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4240" windowHeight="12270" tabRatio="842" firstSheet="1" activeTab="1"/>
  </bookViews>
  <sheets>
    <sheet name="LISTAS" sheetId="14" state="hidden" r:id="rId1"/>
    <sheet name="Resultados PAAC" sheetId="18" r:id="rId2"/>
    <sheet name="Resultados riesgos" sheetId="17" r:id="rId3"/>
    <sheet name="1. MAPA DE RIESGOS " sheetId="1" r:id="rId4"/>
    <sheet name="2. ANTITRAMITES" sheetId="2" r:id="rId5"/>
    <sheet name="3. RENDICION DE CUENTAS" sheetId="15" r:id="rId6"/>
    <sheet name="4. ATENCION AL CIUDADANO" sheetId="16" r:id="rId7"/>
    <sheet name="5. TRANSPARENCIA-AJ " sheetId="11" r:id="rId8"/>
    <sheet name="6. INICIATIVAS-A" sheetId="12" r:id="rId9"/>
    <sheet name="7. CODIGO DE INTEGRIDAD-A" sheetId="13" r:id="rId10"/>
    <sheet name="CONTROL DE CAMBIOS REGISTROS" sheetId="8" r:id="rId11"/>
  </sheets>
  <externalReferences>
    <externalReference r:id="rId12"/>
    <externalReference r:id="rId13"/>
    <externalReference r:id="rId14"/>
    <externalReference r:id="rId15"/>
  </externalReferences>
  <definedNames>
    <definedName name="_xlnm._FilterDatabase" localSheetId="3" hidden="1">'1. MAPA DE RIESGOS '!$A$6:$Z$57</definedName>
    <definedName name="_xlnm._FilterDatabase" localSheetId="5" hidden="1">'3. RENDICION DE CUENTAS'!$A$4:$K$31</definedName>
    <definedName name="_xlnm._FilterDatabase" localSheetId="6" hidden="1">'4. ATENCION AL CIUDADANO'!$A$4:$K$20</definedName>
    <definedName name="_xlnm._FilterDatabase" localSheetId="7" hidden="1">'5. TRANSPARENCIA-AJ '!$A$4:$Q$23</definedName>
    <definedName name="_xlnm._FilterDatabase" localSheetId="8" hidden="1">'6. INICIATIVAS-A'!$A$4:$P$13</definedName>
    <definedName name="_xlnm._FilterDatabase" localSheetId="9" hidden="1">'7. CODIGO DE INTEGRIDAD-A'!$A$5:$M$19</definedName>
    <definedName name="_Hlk514259072" localSheetId="1">'Resultados PAAC'!$E$6</definedName>
    <definedName name="Clasificacion" localSheetId="6">#REF!</definedName>
    <definedName name="Clasificacion" localSheetId="7">#REF!</definedName>
    <definedName name="Clasificacion" localSheetId="0">#REF!</definedName>
    <definedName name="Clasificacion">#REF!</definedName>
    <definedName name="DI" localSheetId="6">[1]INFORMACIÓN!#REF!</definedName>
    <definedName name="DI" localSheetId="7">[2]INFORMACIÓN!#REF!</definedName>
    <definedName name="DI" localSheetId="0">[3]INFORMACIÓN!#REF!</definedName>
    <definedName name="DI">[4]INFORMACIÓN!#REF!</definedName>
    <definedName name="lista" localSheetId="8">#REF!</definedName>
    <definedName name="lista" localSheetId="9">#REF!</definedName>
    <definedName name="lista" localSheetId="0">#REF!</definedName>
    <definedName name="lista">#REF!</definedName>
    <definedName name="Procesos" localSheetId="6">#REF!</definedName>
    <definedName name="Procesos" localSheetId="7">#REF!</definedName>
    <definedName name="Procesos" localSheetId="0">#REF!</definedName>
    <definedName name="Procesos">#REF!</definedName>
    <definedName name="_xlnm.Print_Titles" localSheetId="3">'1. MAPA DE RIESGOS '!$2:$6</definedName>
    <definedName name="_xlnm.Print_Titles" localSheetId="5">'3. RENDICION DE CUENTAS'!$1:$4</definedName>
    <definedName name="_xlnm.Print_Titles" localSheetId="6">'4. ATENCION AL CIUDADANO'!$1:$4</definedName>
    <definedName name="_xlnm.Print_Titles" localSheetId="8">'6. INICIATIVAS-A'!$1:$4</definedName>
    <definedName name="_xlnm.Print_Titles" localSheetId="9">'7. CODIGO DE INTEGRIDAD-A'!$1:$4</definedName>
  </definedNames>
  <calcPr calcId="145621"/>
  <pivotCaches>
    <pivotCache cacheId="8" r:id="rId1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13" l="1"/>
  <c r="M8" i="13"/>
  <c r="M9" i="13"/>
  <c r="M10" i="13"/>
  <c r="M11" i="13"/>
  <c r="M12" i="13"/>
  <c r="M13" i="13"/>
  <c r="M14" i="13"/>
  <c r="M15" i="13"/>
  <c r="M16" i="13"/>
  <c r="M17" i="13"/>
  <c r="M18" i="13"/>
  <c r="M19" i="13"/>
  <c r="Q7" i="11"/>
  <c r="Q8" i="11"/>
  <c r="Q9" i="11"/>
  <c r="Q10" i="11"/>
  <c r="Q12" i="11"/>
  <c r="Q13" i="11"/>
  <c r="Q15" i="11"/>
  <c r="Q16" i="11"/>
  <c r="Q17" i="11"/>
  <c r="Q18" i="11"/>
  <c r="Q19" i="11"/>
  <c r="Q20" i="11"/>
  <c r="Q22" i="11"/>
  <c r="Q23" i="11"/>
  <c r="Q6" i="11"/>
  <c r="K7" i="16"/>
  <c r="K9" i="16"/>
  <c r="K11" i="16"/>
  <c r="K13" i="16"/>
  <c r="K14" i="16"/>
  <c r="K16" i="16"/>
  <c r="K18" i="16"/>
  <c r="K19" i="16"/>
  <c r="K20" i="16"/>
  <c r="K6" i="16"/>
  <c r="K11" i="15"/>
  <c r="K12" i="15"/>
  <c r="K13" i="15"/>
  <c r="K14" i="15"/>
  <c r="K15" i="15"/>
  <c r="K16" i="15"/>
  <c r="K18" i="15"/>
  <c r="K19" i="15"/>
  <c r="K20" i="15"/>
  <c r="K21" i="15"/>
  <c r="K22" i="15"/>
  <c r="K23" i="15"/>
  <c r="K24" i="15"/>
  <c r="K26" i="15"/>
  <c r="K27" i="15"/>
  <c r="K28" i="15"/>
  <c r="K29" i="15"/>
  <c r="K30" i="15"/>
  <c r="K31" i="15"/>
  <c r="K7" i="15"/>
  <c r="K8" i="15"/>
  <c r="K9" i="15"/>
  <c r="K6" i="15"/>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7" i="1"/>
  <c r="C12" i="18"/>
  <c r="B12" i="18"/>
  <c r="D8" i="18" l="1"/>
  <c r="D12" i="18" l="1"/>
  <c r="D11" i="18"/>
  <c r="D10" i="18"/>
  <c r="D9" i="18"/>
  <c r="D7" i="18"/>
  <c r="D6" i="18"/>
  <c r="D5" i="18"/>
  <c r="P7" i="12" l="1"/>
  <c r="P8" i="12"/>
  <c r="P9" i="12"/>
  <c r="P10" i="12"/>
  <c r="P11" i="12"/>
  <c r="P12" i="12"/>
  <c r="P13" i="12"/>
  <c r="P6" i="12"/>
  <c r="AL8" i="2"/>
  <c r="AL7" i="2"/>
  <c r="AL6" i="2"/>
  <c r="M6" i="13" l="1"/>
  <c r="D5" i="14" l="1"/>
</calcChain>
</file>

<file path=xl/comments1.xml><?xml version="1.0" encoding="utf-8"?>
<comments xmlns="http://schemas.openxmlformats.org/spreadsheetml/2006/main">
  <authors>
    <author>Claudia Marcela García</author>
    <author>portatil</author>
  </authors>
  <commentList>
    <comment ref="U22" authorId="0">
      <text>
        <r>
          <rPr>
            <b/>
            <sz val="9"/>
            <color indexed="81"/>
            <rFont val="Tahoma"/>
            <family val="2"/>
          </rPr>
          <t>Claudia Marcela García:</t>
        </r>
        <r>
          <rPr>
            <sz val="9"/>
            <color indexed="81"/>
            <rFont val="Tahoma"/>
            <family val="2"/>
          </rPr>
          <t xml:space="preserve">
Porque el indicador en 100% a agosto? No es una actividad permanente? </t>
        </r>
      </text>
    </comment>
    <comment ref="T52"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 ref="T53"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 ref="T54"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List>
</comments>
</file>

<file path=xl/sharedStrings.xml><?xml version="1.0" encoding="utf-8"?>
<sst xmlns="http://schemas.openxmlformats.org/spreadsheetml/2006/main" count="1893" uniqueCount="1192">
  <si>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</si>
  <si>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</si>
  <si>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</si>
  <si>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</si>
  <si>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</si>
  <si>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</si>
  <si>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</si>
  <si>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</si>
  <si>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</si>
  <si>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</si>
  <si>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</si>
  <si>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</si>
  <si>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</si>
  <si>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</si>
  <si>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</si>
  <si>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Posible</t>
  </si>
  <si>
    <t>Bajo</t>
  </si>
  <si>
    <t>Corrupción</t>
  </si>
  <si>
    <t>Mayor</t>
  </si>
  <si>
    <t>Moderado</t>
  </si>
  <si>
    <t>Probable</t>
  </si>
  <si>
    <t>Alto</t>
  </si>
  <si>
    <t>Medio</t>
  </si>
  <si>
    <t>Alta</t>
  </si>
  <si>
    <t>Estratégico</t>
  </si>
  <si>
    <t>Menor</t>
  </si>
  <si>
    <t>Administración y  Gestión de Contenidos en Web e Intranet</t>
  </si>
  <si>
    <t>Vulnerabilidad a ataques en las páginas web e intranet de la entidad</t>
  </si>
  <si>
    <t>En la era de la información, los ataque informáticos constituyen una amenaza grande para las entidades toda vez que con ellos se intenta tomar el control, desestabilizar, dañar, modificar información de los canales de comunicación (página web, intranet) y sistemas de información.</t>
  </si>
  <si>
    <t>Tecnológico</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</si>
  <si>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</si>
  <si>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</si>
  <si>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</si>
  <si>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Opacidad en la divulgación de la información pública </t>
  </si>
  <si>
    <t>X</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</si>
  <si>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</si>
  <si>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Pagina 1 de 1</t>
  </si>
  <si>
    <t>Oficina Asesora de Planeación</t>
  </si>
  <si>
    <t xml:space="preserve">Jefe Oficina Asesora de Comunicaciones </t>
  </si>
  <si>
    <t xml:space="preserve">Oficina Asesora de Comunicaciones </t>
  </si>
  <si>
    <t>Subdirección Administrativa</t>
  </si>
  <si>
    <t>2. Gestión de Comunicaciones</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</si>
  <si>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</si>
  <si>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</si>
  <si>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</si>
  <si>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</si>
  <si>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</si>
  <si>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</si>
  <si>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</si>
  <si>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</si>
  <si>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</si>
  <si>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</si>
  <si>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</si>
  <si>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</si>
  <si>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</si>
  <si>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</si>
  <si>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</si>
  <si>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</si>
  <si>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</si>
  <si>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</si>
  <si>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</si>
  <si>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</si>
  <si>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</si>
  <si>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</si>
  <si>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</si>
  <si>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</si>
  <si>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</si>
  <si>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</si>
  <si>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</si>
  <si>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</si>
  <si>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</si>
  <si>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</si>
  <si>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</si>
  <si>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</si>
  <si>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</si>
  <si>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</si>
  <si>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</si>
  <si>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</si>
  <si>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</si>
  <si>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</si>
  <si>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</si>
  <si>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</si>
  <si>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</si>
  <si>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</si>
  <si>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t>Entregarle el  paz y salvo y/o certificaciones de la deuda vía electrónica al usuario para que continúe con los trámites pertinentes del bien inmueble o cumplimiento de la obligación.</t>
  </si>
  <si>
    <t>Profesionales y Técnicos de la Oficina de Cartera</t>
  </si>
  <si>
    <t>Reducción de gastos y tiempo de los deudores de la Caja de Vivienda Popular</t>
  </si>
  <si>
    <t xml:space="preserve">Cantidad de solicitudes enviadas a los deudores por medio electrónico respecto de la totalidad de solicitadas  </t>
  </si>
  <si>
    <t>Ninguna</t>
  </si>
  <si>
    <r>
      <t>Expedición de Recibos de Pagos 
(</t>
    </r>
    <r>
      <rPr>
        <b/>
        <sz val="11"/>
        <color theme="1"/>
        <rFont val="Arial"/>
        <family val="2"/>
      </rPr>
      <t>SUBDIRECCION FINANCIERA</t>
    </r>
    <r>
      <rPr>
        <sz val="11"/>
        <color theme="1"/>
        <rFont val="Arial"/>
        <family val="2"/>
      </rPr>
      <t>)</t>
    </r>
  </si>
  <si>
    <t>Evitarles a los deudores que vengan a la Oficina de Cartera de la Subdirección Financiera de la Caja de Vivienda Popular a solicitar los recibos de pagos, para continuar con el cumplimiento de la obligación.</t>
  </si>
  <si>
    <t xml:space="preserve">Cantidad de talonarios enviados respecto de los solicitados </t>
  </si>
  <si>
    <r>
      <t>Asistencia técnica para la obtención de licencias de construcción y/o actos de reconocimiento
(</t>
    </r>
    <r>
      <rPr>
        <b/>
        <sz val="11"/>
        <color theme="1"/>
        <rFont val="Arial"/>
        <family val="2"/>
      </rPr>
      <t>MEJORAMIENTO DE VIVIENDA</t>
    </r>
    <r>
      <rPr>
        <sz val="11"/>
        <color theme="1"/>
        <rFont val="Arial"/>
        <family val="2"/>
      </rPr>
      <t>)</t>
    </r>
  </si>
  <si>
    <t>Virtualización del trámite</t>
  </si>
  <si>
    <t>Director Mejoramiento de vivienda/Director Gestión Corporativa y CID</t>
  </si>
  <si>
    <t>Optimizar el proceso de asistencia técnica para la obtención de licencias de construcción y/o actos de reconocimiento</t>
  </si>
  <si>
    <t>La virtualización en la página web de la entidad</t>
  </si>
  <si>
    <t>3. COMPONENTE: RENDICIÓN DE CUENTAS</t>
  </si>
  <si>
    <t>ACCIÓN</t>
  </si>
  <si>
    <t>RESPONSABLE</t>
  </si>
  <si>
    <t>FECHA INICIO</t>
  </si>
  <si>
    <t>FECHA FINAL</t>
  </si>
  <si>
    <t>PRODUCTO</t>
  </si>
  <si>
    <t>EVIDENCIA</t>
  </si>
  <si>
    <t>DESCRIPCIÓN AVANCE</t>
  </si>
  <si>
    <t>OBSERVACIONES/
RECOMENDACIONES</t>
  </si>
  <si>
    <t>FECHA DE REPROGRAMACIÓN</t>
  </si>
  <si>
    <t>DISEÑO DE LA ESTRATEGIA DE RENDICIÓN DE CUENTAS</t>
  </si>
  <si>
    <t>Promover escenarios o eventos de participación ciudadana entre la población beneficiada  y la entidad (Mínimo (1) escenario para la vigencia 2018).</t>
  </si>
  <si>
    <t>Director(a) de Mejoramiento de Barrios en conjunto con la Oficina Asesora de Comunicaciones</t>
  </si>
  <si>
    <t>Escenario o evento  con participación ciudadana programado</t>
  </si>
  <si>
    <t>Promover escenarios o eventos de participación ciudadana entre los(as) ciudadanos(as) y la entidad (Mínimo dos para la vigencia 2018).</t>
  </si>
  <si>
    <t>Director(a) de Urbanizaciones y Titulación en conjunto con la Oficina Asesora de Comunicaciones</t>
  </si>
  <si>
    <t>Escenario o evento de participación ciudadana definido</t>
  </si>
  <si>
    <t>Director(a) Reasentamientos  en conjunto con la Oficina Asesora de Comunicaciones</t>
  </si>
  <si>
    <t>Director(a) Mejoramiento de Vivienda  en conjunto con la Oficina Asesora de Comunicaciones</t>
  </si>
  <si>
    <t xml:space="preserve">Oficina Asesora de Planeación y Oficina Asesora de Comunicaciones </t>
  </si>
  <si>
    <t>N/A</t>
  </si>
  <si>
    <t xml:space="preserve">Realizar seguimiento a la Estrategia de Rendición de Cuentas </t>
  </si>
  <si>
    <t>Herramienta de Seguimiento</t>
  </si>
  <si>
    <t>IMPLEMENTACIÓN Y DESARROLLO DE LA ESTRATEGIA</t>
  </si>
  <si>
    <t xml:space="preserve">Generar información de calidad y en lenguaje comprensible antes, durante y pos Rendición de Cuentas </t>
  </si>
  <si>
    <t>Comunicaciones</t>
  </si>
  <si>
    <t xml:space="preserve">Informe de desarrollo estrategia de comunicaciones </t>
  </si>
  <si>
    <t xml:space="preserve">Informes con evidencia de diálogo en los Espacios de Encuentro Ciudadano, En Redes Sociales (Campaña Diálogo)  </t>
  </si>
  <si>
    <t>Definir los criterios para presentación de los resultados en los aspectos técnicos, financieros y sociales en la Rendición de Cuentas</t>
  </si>
  <si>
    <t>Informe de Rendición de Cuentas en el Formato Institucional</t>
  </si>
  <si>
    <t xml:space="preserve">Presentación para la Rendición de Cuentas
Imágenes y publicidad, por los diferentes canales de comunicación de la entidad y Redes sociales. </t>
  </si>
  <si>
    <t>4. COMPONENTE: MECANISMOS PARA MEJORAR LA ATENCIÓN AL CIUDADANO</t>
  </si>
  <si>
    <t>NORMATIVO Y PROCIDEMENTAL</t>
  </si>
  <si>
    <t>Generar información de calidad y en lenguaje comprensible</t>
  </si>
  <si>
    <t>5. COMPONENTE: MECANISMOS PARA LA TRANSPARENCIA Y ACCESO A LA INFORMACIÓN</t>
  </si>
  <si>
    <t>INDICADOR</t>
  </si>
  <si>
    <t>LINEAMIENTO DE TRANSPARENCIA ACTIVA</t>
  </si>
  <si>
    <t xml:space="preserve">Plan Mejoramiento Índice de Transparencia </t>
  </si>
  <si>
    <t xml:space="preserve">Informe de resultados del Plan de Mejoramiento  
Índice de Transparencia </t>
  </si>
  <si>
    <t xml:space="preserve">Seguimiento a la ejecución del Plan de Mejoramiento  </t>
  </si>
  <si>
    <t xml:space="preserve">% de avance de las acciones sobre hallazgos y/o oportunidades de mejora del Plan de Mejoramiento  </t>
  </si>
  <si>
    <t xml:space="preserve">Avanzar en la implementación de la Ley 1712 /14 </t>
  </si>
  <si>
    <t>Dirección de Gestión  Corporativa y CID
Oficina Asesora de  Planeación y Oficina Asesora de Comunicaciones</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</si>
  <si>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</si>
  <si>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</si>
  <si>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</si>
  <si>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</si>
  <si>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</si>
  <si>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</si>
  <si>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</si>
  <si>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</si>
  <si>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Dirección de Gestión  Corporativa y CID 
Oficina Asesora de Comunicaciones </t>
  </si>
  <si>
    <t xml:space="preserve">Acuerdos de Gestión Actualizados y publicados </t>
  </si>
  <si>
    <t xml:space="preserve">Botón de Transparencia </t>
  </si>
  <si>
    <t>Se gestionó la información y fue publicada en la página Web http://www.cajaviviendapopular.gov.co/?q=Nosotros/Gestion-Humana/</t>
  </si>
  <si>
    <t>Publicar un banner permanente en la página web para la promoción y consulta ciudadana  del PAAC 2018</t>
  </si>
  <si>
    <t>Promoción del PAAC</t>
  </si>
  <si>
    <t xml:space="preserve">Home de la página web </t>
  </si>
  <si>
    <t>Dirección de Gestión Corporativa y CID</t>
  </si>
  <si>
    <t>LINEAMIENTOS DE TRANSPARENCIA PASIVA</t>
  </si>
  <si>
    <t>Servicio al Ciudadano
Oficina Asesora de Comunicaciones</t>
  </si>
  <si>
    <t>Pieza de comunicación visual</t>
  </si>
  <si>
    <t>Informe de divulgación con evidencias de todos los canales</t>
  </si>
  <si>
    <t xml:space="preserve">Divulgación de información a la ciudadanía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</si>
  <si>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</si>
  <si>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</si>
  <si>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</si>
  <si>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</si>
  <si>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ELABORACIÓN DE LOS INSTRUMENTOS DE GESTIÓN DE LA INFORMACIÓN</t>
  </si>
  <si>
    <t>Actualizar y Publicar el esquema de publicación de información en la página Web.</t>
  </si>
  <si>
    <t>Publicación del esquema</t>
  </si>
  <si>
    <t>http://www.cajaviviendapopular.gov.co/?q=content/transparencia
10.4 Esquema de publicación de información</t>
  </si>
  <si>
    <t xml:space="preserve">Publicación </t>
  </si>
  <si>
    <t>CRITERIO DIFERENCIAL DE ACCESIBILIDAD</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</si>
  <si>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</si>
  <si>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Oficina de Tecnología de la Información y las Comunicaciones
Oficina Asesora de Comunicaciones
</t>
  </si>
  <si>
    <t>Herramientas Implementadas con criterios de accesibilidad</t>
  </si>
  <si>
    <t xml:space="preserve">Informe de Herramientas Implementadas 
Encuesta de Satisfacción </t>
  </si>
  <si>
    <t>Herramientas implementadas</t>
  </si>
  <si>
    <t>Crear, publicar y divulgar en diferentes medios, el  aviso público de gratuidad, en trámites y servicios de la Caja de la Vivienda Popular</t>
  </si>
  <si>
    <t>Dirección de Gestión Corporativa y CID 
Servicio al Ciudadano 
Oficina Asesora de Comunicaciones</t>
  </si>
  <si>
    <t>Informe de divulgación en diferentes medios</t>
  </si>
  <si>
    <t>Registro en página web, volantes, monitores de la Oficina de Servicio al Ciudadano, entre otros</t>
  </si>
  <si>
    <t xml:space="preserve">Divulgación de la gratuidad de los Servicios </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</si>
  <si>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</si>
  <si>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</si>
  <si>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</si>
  <si>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</si>
  <si>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</si>
  <si>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</si>
  <si>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Matriz Anti-corrupción</t>
  </si>
  <si>
    <t>Pagina web y redes sociales</t>
  </si>
  <si>
    <t>SUBCOMPONENTE
ETAPA / FASE</t>
  </si>
  <si>
    <t>ACTIVIDAD</t>
  </si>
  <si>
    <t>META O
PRODUCTO</t>
  </si>
  <si>
    <t>FECHA DE REALIZACIÓN</t>
  </si>
  <si>
    <t>Alistamiento</t>
  </si>
  <si>
    <t>Convocar gestores de integridad</t>
  </si>
  <si>
    <t xml:space="preserve">Listado de convocados </t>
  </si>
  <si>
    <t>Expedir acto administrativo</t>
  </si>
  <si>
    <t>Acto Administrativo</t>
  </si>
  <si>
    <t>Preparar el equipo de gestores de integridad</t>
  </si>
  <si>
    <t>Armonización</t>
  </si>
  <si>
    <t>Acto administrativo</t>
  </si>
  <si>
    <t>Diagnóstico</t>
  </si>
  <si>
    <t>Aplicar herramienta seleccionada</t>
  </si>
  <si>
    <t>Equipo de Gestores</t>
  </si>
  <si>
    <t>Analizar y presentar resultados</t>
  </si>
  <si>
    <t>Informe de resultados</t>
  </si>
  <si>
    <t>Implementación</t>
  </si>
  <si>
    <t xml:space="preserve">Aplicar herramienta seleccionadas </t>
  </si>
  <si>
    <t>Seguimiento y
Evaluación</t>
  </si>
  <si>
    <t>Equipo de gestores</t>
  </si>
  <si>
    <t>CONTROL DE CAMBIOS DE REGISTROS</t>
  </si>
  <si>
    <t xml:space="preserve">VERSION </t>
  </si>
  <si>
    <t>PROCESO</t>
  </si>
  <si>
    <t>FECHA</t>
  </si>
  <si>
    <t>CAMBIO REALIZADO</t>
  </si>
  <si>
    <t>MATRIZ DE RIESGOS</t>
  </si>
  <si>
    <t>ANTITRAMITES</t>
  </si>
  <si>
    <t>RENDICION DE CUENTAS</t>
  </si>
  <si>
    <t>ATENCION AL CIUDADANO</t>
  </si>
  <si>
    <t>TRANSPARENCIA</t>
  </si>
  <si>
    <t>INICIATIVAS</t>
  </si>
  <si>
    <t>CODIGO DE INTEGRIDAD</t>
  </si>
  <si>
    <t>PLAN ANTICORRUPCIÓN Y DE ATENCIÓN AL CIUDADANO 
7. COMPONENTE ADICIONAL: PLAN DE GESTIÓN DE LA INTEGRIDAD</t>
  </si>
  <si>
    <t>16. Resultado Esperado (Productos)</t>
  </si>
  <si>
    <t>17.  Responsable de la Acción</t>
  </si>
  <si>
    <t>18. Inicio de la Acción</t>
  </si>
  <si>
    <t>19. Fin de la Acción</t>
  </si>
  <si>
    <t>20. Indicador</t>
  </si>
  <si>
    <t>21. Seguimiento</t>
  </si>
  <si>
    <t>Versión: 2</t>
  </si>
  <si>
    <t>Vigente desde:  16-08-18</t>
  </si>
  <si>
    <t xml:space="preserve">Equipo de gestores, Subdirección Administrativa </t>
  </si>
  <si>
    <t>Listados de asistencia a capacitación</t>
  </si>
  <si>
    <t>Revisar los valores del Código de Ética, adoptandando y armonizando con los valores del código de integridad</t>
  </si>
  <si>
    <t xml:space="preserve">Acta de reunión </t>
  </si>
  <si>
    <t>Equipo de gestores, Oficina Asesora de Planeación, Subdirección Administrativa</t>
  </si>
  <si>
    <t>Socializar Código de Integridad</t>
  </si>
  <si>
    <t>Correos de socialización</t>
  </si>
  <si>
    <t>Definir herramientas para realizar diagnóstico</t>
  </si>
  <si>
    <t>Herramienta aplicada</t>
  </si>
  <si>
    <t xml:space="preserve">Subdirección Administrativa </t>
  </si>
  <si>
    <t xml:space="preserve">Definir herramienta de implementación </t>
  </si>
  <si>
    <t>Aplicación de la herramienta seleccionada en el diagnóstico</t>
  </si>
  <si>
    <t>Informe de resultados de herramienta de diagnóstico</t>
  </si>
  <si>
    <t xml:space="preserve">DESCRIPCIÓN DE AVANCE </t>
  </si>
  <si>
    <t xml:space="preserve">Sensibilización 
Listados de Asistencia </t>
  </si>
  <si>
    <t xml:space="preserve">Un (1) Sitio web de la CVP actualizado con un Cuadro de seguimiento mensual implementado que monitorea la ejecución de Backup's y otras prevenciones 
Un (1)  protocolo de Recuperación documentado, aprobado, publicado y socializado.
Un (1) protocolo de contingencia de comunicaciones externas documentado, aprobado, publicado y socializado.                       </t>
  </si>
  <si>
    <t xml:space="preserve">Número de actividades programadas /Número de actividades realizadas </t>
  </si>
  <si>
    <t xml:space="preserve"> 1. Se adjunta evidencia correspondiente al informe de las acciones que se han tomado con el fin de mantener el portal actualizado. 
2. Se relaciona  la ruta en la cual se encuentran todas las copias de seguridad que yo realizó semanal y reporto en mi informe mensual es la siguiente: serv-cv11/comunicaciones/2018/Gestión Página Web -24/Backup´s en su Core, módulos y temas gráficos.                                             
3. Se adjunta el protocolo de recuperación del portal en caso tal de sufrir un ataque              </t>
  </si>
  <si>
    <t xml:space="preserve">1. Se cuenta con un plan de acción de sensibilización de la Ley de Transparencia y acciones de actualización y de control desde mayo a agosto. </t>
  </si>
  <si>
    <t>Fecha de Corte: AGOSTO 31 - 2018</t>
  </si>
  <si>
    <t xml:space="preserve">Se publicó el banner en la página web http://www.cajaviviendapopular.gov.co/?q=content/estrategia-anticorrupcion </t>
  </si>
  <si>
    <t>La OAC publicó la información sobre trámites y servicios en la página web de la entidad, la guía de trámites y en el Botón de Transparencia la información relacionada sobre el aviso de gratuidad de trámites. En el período se publicó aviso y  video especial en página web y redes sociales. Así como en medios internos. http://www.cajaviviendapopular.gov.co/?q=Servicio-al-ciudadano/tramites-y-servicios</t>
  </si>
  <si>
    <t>La OAC, durante mayo-agosto de 2018 se han realizado dos talleres de sensibilización sobre Ley1712 donde han participado funcionarios y contratistas</t>
  </si>
  <si>
    <t>La OAC ha  actualizado y publicado el Esquema de Publicaciones en el Botón de Transparencia de la CVP http://www.cajaviviendapopular.gov.co/?q=content/transparencia</t>
  </si>
  <si>
    <t>La OAC realizó 4 videos accesibles para ayudar a la población  que tiene deficiencia auditiva. Se trata de videos de las 4 misionales de la CVP que tienen subtítulos. Estos videos también son útiles para las personas en proceso de aprendizaje de lectura de su lengua materna o de una segunda lengua</t>
  </si>
  <si>
    <t xml:space="preserve">Se realizó divulgación sobre Ley de Transparencia, destacando botón de Transparencia a través de  divulgación sobre el objetivo y alcance de la Ley, el acceso al Botón de Transparencia,  Datos Abiertos, PAAC, entre otros. </t>
  </si>
  <si>
    <t>5. Mejoramiento de Vivienda</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</si>
  <si>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</si>
  <si>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</si>
  <si>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</si>
  <si>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</si>
  <si>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Operacional</t>
  </si>
  <si>
    <t>Devoluciones de proyectos estructurados por parte de la SDHT - Peticiones por parte de la ciudadanía - Reprocesos por parte de la CVP</t>
  </si>
  <si>
    <t>Improbable</t>
  </si>
  <si>
    <t>Dada la valoración final del riesgo es posible asumirlo</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</si>
  <si>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</si>
  <si>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</si>
  <si>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</si>
  <si>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</si>
  <si>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</si>
  <si>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</si>
  <si>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</si>
  <si>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</si>
  <si>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</si>
  <si>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</si>
  <si>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</si>
  <si>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</si>
  <si>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Excepcional</t>
  </si>
  <si>
    <t>Baja</t>
  </si>
  <si>
    <t>Se realizó evaluación a los controles asociados a los riesgos en términos relacionados con documentación, soportes, responsables, frecuencia y efectividad, evidenciándose una efectividad del 85%</t>
  </si>
  <si>
    <t>Para dar un manejo adecuado a este riesgo se plantea Mitigarlo, mediante el desarrollo de una acción consistente en: Establecer dentro de la presentación de la socialización del proyecto a los líderes sociales 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31/12/2018</t>
  </si>
  <si>
    <t>Actas de reunión con el registro de la socialización de la información con los líderes sociales.
Actualización del formato "208-MV-Ft-105 Requisitos y documentación necesarios para los aspirantes al Subsidio Distrital de Mejoramiento de Vivienda en la modalidad habitacional" actualizado con la Inclusión de la información de recordación en el formato.</t>
  </si>
  <si>
    <t>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</si>
  <si>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</si>
  <si>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</si>
  <si>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</si>
  <si>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</si>
  <si>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 xml:space="preserve">Un (1) Oficio de información de vinculación al proceso de mejoramiento de Vivienda que incluya información recordatoria sobre el "no cobro" del proceso, ni la entrega de dineros a funcionarios, contratistas o  intermediarios.
Un (1) Formato “208-MV-Ft-132 Compromisos adquiridos para el proceso de asistencia técnica para la obtención de licencias de construcción y/o actos de reconocimiento” actualizado, aprobado, publicado y socializado. </t>
  </si>
  <si>
    <t>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
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t>
  </si>
  <si>
    <t>Evaluar los escenarios o eventos de participación ciudadana a través de los(as) ciudadanos(as).</t>
  </si>
  <si>
    <t>Director(a) de Mejoramiento de Vivienda</t>
  </si>
  <si>
    <t>Inmediata (una vez finalice el escenario o evento de participación ciudadana)</t>
  </si>
  <si>
    <t xml:space="preserve">Informe de Encuentro con la ciudadanía
Evaluación de la Rendición de Cuentas (208-PLA-Ft- 58) </t>
  </si>
  <si>
    <t xml:space="preserve">Realizar  mínimo dos (2) jornadas de socialización del proceso de asistencia técnica, entrega de licencias de construcción y/o actos de reconocimiento aprobados por curadurías urbanas y sensibilización para el proceso de ejecución de obra </t>
  </si>
  <si>
    <t>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</si>
  <si>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Formato 208-MV-Ft-130 - Notificación y Entrega de Licencia de Construcción y o Acto de Reconocimiento Asistencia Técnica y formato 208-MV-Ft-38 ATENCIÓN INDIVIDUAL - VISITA DOMICILIARIA Y DE CONCERTACION.</t>
  </si>
  <si>
    <r>
      <rPr>
        <b/>
        <sz val="10"/>
        <color theme="1"/>
        <rFont val="Arial"/>
        <family val="2"/>
      </rPr>
      <t>Primer Periodo:</t>
    </r>
    <r>
      <rPr>
        <sz val="10"/>
        <color theme="1"/>
        <rFont val="Arial"/>
        <family val="2"/>
      </rPr>
      <t xml:space="preserve"> El día 22 de enero de 2018, en las instalaciones de la Caja de la Vivienda Popular, el Director de Mejoramiento de Vivienda Guillermo Andrés Arcila Hoyos hizo entrega de las licencias de construcción que permitirán a estos beneficiarios construir su vivienda de acuerdo con las normas urbanísticas del distrito. Adicionalmente, además de la entrega de las respectivas licencias, la ONG BUILD CHANGE realizó una presentación relacionada con la importancia de llevar a cabo obras de reforzamiento estructural en las viviendas autoconstruidas que iniciaron procesos de reconocimiento y/o ampliación. Adicionalmente, desde la DMV se presentó el equipo que acompañará la supervisión de las obras que inician con licencias tramitadas por esta entidad.
</t>
    </r>
    <r>
      <rPr>
        <b/>
        <sz val="10"/>
        <color theme="1"/>
        <rFont val="Arial"/>
        <family val="2"/>
      </rPr>
      <t>Segundo Periodo:</t>
    </r>
    <r>
      <rPr>
        <sz val="10"/>
        <color theme="1"/>
        <rFont val="Arial"/>
        <family val="2"/>
      </rPr>
      <t xml:space="preserve">  Durante este periodo, no se realizaron jornadas de socialización del proceso de asistencia técnica, entrega de licencias de construcción y/o actos de reconocimiento aprobados por curadurías urbanas y sensibilización para el proceso de ejecución de obra con beneficiarios.</t>
    </r>
  </si>
  <si>
    <t>11. Gestión Documental</t>
  </si>
  <si>
    <t>Todos los del proceso.</t>
  </si>
  <si>
    <t>Subdirector Administrativo</t>
  </si>
  <si>
    <t>Pérdida o fuga de información asociada con malas prácticas de archivo.</t>
  </si>
  <si>
    <t xml:space="preserve">Las malas prácticas de archivo son las consideradas cuando hay ausencia de implementación de los instrumentos archivísticos y de los lineamientos dados por el proceso de Gestión Documental. </t>
  </si>
  <si>
    <t>Archivos desorganizados por falta de aplicación de instrumentos archivísticos regulados por normas vigentes.
 - Desconocimiento de lineamientos dados por el proceso de Gestión Documental para las buenas prácticas de archivo.</t>
  </si>
  <si>
    <t>Extremo</t>
  </si>
  <si>
    <t>Un (1) cronograma de visitas definido y cumplimiento efectivo al 100% del cronograma planteado para la vigencia.</t>
  </si>
  <si>
    <t xml:space="preserve">Subdirector Administrativo
Responsable Archivo </t>
  </si>
  <si>
    <t>Número de visitas efectivamente realizadas / Número de visitas programas</t>
  </si>
  <si>
    <t xml:space="preserve">Entre los meses de abril y agosto se han ejecutado 19 visitas según el cronograma de visitas realizado por el equipo SIGA. </t>
  </si>
  <si>
    <t>Reactividad al cambio acerca de la Gestión Documental.</t>
  </si>
  <si>
    <t>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t>
  </si>
  <si>
    <t>Desconocimiento de los lineamientos para la correcta gestión documental por parte de los colaboradores (funcionarios y contratistas de la Entidad). - Falta de empoderamiento y posicionamiento del Proceso encargado de la Gestión Documental.</t>
  </si>
  <si>
    <t>Retrasos en la implementación de los lineamientos de Gestión Documental. - Desactualización de la historia o información de la entidad debido a la reactividad de los cambios implementados.</t>
  </si>
  <si>
    <t>Casi Seguro</t>
  </si>
  <si>
    <t xml:space="preserve">Un (1) cronograma establecido para las jornadas de sensibilización acerca de temas en Gestión Documental y evidencia de su cumplimiento efectivo para la vigencia. </t>
  </si>
  <si>
    <t>Número de jornadas realizadas  tendientes a la Gestión del Cambio en temas documentales / Número de jornadas programadas.</t>
  </si>
  <si>
    <t>Pérdida de información derivada de la desarticulación de la gestión de correspondencia en la entidad.</t>
  </si>
  <si>
    <t xml:space="preserve">Directriz emanada por el Archivo General de la Nación manifestando que la planeación, programación, organización, dirección y avance de las entidades, se logran entre otros, mediante el uso oportuno y adecuado de la información y en consecuencia se hace necesario normalizar los procedimientos de correspondencia como parte integral de la gestión documental. </t>
  </si>
  <si>
    <t>Cumplimiento</t>
  </si>
  <si>
    <t>No existe Unificación del Formato Único de Ventanilla en la Caja de la Vivienda Popular. - Debilidad en la gestión de correspondencia entre dependencias. - 
Control de correspondencia insuficiente.</t>
  </si>
  <si>
    <t>Incumplimiento a las partes interesadas, en los términos de las peticiones elevadas a la Caja de la Vivienda Popular, tanto internas, como externas. - Baja eficiencia en la gestión de correspondencia en la Caja de la Vivienda Popular.</t>
  </si>
  <si>
    <t>un (1) Oficio de remisión de propuesta de modificación de funciones a la Dirección de Gestión Corporativa y Comité Directivo. 
Un Formato Único de Ventanilla Estructurado, aprobado, publicado y socializado.</t>
  </si>
  <si>
    <t xml:space="preserve">Acto administrativo definiendo la función de correspondencia en la Subdirección Administrativa </t>
  </si>
  <si>
    <t xml:space="preserve">El proyecto de acuerdo modificatorio fue remitido a la Dirección de Gestión Corporativa para la correspondiente revisión. </t>
  </si>
  <si>
    <t>Pérdida de información para la obtención de beneficios particulares.</t>
  </si>
  <si>
    <t>Ausencia de controles del personal que administra expedientes de los archivos de la entidad.
 - Baja seguridad para los archivos de gestión de la entidad.
 - Niveles de ética laboral bajos y poco conocimiento frente a la normatividad disciplinaria sobre obtención de beneficios particulares.
 - Inexistencia del reglamento de Gestión Documental y del procedimiento para la pérdida de expedientes.</t>
  </si>
  <si>
    <t>Extrema</t>
  </si>
  <si>
    <t>Moderada</t>
  </si>
  <si>
    <t>Un (1) Informe de verificación de condiciones de seguridad de los archivos de gestión y central y las conclusiones sobre los controles requeridos. 
Una (1) socialización sobre las responsabilidades derivadas del manejo de la información y las consecuencias disciplinarias.
Un (1) procedimiento para el manejo de la pérdida de expedientes 
Un (1) reglamento de Gestión Documental.</t>
  </si>
  <si>
    <t xml:space="preserve">1. Se hizo la verificación por parte de la empresa de seguridad. Informe en elaboración pendiente de entrega.
2. El día 21 de agosto se realizaron dos jornadas de sensibilización sobre el reglamento interno de archivos y las responsabilidades derivadas del manejo de la información y las consecuencias disciplinarias. a un total de 83 funcionarios y contratistas de todas las dependencias. 
3. El procedimiento de reconstrucción de expedientes fue remitido para control de legalidad de la Dirección Jurídica en día 25 de julio de 2018.
4. El reglamento interno de archivos fue adoptado mediante Resolución 2953 del 26 de julio de 2018 y socializada con los funcionarios y contratistas mediante jornada de sensibilización del 21 de agosto. </t>
  </si>
  <si>
    <t>10. Gestión Financiera</t>
  </si>
  <si>
    <t>Ejecución Presupuestal</t>
  </si>
  <si>
    <t>Subdirector Financiero</t>
  </si>
  <si>
    <t>Subdirección Financiera</t>
  </si>
  <si>
    <t xml:space="preserve">Retrasos en la ejecución del presupuesto institucional programado </t>
  </si>
  <si>
    <t>No ejecución de compromisos y giros en los presupuestos de vigencia, reserva y pasivos exigibles.</t>
  </si>
  <si>
    <t>Financiero</t>
  </si>
  <si>
    <t>Incumplimiento por parte de los supervisores y apoyo a la supervisión de las condiciones de pago a los contratistas, previo cumplimiento de los requisitos establecidos. - Falta de gestión de pagos  de las reservas presupuestales y pasivos exigibles, por parte de los encargados de los proyectos y/o ordenadores de gasto, previo cumplimiento de las obligaciones contractuales por parte de los contratistas.  - Devolución por la no programación de PAC para los pagos radicados. - Falta de seguimiento y control  por parte de los proyectos en el Plan Anual de Adquisiciones</t>
  </si>
  <si>
    <t>Alta generación de reservas presupuestales. - Reclamaciones por parte de los contratistas y proveedores por incumplimiento en los pagos. - Impacto negativo en las apropiaciones presupuestales en futuras vigencias. - Castigo presupuestal.</t>
  </si>
  <si>
    <t>Un (1) sistema de Alertas Tempranas para los proyectos de inversión estructurado, aprobado y en ejecución.</t>
  </si>
  <si>
    <t>Profesionales de Presupuesto y Tesorería</t>
  </si>
  <si>
    <t>No. De seguimientos realizados / No. De seguimientos programados * 100</t>
  </si>
  <si>
    <t>Desconocimiento del marco legal aplicable .</t>
  </si>
  <si>
    <t>La falta de actualización y desconocimiento de la normatividad contable y presupuestal vigente que afecta los procesos financieros de la CVP.</t>
  </si>
  <si>
    <t>Falta de conocimiento en términos Contables y presupuestales - Falta de conocimiento y desactualización en la normatividad contable vigente</t>
  </si>
  <si>
    <t xml:space="preserve"> Toma de decisiones sin fundamento legal. - Multas y sanciones. - Hallazgos y sanciones disciplinarias o fiscales</t>
  </si>
  <si>
    <t>Una (1) metodologías de inducción para la socialización del marco normativo aplicable al proceso.
Dos (2) mesas de trabajo en la que se socialicen las actualizaciones normativas vinculadas al proceso.</t>
  </si>
  <si>
    <t>Contador(a) - Profesional de presupuesto.</t>
  </si>
  <si>
    <t>No. De Mesas de trabajo de revisión de actualización de normatividad efectuadas/No. De mesas de trabajo programadas*100</t>
  </si>
  <si>
    <t>Operaciones de Tesorería</t>
  </si>
  <si>
    <t xml:space="preserve">Baja rentabilidad de los recursos con los que cuenta la CVP </t>
  </si>
  <si>
    <t>Un (1) Estudio de mercado de las ofertas de rentabilidad para la administración de la CVP.</t>
  </si>
  <si>
    <t>Tesorera(o)</t>
  </si>
  <si>
    <t>4. Reasentamientos Humanos</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</si>
  <si>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</si>
  <si>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</si>
  <si>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</si>
  <si>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</si>
  <si>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</si>
  <si>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</si>
  <si>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Procedimiento Actualizado selección de vivienda actualizado, aprobado y publicado en el que se incluya la actividad relacionada con la realización de un recorrido semanal.</t>
  </si>
  <si>
    <t>Director Técnico de Reasentamientos</t>
  </si>
  <si>
    <t>Se reporta las familias con selección de vivienda en el FUSS. 
Recorridos Inmobiliarios.
Para el mes de noviembre se modificará el procedimiento.</t>
  </si>
  <si>
    <t>Relocalización Transitoria</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</si>
  <si>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</si>
  <si>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</si>
  <si>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Retrasos en la proyección de resoluciones y memorandos de pago por concepto de la ayuda temporal de relocalización. - Errores en la expedición del acto administrativo para asignación de ayuda de relocalización. - Inconsistencia de la información aportada por el beneficiario.</t>
  </si>
  <si>
    <t>Incumplimiento en el pago de la ayuda temporal. - Reprocesos para aplicar correcciones. - Reproceso frente a la verificación de información de los beneficiarios.</t>
  </si>
  <si>
    <t>Un vez al mes se realizará envío del correo para generar recordación (ocho (8) correos al año)</t>
  </si>
  <si>
    <t xml:space="preserve">Se han enviado dos correos (09-07-2018 y 13-08-2018) por parte de Relocalización recordando el procedimiento y su correcta aplicación. </t>
  </si>
  <si>
    <t>Reubicación Definitiva / Adquisición de Predios</t>
  </si>
  <si>
    <t>Los beneficiarios tienen dos opciones dentro del proceso:
Asignación del VUR: Vía decreto 255 del 2013.
Adquisición de Predios: Vía decreto 511 del 2010.</t>
  </si>
  <si>
    <t>Expedientes no actualizados por no enviar a tiempo las resoluciones - Desconocimiento de la norma: Decreto 255 del 2013 y decreto 511 del 2010.</t>
  </si>
  <si>
    <t>Asignación doble de los recursos - Mala aplicación de los procedimientos</t>
  </si>
  <si>
    <t>Procedimiento actualizado y evidencia de que una vez al mes se realizará la verificación de que las resoluciones realizadas durante el mismo periodo se encuentren debidamente archivadas y foliadas en el expediente (ocho 8 para el 2018)</t>
  </si>
  <si>
    <t>Para el mes de noviembre se realizará la modificación del Procedimiento de Reubicación Definitiva.</t>
  </si>
  <si>
    <t>Todos los de la Dirección</t>
  </si>
  <si>
    <t>Cobro de dádivas y/o favores para adelantar cualquier etapa del proceso de reasentamientos por parte de personas internas o externas a la CVP.</t>
  </si>
  <si>
    <t>Desconocimiento de los beneficiarios de la gratuidad de los procesos.
 - Aprovechamiento de la necesidad de los ciudadanos para beneficio personal.</t>
  </si>
  <si>
    <t>Realización de una jornada por semestre sobre sensibilización a los servidores públicos de corrupción (2 para 2018)</t>
  </si>
  <si>
    <t>ANÁLISIS DEL ESTADO DLPROCESO DE RENDICIÓN DE CUENTAS</t>
  </si>
  <si>
    <t xml:space="preserve">Realizar ajustes al Procedimiento de Participación Ciudadana y Rendición de Cuentas </t>
  </si>
  <si>
    <t xml:space="preserve">Jefe Oficina Asesora de Planeación en conjunto con el Director (a) General </t>
  </si>
  <si>
    <t xml:space="preserve">Procedimiento </t>
  </si>
  <si>
    <t xml:space="preserve">Caracterización de ciudadanos y grupos de interés a convocar para participar en la Rendición de Cuentas </t>
  </si>
  <si>
    <t xml:space="preserve">3.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</si>
  <si>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</si>
  <si>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Capítulo de Capacidad Operativa e institucional en el Doc. final de Estrategia de Rendición de Cuentas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</si>
  <si>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</si>
  <si>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</si>
  <si>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Documento de Estrategia de Rendición de Cuentas que cumpla con los 4 puntos del Manual de RC ,  e  informe de divulgación de dicha Estrategia.  </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</si>
  <si>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</si>
  <si>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</si>
  <si>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</si>
  <si>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 xml:space="preserve">Subdirección Financiera 
</t>
  </si>
  <si>
    <t xml:space="preserve">Informe de Ejecución Presupuestal </t>
  </si>
  <si>
    <t>Definir los criterios para presentación de los resultados en los aspectos técnicos, financieros y sociales en la rendición de cuentas</t>
  </si>
  <si>
    <t xml:space="preserve">Director(a) de Reasentamientos </t>
  </si>
  <si>
    <t>Realizar veinte (20) Acuerdos de Sostenibilidad</t>
  </si>
  <si>
    <t xml:space="preserve">Director(a) de Mejoramiento de Barrios </t>
  </si>
  <si>
    <t>Acuerdo de Sostenibilidad con la Comunidad</t>
  </si>
  <si>
    <t>EVALUACIÓN A LA RENDICIÓN DE CUENTAS</t>
  </si>
  <si>
    <t xml:space="preserve">Evaluar veinte (20) escenarios o eventos de participación ciudadana </t>
  </si>
  <si>
    <t>Encuesta de satisfacción del evento o escenario  realizada</t>
  </si>
  <si>
    <t xml:space="preserve">Evaluar los escenarios o eventos de participación ciudadana a través de los(as) ciudadanos(as) </t>
  </si>
  <si>
    <t>Director(a) de Urbanizaciones y Titulación</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</si>
  <si>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</si>
  <si>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</si>
  <si>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</si>
  <si>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</si>
  <si>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Evaluar los escenarios o eventos de participación ciudadana a través de los(as) ciudadanos(as), mínimo cuatro (4) foros de cierre durante el periodo</t>
  </si>
  <si>
    <t xml:space="preserve">Informe de los  resultados de todas las acciones de la Rendición de Cuentas: 
Documento memoria, publicados y divulgados para conocimiento de la ciudadanía. 
Evaluación de la estrategia del proceso de RdC de la entidad. 
</t>
  </si>
  <si>
    <t xml:space="preserve">Procedimiento de Rendición de Cuentas </t>
  </si>
  <si>
    <t xml:space="preserve">Informe </t>
  </si>
  <si>
    <t>Compilación y Actualización de Conceptos Jurídicos de la CVP</t>
  </si>
  <si>
    <t xml:space="preserve">Director Jurídico </t>
  </si>
  <si>
    <t>Dirección Jurídica</t>
  </si>
  <si>
    <t xml:space="preserve">Dados los cambios normativos que se presentan con alguna regularidad se corre el riesgo de que algunos conceptos emitidos por esta Dirección pierdan vigencia generando una falta de unidad de criterios.                                      
</t>
  </si>
  <si>
    <t>No claridad en la aplicación de la norma
Incumplimiento de la norma
Diversidad de criterio
Respuesta que no satisface las necesidades de la dependencia solicitante</t>
  </si>
  <si>
    <t xml:space="preserve"> Abogada Contratista - Dirección Jurídica</t>
  </si>
  <si>
    <t>Del total de Conceptos emitidos por parte de la Dirección Jurídica, 41 a partir del año 2016, el 50% de los mismos es decir 21, han sido revisados por parte de la Abogada Contratista de esta Dirección.</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</si>
  <si>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</si>
  <si>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</si>
  <si>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</si>
  <si>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Técnico Contratista Dirección Jurídica</t>
  </si>
  <si>
    <t>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t>
  </si>
  <si>
    <t>Emitir el lineamiento para mantener actualizada la Matriz de Activos de Información 2017 y 2018 y solicitar concepto a la Dirección Jurídica, para establecer la información como clasificada y reservada, con el fin de cumplir con los requisitos de la estrategia de Gobierno en Línea y la Ley 1712- 2014.</t>
  </si>
  <si>
    <t>Oficina de Tecnología de la Información y las Comunicaciones
Dirección Jurídica</t>
  </si>
  <si>
    <t>Lineamiento para asignar responsables de la actualización de la Matriz de Activos de Información 
Matriz de Activos de Información , actualizada</t>
  </si>
  <si>
    <t xml:space="preserve">Matriz de Activos de Información </t>
  </si>
  <si>
    <t xml:space="preserve">Matriz de Activos de Información Actualizada </t>
  </si>
  <si>
    <t xml:space="preserve">Dado que a la fecha no se ha reportado por parte de ninguna dependencia de la CVP, alguna novedad que modifique o elimine los activos de información que se encuentran vigentes, se revisó por parte de la Dirección Jurídica la Matriz que se encuentra publicada, verificando que la misma se ajusta a los requerimientos de la Normativa vigente, es decir Ley 1712/14 y la estrategia GEL </t>
  </si>
  <si>
    <t>9. Gestión Administrativa</t>
  </si>
  <si>
    <t>Deficiencias o ausencias en la prestación de servicios para el funcionamiento de la Entidad.</t>
  </si>
  <si>
    <t>Falta de seguimiento al Plan Anual de Adquisiciones para contratar los servicios que garanticen el funcionamiento de la entidad. - Debilidades en la supervisión de los contratos actuales y ausencia de alertas tempranas en los mismos. - Ausencia de seguimiento al presupuesto asignado a los procesos contractuales y a los contratos vigentes con el fin de prever el horizonte de tiempo de las necesidades para el funcionamiento administrativo de la Entidad.</t>
  </si>
  <si>
    <t>Baja ejecución presupuestal de la vigencia, reservas y pasivos exigibles para la contratación y ejecución de servicios que garanticen el funcionamiento administrativo de la Entidad. - Instalaciones deterioradas o con presentación de infraestructura inadecuada.
 - Cierre de las instalaciones de la entidad por ausencia de servicios esenciales para su funcionamiento administrativo.</t>
  </si>
  <si>
    <t>Definición oficial de un funcionario o contratista responsable de realizar seguimiento a las actividades del Plan Anual de Adquisiciones.
Una (1) matriz de contratación vigente diseñada, aprobada e implementada.</t>
  </si>
  <si>
    <t>Cantidad de contratos publicados en SECOP II / Cantidad de contratos relacionas en el cuadro de seguimiento</t>
  </si>
  <si>
    <t>Alteración de la seguridad de las instalaciones y las personas que se encuentran en la entidad.</t>
  </si>
  <si>
    <t>Ausencia de controles para el ingreso y permanencia en las instalaciones de la Caja de la Vivienda Popular. - Poca claridad en las instrucciones impartidas a la empresa que presta el servicio de vigilancia en la Entidad.</t>
  </si>
  <si>
    <t xml:space="preserve">Funcionarios y personal que presta sus servicios en la Entidad con percepción de inseguridad en las instalaciones. - Los usuarios externos ven vulnerable la gestión de la seguridad a las instalaciones.
 - Siniestros, pérdidas y robos al interior de la entidad. </t>
  </si>
  <si>
    <t xml:space="preserve">Un (1) protocolo de seguridad de la Caja de la Vivienda Popular estructurado, aprobado y publicado. </t>
  </si>
  <si>
    <t>Cantidad de incidentes de seguridad reportados / cantidad de incidentes de seguridad gestionados.</t>
  </si>
  <si>
    <t>Corrupción en las etapas contractuales de los contratos a cargo del proceso.</t>
  </si>
  <si>
    <t>Realizar gestiones con fines de lucro, prebendas o beneficios recibidos en los procesos de contratación o ejecución de contratos a cargo del proceso de Gestión Administrativa.</t>
  </si>
  <si>
    <t>Cantidad de procesos presupuestados en el PAA / cantidad de procesos ejecutados PAA</t>
  </si>
  <si>
    <t>12. Gestión del Talento Humano</t>
  </si>
  <si>
    <t>Todos los del proceso de Gestión del Talento Humano.</t>
  </si>
  <si>
    <t>Ineficacia para incorporar en el presupuesto de la entidad una actividad para contratar la capacitación de los funcionarios en cada vigencia, así como la inexistencia de seguimiento y control al proceso contractual (desde la etapa precontractual, hasta la ejecución de las actividades programadas en el anexo técnico que hace parte integral del mismo) que se adelante para configurar el contrato.</t>
  </si>
  <si>
    <t>Gestión ineficiente para estructurar el Plan de Capacitación de cada vigencia  (diagnóstico de necesidades, estudios previos, anexo técnico, estudio de mercado, análisis del sector, entre otros) - Retrasos en el proceso de contratación para el Plan de capacitación (modalidad de contratación, presupuesto estimado, entre otros) - Deficiencias en la ejecución contractual (seguimiento y control) por parte del Supervisor designado por el ordenador del gasto.</t>
  </si>
  <si>
    <t>No se evidencian controles asociados al riesgo</t>
  </si>
  <si>
    <t xml:space="preserve">Un (1) plan de acción con actividad incluida de seguimiento al plan de capacitaciones y soporte de un seguimiento trimestral (cuatro (4)para la vigencia 2018).
Definición de un (1) plan de trabajo para la estructuración del plan de capacitación contemplando las necesidades de las áreas. </t>
  </si>
  <si>
    <t xml:space="preserve">Un (1) plan de acción con actividad incluida de seguimiento al plan de capacitaciones
Definición de un (1) plan de trabajo para la estructuración del plan de capacitación contemplando las necesidades de las áreas. </t>
  </si>
  <si>
    <t>Todos los del proceso de Gestión del Talento Humano</t>
  </si>
  <si>
    <t>Deficiente desempeño laboral o no satisfactorio de los funcionarios de la Caja de la Vivienda Popular.</t>
  </si>
  <si>
    <t>Insuficiente seguimiento a la formulación de compromisos laborales, acuerdos o demás con los funcionarios de la Entidad, así mismo la como la inexistencia de seguimientos periódicos a dichos compromisos y la ejecución de la evaluación en los términos establecidos.</t>
  </si>
  <si>
    <t>Inexistencia de socialización de las herramientas de gestión del proceso de Gestión del Talento Humano, tanto a funcionarios como a contratistas. - Ausencia de seguimiento y actualización de los sistemas de evaluación de la gestión de los funcionarios públicos. - Falta de integración de la Comisión de Personal, con Talento Humano y la Alta Dirección.</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</si>
  <si>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</si>
  <si>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</si>
  <si>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</si>
  <si>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</si>
  <si>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 xml:space="preserve">Subdirector Administrativo </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</si>
  <si>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</si>
  <si>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</si>
  <si>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</si>
  <si>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</si>
  <si>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</si>
  <si>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Procedimiento "Certificaciones laborales y pensionales" actualizado, aprobado, publicado y socializado.</t>
  </si>
  <si>
    <t>ESTRUCTURA ADMINISTRATIVA Y DIRECCIONAMIENTO ESTRATÉGICO</t>
  </si>
  <si>
    <t xml:space="preserve">Fortalecimiento de la Ventanilla única de correspondencia y articulación con la gestión documental según Acuerdo 060 de 2001  </t>
  </si>
  <si>
    <t>Centralización del manejo de las comunicaciones oficiales en el equipo SIGA.</t>
  </si>
  <si>
    <t>Incorporar en el presupuesto recursos que mejoren la atención al ciudadano</t>
  </si>
  <si>
    <t>Dirección de Gestión Corporativa - CID</t>
  </si>
  <si>
    <t>Rubro en presupuesto para atención al ciudadano</t>
  </si>
  <si>
    <t>FORTALECIMIENTO DE LOS CANALES DE ATENCIÓN</t>
  </si>
  <si>
    <t>Fortalecimiento del canal presencial con la atención adecuada por parte de los servidores públicos de Servicio al Ciudadano, con relación a los tramites y servicios que cuenta la entidad.</t>
  </si>
  <si>
    <t xml:space="preserve">Servicio al Ciudadano </t>
  </si>
  <si>
    <t>Funcionarios(as) sensibilizados y capacitados sobre tramites y servicios        (una cuatrimestral)</t>
  </si>
  <si>
    <t>TALENTO HUMANO</t>
  </si>
  <si>
    <t>Funcionarios(as) sensibilizados y socializados manual de servicio al ciudadano</t>
  </si>
  <si>
    <t>Revisar la pertinencia de la documentación del proceso Servicio al Ciudadano, frente a la atención al usuario, para incentivar la mejora continua</t>
  </si>
  <si>
    <t xml:space="preserve">Documentos en versión actualizada, cuando se requiera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</si>
  <si>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</si>
  <si>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</si>
  <si>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</si>
  <si>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</si>
  <si>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PETICIONES, QUEJAS, RECLAMOS, SUGERENCIAS Y DENUNCIAS</t>
  </si>
  <si>
    <t>Capacitaciones Realizadas</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</si>
  <si>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</si>
  <si>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</si>
  <si>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Elaborar un informe semestral respecto de la atención de las PQRS's, de conformidad con lo indicado el artículo 76 de la Ley 1474 de 2011</t>
  </si>
  <si>
    <t>Informe con los resultados de la revisión de la atención de las PQRS's en la CVP</t>
  </si>
  <si>
    <t>Programa de Gestión Documental</t>
  </si>
  <si>
    <t xml:space="preserve">PGD aprobado y actualizado mediante Acto Administrativo </t>
  </si>
  <si>
    <t xml:space="preserve">Socialización del Programa de Gestión Documental en la Entidad, en todos los medios. </t>
  </si>
  <si>
    <t>% de avance en el proyecto de actualización</t>
  </si>
  <si>
    <t>Informe de solicitudes de acceso a la información</t>
  </si>
  <si>
    <t xml:space="preserve">Informe de seguimiento a solicitudes de acceso a la información </t>
  </si>
  <si>
    <t>Número de solicitudes atendidas efectivamente / Número de solicitudes realizadas.</t>
  </si>
  <si>
    <t>A la fecha no se han realizado solicitudes de información al proceso.</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</si>
  <si>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</si>
  <si>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</si>
  <si>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</si>
  <si>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Una Resolución vigencia 2018</t>
  </si>
  <si>
    <t>Se evidencia que a fecha 04/05/2018 en la página Web de la Entidad en link de Transparencia y acceso a la información pública, Ítem 10 Instrumentos de Gestión de Información Pública, literal 10.8 costos de reproducción, se encuentra publicada la Resolución 0091 del 26 de enero de 2016.
Sin embargo, se evidencia mediante correos enviados a la Subdirección Administrativa que el equipo de Gestión Documental, desde agosto de 2017 hizo entrega del borrador de la Resolución , por tanto se realizarán las gestiones pertinentes para su aprobación.</t>
  </si>
  <si>
    <t>Tablas de Retención Documental.</t>
  </si>
  <si>
    <t xml:space="preserve">Tablas de Retención Documental convalidadas y actualizadas </t>
  </si>
  <si>
    <t xml:space="preserve">Tablas de Retención Documental publicadas y socializadas. </t>
  </si>
  <si>
    <t>1. Gestión Estratégica</t>
  </si>
  <si>
    <t>Formulación, reformulación y/o actualización y seguimiento a los proyectos de inversión</t>
  </si>
  <si>
    <t xml:space="preserve">Jefe Oficina Asesora de Planeación </t>
  </si>
  <si>
    <t xml:space="preserve">Errores en la información reportada al Formato Único de Seguimiento Sectorial - FUSS </t>
  </si>
  <si>
    <t xml:space="preserve">Fallas humanas en el registro y/o revisión de la información suministrada por las Direcciones de la entidad, en el FUSS.  - Incumplimiento en Tiempos de entrega, por parte de las Direcciones Misionales, lo cual dificulta una correcta revisión de datos e información. - Desconocimiento del Proyecto delegado, al enlace responsable. 
</t>
  </si>
  <si>
    <t>Ninguno</t>
  </si>
  <si>
    <t xml:space="preserve">Documentación desactualizada en el Sistema Integrado de Gestión </t>
  </si>
  <si>
    <t>Los documentos (procedimientos ,manuales y formatos) que se encuentran fuera de vigencia o desactualizados y que se siguen utilizando en la entidad</t>
  </si>
  <si>
    <t>Otro</t>
  </si>
  <si>
    <t>Para dar un manejo adecuado a este riesgo se plantea Prevenirlo, mediante el desarrollo de una acción consistente en: Solicitar a los dueños de Proceso la revisión de la documentación, para validar su pertinencia. Se espera que esta acción finalice el 31/12/2018</t>
  </si>
  <si>
    <t xml:space="preserve">Memorando con la solicitud de revisión de los Documentos del SIG. 
Atender los requerimientos de cada área, para actualizar la información en la carpeta de calidad. </t>
  </si>
  <si>
    <t xml:space="preserve">Oficina Asesora de Planeación
Equipo SIG </t>
  </si>
  <si>
    <t>Procedimiento para el manejo de residuos solidos</t>
  </si>
  <si>
    <t>Los(as) funcionarios(as) de la entidad generalmente no realizan una buena segregación de residuos</t>
  </si>
  <si>
    <t>Enfermedades asociadas con vectores</t>
  </si>
  <si>
    <t xml:space="preserve">Una capacitación semestral en el buen uso de sistemas de separación y  disposición de residuos generados en la entidad (2 para la vigencia 2018).  </t>
  </si>
  <si>
    <t>Gestor Ambiental o Referente Ambiental / Oficina Asesora de Planeación</t>
  </si>
  <si>
    <t xml:space="preserve">De acuerdo a la descripción de la acción, durante el primer semestre de 2018 se realizaron diversas actividades para prevenir este riesgo. Se realizaron actividades de sensibilización asociadas con clasificación y separación de residuos dentro de las instalaciones de la entidad. Inspecciones de puntos ecológicos y sitio de acopio de residuos sólidos. Almacenamiento y entrega de los residuos sólidos aprovechables. Almacenamiento y   disposición adecuada de residuos peligrosos. Sensibilizaciones, el almacenamiento y   disposición adecuada de residuos de plástico y cartón. Almacenamiento y   disposición adecuada de residuos eléctricos y electrónicos. Almacenamiento y   disposición adecuada de residuos especiales. Se actualizó además el procedimiento de gestión integral de residuos sólidos y se creó el procedimiento de gestión de residuos tecnológicos. </t>
  </si>
  <si>
    <t>Formulación, reformulación y/o actualización y seguimiento a los proyectos de inversión
Formulación y seguimiento de indicadores</t>
  </si>
  <si>
    <t xml:space="preserve">Oficina Asesora de Planeación
Oficina de Tecnología de la información y las Comunicaciones </t>
  </si>
  <si>
    <t>Fecha de Corte: Agosto 31 - 2018</t>
  </si>
  <si>
    <t>Fecha de Corte:  Agosto 31 - 2018</t>
  </si>
  <si>
    <t>Revisar y analizar  el código de ética definido en la entidad</t>
  </si>
  <si>
    <t xml:space="preserve">Subdirección Administrativa
Gestión Humana </t>
  </si>
  <si>
    <t xml:space="preserve">Código de Ética ajustado o eliminado acorde a las nuevas necesidades de la entidad </t>
  </si>
  <si>
    <t>208-PLA-FT-54  REGISTRO DE REUNIÓN v1 donde se evidencie las acciones a realizar</t>
  </si>
  <si>
    <t xml:space="preserve">Socializar con todos los servidores Públicos de la Entidad, el Código de Ética acogido para la Caja de la Vivienda Popular </t>
  </si>
  <si>
    <t>4 Informes anuales, sobre la aplicación de los principios y valores del Código de Ética , por parte de los servidores públicos de la entidad.</t>
  </si>
  <si>
    <t>Registros (Asistencia, fotográficos, medios de socialización, presentaciones)</t>
  </si>
  <si>
    <t>Realizar seguimiento a la aplicación de los principios del Código de Ética, acogido en la Entidad.</t>
  </si>
  <si>
    <t>Informe</t>
  </si>
  <si>
    <t>Teniendo en cuenta que se están desarrollando las actividades para la formulación, implementación y seguimiento del Código de Integridad, se realizará dicha socialización una vez se tenga construido el documento.
Aunado a esto,  el Plan de Acción formulado para la CVP, se evidencia que hay una actividad que indica que se realizará la difusión, la implementación y seguimiento de las actividades del Código de Integridad con plazo a 31 de agosto de 2018</t>
  </si>
  <si>
    <t xml:space="preserve">Establecer y divulgar  Política 
Anti soborno en la Caja de la Vivienda Popular. </t>
  </si>
  <si>
    <t>Dirección de Gestión Corporativa Y CID</t>
  </si>
  <si>
    <t>No se presenta avance para la presente actividad toda vez que por parte de la Dirección de Gestión Corporativa, se encuentra en estudio la pertinencia de la presente acción.</t>
  </si>
  <si>
    <t>Socializar y promover el Código de Ética, con los grupos de interés de la Caja de la Vivienda Popular, en reuniones y talleres que se realicen.</t>
  </si>
  <si>
    <t xml:space="preserve">Subdirección Administrativa
Talento Humano 
Oficina Asesora de Planeación 
Responsabilidad Social </t>
  </si>
  <si>
    <t xml:space="preserve">4 Informes </t>
  </si>
  <si>
    <t xml:space="preserve">Registros de Asistencia
Presentación
</t>
  </si>
  <si>
    <t>La oficina Asesora de Planeación, solicitó la divulgación de los 5 valores establecidos por el DAFP, para contextualizar a la entidad, a través de correos institucionales y pantallas de la CVP. 
Se realizó inducción en el primer trimestre, a todos los servidores de la entidad, en la misma se trataron aspectos éticos, en pro de crear conciencia en todos los funcionarios y contratistas sobre la importancia de la transparencia en sus actividades, de forma tal que se garantice la veracidad y coherencia de la información registrada y reportada en la entidad a los diferentes medios.
Se realizan llamadas a las diferentes instituciones en cargadas de dar directrices sobre el código de Integridad, se ha mantenido comunicación con la Secretaría General de la Alcaldía Mayor de Bogotá - Oficina de Desarrollo Institucional  y el Departamento Administrativo de la Función Pública - DAFP.
Desde la Oficina Asesora de Planeación se envió correo electrónico dando lineamientos a la Subdirección Administrativa - Talento Humanos, de la CVP, sobre el Código de Integridad, matriz de riesgos institucional, guía de implementación y Decreto 118 del 2 de febrero de 2018 "por el cual se adopta el Código de Integridad del Servicio Público, y que modifica el Capítulo II del Decreto Distrital 489 de 2009 "por El cual se crea la Comisión Intersectorial de Gestión Ética del Distrito Capital", y se dictan otras disposiciones de conformidad con lo establecido en el Decreto Nacional 1499 de 2017.
Capítulo II DE LOS GESTORES DE INTEGRIDAD, en su Artículo 11º Responsabilidad de las áreas de Talento Humano
Artículo 7º "Los/as Gestores/as de Integridad
La dependencia de Talento Humano, o quien haga sus veces, deberá verificar que el /la Gestor/a propuesto/a cumpla con el perfil definido en el Artículo 8º del Decreto en cuestión.
1)    Desde la Oficina Asesora de Planeación bajo el subsistema de Responsabilidad  Social, se han realizado reuniones internas, y capacitaciones con el DAFP. Se realizó reunión el día  23 de abril de 2018, con el fin de revisar la Matriz de Plan Anticorrupción Ítem Código Integridad, en el que se generaron algunos cambios  y las responsabilidades de cada una de las oficinas.
Así mismo bajo el Subsistema de Responsabilidad Social realizó la inscripción de los colaboradores de la entidad que están a cargo, para la capacitación que será el próximo 2 de Mayo de 2018 en las instalaciones del Departamento de la Función Pública.</t>
  </si>
  <si>
    <t xml:space="preserve">Teniendo en cuenta lo establecido en el Decreto 118 del 2 de febrero del 2018, se incluye como responsable conjunto de la Actividad, la Subdirección Administrativa - Talento Humano y equipo de apoyo
Los Informes, se replantean, para ser entregados 1 cada semestre (2 por vigencia).  </t>
  </si>
  <si>
    <t xml:space="preserve">Desde la Oficina Asesora de Planeación bajo el subsistema de Responsabilidad  Social, se han realizado reuniones internas, y capacitaciones con las áreas de la entidad, para sensibilizar a todos los procesos, frente a los cambios del Código de integridad. 
</t>
  </si>
  <si>
    <t xml:space="preserve">Oficinas Asesoras de Planeación
Oficina Asesora de Comunicaciones
Dirección de Gestión Corporativa - Cid
</t>
  </si>
  <si>
    <t>6. Mejoramiento de Barrios</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</si>
  <si>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</si>
  <si>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</si>
  <si>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</si>
  <si>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</si>
  <si>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</si>
  <si>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Para dar un manejo adecuado a este riesgo se plantea Mitigarlo, mediante el desarrollo de una acción consistente en:1.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3. Plan de contingencia a ejecutar en dos meses  sí, al cuarto mes de cada vigencia no se logra publicar la contratación de los recursos de infraestructura. El responsable de ejecutar es el/la Director Técnico de Mejoramiento de Barrios y se espera que esta acción finalice el 30/6/2018</t>
  </si>
  <si>
    <t>Director Técnico de Mejoramiento de Barrios</t>
  </si>
  <si>
    <t>Supervisión de Contratos</t>
  </si>
  <si>
    <t xml:space="preserve">Incumplimientos en los tiempos y calidad de los productos y servicios suministrados externamente </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</si>
  <si>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</si>
  <si>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</si>
  <si>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</si>
  <si>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Según los retrasos y factores limitantes externos presentados en los contratos de obra No. 629, 627 690 y 700 de 2017 y a los contratos de consultoría No. 705 y 715 de 2017, se evidencian los planes de contingencia y cronogramas de ejecución, aprobados por las interventorías.  Las evidencias reposan en los expedientes de  las interventorías de cada contrato mencionado.
A la fecha se ha cumplido con los controles según lo reportado (según la demanda).</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</si>
  <si>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</si>
  <si>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</si>
  <si>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</si>
  <si>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</si>
  <si>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 xml:space="preserve">Un (1) Procedimiento "Seguimiento y control a la ejecución de productos y servicios suministrados externamente" actualizado, aprobado y publicado.  </t>
  </si>
  <si>
    <t>El procedimiento Código: 208-MB-Pr-05 SUPERVISIÓN DE CONTRATOS
(Seguimiento y Control a los productos y
servicios suministrados externamente) publicado el 30 de julio de 2018, contiene las actividades 14 y 28 según sí es estudios y diseño y/o obra: "Realizar el seguimiento y control contractual - Proyectar modificaciones, adiciones, suspensiones y reinicio de acuerdo con los cambios contractuales contemplados en el procedimiento 208-DGC-Pr-23 MODIFICACIONES A LOS CONTRATOS del proceso de Adquisición de Bienes y servicios.
En los casos en que se presentan modificaciones al contrato de interventoría el informe con la justificación es realizado por el supervisor del contrato.
En los casos en que se requieren modificaciones al contrato de consultoría y/o obra se recibe oficio remisorio que contiene las justificaciones realizadas por la interventoría; el inicio de la gestión está a cargo de la Dirección de Mejoramiento de Barrios.
De manera interdisciplinaria se verifica la justificación de solicitud de las modificaciones contractuales remitidas"</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</si>
  <si>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</si>
  <si>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</si>
  <si>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</si>
  <si>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 xml:space="preserve">Actas y registros de verificación justificaciones, necesidades y requerimientos de modificaciones contractuales realizada por un equipo interdisciplinario para las modificaciones contractuales de la vigencia. </t>
  </si>
  <si>
    <t>19  modificaciones contractuales surtidas durante la vigencia 2018</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</si>
  <si>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</si>
  <si>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8. Servicio al Ciudadano</t>
  </si>
  <si>
    <t>Servicio al Ciudadano</t>
  </si>
  <si>
    <t>Director de Gestión Corporativa y CID</t>
  </si>
  <si>
    <t>Dirección de Gestión Corporativa y Control Interno Disciplinario</t>
  </si>
  <si>
    <t>Inoportunidad al emitir las respuestas de las PQRSD que se presentan a la CVP</t>
  </si>
  <si>
    <t>Inadecuada operación del aplicativo SDQS por parte del responsable en cada dependencia - Desacierto en la asignación de PQRS  a las dependencias - Fallas en los sistemas de información</t>
  </si>
  <si>
    <t>Acciones disciplinarias 
Observaciones de los entes de control 
 Información incompleta o inexacta en el Sistema Distrital de Quejas y Soluciones y en CORDIS.</t>
  </si>
  <si>
    <t>Para dar un manejo adecuado a este riesgo se plantea Prevenirlo, mediante el desarrollo de una acción consistente en:1. Solicitud de la realización de las acciones administrativas pertinentes para el cierre efectivo de las peticiones en los sistemas de información CORDIS y SDQS.  2. Envío del reporte de Alarmas Tempranas al responsable del proceso de las PQRSD y al encargado del manejo del SDQS en cada dependencia. 3. Control de la atención de las PQRSD registradas en el SDQS, identificando las respuestas vencidas, validando las posibles causas que generan estas anomalías y acordando el cierre definitivo de las mismas en las mesas de trabajo establecidas.  El responsable de ejecutar es el/la Director de Gestión Corporativa y CID y se espera que esta acción finalice el 31/12/2018</t>
  </si>
  <si>
    <t>Veintiséis (26) mensajes de correo electrónico que incluya la solicitud de realización de acciones administrativas para el cierre efectivo de las peticiones y el reporte de alarmas tempranas, enviados a los responsables.
Veintiséis (26) actas de mesas de trabajo sobre el control de la atención de las PQRSD, suscritas, digitalizadas y enviadas a los asistentes mediante correo electrónico.</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</si>
  <si>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Fórmula:  (</t>
    </r>
    <r>
      <rPr>
        <sz val="9"/>
        <color theme="1"/>
        <rFont val="Arial"/>
        <family val="2"/>
      </rPr>
      <t>Número de mesas de trabajo realizadas / Número de mesas de trabajo programadas) * 100
69.23%</t>
    </r>
  </si>
  <si>
    <t>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
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
Sin embargo, de las 1349 (100%) PQRSD solucionadas en los primeros 6 meses, el 12.75% (172) fueron solucionadas y respondidas fuera de los tiempos que determina la ley.
Ahora bien, de acuerdo al cálculo del indicador del presente riesgo, podemos demostrar que se ha avanzado en un 69,23% de las mesas de trabajo programadas para el 2018. 
Formula: (Número de mesas de trabajo realizadas / Número de mesas de trabajo programadas) * 100
Resultado: (18/26)*100= 69,23%</t>
  </si>
  <si>
    <t>Imprecisión al informar y orientar al ciudadano sobre los trámites y servicios que ofrece la entidad por parte del personal que hace parte  del proceso de Servicio al Ciudadano.</t>
  </si>
  <si>
    <t xml:space="preserve">Entregar información errada por parte del personal que hace parte  del proceso de Servicio al Ciudadano sobre los trámites y servicios ofrecidos por la entidad y direccionar de manera equivocada al ciudadano </t>
  </si>
  <si>
    <t>Conocimientos desactualizados o insuficientes del personal del  proceso de Servicio al Ciudadano  sobre los trámites y servicios - Bajo esfuerzo por comprender las necesidades de los ciudadanos - Información básica de los programas misionales incompleta, no disponible, demasiado extensa o poco clara - Falta de claridad al suministrar la información</t>
  </si>
  <si>
    <t>Ciudadanos confundidos - Pérdida de credibilidad y confianza de la ciudadanía en la Entidad - Reprocesos por información incompleta o inexacta - Pérdida de tiempo del ciudadano</t>
  </si>
  <si>
    <r>
      <rPr>
        <b/>
        <sz val="9"/>
        <color theme="1"/>
        <rFont val="Arial"/>
        <family val="2"/>
      </rPr>
      <t>Nombre del indicador: Orientación al personal del proceso de Servicio al Ciudadano</t>
    </r>
    <r>
      <rPr>
        <sz val="9"/>
        <color theme="1"/>
        <rFont val="Arial"/>
        <family val="2"/>
      </rPr>
      <t xml:space="preserve">  
</t>
    </r>
    <r>
      <rPr>
        <b/>
        <sz val="9"/>
        <color theme="1"/>
        <rFont val="Arial"/>
        <family val="2"/>
      </rPr>
      <t>Fórmula:</t>
    </r>
    <r>
      <rPr>
        <sz val="9"/>
        <color theme="1"/>
        <rFont val="Arial"/>
        <family val="2"/>
      </rPr>
      <t xml:space="preserve">  (Número de orientaciones realizadas / Número de orientaciones programadas) * 100
 50%</t>
    </r>
  </si>
  <si>
    <t>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
De acuerdo al cálculo del indicador denominado “Orientación al personal del proceso de Servicio al Ciudadano” del presente riesgo, podemos demostrar que se ha avanzado en un 50,00% en las acciones de sensibilización. 
Fórmula: (Número de orientaciones realizadas / Número de orientaciones programadas) * 100
Resultado: (2/4) * 100 = 50,00%</t>
  </si>
  <si>
    <t>Cobros indebidos por la realización de  trámites y servicios ante la CVP por parte de contratistas o funcionarios que pertenecen a la entidad.</t>
  </si>
  <si>
    <t>Abuso de servidores públicos que realizan cobros indebidos para realizar trámites o para prestar un servicio</t>
  </si>
  <si>
    <t>El ciudadano desconoce que los trámites y servicios de la CVP son gratuitos y que no se requieren intermediarios - La información que se brinda a la ciudadanía relacionada con los trámites  no es veraz y oportuna.</t>
  </si>
  <si>
    <t>Acciones judiciales en contra de la entidad - Afectación de la imagen institucional  - Pérdida de confianza y credibilidad frente a  la entidad</t>
  </si>
  <si>
    <r>
      <t xml:space="preserve">Nombre del indicador: </t>
    </r>
    <r>
      <rPr>
        <sz val="9"/>
        <color theme="1"/>
        <rFont val="Arial"/>
        <family val="2"/>
      </rPr>
      <t xml:space="preserve">Sensibilización sobre gratuidad de trámites y servicios
</t>
    </r>
    <r>
      <rPr>
        <b/>
        <sz val="9"/>
        <color theme="1"/>
        <rFont val="Arial"/>
        <family val="2"/>
      </rPr>
      <t>Fórmula:</t>
    </r>
    <r>
      <rPr>
        <sz val="9"/>
        <color theme="1"/>
        <rFont val="Arial"/>
        <family val="2"/>
      </rPr>
      <t xml:space="preserve"> (Número de personas encuestadas que conocen sobre la gratuidad de trámites y servicios / Número de personas encuestadas)
55% </t>
    </r>
  </si>
  <si>
    <t>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
Para el mes de septiembre se tiene programado obtener el informe de análisis de los resultados de las encuestas realizadas sobre la gratuidad de los trámites y servicios y lo innecesario de los intermediarios en la CVP.
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
El cálculo del indicador denominado “Sensibilización sobre gratuidad de trámites y servicios” nos determina que se ha avanzado en un 88,83% de las personas a encuestar.
Fórmula: (Número de personas encuestadas que conocen sobre la gratuidad de trámites y servicios / Número de personas encuestadas)
Resultado: (159/179) * 100 = 88.83%</t>
  </si>
  <si>
    <t xml:space="preserve">Realizar reporte de Caracterización de los ciudadanos y grupos de interés a convocar en la Estrategia de Rendición de Cuentas  e identificar sus necesidades de información para la vigencia 2018
</t>
  </si>
  <si>
    <t xml:space="preserve">Servicio al Ciudadano Responsabilidad Social
Direcciones Misionales y
</t>
  </si>
  <si>
    <t>Fortalecer de manera  permanente a los funcionarios del área de servicio al ciudadano, en  el uso de lenguaje sencillo e incluyente  y mecanismos para las la atención de PQRSD</t>
  </si>
  <si>
    <t>7. Urbanizaciones y Titulación</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</si>
  <si>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</si>
  <si>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</si>
  <si>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</si>
  <si>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</si>
  <si>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</si>
  <si>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En el período de mayo a julio de 2018 se han titulado 131  predios por el mecanismo de cesión a título gratuito, los cuales han sido verificados de acuerdo a la lista de chequeo anexa a cada expediente</t>
  </si>
  <si>
    <t>DIRECTOR DE URBANIZACIONES Y TITULACION</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</si>
  <si>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</si>
  <si>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</si>
  <si>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</si>
  <si>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</si>
  <si>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</si>
  <si>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Para el segundo cuatrimestre se programaron 6 reuniones las cuales fueron realizadas según Actas Nos. 124 al 128 para el Comité Directivo y las Actas Nos. 34 al 36 para el Comité Técnico, las Actas se encuentran en la carpeta calidad 2018</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</si>
  <si>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</si>
  <si>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</si>
  <si>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</si>
  <si>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</si>
  <si>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Para dar un manejo adecuado a este riesgo se plantea Prevenirlo, mediante el desarrollo de una acción consistente en:1. Realizar el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31/12/2018</t>
  </si>
  <si>
    <t>16 Actas  de socialización con la ciudadanía</t>
  </si>
  <si>
    <t xml:space="preserve">66%
</t>
  </si>
  <si>
    <t>La acción realizada al respecto ha consistido en efectuar reuniones de socialización con los ciudadanos acerca de los requisitos para titular, teniendo de poder reunir todos los documentos exigidos de acuerdo al check list, para los cuales se efectuaron 16 reuniones las cuales se encuentran en la carpeta de calidad 2018 de la DUT.</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</si>
  <si>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</si>
  <si>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</si>
  <si>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Sanciones o procesos disciplinarios para la DUT - Sanciones o procesos disciplinarios para la Entidad y/o Servidores Públicos. - Pérdida de credibilidad y confianza de la  imagen de la Caja de Vivienda Popular por parte de la comunidad.</t>
  </si>
  <si>
    <t>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t>
  </si>
  <si>
    <t>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ver en serv-cv11/calidad/7.proceso de urbanizaciones y titulación/formatos/208-TIT-Ft-64 lista de chequeo y 208-TIT-Ft-65 lista de chequeo</t>
  </si>
  <si>
    <t>13. Adquisición de Bienes y Servicios</t>
  </si>
  <si>
    <t>208-DGC-Pr-16; 208-DGC-Pr-18; 208-DGC-Pr-20; 208-DGC-Pr-22; 208-DGC-Pr-24; 208-DGC-Pr-25</t>
  </si>
  <si>
    <t>Falta de documentación en los expedientes de los contratos o convenios suscritos por la Caja de la Vivienda Popular.</t>
  </si>
  <si>
    <t>Expedientes de los contratos o convenios sin los soportes de ejecución y supervisión</t>
  </si>
  <si>
    <t>Los supervisores no remiten la documentación completa relacionada con la ejecución de los contratos o convenios celebrados por la Entidad</t>
  </si>
  <si>
    <t>Investigaciones y sanciones por parte de los órganos de control</t>
  </si>
  <si>
    <t xml:space="preserve">Una (1) matriz de seguimiento alimentada de manera mensual que mida la cantidad de informes de ejecución y supervisión radicados por contrato sobre los pagos efectuados por contrato </t>
  </si>
  <si>
    <t>Se diligencia matriz por parte el área de archivo contractual, en el cual se evidencia la cantidad de informes de ejecución y supervisión radicados por contrato sobre los pagos efectuados.</t>
  </si>
  <si>
    <t>Beneficiar a un tercero en los procesos de selección que adelante la Entidad</t>
  </si>
  <si>
    <t xml:space="preserve">Direccionar los requisitos establecidos en el documento de estudios previos y en el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</si>
  <si>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</si>
  <si>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 Adquisición de bienes o servicios en condiciones desfavorables de participación, calidad y precios</t>
  </si>
  <si>
    <t xml:space="preserve">Ocho (8) actas soporte de los escenarios en los que se revisa mensualmente, a través de mínimo una mesa de trabajo por parte de los profesionales del grupo de contratación, los estudios previos que se elaboren en la entidad, llevándolos a comité de contratación en los casos que el Manual de Contratación lo exija </t>
  </si>
  <si>
    <t>Se evidencian tres (3) actas de las mesas de trabajo efectuadas por los profesionales del grupo de contratación de los meses de mayo, junio y julio de 2018, en los cuales se verificó el contenido de los estudios previos que se adelantaron para el correspondiente mes.</t>
  </si>
  <si>
    <t>208-DGC-Pr-19 Imposición de multas</t>
  </si>
  <si>
    <t>No requerir al contratista por el incumplimiento de las obligaciones contractuales</t>
  </si>
  <si>
    <t>Debilidades en el ejercicio de la supervisión, que no permita establecer oportunamente el incumplimiento a las obligaciones contractuales, para favorecer intereses particulares</t>
  </si>
  <si>
    <t>Favorecimiento al contratista incumplido</t>
  </si>
  <si>
    <t>Realizar una (1) sensibilización y un (1) memorando de buenas prácticas contractuales, con periodicidad trimestral, sobre la correcta aplicación del trámite de incumplimiento en ejercicio de las funciones de supervisión e interventoría</t>
  </si>
  <si>
    <t>Se emite un memorando y una sensibilización de buenas prácticas contractuales en el cual se recuerda a los supervisores contractuales acerca de la obligación que tienen los supervisores contractuales de dar aplicación al trámite de incumplimiento.</t>
  </si>
  <si>
    <t>14. Gestión Tecnología de la Información y Comunicaciones</t>
  </si>
  <si>
    <t>Jefe Oficina de Tecnologías de la Información y las Comunicaciones</t>
  </si>
  <si>
    <t>Oficina Tecnologías de la Información y las Comunicaciones</t>
  </si>
  <si>
    <t>Indisponibilidad en las herramientas y/o equipos de cómputo</t>
  </si>
  <si>
    <t>Falla y/o falta de equipos, o indisponibilidad de los mismos, por factores internos o externos, que afecten el normal desarrollo de las labores diarias en la CVP</t>
  </si>
  <si>
    <t>Para dar un manejo adecuado a este riesgo se plantea Prevenirlo, mediante el desarrollo de una acción consistente en:- Realizar charlas pedagógicas trimestrales y comunicaciones mensuales acerca del buen uso de las herramientas tecnológicas.
- Promover la documentación y gestión del procedimiento disciplinario que apoyaría el cumplimiento de la política de seguridad informática, así como el buen uso de las herramientas tecnológicas. El responsable de ejecutar es el/la Profesional Universitario Oficina TIC y se espera que esta acción finalice el 31/12/2018</t>
  </si>
  <si>
    <t>Disminución en indisponibilidad o incidentes reportados que afecten el normal funcionamiento de los equipos de cómputo mediante:
tres charlas en el año 2018 frente al buen uso de las herramientas tecnológicas.
Estructura documental del proceso Gestión Tecnología de la Información y Comunicaciones actualizada, aprobada y publicada (1 proceso y 2 procedimientos)</t>
  </si>
  <si>
    <t>Jefe Oficina Tecnologías de la Información y las Comunicaciones</t>
  </si>
  <si>
    <t>- Evidencia de charlas de sensibilización y comunicaciones sobre el buen uso de las herramientas tecnológicas.
- Evidencia mesas de trabajo para la documentación del procedimiento disciplinario con el área correspondiente, y un borrador de dicho procedimiento o el documento oficial.'</t>
  </si>
  <si>
    <t>Todos los procedimientos</t>
  </si>
  <si>
    <t>Reprocesos y/o desconocimiento del alcance y operatividad del proceso Gestión TIC</t>
  </si>
  <si>
    <t xml:space="preserve">Procedimientos desactualizados y/o no documentados  - Procedimientos desactualizados y/o no documentados  - Procedimientos desactualizados y/o no documentados </t>
  </si>
  <si>
    <t>Falta de claridad en la forma en que se deben ejecutar las funciones de la Oficina TIC - Falta de registro y/o seguimiento de los productos y servicios generados por la Oficina TIC a través de su proceso. - Reprocesos al interior de la Oficina TIC y en otras dependencias</t>
  </si>
  <si>
    <t>Proceso Gestión Tecnologías de la Información y las Comunicaciones documentado, actualizado, aprobado y publicado, alineado al Plan Estratégico de la CVP</t>
  </si>
  <si>
    <t>Procedimientos, manuales, instructivos, formatos y demás documentación del Proceso Gestión Tecnologías de la Información y las Comunicaciones, actualizados y divulgados.</t>
  </si>
  <si>
    <t>Fuga de información
y/o mal manejo de la misma</t>
  </si>
  <si>
    <t>* Falta de credibilidad en la información generada por la entidad. - * Posibles procesos judiciales en contra de la entidad - * Investigaciones disciplinarias
 - * Uso de información sensible con fines maliciosos</t>
  </si>
  <si>
    <t>Registro de asistencia de las dos charlas para la vigencia 2018 que realice la Oficina TIC de sensibilización respecto a la importancia de la seguridad de la información en la Entidad.</t>
  </si>
  <si>
    <t>- Evidencia de charlas de sensibilización y comunicaciones sobre cuidado y buen manejo de la información.</t>
  </si>
  <si>
    <t>Este proceso se esta adelantando con la armonización del Código de Integridad</t>
  </si>
  <si>
    <t>Teniendo en cuenta que se están desarrollando las actividades para la formulación, implementación y seguimiento del Código de Integridad, se realizará dicha socialización una vez se tenga construido el documento.
Aunado a esto,  el Plan de Acción formulado para la CVP, se evidencia que hay una actividad que indica que se realizará la difusión, la implementación y seguimiento de las actividades del Código de Integridad con plazo a 31 de agosto de 2018.     En la semana CVP Lucha Anticorrupción (agosto 13 al 17) se realizó socialización de los avances relacionados con la implementación del Código de integridad, el día 16 de agosto con la participación principalmente de los gestores de integridad</t>
  </si>
  <si>
    <t xml:space="preserve"> 40 %                                                   En la semana de Lucha Anticorrupción de la CVP (13 -17 d agosto ), se realizó socialización del avance del código de integridad con la participación de los gestores de integridad.</t>
  </si>
  <si>
    <t xml:space="preserve">100% ´                                                                                    En reunión del 24 de agosto de 2018, previa convocatoria a los gestores de integridad con el fin de armonizar los valores del código de ética con los de integridad, aprobándose honestidad, respeto, compromiso, justicia y diligencia  para se adoptados por la entidad.               </t>
  </si>
  <si>
    <t>ANALISIS</t>
  </si>
  <si>
    <t>CALIFICACIÓN</t>
  </si>
  <si>
    <t>JUSTIFICACIÓN DE CALIFICACIÓN</t>
  </si>
  <si>
    <t>ESTADO</t>
  </si>
  <si>
    <t>calificacion</t>
  </si>
  <si>
    <t>Estado</t>
  </si>
  <si>
    <t>INCUMPLIMIENTO</t>
  </si>
  <si>
    <t>CUMPLIMIENTO DEFICIENTE</t>
  </si>
  <si>
    <t>CUMPLIMIENTO PARCIAL</t>
  </si>
  <si>
    <t>NO APLICA</t>
  </si>
  <si>
    <t xml:space="preserve">Procedimiento "Formulación, reformulación y/o actualización y seguimiento a los proyectos de inversión" en revisión </t>
  </si>
  <si>
    <t>CUMPLIMIENTO</t>
  </si>
  <si>
    <t>Se actualizaron documentos y se realizaron sensibilizaciones al personal</t>
  </si>
  <si>
    <t>Actas de sensibilización</t>
  </si>
  <si>
    <t xml:space="preserve">correos (09-07-2018 y 13-08-2018) por parte de Relocalización </t>
  </si>
  <si>
    <t>Actas de capacitación</t>
  </si>
  <si>
    <t>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31/12/2018</t>
  </si>
  <si>
    <t xml:space="preserve">208-MV-Ft-134 Cronograma de Obra - Asistencia </t>
  </si>
  <si>
    <t>Se realizaron las actividades de: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3. Plan de contingencia a ejecutar en dos meses  sí, al cuarto mes de cada vigencia no se logra publicar la contratación de los recursos de infraestructura</t>
  </si>
  <si>
    <t>Incumplimientos por parte de los contratistas de consultoría, obra e interventoría  en la ejecución de los objetos contractuales,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</si>
  <si>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Actas de mesas de trabajo</t>
  </si>
  <si>
    <t>Se han cumplido las actividades programas al corte de seguimiento</t>
  </si>
  <si>
    <t>Sensibilización sobre “Lenguaje sencillo e incluyente, atención de PQRSD y Tramites y Servicios de la CVP”. En esta sensibilización participaron 5 contratistas del área de SAC</t>
  </si>
  <si>
    <t>Una (1) campaña institucional para informar y sensibilizar a servidores públicos y ciudadanos sobre la gratuidad de los trámites y servicios y lo innecesario de los intermediarios en la CVP 
Un (1) Informe de análisis de los resultados de las encuestas realizadas sobre la gratuidad de los trámites y servicios y lo innecesario de los intermediarios en la CVP</t>
  </si>
  <si>
    <t>Se cuenta con campaña de sensibilización pero falta terminar el informe con los resultados obtenidos.</t>
  </si>
  <si>
    <t>serv-cv11/calidad/7.proceso de urbanizaciones y titulación/formatos/208-TIT-Ft-64 lista de chequeo.</t>
  </si>
  <si>
    <t>Se realizo actividad propuesta</t>
  </si>
  <si>
    <t>Actas se encuentran en la carpeta calidad 2018</t>
  </si>
  <si>
    <t>Se efectuaron 16 reuniones de  socialización con los ciudadanos acerca de los requisitos para titular, teniendo de poder reunir todos los documentos exigidos de acuerdo al check list</t>
  </si>
  <si>
    <t>Carpeta de calidad 2018 de la DUT</t>
  </si>
  <si>
    <t>serv-cv11/calidad/7.proceso de urbanizaciones y titulación/formatos/208-TIT-Ft-64 lista de chequeo y 208-TIT-Ft-65 lista de chequeo</t>
  </si>
  <si>
    <t>Contrato 537 del 25 de agosto de 2018
Tarjetas de ingreso
libros de registro</t>
  </si>
  <si>
    <t>Se ha realizado actividades de archivo en las 19 visitas según cronograma.</t>
  </si>
  <si>
    <t>Visitas de SIGA
Cronograma de Visitas</t>
  </si>
  <si>
    <t xml:space="preserve">Se cuenta con  proyecto de acuerdo modificatorio fue remitido a la Dirección de Gestión Corporativa para la correspondiente revisión. </t>
  </si>
  <si>
    <t>Proyecto de acuerdo</t>
  </si>
  <si>
    <t>Aun esta en proyecto de acuerdo modificatorio</t>
  </si>
  <si>
    <t>Actas de Socialización
Resolución 2953 del 26 de julio de 2018</t>
  </si>
  <si>
    <t>Se da el porcentaje de avance por que se cuenta con consecutivo de certificaciones laborales y pensionales expedidas por la Subdirección Administrativa.
No se a actualizado el  Procedimiento "Certificaciones laborales y pensionales"</t>
  </si>
  <si>
    <t xml:space="preserve">Se evidencian tres (3) actas de las mesas de trabajo efectuadas por los profesionales del grupo de contratación de los meses de mayo, junio y julio de 2018, en los cuales se verificó el contenido de los estudios previos que se adelantaron para el correspondiente mes.
Se debe realizar 5 mesas de trabajo antes de terminar la vigencia. </t>
  </si>
  <si>
    <t>Actas de mesas de trabajo efectuadas por los profesionales del grupo de contratación de los meses de mayo, junio y julio de 2018</t>
  </si>
  <si>
    <t>se deben realizar 8 mesas de trabajo y se han realizado 3 para un cumplimiento del 37%</t>
  </si>
  <si>
    <t>mesas de trabajo
sensibilizaciones</t>
  </si>
  <si>
    <t>Se realizó Procedimiento "Formulación, reformulación y/o actualización y seguimiento a los proyectos de inversión" se encuentra en revisión final y actualización.
Teniendo en cuenta que esta actividad se encuentra programada para realizarse durante la vigencia su avance se considera adecuado</t>
  </si>
  <si>
    <t xml:space="preserve">Se revisó el procedimiento, en cada uno de sus apartes, efectuando cambios en todo el contenido, se encuentra en revisión final por parte del equipo proyectos. </t>
  </si>
  <si>
    <t>Se encuentra en fase de revisión final y actualización</t>
  </si>
  <si>
    <t>Se cumple con las actividades planteadas dentro de la vigencia.</t>
  </si>
  <si>
    <t>Memorando 2018IE9741 DOCUMENTACION DEL SISTEMA INTEGRADO DE GESTIÓN
Listado Maestro de documentos</t>
  </si>
  <si>
    <t xml:space="preserve">Se realizó la actualización del  procedimiento de gestión integral de residuos sólidos y se creó el procedimiento de gestión de residuos tecnológico, se realizaron diversas sensibilizaciones al personal en temas de:
1.sensibilización asociadas con clasificación y separación de residuos dentro de las instalaciones de la entidad
2.Almacenamiento y entrega de los residuos sólidos aprovechables
3.Almacenamiento y   disposición adecuada de residuos peligrosos
4.almacenamiento y   disposición adecuada de residuos de plástico y cartón.
5.Almacenamiento y   disposición adecuada de residuos eléctricos y electrónicos.
6.Almacenamiento y   disposición adecuada de residuos especiales
</t>
  </si>
  <si>
    <t>PROCEDIMIENTO PARA EL MANEJO DE
RESIDUOS SÓLIDOS 208-PLA-Pr-11
GESTIÓN DE RESIDUOS TECNOLÓGICOS 208-PLA-Pr-26
Actas de sensibilizaciones a personal</t>
  </si>
  <si>
    <t xml:space="preserve">  
Informe mensual
Copias de seguridad:  serv-cv11/comunicaciones/2018/Gestión Página Web -24/Backup´s en su Core, módulos y temas gráficos.                             </t>
  </si>
  <si>
    <t xml:space="preserve">Se cuenta con  informe de las acciones que se han tomado con el fin de mantener el portal actualizado. 
Se realizan copias de seguridad de manera semanal y se reporta reporta informe mensual es la siguiente: serv-cv11/comunicaciones/2018/Gestión Página Web -24/Backup´s en su Core, módulos y temas gráficos.                                             
Se debe aprobar, publicar y socializar los protocolos de: Protocolo de Recuperación 
Protocolo de contingencia de comunicaciones externas   dentro de la vigencia.                    </t>
  </si>
  <si>
    <t>Falta por aprobar, publicar y socializar los protocolos de: Protocolo de Recuperación 
Protocolo de contingencia de comunicaciones externas, lo cual debe realizarse antes que se termine la vigencia según las fechas programas.</t>
  </si>
  <si>
    <t xml:space="preserve">Se cuenta con un plan de acción de sensibilización de la Ley de Transparencia y acciones de actualización y de control desde mayo a agosto. </t>
  </si>
  <si>
    <t>Plan de acción de sensibilización de la Ley de Transparencia</t>
  </si>
  <si>
    <t>Base  de datos que contenga los conceptos ya emitidos por la Dirección Jurídica, en la cual se evidencia: Temática, fecha de emisión, vigencia y área solicitante entre otros, que nos permita tener una herramienta de fácil uso y evitar la duplicidad de conceptos.</t>
  </si>
  <si>
    <t>Matriz en la cual se pueda evidenciar los Procesos Judiciales que se encuentren activos, por apoderado , y que reflejen la gestión que han tenido dichos procesos</t>
  </si>
  <si>
    <t>Se ha revisado la mitad de conceptos emitidos.</t>
  </si>
  <si>
    <t>Se ha realizado la actividad planeada, se debe continuar ejecutando durante la vigencia.</t>
  </si>
  <si>
    <t xml:space="preserve"> Matriz de control</t>
  </si>
  <si>
    <t>Reporte de las familias con selección de vivienda en el FUSS
Recorridos inmobiliarios</t>
  </si>
  <si>
    <t xml:space="preserve">Se reporta las familias con selección de vivienda en el FUSS.
Se realizan recorridos inmobiliarios.
Para el mes de noviembre se modificará el procedimiento  de selección de vivienda, lo cual debe realizarse antes que termine la vigencia.
</t>
  </si>
  <si>
    <t xml:space="preserve">Se han enviado dos correos (09-07-2018 y 13-08-2018) por parte de Relocalización recordando el procedimiento y su correcta aplicación. 
</t>
  </si>
  <si>
    <t>No se ha actualizado procedimiento, lo cual debe realizarse antes de terminar la vigencia.</t>
  </si>
  <si>
    <t>Se realizo 1 capacitación, se debe realizar otra antes de terminar la vigencia según lo programado.</t>
  </si>
  <si>
    <t>Procedimiento Estructuración proyectos subsidio distrital mv 208-MV-Pr-06</t>
  </si>
  <si>
    <t>Procedimiento Asistencia técnica para la obtención de licencias de construcción y/o actos de reconocimiento mv 208-MV-Pr-05</t>
  </si>
  <si>
    <t>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Proyectos).Se realizó actualización de 208-MV-Ft-105 con fecha 25/05/2018</t>
  </si>
  <si>
    <t>Se realizo actividades según lo programado.</t>
  </si>
  <si>
    <t>Actas  de socialización
208-MV-Ft-105 REQUISITOS DOCUMENTALES PARA LA SOLICITUD DE EST MV</t>
  </si>
  <si>
    <t>Falta enviar oficio de vinculación, lo cual debe realizarse antes que termine la vigencia.</t>
  </si>
  <si>
    <t>208-MB-Pr-05 SUPERVISIÓN DE CONTRATOS</t>
  </si>
  <si>
    <t>Se realizo actualización del  procedimiento Código: 208-MB-Pr-05 SUPERVISIÓN DE CONTRATOS
(Seguimiento y Control a los productos y
servicios suministrados externamente)publicado el 30 de julio de 2018, contiene las actividades 14 y 28 según sí es estudios y diseño y/o obra: "Realizar el seguimiento y control contractual - Proyectar modificaciones, adiciones, suspensiones y reinicio de acuerdo con los cambios contractuales contemplados en el procedimiento 208-DGC-Pr-23 MODIFICACIONES A LOS CONTRATOS del proceso de Adquisición de Bienes y servicios.
En los casos en que se presentan modificaciones al contrato de interventoría el informe con la justificación es realizado por el supervisor del contrato.
En los casos en que se requieren modificaciones al contrato de consultoría y/o obra se recibe oficio remisorio que contiene las justificaciones realizadas por la interventoría; el inicio de la gestión está a cargo de la Dirección de Mejoramiento de Barrios.
De manera interdisciplinaria se verifica la justificación de solicitud de las modificaciones contractuales remitidas"</t>
  </si>
  <si>
    <t xml:space="preserve">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t>
  </si>
  <si>
    <t>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
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
Sin embargo, de las 1349 (100%) PQRSD solucionadas en los primeros 6 meses, el 12.75% (172) fueron solucionadas y respondidas fuera de los tiempos que determina la ley. Se debe trabajar en mejorar la oportunidad de respuesta.
Ahora bien, de acuerdo al cálculo del indicador del presente riesgo, podemos demostrar que se ha avanzado en un 69,23% de las mesas de trabajo programadas para el 2018. 
Formula: (Número de mesas de trabajo realizadas / Número de mesas de trabajo programadas) * 100
Resultado: (18/26)*100= 69,23%</t>
  </si>
  <si>
    <t xml:space="preserve">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
De acuerdo al cálculo del indicador denominado “Orientación al personal del proceso de Servicio al Ciudadano” del presente riesgo, podemos demostrar que se ha avanzado en un 50,00% en las acciones de sensibilización. 
Fórmula: (Número de orientaciones realizadas / Número de orientaciones programadas) * 100
Resultado: (2/4) * 100 = 50,00%
Se ha realizado 2 acciones de sensibilización en lo que se lleva de 2018, es importante continuar estas sensibilizaciones y trabajar en la adherencia a las mismas ya que en la que se han realizado solo se ha tenido un 55% de dominio de los temas expuestos.
</t>
  </si>
  <si>
    <t>El  procedimiento de cesión a título gratuito incluye la lista de chequeo 208-TIT-Ft-64 para lo cual incluye los responsables de la conformación y revisión del expediente por componente social, técnico, jurídico y documental, ver en serv-cv11/calidad/7.proceso de urbanizaciones y titulación/formatos/208-TIT-Ft-64 lista de chequeo.
En el período de mayo a julio de 2018 se han titulado 131  predios por el mecanismo de cesión a título gratuito, los cuales han sido verificados de acuerdo a la lista de chequeo anexa a cada expediente</t>
  </si>
  <si>
    <t xml:space="preserve">
Falta actualizar procedimiento 208-TIT-Pr-02 antes que se termine la vigencia, lo cual se debe hacer antes que se termine la vigencia.</t>
  </si>
  <si>
    <t>Se realizó la actividad propuesta, se debe continuar con la ejecución durante la vigencia.</t>
  </si>
  <si>
    <t>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t>
  </si>
  <si>
    <t>Se realizó la actividad propuesta, se debe continuar con la misma durante la vigencia.</t>
  </si>
  <si>
    <t>Se han llevado a cabo diversas actividades que han mejorado la seguridad en la CVP, falta contar con procedimiento de seguridad de la CVP, el cual debe hacerse antes que termine la vigencia.</t>
  </si>
  <si>
    <t xml:space="preserve">Seguimiento a proyectos de inversión </t>
  </si>
  <si>
    <t>Mesas de trabajo</t>
  </si>
  <si>
    <t xml:space="preserve">Se hizo la verificación por parte de la empresa de seguridad. Informe en elaboración pendiente de entrega.
El día 21 de agosto se realizaron dos jornadas de sensibilización sobre el reglamento interno de archivos y las responsabilidades derivadas del manejo de la información y las consecuencias disciplinarias. a un total de 83 funcionarios y contratistas de todas las dependencias. 
El procedimiento de reconstrucción de expedientes fue remitido para control de legalidad de la Dirección Jurídica en día 25 de julio de 2018.
El reglamento interno de archivos fue adoptado mediante Resolución 2953 del 26 de julio de 2018 y socializada con los funcionarios y contratistas mediante jornada de sensibilización del 21 de agosto. </t>
  </si>
  <si>
    <t xml:space="preserve">Consecutivo de certificaciones laborales y pensionales expedidas por la Subdirección Administrativa.
</t>
  </si>
  <si>
    <t>Matriz de seguimiento alimentada de manera mensual</t>
  </si>
  <si>
    <t>Se realizó charlas de sensibilización y comunicaciones sobre el buen uso de las herramientas tecnológicas y mesas de trabajo para la documentación del procedimiento disciplinario con el área correspondiente, y un borrador de dicho procedimiento o el documento oficial.
se debe continuar realizando sensibilizaciones hasta completar las 3 programadas para la vigencia.</t>
  </si>
  <si>
    <t>\\10.216.160.201\calidad\14. PROCESO GESTIÓN TECNOLOGÍA DE LA INFORMACIÓN Y COMUNICACIONES</t>
  </si>
  <si>
    <t>Evidencia de charlas de sensibilización y comunicaciones sobre cuidado y buen manejo de la información.</t>
  </si>
  <si>
    <t xml:space="preserve">Reporte Erróneo de cifras y datos en el Formato Único de Seguimiento Sectorial </t>
  </si>
  <si>
    <t>Pérdida de credibilidad y confianza en la información de la entidad  - Publicación tardía de resultados
Reprocesos de información
Publicación de datos errados  - Entregas a organismos de control, con datos equivocados - Incumplimiento en la entrega oportuna del FUSS a la Secretaría Distrital de Hábitat</t>
  </si>
  <si>
    <t>Se realizó evaluación a los controles asociados a los riesgos en términos relacionados con documentación, soportes, responsables, frecuencia y efectividad, evidenciándose una efectividad del 70%</t>
  </si>
  <si>
    <t>Para dar un manejo adecuado a este riesgo se plantea Prevenirlo, mediante el desarrollo de una acción consistente en: Incluir en el procedimiento "Formulación, reformulación y/o actualización y seguimiento a los proyectos de inversión" la realización de una segunda validación de la información suministrada por las áreas y reportadas en el FUSS consolidado. 
El responsable de ejecutar es el/la Contrato  de 2018 y se espera que esta acción finalice el 31/12/2018.</t>
  </si>
  <si>
    <t xml:space="preserve">Un (1) Procedimiento "Formulación, reformulación y/o actualización y seguimiento a los proyectos de inversión" actualizado con la inclusión de un segundo visto bueno de segunda validación de FUSS, aprobado y publicado.  </t>
  </si>
  <si>
    <t xml:space="preserve">Falta de revisión, de la documentación que compone el SIG, por parte de los dueños de procesos. - Fallas humanas, de quien crea, modifica o elimina los documentos del SIG </t>
  </si>
  <si>
    <t xml:space="preserve">Utilización de documentación del Sistema Integrado de Gestión, sin la debida actualización. - Reprocesos de información </t>
  </si>
  <si>
    <t>Se realizó evaluación a los controles asociados a los riesgos en términos relacionados con documentación, soportes, responsables, frecuencia y efectividad, evidenciándose una efectividad del 35%</t>
  </si>
  <si>
    <t xml:space="preserve">Se generó memorando con número de radicado - 2018IE9741 DOCUMENTACION DEL SISTEMA INTEGRADO DE GESTIÓN -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Cada vez que se crea, modifica o elimina un documento, se valida la información frente al Listado Maestro de Documentos, para garantizar la coherencia de lo solicitado - publicado vs lo incluido. 
Los archivos de la Carpeta de Calidad, son administrados por la Oficina Asesora de Planeación, pero el contenido (revisión, creación, modificación, eliminación, entre otros) es responsabilidad de cada dueño de proceso – enlace, por lo cual, se solicitó allegar a la Oficina Asesora de Planeación, mediante memorando, los requerimientos, de forma tal que se logre tener toda la documentación del SIG, correctamente estructurada, para la vigencia. 
</t>
  </si>
  <si>
    <r>
      <t xml:space="preserve">Se realizó memorando con número de radicado - 2018IE9741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Cada vez que se crea, modifica o elimina un documento, se valida la información frente al Listado Maestro de Documentos, para garantizar la coherencia de lo solicitado - publicado vs lo incluido. Se debe continuar con la actualización de los documentos de cada proceso dentro de la vigencia.
Revisado el listado maestro de documentos se evidencia que hay 872 documentos activos de los cuales 310 tienen fecha de vigencia 2015 o años anteriores. Es importante garantizar la idoneidad del documento por lo tanto  no es claro como se garantiza que estos documentos siguen siendo pertinentes para el proceso después de 3 años, </t>
    </r>
    <r>
      <rPr>
        <sz val="9"/>
        <rFont val="Arial"/>
        <family val="2"/>
      </rPr>
      <t>Se recomienda establecer y documentar una periodicidad de los documentos por parte de los lideres de proceso.</t>
    </r>
  </si>
  <si>
    <t>Aparición de vectores en la entidad</t>
  </si>
  <si>
    <t>Almacenamiento y manipulación inadecuada de residuos solidos generados en la entidad puede causar la aparición de vectores</t>
  </si>
  <si>
    <t>Para dar un manejo adecuado a este riesgo se plantea Prevenirlo, mediante el desarrollo de una acción consistente en: Programar y desarrollar actividades de capacitación  para el buen uso de sistemas de separación y  disposición de residuos generados en la entidad.   El responsable de ejecutar es el/la Contrato  de 2018 y se espera que esta acción finalice el 31/10/2018</t>
  </si>
  <si>
    <t>Presentación de información y/o datos falsos</t>
  </si>
  <si>
    <t>Presentación de información y/o datos falsos ante quien lo solicite (entidades externas, organismos de control y la ciudadanía), para favorecer intereses particulares</t>
  </si>
  <si>
    <t xml:space="preserve">Corrupción </t>
  </si>
  <si>
    <t>Intereses en presentar informes de buena gestión habiendo realizado una mala gestión - Entrega tardía de la información por parte de los gerentes de proyectos - Desorden en el suministro y consolidación de la información</t>
  </si>
  <si>
    <t xml:space="preserve">Hallazgos de la Contraloría que pueden acarrear sanciones disciplinarias, fiscales y penales - Publicación de información errónea - Pérdida de credibilidad y confianza en la información de la entidad </t>
  </si>
  <si>
    <t>Catastrófico</t>
  </si>
  <si>
    <t>Para dar un manejo adecuado a este riesgo se plantea Prevenirlo, mediante el desarrollo de una acción consistente en: Realizar Sensibilizaciones con el fin de crear conciencia, sobre la importancia de los aspectos éticos, en el manejo de la información. El responsable de ejecutar la actividad es la Oficina Asesora de Planeación, se espera que esta acción finalice el 31/12/2018</t>
  </si>
  <si>
    <t>Sensibilización semestral sobre aspectos éticos en el manejo de la información (dos (2) para la vigencia 2018)</t>
  </si>
  <si>
    <t xml:space="preserve">Durante la semana de Transparencia, se realizó Sensibilización sobre el derecho de Acceso a la Información Pública - datos Abiertos, con el fin de crear conciencia, sobre la importancia de los aspectos éticos, en el manejo de la información. 
</t>
  </si>
  <si>
    <t xml:space="preserve">Se realizó Sensibilización sobre el derecho de Acceso a la Información Pública - datos Abiertos, en la semana de la transparencia con el fin de crear conciencia, sobre la importancia de los aspectos éticos, en el manejo de la información. </t>
  </si>
  <si>
    <t>Se una  realizo sensibilización, se debe realizar otra adentro de la vigencia para cumplir con, lo programado</t>
  </si>
  <si>
    <t>Desactualización de versiones y parches de seguridad de los diferentes componentes de la página web - Debilidades en la Gestión de usuarios y contraseñas a nivel de aplicación(es) y base de datos - Huecos  de Seguridad de la aplicación(es) - Hay causas relacionadas con el proceso de tecnología:
1.Desactualizacion de certificados.
2.Desactualización de parches en el sistema operativo
3.Debilidades en la configuración de apache.</t>
  </si>
  <si>
    <t xml:space="preserve">La integridad de la información publicada puede verse afectada ante los grupos de interés y la indisponibilidad en el servicio. - Se afecta el derecho al acceso a la información Pública. - Se afecta el derecho de la ciudadanía a solicitar Peticiones, Preguntas, Quejas y Reclamos a través del sistema PQRS - Se afecta el acceso a la información de la ciudadanía y beneficiarios sobre trámites y servicios de la entidad </t>
  </si>
  <si>
    <t>Para dar un manejo adecuado a este riesgo se plantea Prevenirlo, mediante el desarrollo de una acción consistente en: Realizar la actualización del sitio web, tan pronto como estén disponibles los nuevos plugin o versiones  de CMSs. (Desde mayo - diciembre30, 2018)
Evidencia: Cuadro de Seguimiento mensual
Diseñar un protocolo de Recuperación ajustado a la página web de la entidad. 
Realizar un protocolo de contingencia de COMUNICACIONES EXTERNAS con el apoyo de Servicio al Ciudadano para establecer respaldos para PQRS.  El responsable de ejecutar es el/la Web Master (Contrato No. Xx/2018) y se espera que esta acción finalice el 31/12/2018</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</si>
  <si>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ciudadanía no se interesa por hacer control social en medios digitales </t>
  </si>
  <si>
    <t>Bajos niveles de visitas en la página web y en redes sociales. - Desconocimiento ciudadano sobre canales de comunicación digital de acceso gratuito  - Se cuenta con información unidireccional, que no aprovecha las herramientas para crear interacción, participación, diálogo de doble vía con la ciudadanía - Bajos niveles de control social</t>
  </si>
  <si>
    <t>Se realizó evaluación a los controles asociados a los riesgos en términos relacionados con documentación, soportes, responsables, frecuencia y efectividad, evidenciándose una efectividad del 80%</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</si>
  <si>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1/12/2018</t>
  </si>
  <si>
    <t>Un (1) documento que contenga las estrategias de contenido y divulgación de la página web con su respectiva evaluación semestral (2 al año).
Un (1) Plan de acción de Usabilidad acorde con los lineamientos de Gobierno en Línea.</t>
  </si>
  <si>
    <t xml:space="preserve">1. Se formuló estrategia de contenido para redes sociales que incluye un manejo conversacional, con infografías, videos accesibles con subtítulos, y llamado a la acción.   Se implementaron algunos de las acciones en Facebook y twitter.                     
2. Se realizó la primera evaluación a  través de encuestas On line para Facebook y para la página web con el informe de resultados y Google Analytics.                  
                                                                                                                               </t>
  </si>
  <si>
    <t>Se formuló estrategia de contenido para redes sociales que incluye un manejo conversacional, con infografías, videos accesibles con subtítulos, y llamado a la acción.   Se implementaron algunos de las acciones en Facebook y twitter.  
Se realizó la primera evaluación a  través de encuestas en line para Facebook y para la página web con el informe de resultados y Google Analytics.              
Se debe trabajar en el documento que contenga las estrategias de contenido y divulgación de la página web y Plan de acción de Usabilidad acorde con los lineamientos de Gobierno en Línea.</t>
  </si>
  <si>
    <t>Infografías, vides publicaciones en Facebook y twitter
Evaluación online</t>
  </si>
  <si>
    <t>Falta realizar documento que contenga las estrategias de contenido y divulgación de la página web y Plan de acción de Usabilidad acorde con los lineamientos de Gobierno en Línea, lo cual debe realizarse dentro de la vigencia según fechas programadas</t>
  </si>
  <si>
    <t>Este riesgo está asociado a la baja capacidad para generar y entregar información pública. Se tiene en cuenta este riesgo y acceso a la información pública como ámbito central de la gestión pública de una entidad.</t>
  </si>
  <si>
    <t>Desinformación sobre el cumplimiento de la Ley estatutaria de Transparencia y Acceso a la Información Pública  - Condiciones institucionales bajas y falta de autocontrol en el cumplimiento de la divulgación de la información pública  - Se afecta el derecho de la ciudadanía a solicitar Peticiones, Preguntas, Quejas y Reclamos a través del sistema PQRS y al acceso a la información pública  - Se afecta el acceso a la información de la ciudadanía y beneficiarios sobre trámites y servicios de la entidad, bajos niveles de control social.</t>
  </si>
  <si>
    <t xml:space="preserve">Para dar un manejo adecuado a este riesgo se plantea mitigarlo mediante el desarrollo de una acción que consiste en Plan de Acción de sensibilizaciones sobre Ley 1712/14 a funcionarios y ciudadanos. Plan de Acción de Sensibilizaciones y de acciones de actualización al Botón de Transparencia en el marco de la Ley 1712 /14 en ejecución. </t>
  </si>
  <si>
    <t xml:space="preserve">1. Plan de Acción de Sensibilizaciones y de acciones de actualización y de control en los responsables de producir la información relacionada con el  Botón de Transparencia en el marco de la Ley 1712 /14 en ejecución.                                                                            </t>
  </si>
  <si>
    <t>Se realizó la acción programada dentro de la vigencia, se debe continuar con la actualización del botón de transparencia y la ejecución al plan de sensibilización.</t>
  </si>
  <si>
    <t>3. Prevención del Daño Antijurídico y Representación Judicial</t>
  </si>
  <si>
    <t>Falta de unificación de criterios en torno a los diferentes temas consultados en las áreas misionales por cambios normativos</t>
  </si>
  <si>
    <t>Vacíos normativos que generen incertidumbre.
Cambios normativos no identificados
Manejo inadecuado de la información publicada en la carpeta de conceptos de calidad
Falta de claridad en la solicitud por parte de la dependencia que realiza la consulta</t>
  </si>
  <si>
    <t>Para dar un manejo adecuado a este riesgo se plantea Prevenirlo, mediante el desarrollo de una acción consistente en: Construir una base  de datos que contenga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30/12/2018</t>
  </si>
  <si>
    <t>Inadecuado proceso de selección
Contratación del personal sin tener en cuenta los perfiles.
Modificación de los perfiles definidos en los estudios previos atendiendo la especialidad de los procesos judiciales en cabeza de la CVP (DEMANDANTE O DEMANDADA), atendiendo intereses particulares.
Premura en el proceso de contratación,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</si>
  <si>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fácilmente a las dinámicas de la Entidad.</t>
  </si>
  <si>
    <t>Para dar un manejo adecuado a este riesgo se plantea Prevenirlo, mediante el desarrollo de una acción consistente en: Construir una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El responsable de ejecutar es el/la Técnico Contratista Dirección Jurídica y se espera que esta acción finalice el 30/12/2018</t>
  </si>
  <si>
    <t>Incumplimiento de las metas fijadas en el Plan de Desarrollo Distrital. - Encarecimiento del proceso de reasentamiento al tener más tiempo a las familias en relocalización transitoria</t>
  </si>
  <si>
    <t>Para dar un manejo adecuado a este riesgo se plantea Mitigarlo, mediante el desarrollo de una acción consistente en: Incluir en el procedimiento de selección de vivienda los recorridos inmobiliarios mostrando la oferta y reportando el número de familias con selección de viviendas. El responsable de ejecutar es el/la Director Técnico de Reasentamientos y se espera que esta acción finalice el 31/12/2018</t>
  </si>
  <si>
    <t xml:space="preserve">Falta actualizar, aprobar y publicar el procedimiento de selección de vivienda  </t>
  </si>
  <si>
    <t>Para dar un manejo adecuado a este riesgo se plantea Mitigarlo, mediante el desarrollo de una acción consistente en: Generar recordación mediante correos institucionales para afianzar conocimiento del buen uso del procedimiento de relocalización transitoria El responsable de ejecutar es el/la Director Técnico de Reasentamientos y se espera que esta acción finalice el 31/12/2018</t>
  </si>
  <si>
    <t>Se han enviado 2 correos de los 8 programados, se seguir realizando esta actividad de manera mensual en la vigencia.</t>
  </si>
  <si>
    <t>Doble asignación del Valor Único de reconocimiento o Adquisición Predial a un mismo beneficiario.</t>
  </si>
  <si>
    <t>Para dar un manejo adecuado a este riesgo se plantea Prevenirlo, mediante el desarrollo de una acción consistente en: Incluir en el procedimiento la actividad de control "Verificación de que la resolución repose en el expediente con su respectivo registro presupuestal" El responsable de ejecutar es el/la Director Técnico de Reasentamientos y se espera que esta acción finalice el 31/12/2018</t>
  </si>
  <si>
    <t>Durante el proceso de reasentamientos los servidores públicos pueden ser susceptibles de ofrecimientos indebidos por parte de los usuarios para un beneficio particular</t>
  </si>
  <si>
    <t>Cobro por parte de los servidores públicos - Apropiación indebida de recursos  para favorecer un interés particular</t>
  </si>
  <si>
    <t>Se realizó evaluación a los controles asociados a los riesgos en términos relacionados con documentación, soportes, responsables, frecuencia y efectividad, evidenciándose una efectividad del 65%</t>
  </si>
  <si>
    <t>Para dar un manejo adecuado a este riesgo se plantea Prevenirlo, mediante el desarrollo de una acción consistente en: Desarrollar jornadas de sensibilización a los servidores públicos frente a los actos de corrupción El responsable de ejecutar es el/la Director Técnico de Reasentamientos y se espera que esta acción finalice el 31/12/2018</t>
  </si>
  <si>
    <t>Se realizo una capacitación el 3 de mayo sobre el Plan Anticorrupción para los funcionarios y contratistas de la Dirección de Reasentamientos.</t>
  </si>
  <si>
    <t>Desconocimiento de los procedimientos y lineamientos normativos para ejecutar los procesos de la dirección. - Carencia de sistemas de información adecuados, para la administración y almacenamiento de datos de los procesos. - Carencia de acceso a sistemas de información externos actualizados.</t>
  </si>
  <si>
    <t>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t>
  </si>
  <si>
    <t>Estudios de Pre viabilidad.</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</si>
  <si>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recursos comprometidos por el tipo de gasto 01-Infraestructura en cada vigencia.
 - Castigo del  presupuesto asignado por cada vigencia en el Proyecto de Inversión 208.</t>
  </si>
  <si>
    <t>Se realizó evaluación a los controles asociados a los riesgos en términos relacionados con documentación, soportes, responsables, frecuencia y efectividad, evidenciándose una efectividad del 55%</t>
  </si>
  <si>
    <t>Dos (2) Comunicados con SDHT de priorización para la vigencia 2018.
Estudios de Pre viabilidad (Según la demanda).
Tres (3) Estudios Previos a la contratación definidos.
Un (1) Plan de contingencia ejecutado durante el tercer bimestre de la vigencia.</t>
  </si>
  <si>
    <t>A 15 de agosto se cumplió con:
Dos (2) Comunicados con SDHT de priorización para la vigencia 2018.
Un (1) Estudios de Pre viabilidad (Según la demanda).
Tres (3) Estudios Previos a la contratación definidos.
Un (1) Plan de contingencia ejecutado durante el tercer bimestre de la vigencia.</t>
  </si>
  <si>
    <t>Dos (2) Comunicados con SDHT de priorización para la vigencia 2018.
Un (1) Estudios de Pre viabilidad (Según la demanda).
Tres (3) Estudios Previos a la contratación definidos.
Un (1) Plan de contingencia ejecutado durante el tercer bimestre de la vigencia.</t>
  </si>
  <si>
    <t>Se cumplió las actividades programadas para la mitigación del riesgo.</t>
  </si>
  <si>
    <t>Para dar un manejo adecuado a este riesgo se plantea Prevenirlo, mediante el desarrollo de una acción consistente en: Implementación de planes de contingencia por parte de los contratistas de consultoría, obra e interventoría debidamente controlados por la Supervisión de la Dirección de Mejoramiento de Barrios
 El responsable de ejecutar es el/la Director Técnico de Mejoramiento de Barrios y se espera que esta acción finalice el 31/12/2018</t>
  </si>
  <si>
    <t>Se evidencian actas de planes de contingencia de los contratos de obra No. 629, 627 690 y 700 de 2017 y a los contratos de consultoría No. 705 y 715 de 2017.
A la fecha se ha cumplido con los controles según lo reportado (según la demanda).</t>
  </si>
  <si>
    <t>actas de contingencia de los contratos de obra No. 629, 627 690 y 700 de 2017 y a los contratos de consultoría No. 705 y 715 de 2017.</t>
  </si>
  <si>
    <t>Se cumple con las actividades planeadas a corte del seguimiento, se debe continuar con la ejecución de las misma en la vigencia.</t>
  </si>
  <si>
    <t>Para dar un manejo adecuado a este riesgo se plantea Mitigarlo, mediante el desarrollo de una acción consistente en: Actualizar el procedimiento "Supervisión de contratos" con un mayor alcance en el Sistema de Gestión de la Calidad  según el modelo operacional  " Seguimiento y control a la ejecución de productos y servicios suministrados externamente". Incluyendo la verificación de cada una de las etapas del proceso técnico y contractual con su respectiva evidencia adicionalmente se debe plantear la actividad para Identificar y ajustar las falencias, dentro de los controles asociados y generar el control de cambios de las acciones de mejora desarrolladas. El responsable de ejecutar es el/la Director Técnico de Mejoramiento de Barrios y se espera que esta acción finalice el 31/7/2018</t>
  </si>
  <si>
    <t>Se cumple con las actividades planeadas a corte del seguimiento</t>
  </si>
  <si>
    <t>Para dar un manejo adecuado a este riesgo se plantea Prevenirlo, mediante el desarrollo de una acción consistente en: 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31/12/2018</t>
  </si>
  <si>
    <t xml:space="preserve">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Se cuentan con las evidencias en cada expediente de los contratos 597, 584 y593 de 2016, y  506,700,690,705 y 716 de 2017;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t>
  </si>
  <si>
    <t xml:space="preserve">Se cuentan con las evidencias en cada expediente de los contratos 597, 584 y593 de 2016, y  506,700,690,705 y 716 de 2017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t>
  </si>
  <si>
    <t>Se cumple con las actividades planteadas a la fecha de corte del seguimiento, se debe continuar con estas acciones durante la vigencia.</t>
  </si>
  <si>
    <t>Eventualmente las áreas responsables de la emisión de las respuestas a las PQRSD, generan algunas de ellas fuera de los términos legales.</t>
  </si>
  <si>
    <t>Para dar un manejo adecuado a este riesgo se plantea Prevenirlo, mediante el desarrollo de una acción consistente en: Desarrollar acciones de sensibilización y actualización dirigido al personal de Servicio al Ciudadano que incluya: 1. Cambios recientes de los trámites y servicios de los procesos misionales.  2. Fortalecimiento de habilidades en el uso de las TIC. 3. Gestionar una capacitación con la Secretaría General de la Alcaldía Mayor de Bogotá sobre el manejo adecuado del aplicativo SDQS. 4. Sensibilización para la información a la ciudadanía frente a la prevención de la corrupción.</t>
  </si>
  <si>
    <t xml:space="preserve">Cuatro acciones de sensibilización y actualización específico para el personal de servicio al ciudadano que incluya los atributos descritos en la acción. </t>
  </si>
  <si>
    <t>Se deben realizar 2 sensibilizaciones mas en lo que queda del 2018</t>
  </si>
  <si>
    <t>Se realizó evaluación a los controles asociados a los riesgos en términos relacionados con documentación, soportes, responsables, frecuencia y efectividad, evidenciándose una efectividad del 75%</t>
  </si>
  <si>
    <t>Para dar un manejo adecuado a este riesgo se plantea Prevenirlo, mediante el desarrollo de una acción consistente en: Informar y sensibilizar a los servidores públicos y a la ciudadanía, mediante una campaña de divulgación, sobre la gratuidad de los trámites y servicios de la CVP, que permita generar el conocimiento y la comprensión de lo innecesario de los intermediarios. El responsable de ejecutar es el/la Director de Gestión Corporativa y CID y se espera que esta acción finalice el 31/12/2018</t>
  </si>
  <si>
    <t>Campaña en Facebook, Twitter, carteleras digitales, pagina WEB, Intranet, fondo de pantalla de los computadores</t>
  </si>
  <si>
    <t>Errores en la revisión y/o registro en los avalúos, planos del lote, certificados catastrales y demás documentos que sirven de insumo en el proceso de titulación</t>
  </si>
  <si>
    <t xml:space="preserve">Incumplimientos de las metas presupuestadas - Demoras en la titulación por reprocesos - Necesidad de revocatoria de actos administrativos que pueden llegar a generar costos adicionales - Perdida de credibilidad </t>
  </si>
  <si>
    <t>Para dar un manejo adecuado a este riesgo se plantea Prevenirlo, mediante el desarrollo de una acción consistente en: Incluir en el Procedimiento de Cesión a Titulo Gratuito una revisión final de los datos de las Resoluciones, previo a su numeración . El responsable de ejecutar es el/la DIRECTOR DE URBANIZACIONES Y TITULACION y se espera que esta acción finalice el 31/12/2018</t>
  </si>
  <si>
    <t>Se cuenta con procedimiento cesión a título gratuito incluye la lista de chequeo 208-TIT-Ft-64 para lo cual incluye los responsables de la conformación y revisión del expediente por componente social, técnico, jurídico y documental</t>
  </si>
  <si>
    <t>Para dar un manejo adecuado a este riesgo se plantea Prevenirlo, mediante el desarrollo de una acción consistente en: Realizar modificación al procedimiento en el que se incluya la revisión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31/12/2018</t>
  </si>
  <si>
    <t xml:space="preserve"> Para el segundo cuatrimestre en los Comités programados se tuvieron en cuenta las modificaciones contractuales, como se relacionan en cada una de los temas tratados así:                                      
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t>
  </si>
  <si>
    <t>Para el segundo cuatrimestre en los Comités programados se tuvieron en cuenta las modificaciones contractuales, como se relacionan en cada una de los temas tratados así:                      
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
Se debe actualizar procedimiento 208-TIT-Pr-02 antes que se termine la vigencia.</t>
  </si>
  <si>
    <t>Mal ejercicio de la profesión buscando un beneficio personal anteponiéndolo a las metas institucionales - Aprovechamiento de terceros para obtener beneficios económicos y/o políticos</t>
  </si>
  <si>
    <t>Se realizó evaluación a los controles asociados a los riesgos en términos relacionados con documentación, soportes, responsables, frecuencia y efectividad, evidenciándose una efectividad del 90%</t>
  </si>
  <si>
    <t>Para dar un manejo adecuado a este riesgo se plantea Prevenirlo, mediante el desarrollo de una acción consistente en: Incluir en los Procedimientos de Cesión a Titulo Gratuito y Transferencia de dominio por venta   una revisión final de los datos de las Resoluciones, previo a su numeración . El responsable de ejecutar es el/la DIRECTOR DE URBANIZACIONES Y TITULACION y se espera que esta acción finalice el 31/12/2018</t>
  </si>
  <si>
    <t>Teniendo en cuenta que el proceso de Gestión Administrativa es el encargado de garantizar el funcionamiento de la entidad respecto a los aspectos administrativos, tales como aseo, vigilancia, inventarios, bienes inmuebles, papelería, fotocopiado, entre otros es importante realizar seguimiento a dichos aspectos para que la entidad logre su funcionamiento diariamente sin ningún tipo de ausencia en dicha prestación del servicio.</t>
  </si>
  <si>
    <t>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Administrativo ( e ) y se espera que esta acción finalice el 31/12/2018</t>
  </si>
  <si>
    <t>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t>
  </si>
  <si>
    <t>Funcionaria definida y  Cuadro de Seguimiento de contratos Subdirección Administrativa.
Cuadro de Seguimiento de contratos Subdirección Administrativa.</t>
  </si>
  <si>
    <t>Es importante realizar el control sobre las instalaciones de la entidad respecto a su seguridad, para garantizar la protección de las personas que se encuentran al interior de la misma, máxime cuando la Caja de la Vivienda Popular tiene sus propias instalaciones, edificio administrativo ubicado en el barrio Chapinero, carrera 13 # 54-30.</t>
  </si>
  <si>
    <t>Para dar un manejo adecuado a este riesgo se plantea Mitigarlo, mediante el desarrollo de una acción consistente en: Establecer protocolo de seguridad de la Caja de la Vivienda Popular que contenga lineamientos para el ingreso y permanencia de personas en la entidad y los requerimientos de seguridad necesarios para mantener el orden en la Entidad. El responsable de ejecutar es el/la Subdirector Administrativo ( e )
 Profesional Universitario Contratista, contrato 101 de 2018. y se espera que esta acción finalice el 31/12/2018</t>
  </si>
  <si>
    <t>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t>
  </si>
  <si>
    <t xml:space="preserve">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
</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</si>
  <si>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requerimientos de incumplimiento a los proveedores de la entidad.</t>
  </si>
  <si>
    <t xml:space="preserve">Resultados nefastos del funcionamiento administrativo de la entidad. - Investigaciones disciplinarias, penales, fiscales y administrativos por mala administración de los recursos. </t>
  </si>
  <si>
    <t>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Administrativo ( e )
Profesional Universitario contratista, contrato 102 de 2018
Profesional Universitario Contratista, contrato 101 de 2018. y se espera que esta acción finalice el 31/12/2018</t>
  </si>
  <si>
    <t>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
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t>
  </si>
  <si>
    <t>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
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
Se definió funcionaria para realizar seguimiento al Plan de Adquisición Anual el cual se realiza en el formato Cuadro de Seguimiento de contratos Subdirección Administrativa.</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</si>
  <si>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31/12/2018</t>
  </si>
  <si>
    <t>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t>
  </si>
  <si>
    <t>Todos los procedimientos del proceso</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</si>
  <si>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31/12/2018</t>
  </si>
  <si>
    <t>Se han realizado mesas de trabajo, reuniones y capacitaciones a los servidores de la Subdirección Financiera para la implementación del nuevo marco normativo contable.</t>
  </si>
  <si>
    <t>Se han realizado mesas de trabajo, reuniones y capacitaciones a los servidores de la Subdirección Financiera para la implementación del nuevo marco normativo contable.
Se recomienda documentar la metodología de inducción para la socialización del marco normativo antes que termine la vigencia.</t>
  </si>
  <si>
    <t>Se debe documentar la metodología de inducción para la socialización del marco normativo antes que termine la vigencia.</t>
  </si>
  <si>
    <t>Las rentabilidades que ofrecen las entidades financieras no son las mas atractivas del mercado y/o por políticas económicas desfavorables.</t>
  </si>
  <si>
    <t>Estancamiento de la rentabilidad ofrecida por las Entidades Financieras para beneficio propio. - Beneficiar a ciertas entidades financieras por medio de coimas o favores específicos sin un estudio de mercado adecuado.</t>
  </si>
  <si>
    <t>Disminución de los beneficios económicos. -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</si>
  <si>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Tesorera(o) y se espera que esta acción finalice el 31/12/2018</t>
  </si>
  <si>
    <t>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t>
  </si>
  <si>
    <t>Tasa de interés que ofrecen entidades financieras y transacciones bancarias</t>
  </si>
  <si>
    <t>Pérdida de documentación que impida la toma de decisiones o el cumplimiento de la misión de la Entidad. - Archivos desorganizados y que no son correspondientes a las tablas de retención documental.</t>
  </si>
  <si>
    <t>Para dar un manejo adecuado a este riesgo se plantea Prevenirlo, mediante el desarrollo de una acción consistente en: Establecer un cronograma de las visitas que se proyectan realizar en la vigencia 2018 por parte del proceso de Gestión Documental y realizar visitas por el Equipo SIGA de conformidad con el cronograma establecido, en este escenario se las recomendaciones a las dependencias para la correcta administración de este riesgo. El responsable de ejecutar es el/la Subdirector Administrativo
Profesional contratista, contrato 083 de 2018 y se espera que esta acción finalice el 31/12/2018</t>
  </si>
  <si>
    <t>Para dar un manejo adecuado a este riesgo se plantea Prevenirlo, mediante el desarrollo de una acción consistente en: Elaborar el cronograma para las jornadas de sensibilización acerca de temas en Gestión Documental y ejecutar las jornadas de sensibilización planteadas para las dependencias de la Entidad. Adicional a lo anterior se solicita la inclusión en el plan de capacitación de la vigencia, temas relacionados con la gestión documental y de acuerdo a lo evidenciado en las jornadas de sensibilización y a la operación del proceso de Gestión Documental, se realizará una comunicación sobre lineamientos acerca de la importancia y cuidado de la gestión documental. El responsable de ejecutar es el/la Subdirector Administrativo ( e )
Profesional Especializado contratista, contrato 083 de 2018 y se espera que esta acción finalice el 31/12/2018</t>
  </si>
  <si>
    <t xml:space="preserve">Se ha  realizado capacitaciones a 
 -Dirección de Mejoramiento de Barrios (personal de archivos)
-Sensibilización sobre el reglamento interno de archivos y gestión documental para un total de 83 asistentes. 
-Dirección de Reasentamientos se hizo sensibilización sobre aplicación de Tablas de Retención Documental 
-Coordinación con el Archivo de Bogotá-Subdirección Distrital de Archivos para una jornada de sensibilización en la Caja de la Vivienda Popular para el día 24 de septiembre de 2018. </t>
  </si>
  <si>
    <t>Para dar un manejo adecuado a este riesgo se plantea Mitigarlo, mediante el desarrollo de una acción consistente en: Presentar propuesta a la Dirección de Gestión Corporativa y CID sobre la modificación de funciones de Gestión Documental para la articulación de las acciones.
Estructurar y socializar la documentación del Formato Único de Ventanilla. El responsable de ejecutar es el/la Subdirector Administrativo ( e )
Profesional contratista, contrato 083 de 2018 y se espera que esta acción finalice el 31/12/2018</t>
  </si>
  <si>
    <t>Se trata de actividades relacionadas con la afectación de expedientes tales como robos, desapariciones, adulteraciones, entre otros, con el fin de obtener beneficios propios o beneficiar a terceros.</t>
  </si>
  <si>
    <t>Pérdida de documentación que impida la toma de decisiones o el cumplimiento de la misión de la Entidad.  
 - Pérdidas económicas en procesos judiciales por ausencia de material probatorio. 
 - Sanciones penales, administrativas, fiscales y disciplinarias.
 - Poca credibilidad de la entidad frente a las partes interesadas.</t>
  </si>
  <si>
    <t>Para dar un manejo adecuado a este riesgo se plantea Prevenirlo, mediante el desarrollo de una acción consistente en: Realizar una verificación de las condiciones de seguridad de los archivos de gestión y central y como resultado de esta establecer los controles de seguridad requeridos para la custodia de la información documental adicional a esto solicitar a la Dirección de Gestión Corporativa y CID una charla sobre las responsabilidades derivadas del manejo de la información y las consecuencias disciplinarias por recibir beneficios particulares.
Adoptar un procedimiento para el manejo de la pérdida de expedientes y un reglamento de Gestión Documental. El responsable de ejecutar es el/la Subdirector Administrativo ( e )
Profesional Especializado contratista, contrato 083 de 2018 y se espera que esta acción finalice el 31/12/2018</t>
  </si>
  <si>
    <t>Verificación se seguridad de archivos 20%
Establecimiento de controles de seguridad para los archivos 30%
Documentación oficializada para la seguridad de la gestión documental 30%
Charla sobre responsabilidades disciplinarias por recibir beneficios particulares 20%</t>
  </si>
  <si>
    <t>Informe pendiente por entregar
Procedimiento de construcción de expedientes en construcción
Se deben realizar estas actividades antes que se termine la vigencia.</t>
  </si>
  <si>
    <t>Desfinanciamiento de necesidades del proceso.</t>
  </si>
  <si>
    <t>Incumplimiento de la normatividad acerca de la administración del talento humano en la Entidad. - Indicador bajo en la ejecución presupuestal del plan de capacitación de cada vigencia. - Impacto negativo en los procesos del Sistema Integrado de Gestión, teniendo en cuenta que no se fortalecerán las competencias de los funcionarios públicos, reflejado esto en la  baja calidad de los productos y/o servicios que presta la Caja de la Vivienda Popular tanto en la administración, como en lo misional.</t>
  </si>
  <si>
    <t>Para dar un manejo adecuado a este riesgo se plantea Prevenirlo, mediante el desarrollo de una acción consistente en: Incluir en el plan de acción de gestión de cada vigencia la actividad de realizar el seguimiento al plan de capacitación y realizar seguimiento al cumplimiento de las actividades programadas en la vigencia del contrato actual de capacitación.
Elaborar plan de trabajo para estructurar el plan de capacitación, acorde a las necesidades formuladas por las áreas de la entidad y Ejecución de dicho plan de trabajo, incluyendo seguimiento a la etapa precontractual, contractual y poscontractual del contrato del Plan de Capacitación. El responsable de ejecutar es el/la Subdirector Administrativo ( e )
Profesional Universitario y se espera que esta acción finalice el 31/12/2018</t>
  </si>
  <si>
    <t>Mediante Resolución No. 2202 del  1 de junio de 2018, se aprobó el  Plan Institucional de capacitación.                             
Se suscribió contrato de capacitación con la Universidad Distrital Francisco José de Caldas</t>
  </si>
  <si>
    <t>Plan institucional de capacitaciones y contrato suscrito con la Universidad Distrital Francisco José de Caldas</t>
  </si>
  <si>
    <t>Deficiencias de los procesos del Sistema Integrado de Gestión, teniendo en cuenta que la evaluación de las dependencias hace parte integral del proceso de evaluación de los funcionarios de carrera administrativa y los compromisos o acuerdos laborales de los demás tipos de vinculación de la planta de personal están en concordancia a las mismas. - Incumplimiento de la normatividad acerca de la administración del talento humano de la Entidad, respecto al desempeño laboral de los funcionarios. - Desconocimiento del personal acerca de los objetivos institucionales y de los procesos a cargo de cada dependencia.</t>
  </si>
  <si>
    <t>Para dar un manejo adecuado a este riesgo se plantea Mitigarlo, mediante el desarrollo de una acción consistente en: Formular, implementar y hacer seguimiento al plan de trabajo para realizar la formulación y seguimiento de los sistemas de evaluación de los funcionarios públicos de la Caja de la Vivienda Popular.
Socializar las herramientas de gestión con el equipo de trabajo del Proceso de Gestión del Talento Humano y solicitar a los demás proceso que realicen la misma actividad. El responsable de ejecutar es el/la Subdirector Administrativo ( e ) y se espera que esta acción finalice el 31/12/2018</t>
  </si>
  <si>
    <t>Un (1) plan de trabajo formulado para la formulación y seguimiento de los sistemas de evaluación de los funcionarios públicos.
Acta y/o registro de asistencia a una (1) jornada de socialización de las herramientas de gestión.
Un (1) oficio en el que se solicita a las dependencias la socialización de sus herramientas de gestión</t>
  </si>
  <si>
    <t>Un (1) plan de trabajo formulado para la formulación y seguimiento de los sistemas de evaluación de los funcionarios públicos.
Un Acta y/o registro de asistencia a una (1) jornada de socialización de las herramientas de gestión.
Un (1) oficio en el que se solicita a las dependencias la socialización de sus herramientas de gestión</t>
  </si>
  <si>
    <t xml:space="preserve">Se ha realizado el seguimiento a la evaluación de acuerdo a los términos establecidos en los protocolos de los sistema de evaluación de la gestión y del desempeño, tal como consta en los memorandos realizados  para los evaluadores en el periodo reportado. </t>
  </si>
  <si>
    <t>Para dar un manejo adecuado a este riesgo se plantea Mitigarlo, mediante el desarrollo de una acción consistente en:
Realizar la socialización al equipo de talento Humano de los cambios normativos aplicables y los puntos de control del Proceso de Talento Humano de tal forma que en caso de presentarse la creación de un cargo nuevo deberá adelantarse el estudio técnico pertinentes de conformidad con el marco legal vigente y autorizado por la entidad competente. y recalcando la necesidad de implementar en cada una de las posesiones realizadas el formato de requisitos mínimos de acuerdo a los Manuales de funciones existentes. Así mismo realizar la revisión integral de la documentación y del perfil.
 El responsable de ejecutar es el/la Subdirector Administrativo ( e )
Profesional Universitario y se espera que esta acción finalice el 31/12/2018</t>
  </si>
  <si>
    <t>Listados de asistencia y acta de reunión donde se desglose que se desarrolla la temática planteada en la acción frente a una  socialización de los cambios normativos aplicables y los puntos de control del Proceso de Talento Humano.</t>
  </si>
  <si>
    <t>Las actividades planteadas se realizan  cada vez que se requiere, se  da aplicación a lo previsto en el decreto 648 de 2017 articulo 2.2.5.1.1que se materializa en el diligenciamiento del formato Cumplimiento de Requisitos Mínimos</t>
  </si>
  <si>
    <t>Para dar un manejo adecuado a este riesgo se plantea Prevenirlo, mediante el desarrollo de una acción consistente en: Incluir en el procedimiento "Certificaciones laborales y pensionales" una actividad para la verificación y validación de las novedades allegadas por el personal previo al cargue en el Sistema PERNO y Establecer un control digital de las certificaciones expedidas por la Subdirección Administrativa.
Solicitud del establecimiento del número consecutivo de certificación en el Sistema Integrado de Gestión en la totalidad de expediciones por parte de la subdirección Administrativa. El responsable de ejecutar es el/la Subdirector Administrativo ( e )
Profesional universitario y se espera que esta acción finalice el 31/12/2018</t>
  </si>
  <si>
    <t xml:space="preserve">Existe un consecutivo de las certificaciones laborales y pensionales expedidas por la Subdirección Administrativa . Se esta adelantando el procedimiento relativo a este tema </t>
  </si>
  <si>
    <t>Se cuenta con consecutivo de certificaciones laborales y pensionales expedidas por la Subdirección Administrativa.
Se debe actualizar, aprobar, publicar y socializar el Procedimiento "Certificaciones laborales y pensionales" actualizado, aprobado, publicado y socializado antes que se termine la vigencia.
Teniendo en cuenta que esta actividad se encuentra programada para realizarse durante la vigencia su avance se considera adecuado</t>
  </si>
  <si>
    <t>Para dar un manejo adecuado a este riesgo se plantea Prevenirlo, mediante el desarrollo de una acción consistente en: Recibir de manera mensual los informes en la Dirección de Gestión Corporativa y CID como requisito previo al procedimiento de pago en la Subdirección Financiera El responsable de ejecutar es el/la Contratistas Dirección de Gestión Corporativa y CID
Director de Gestión Corporativa y CID.</t>
  </si>
  <si>
    <t>Se debe seguir realizado acción durante la vigencia.</t>
  </si>
  <si>
    <t>Para dar un manejo adecuado a este riesgo se plantea Prevenirlo, mediante el desarrollo de una acción consistente en: Elaborar estudios previos y pliegos de condiciones tipo de acuerdo con las orientaciones definidas en el Manual de Contratación 208-DGC-Mn-01, con la aprobación del Comité de Contratación en los casos que el Manual defina que debe reunirse. El responsable de ejecutar es el/la Contratistas Dirección de Gestión Corporativa y CID
Director de Gestión Corporativa y CID y se espera que esta acción finalice el 30/12/2018</t>
  </si>
  <si>
    <t>Para dar un manejo adecuado a este riesgo se plantea Prevenirlo, mediante el desarrollo de una acción consistente en: Realizar jornadas de sensibilización a los supervisores por parte de la Dirección de Gestión Corporativa y CID sobre el cumplimiento de las funciones de los supervisores, interventores y apoyos a la supervisión en temas de incumplimiento El responsable de ejecutar es el/la Contratistas Dirección de Gestión Corporativa y CID
Director de Gestión Corporativa y CID y se espera que esta acción finalice el 31/12/2018</t>
  </si>
  <si>
    <t>Se emite un memorando y una sensibilización de buenas prácticas contractuales en el cual se recuerda a los supervisores contractuales acerca de la obligación que tienen los supervisores contractuales de dar aplicación al trámite de incumplimiento.
Se debe continuar con la ejecución de la actividad ya que debe realizarse de manera trimestral</t>
  </si>
  <si>
    <t>memorando y sensibilización realizada</t>
  </si>
  <si>
    <t>Se realiza una actividad de sensibilización de la tres programadas ya que debe realizar de manera trimestral</t>
  </si>
  <si>
    <t>Soporte Técnico</t>
  </si>
  <si>
    <t>Deterioro o mal manejo de los equipos tecnológicos,  que genera indisponibilidad total o parcial de los mismos - Fallas en los sistemas eléctricos y/o red de datos de la entidad - Desconocimiento de los usuarios de la entidad frente al uso de equipos o herramientas tecnológicas instaladas en la entidad - Falla que genere necesidad de reposición del equipo y/o herramienta tecnológica, por requerir repuesto de difícil rotación en el mercado para su reparación</t>
  </si>
  <si>
    <t>Pérdida de productividad o respuestas tardías a las necesidades de los grupos de interés - reprocesos o ejecución  de procesos manuales o alternos - Daños, en algunos casos irreparables, de las herramientas tecnológicas. - Necesidad de recursos económicos adicionales para solventar este tipo de eventos.</t>
  </si>
  <si>
    <t>Falta terminar el procedimiento disciplinario del área correspondiente y se debe continuar con las capacitaciones antes que termine la vigencia.</t>
  </si>
  <si>
    <t xml:space="preserve">Dado el cambio organizacional que modificó el Mapa de Procesos que integra el Plan Estratégico de la Caja de la Vivienda Popular, el cual dio origen al proceso de Gestión TIC con un enfoque estratégico, se pueden generar reprocesos y/o desconocimiento en la forma de operar con respecto al alcance de la nueva oficina TIC. </t>
  </si>
  <si>
    <t>Para dar un manejo adecuado a este riesgo se plantea Prevenirlo, mediante el desarrollo de una acción consistente en: Documentar completamente los procedimientos, manuales, instructivos, formatos y demás documentación requerida, de conformidad con el alcance del proceso Gestión Tecnologías de la Información y las Comunicaciones</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</si>
  <si>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</si>
  <si>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</si>
  <si>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para beneficio propio y/o de terceros, por personal interno o intrusión de un externo a la entidad y/o a la red de la CVP. - -Acceso no autorizado a los equipos y/o redes de computo. - - Robo y/o manipulación de información sensible</t>
  </si>
  <si>
    <t>Para dar un manejo adecuado a este riesgo se plantea Mitigarlo, mediante el desarrollo de una acción consistente en: Realizar charlas pedagógicas semestrales que apoyen la sensibilización de los funcionarios y/o contratistas de la entidad con respecto al cuidado y buen manejo de la información.
Generar comunicaciones mensuales al interior de la entidad, con el fin de propender por la seguridad de la información.</t>
  </si>
  <si>
    <t xml:space="preserve">Desde la Oficina Asesora de Planeación bajo el subsistema de Responsabilidad  Social, se han realizado reuniones internas, y capacitaciones con las áreas de la entidad, para sensibilizar a todos los procesos, frente a los cambios del Código de integridad. </t>
  </si>
  <si>
    <t>actas de socialización</t>
  </si>
  <si>
    <t>Se realizo la actividad  programada</t>
  </si>
  <si>
    <t>correos institucionales</t>
  </si>
  <si>
    <t xml:space="preserve">Se generó acto administrativo con la información respectiva, formalizando el equipo de gestores, bajo la Resolución 3040 del 31-07-2018. </t>
  </si>
  <si>
    <t xml:space="preserve">Resolución 3040 del 31-07-2018. </t>
  </si>
  <si>
    <t>Acta de socialización</t>
  </si>
  <si>
    <t xml:space="preserve">  En la semana de Lucha Anticorrupción de la CVP (13 -17 d agosto ), se realizó socialización del avance del código de integridad con la participación de los gestores de integridad. 40 %                                                 </t>
  </si>
  <si>
    <t xml:space="preserve">En reunión del 24 de agosto de 2018, previa convocatoria a los gestores de integridad con el fin de armonizar los valores del código de ética con los de integridad, aprobándose honestidad, respeto, compromiso, justicia y diligencia  para se adoptados por la entidad.               </t>
  </si>
  <si>
    <t>Acta de reunión</t>
  </si>
  <si>
    <t>Se realizó la actividad  programada</t>
  </si>
  <si>
    <t>Actividad  programada en fechas posteriores al corte del seguimiento</t>
  </si>
  <si>
    <t>correos masivos</t>
  </si>
  <si>
    <t>Durante el meses de julio y agosto de 2018, las solicitudes fueron diligenciadas directamente por los usuarios en las instalaciones de la Caja de Vivienda Popular. Se les viene informando a los deudores que lo pueden hacer por correo electrónico y los deben imprimir en impresoras laser .</t>
  </si>
  <si>
    <t>Durante el meses de julio y agosto de 2018, las solicitudes fueron diligenciadas directamente por los usuarios en las instalaciones de la Caja de Vivienda Popular.</t>
  </si>
  <si>
    <t xml:space="preserve"> Se les viene informando a los deudores que lo pueden hacer por correo electrónico y los deben imprimir en impresoras laser .</t>
  </si>
  <si>
    <t>En el meses de julio y agosto fueron solicitados un total de 18 paz y salvos, de los cuales 12 fueron solicitados por primera vez y 6 copias,  fueron recibidos en el formato "Radicación peticiones, quejas, reclamos, sugerencias y denuncias por actos de corrupción o faltas disciplinarias Código: 208-SAMD-Ft -03. Fueron entregados por los medios convencionales, personalmente y enviados  por correo certificado.</t>
  </si>
  <si>
    <r>
      <rPr>
        <b/>
        <sz val="10"/>
        <color theme="1"/>
        <rFont val="Arial"/>
        <family val="2"/>
      </rPr>
      <t>Primer Periodo:</t>
    </r>
    <r>
      <rPr>
        <sz val="10"/>
        <color theme="1"/>
        <rFont val="Arial"/>
        <family val="2"/>
      </rPr>
      <t xml:space="preserve"> En el mes de Diciembre, la Dirección de Mejoramiento de Vivienda, mediante memorando 2017IE19096 informó  a la Dirección de Gestión Corporativa y CID sobre el proceso de Asistencia Técnica, como el único de los procesos de la Dirección que ofrece un servicio a la ciudadanía y en el mes de diciembre se realizo la inscripción al SUIT.
</t>
    </r>
    <r>
      <rPr>
        <b/>
        <sz val="10"/>
        <color theme="1"/>
        <rFont val="Arial"/>
        <family val="2"/>
      </rPr>
      <t>Segundo Periodo:</t>
    </r>
    <r>
      <rPr>
        <sz val="10"/>
        <color theme="1"/>
        <rFont val="Arial"/>
        <family val="2"/>
      </rPr>
      <t xml:space="preserve"> El día 18 de agosto, por medio del memorando 2018IE11422, se informo a la Dirección de Gestión Corporativa y CID sobre el apoyo necesario de la DMV, en cuanto a los requerimientos funcionales que se consideren necesarios desde la misionalidad, con el fin de poder adelantar las labores con las áreas correspondientes y que se inicien dichos desarrollos.  Segundo Periodo: El día 18 de agosto, por medio del memorando 2018IE11422, se informo a la Dirección de Gestión Corporativa y CID sobre el apoyo necesario de la DMV, en cuanto a los requerimientos funcionales que se consideren necesarios desde la misionalidad, con el fin de poder adelantar las labores con las áreas correspondientes y que se inicien dichos desarrollos. 
El trámite está inscrito en el SUIT; se tiene a la espera el seguimiento al trámite para ver su pertinencia, y posteriormente, si aplica, ser ubicado en la página web de la Caja de la Vivienda Popular, para consulta y gestión de quien lo requiera. 
El Contratista (externo)  "Todo Sistemas", encargado de hacer seguimiento a los trámites de cada entidad, tiene pendiente la entrega del reporte de usabilidad  frente a los mismos, acorde a la información entregada por el DAFP.  </t>
    </r>
  </si>
  <si>
    <t>Memorando 2017IE19096 
Memorando 2018IE11422
El trámite está inscrito en el SUIT</t>
  </si>
  <si>
    <t>la actividad esta en desarrollo ya que se esta revisando la pertinencia del trámite para colocarlo en pagina web</t>
  </si>
  <si>
    <t xml:space="preserve"> Resolución No.  3289 de 31 de agosto de 2018</t>
  </si>
  <si>
    <t xml:space="preserve">
\\10.216.160.201\calidad\30. PRESENTACIONES E INFORMES\SISTEMA INTEGRADO DE GESTIÓN\2018\SEMANA LUCHA ANTICORRUPCIÓN\DIA 4 - CODIGO DE INTEGRIDAD
\\10.216.160.201\calidad\30. PRESENTACIONES E INFORMES\SISTEMA INTEGRADO DE GESTIÓN\2018\CONTEXTUALIZACION CODIGO DE INTEGRIDAD\LISTADOS DE ASISTENCIA</t>
  </si>
  <si>
    <t>No hay evidencia</t>
  </si>
  <si>
    <t xml:space="preserve">No se ha empezado a realizar esta actividad </t>
  </si>
  <si>
    <t xml:space="preserve">https://twitter.com/CVPBogota/status/958395222056108033 y https://twitter.com/CVPBogota/status/870366737610530818 </t>
  </si>
  <si>
    <r>
      <t>Presentación de ONG BUILD CHANGE</t>
    </r>
    <r>
      <rPr>
        <b/>
        <sz val="9"/>
        <color theme="1"/>
        <rFont val="Arial"/>
        <family val="2"/>
      </rPr>
      <t xml:space="preserve"> </t>
    </r>
  </si>
  <si>
    <r>
      <t xml:space="preserve">
B</t>
    </r>
    <r>
      <rPr>
        <sz val="11"/>
        <rFont val="Calibri"/>
        <family val="2"/>
        <scheme val="minor"/>
      </rPr>
      <t xml:space="preserve">anner en el portal web, video divulgado en medios internos y externos como redes sociales  y pantallas digitales de la cvp.  </t>
    </r>
    <r>
      <rPr>
        <sz val="11"/>
        <color theme="1"/>
        <rFont val="Calibri"/>
        <family val="2"/>
        <scheme val="minor"/>
      </rPr>
      <t xml:space="preserve">
http://www.cajaviviendapopular.gov.co/?q=Servicio-al-ciudadano/tramites-y-servicios</t>
    </r>
  </si>
  <si>
    <t>Videos institucionales</t>
  </si>
  <si>
    <t xml:space="preserve">El archivista del equipo SIGA adelanta los ajustes de la TRD con las diferentes dependencias, se aspira radicar nuevamente antes del 30 de septiembre. </t>
  </si>
  <si>
    <t>radicado 2018EE5021</t>
  </si>
  <si>
    <t>Se evidencia que a fecha 04/05/2018 en la página Web de la Entidad en link de Transparencia y acceso a la información pública, Ítem 10 Instrumentos de Gestión de Información Pública, literal 10.8 costos de reproducción, se encuentra publicada la Resolución 0091 del 26 de enero de 2016.
Sin embargo, se evidencia mediante correos enviados a la Subdirección Administrativa que el equipo de Gestión Documental, desde agosto de 2017 hizo entrega del borrador de la Resolución , por tanto se deben realizar las gestiones pertinentes para su aprobación.</t>
  </si>
  <si>
    <t>Página Web de la Entidad en link de Transparencia y acceso a la información pública,</t>
  </si>
  <si>
    <t>Se debe aprobar resolución y volver a publicar en pagina web</t>
  </si>
  <si>
    <t>Esta actividad se encuentra en desarrollo</t>
  </si>
  <si>
    <t>Botón de Transparencia de la CVP http://www.cajaviviendapopular.gov.co/?q=content/transparencia</t>
  </si>
  <si>
    <t>ANÁLISIS</t>
  </si>
  <si>
    <t>Se verificó el cumplimiento de la acción "Realizar ajustes al Procedimiento de Participación Ciudadana y Rendición de Cuentas " la cual de desarrolló a partir de la versión 2 del diagrama de flujo para la rendición de cuentas y la versión 3 del procedimiento.</t>
  </si>
  <si>
    <t>Se cumplió la acción en su totalidad</t>
  </si>
  <si>
    <t>Formato de Partes Interesadas y Matriz de Grupos de Interés</t>
  </si>
  <si>
    <t>Se cumplió con la creación del formato de Partes Interesadas y queda pendiente la finalización de la caracterización de ciudadanos.</t>
  </si>
  <si>
    <t xml:space="preserve">La divulgación de la estrategia está a la espera de la actualización del procedimiento. </t>
  </si>
  <si>
    <t>Capítulo de Capacidad Operativa e institucional en el Doc. final de Estrategia de Rendición de Cuentas 
En proceso de conformación</t>
  </si>
  <si>
    <t>Se está a la espera del cumplimiento de la divulgación de la estrategia.</t>
  </si>
  <si>
    <t>Se tuvieron en cuenta recursos para fortalecer la capacidad operativa, y realizar así las actividades de Rendición de Cuentas. 
La evidencia reportada del FUSS - proyecto 404 - 943 está para los meses de enero, febrero, marzo y abril.</t>
  </si>
  <si>
    <t>Se está a la espera del cumplimiento del producto de la acción</t>
  </si>
  <si>
    <t>Se evidenció la gestión de eventos de participación ciudadana entre la población beneficiada y la entidad, cumpliendo con el mínimo requerido.</t>
  </si>
  <si>
    <t xml:space="preserve">Publicación de los eventos más destacados en la página web de la entidad </t>
  </si>
  <si>
    <t>El responsable cumplió con la gestión de eventos de participación ciudadana.</t>
  </si>
  <si>
    <t xml:space="preserve">Se corroboró la publicación del encuentro ciudadano "69 familias obtuvieron las escrituras de sus viviendas en Kennedy" por medio del boletín de prensa.
Sin embargo, el artículo gestionado por la OAC no corresponde con el producto propuesto para cumplir la acción "Escenario o evento de participación ciudadana definido"
</t>
  </si>
  <si>
    <t xml:space="preserve">Publicación del evento en la página web de la entidad </t>
  </si>
  <si>
    <t xml:space="preserve">Se ha desarrollado 1 evento de los 2 planteados como mínimo.
El artículo gestionado por la OAC no corresponde con el producto solicitado para cumplir la acción.
</t>
  </si>
  <si>
    <t>Se evidenció el cumplimiento del producto solicitado, teniendo como base la ejecución por parte de la entidad de varios eventos de participación ciudadana.</t>
  </si>
  <si>
    <t>Memorando 2018IE11482, informe de los encuentros sostenidos con la ciudadanía entre los meses de mayo y agosto del año en curso, en el cual se reporta una reunión sostenida con líderes de la Localidad de Santafé</t>
  </si>
  <si>
    <t>No hay evidencia de los productos solicitados (documento de estrategia de rendición de cuentas e informe de divulgación) debido a que la Oficina Asesora de Planeación se encuentra ultimando el documento.
Se recomienda realizar la divulgación en los diferentes medios de la Entidad tan pronto como se tengan los productos.</t>
  </si>
  <si>
    <t>En proceso de conformación</t>
  </si>
  <si>
    <t>No hay evidencia de los productos solicitados</t>
  </si>
  <si>
    <t>El producto para el cumplimiento de la acción está supeditado a la presentación de la Estrategia de Rendición de Cuentas por parte de la OAP. 
Se recomienda realizar la divulgación en los diferentes medios de la Entidad tan pronto como se realice el seguimiento.</t>
  </si>
  <si>
    <t xml:space="preserve">A la espera de la presentación de la Estrategia de Rendición de Cuentas por parte de la OAP. </t>
  </si>
  <si>
    <t>Publicación de los informes en la página web de la entidad</t>
  </si>
  <si>
    <t>A la espera de la terminación del plazo establecido para verificar el cumplimiento total de la acción</t>
  </si>
  <si>
    <t>Se verificó la publicación de las actividades realizadas tanto en la página web de la entidad como en las redes sociales reportadas, cumpliendo con la acción "Generar información de calidad y en lenguaje comprensible" 
No obstante, se recomienda adelantar el "Informe de desarrollo estrategia de comunicaciones " como producto directo de cumplimiento de la acción, teniendo en cuenta el plazo establecido.</t>
  </si>
  <si>
    <t>Publicaciones realizadas  tanto en la página web de la entidad como en las redes sociales reportadas.
Informe de desarrollo estrategia de comunicaciones</t>
  </si>
  <si>
    <t>A pesar de las publicaciones reportadas, queda pendiente por revisar el "Informe de desarrollo estrategia de comunicaciones " como producto directo de cumplimiento de la acción</t>
  </si>
  <si>
    <t xml:space="preserve">Generar acciones de diálogo de doble vía con la ciudadanía antes y durante las acciones y audiencia de Rendición de Cuentas. Ferias de Transparencia, Carpa de Servicio al Ciudadano, Feria de Soluciones CVP, entre otros. </t>
  </si>
  <si>
    <t>Cubrimiento de entrega de proyectos.
Informes con evidencia de diálogo en los Espacios de Encuentro Ciudadano</t>
  </si>
  <si>
    <t>La Subdirección Financiera realizó seguimiento a la ejecución presupuestal de la vigencias, reservas y pasivos exigibles. Posteriormente, envió mensualmente el reporte de las ejecuciones presupuestales a cada uno de los gerentes de los proyectos con corte de julio.</t>
  </si>
  <si>
    <t>Publicación del Informe de Ejecución Presupuestal</t>
  </si>
  <si>
    <t>Hay actividades de cumplimiento de la acción cuyo plazo no ha finalizado</t>
  </si>
  <si>
    <t xml:space="preserve">Imágenes y publicidad, por los diferentes canales de comunicación de la entidad y Redes sociales. </t>
  </si>
  <si>
    <t>Queda pendiente por establecer el cumplimiento total del producto.</t>
  </si>
  <si>
    <t>Se evidenció que la Dirección de Mejoramiento de Barrios firmó durante enero y febrero 10 Acuerdos de Sostenibilidad con la comunidad correspondiente a 10 salones comunales y en el mes de abril firmó 1 Acuerdo de Sostenibilidad correspondiente a 3 tramos de escaleras.
Teniendo en cuenta que la acción establece que se deben realizar 20 Acuerdos de Sostenibilidad, la Dirección de Mejoramiento de Barrios tiene un cumplimiento del 55% respecto a la meta programada. 
Se recomienda adelantar la gestión de los 9 Acuerdos de Sostenibilidad faltantes de acuerdo con el plazo establecido.</t>
  </si>
  <si>
    <t xml:space="preserve">Presentación de Acuerdos de Sostenibilidad </t>
  </si>
  <si>
    <t>Se evidenció que la Dirección de Mejoramiento de Barrios revisó y aprobó el Informe de Gestión de 10 eventos de entrega a satisfacción de 10 salones comunales.
Teniendo en cuenta que la acción establece que se deben realizar 20 evaluaciones de eventos, la Dirección de Mejoramiento de Barrios tiene un cumplimiento del 50% respecto a la meta programada. 
Se recomienda adelantar la gestión de las 10 evaluaciones de eventos faltantes de acuerdo con el plazo establecido.</t>
  </si>
  <si>
    <t>Evaluaciones de eventos realizados</t>
  </si>
  <si>
    <t>La Dirección de Urbanizaciones y Titulaciones ha efectuado 16 reuniones de participación ciudadana para la actualización de expedientes para la titulación de barrios.</t>
  </si>
  <si>
    <t>Actas de participación ciudadana</t>
  </si>
  <si>
    <t xml:space="preserve">El producto está supeditado a la totalidad de eventos que realice la DUT en la vigencia establecida </t>
  </si>
  <si>
    <t>La Asesora de Control Interno realizó acompañamiento en la mesa de Diálogo Sectorial de febrero 27 de 2018
Se recomienda realizar el acompañamiento una vez se programen las rendiciones de cuenta.</t>
  </si>
  <si>
    <t>Publicación en la página web de la Entidad del Informe de Encuentro con la ciudadanía y de las Evaluaciones de la Rendición de Cuentas</t>
  </si>
  <si>
    <t xml:space="preserve">El producto está supeditado a la totalidad de eventos que realice la Dirección de Reasentamientos en la vigencia establecida </t>
  </si>
  <si>
    <t>Revisar evidencias de Informe de Encuentro con la ciudadanía</t>
  </si>
  <si>
    <t xml:space="preserve"> Memorando 2018IE5431
Memorando 2018IE5448</t>
  </si>
  <si>
    <t>La divulgación y gestión de la información está supeditada a la programación de la Rendición de Cuentas.</t>
  </si>
  <si>
    <t>Se presentó propuesta de acuerdo modificatorio a la Dirección de Gestión Corporativa y se encuentra en revisión.
Se recomienda continuar la gestión del producto relacionado.</t>
  </si>
  <si>
    <t>Acto administrativo 
Documento administrativo para la admiración de la correspondencia.</t>
  </si>
  <si>
    <t>Queda pendiente la entrega del producto en el plazo establecido</t>
  </si>
  <si>
    <t>Se pudo evidenciar la publicación del Plan de Adquisiciones en la página web de la entidad (siendo el mes de julio el último reportado)
El proceso desarrolla el rubro para atención al ciudadano, dentro del marco de las metas del Proyecto de Inversión "943-Fortalecimiento institucional para
la transparencia, participación ciudadana, control y responsabilidad social y anticorrupción"
Se recomienda continuar con la publicación oportunamente, teniendo en cuenta el plazo establecido.</t>
  </si>
  <si>
    <t>Publicación del Plan de Adquisiciones en la página web de la entidad</t>
  </si>
  <si>
    <t>Actas de capacitaciones y/o sensibilizaciones</t>
  </si>
  <si>
    <t>Servicio al Ciudadano solicitó a la Oficina Asesora de Planeación la creación de los documentos "Manual de Servicio al Ciudadano" y "Documento PQRSD" mediante memorandos CORDIS 2018IE6696 y CORDIS 2018IE6697 respectivamente.
Se pudo evidenciar que la Oficina Asesora de Planeación hizo la publicación de los documentos de manera oportuna.</t>
  </si>
  <si>
    <t>Documentos del proceso de Servicio al Ciudadano</t>
  </si>
  <si>
    <t>El producto fue entregado satisfactoriamente</t>
  </si>
  <si>
    <t>Publicaciones en medios
Informe de desarrollo de estrategia de comunicaciones</t>
  </si>
  <si>
    <t>Servicio al Ciudadano ha venido realizando los Informes Mensuales de Asistencia por Canales de Atención de los meses de enero, febrero, marzo, abril, mayo, junio y julio.</t>
  </si>
  <si>
    <t>Informes de Asistencia y evaluación por parte del área de Servicio al Ciudadano</t>
  </si>
  <si>
    <t xml:space="preserve">El producto ha sido entregado de manera oportuna, quedan pendientes los demás Informes Mensuales </t>
  </si>
  <si>
    <t>Se realizó una sensibilización al personal del área de Servicio al Ciudadano sobre el uso de lenguaje sencillo e incluyente teniendo en cuenta los procedimientos de atención a las PQRSD.</t>
  </si>
  <si>
    <t>Capacitaciones realizadas</t>
  </si>
  <si>
    <t>El área de Servicio al Ciudadano ha venido realizando los Informes Mensuales de Oportunidades de las Respuestas a las PQRSD de los meses de enero, febrero, marzo, abril y mayo.</t>
  </si>
  <si>
    <t>Informes Mensuales de Oportunidades de las Respuestas a las PQRSD</t>
  </si>
  <si>
    <t>Informes con los resultados de la revisión de la atención de las PQRSs</t>
  </si>
  <si>
    <t>La Oficina Asesora de Comunicaciones ha solicitado en correos de seguimiento al Botón de Transparencia, que se entregue la información en formato modificable y descargable.
Adicionalmente, en el periodo se publicó en formato abierto  el Presupuesto General del 2018 y Matriz de Activos de Información</t>
  </si>
  <si>
    <t>Los archivos han sido publicados en formato abierto.</t>
  </si>
  <si>
    <t>Los Acuerdo de Gestión están actualizados y publicados</t>
  </si>
  <si>
    <t>La Oficina Asesora de Comunicaciones publicó un banner en la página web de la Entidad para la promoción y consulta del PACC 2018.</t>
  </si>
  <si>
    <t>Publicación del banner de promoción en la página web de la Entidad.</t>
  </si>
  <si>
    <t>El producto fue cumplido satisfactoriamente.</t>
  </si>
  <si>
    <t>La Oficina Asesora de Comunicaciones publicó la información sobre trámites y servicios en la página web de la Entidad, la guía de trámites y en el Botón de Transparencia la información relacionada sobre el aviso de gratuidad de trámites.
Se recomienda gestionar el "Informe de divulgación con evidencias de todos los canales" para dar cumplimiento al producto específicamente.</t>
  </si>
  <si>
    <t>El responsable publicó la información oportunamente</t>
  </si>
  <si>
    <t>El responsable gestionó las sensibilizaciones sobre la Ley 1712</t>
  </si>
  <si>
    <t>II SEGUIMIENTO CONTROL INTERNO(31 DE AGOSTO)</t>
  </si>
  <si>
    <t>II SEGUIMIENTO CONTROL INTERNO (31 DE AGOSTO)</t>
  </si>
  <si>
    <t>La publicación se ha venido realizando de manera oportuna, no obstante, queda pendiente la verificación de los meses faltantes.</t>
  </si>
  <si>
    <t xml:space="preserve">El personal de servicio al ciudadano fue sensibilizado el jueves 12 de abril de 2018 sobre temas de trámites y servicios. De la misma manera el 22 de mayo de 2018  se capacitó al personal de servicio al ciudadana, sobre el uso de lenguaje sencillo e incluyente y procedimiento de atención a PQRSD
Se recomienda completar la tercera sensibilización y/o capacitación teniendo en cuenta el plazo establecido. </t>
  </si>
  <si>
    <t>Sensibilizar y socializar a los(as) funcionarios(as)  y contratistas  el documento 208-SADM-Mn-01 MANUAL DE SERVICIO AL CIUDADANO</t>
  </si>
  <si>
    <t>Se pudo evidenciar que el 17 de julio de 2018 se orientó al personal de servicio al ciudadano sobre aspectos fundamentales del Manual de Servicio a la Ciudadanía</t>
  </si>
  <si>
    <t>Listado de asistencia</t>
  </si>
  <si>
    <t>La Oficina Asesora de Comunicaciones gestionó información de calidad y en lenguaje comprensible, poniendo como ejemplo el Programa de Mejoramiento de Vivienda, de la misma manera, la Oficina realizó videos subtitulados para cada misional dirigidos a población con discapacidad auditiva.
Sin embargo, el producto establecido para la ejecución de la acción es "Informe de desarrollo estrategia de comunicaciones" por lo cual, se recomienda avanzar con este informa para cumplir satisfactoriamente la acción planteada.</t>
  </si>
  <si>
    <t xml:space="preserve">Se generó el documento con la identificación de los ítems que deben ser objeto de corrección y/o mejora. 
La oficina Asesora de Comunicaciones, realizó socialización del resultado del Índice de Transparencia a todos los niveles de la entidad.
Una vez obtenidos los resultados del Índice de Transparencia, se han desarrollado múltiples reuniones, con el área de Control Interno, la oficina Asesora de Planeación y la Oficina Asesora de Comunicaciones, para generar el Plan de Mejoramiento respectivo, definiendo actividades a ejecutarse y lograr así una buena ubicación en el ranking de Transparencia de las entidades del Distrito. 
En el período se identificaron 71 ítems de acción correctiva y/o mejora. La OAC ya tiene el Plan de Mejoramiento preliminar formulado. </t>
  </si>
  <si>
    <t xml:space="preserve">Se generó el formato de Plan de Mejoramiento con los compromisos que deben ejecutarse, los cuales serán remitidas a las diferentes áreas de la entidad, para su gestión y reporte de actividades
Queda pendiente los planes de mejoramiento de las demás áreas. </t>
  </si>
  <si>
    <t>Se gestionó el documento con la identificación de los ítems que deben ser objeto de corrección y/o mejora.
En el periodo se identificaron 71 ítems de acción correctiva y/o mejora.  La Oficina Asesora de Comunicaciones ya tiene el Plan de Mejoramiento preliminar formulado. 
Se recomienda gestionar los Planes de Mejoramiento pendientes.</t>
  </si>
  <si>
    <t>Se han identificado los ítems de acción correctiva y/o mejora correspondientes.</t>
  </si>
  <si>
    <t xml:space="preserve">
El avance en la implementación de la Ley1712/14 en la competencia de la Oficina Asesora de Comunicaciones, se ve reflejado de un aparte en el Botón de Transparencia que evidencia la publicación oportuna y actualización mensual de la información que es suministrada oportunamente por la OAP y las áreas. Los instrumentos de acceso de información de la Ley1712/14 también se encuentran al día: Esquema de Publicaciones; Programa de Gestión Documental; Registro de Información Clasificada y Reservada e Índice de Información Clasificada. Evidencia en:
http://www.cajaviviendapopular.gov.co/?q=content/transparencia                                                                      En Transparencia Activa se cumple con la obligación de hacer publica, la información mínima obligatoria tanto de carácter  estructural como funcional del sujeto.                                                     En Transparencia pasiva, se garantiza el  acceso a la información pública de la ciudadanía, con la implementación de solicitudes de información PQRS a través de página web y en ventanilla única.  Adicionalmente, la CVP cumple con la apertura de datos abiertos. Este año tenemos los siguientes datos abiertos:  https://www.cajaviviendapopular.gov.co/?q=Servicio-al-ciudadano/datos-abiertos </t>
  </si>
  <si>
    <t>El Botón de Transparencia ha evidenciado la publicación oportuna y la actualización mensual de la información que es suministrada por la Oficina Asesora de Planeación y las diferentes áreas. 
Los instrumentos de acceso de información como: (Esquema de Publicaciones, Programa de Gestión Documental, Registro de Información Clasificada y Reservada e Índice de Información) se encuentran actualizados.</t>
  </si>
  <si>
    <t>El Botón de Transparencia se encuentra actualizado a la fecha.</t>
  </si>
  <si>
    <t xml:space="preserve">
La Oficina Asesora de Comunicaciones ha solicitado en correos de seguimiento al Botón de Transparencia, que se entregue la información en formato modificable y descargable. Adicionalmente, en el periodo solicitó reuniones, talleres sobre como abrir archivos a la Oficina TIC. De acuerdo con la información recibida en el período se publicó en formato abierto Presupuesto general 2018 y Matriz de Activos de Información 2017.</t>
  </si>
  <si>
    <t>Divulgar y Publicar en página web, pantallas, y volantes una pieza visual que explique como la ciudadanía puede solicitar información pública de acuerdo con los principios de gratuidad y los canales de respuesta, según la Ley de 1712/14</t>
  </si>
  <si>
    <t>La Oficina Asesora de Comunicaciones ha realizado dos talleres de sensibilización sobre la Ley 1712, donde han participado funcionarios y contratistas.</t>
  </si>
  <si>
    <t>Se cumplió con la actividad propuesta, se debe continuar realizando durante la vigencia</t>
  </si>
  <si>
    <t>Dado que a la fecha no se ha reportado por parte de ninguna dependencia de la CVP, alguna novedad que modifique o elimine los activos de información que se encuentran vigentes, se revisó por parte de la Dirección Jurídica la Matriz que se encuentra publicada, verificando que la misma se ajusta a los requerimientos de la Normativa vigente, es decir Ley 1712/14 y la estrategia GEL, adicionalmente se recomienda verificar la pertinencia de las actividades formuladas, dado que si se estableció como actividad es por que surgía la necesidad de su actualización.</t>
  </si>
  <si>
    <t xml:space="preserve">Acción que tiene como producto final, El Programa de Gestión Documental - PGD aprobado y actualizado mediante Acto Administrativo, presenta fecha de inicio 1/02/2018 y fecha final 31/12/2018 para entrega del producto.
En desarrollo de esta acción se evidencia que el día 13 de marzo de 2018, se presentó ante el Sub Comité de Gestión Documental, el documento de actualización del PGD, como paso previo a la presentación ante el comité del Sistema Integrado de Gestión que hace las veces del comité interno de archivo, evidencia que se revisó mediante formato de acta de reunión Código 208-SADM- Ft-06.
El 23 de marzo de 2018, se realizó el Comité del Sistema Integrado de Gestión, en el cual se aprobó la actualización del Programa de Gestión Documental – PDG, evidencia que se revisó mediante formato de acta de reunión Código 208-SADM- Ft-06. Por otra parte, se evidencia que, queda pendiente de expedir el acto administrativo que aprueba la actualización del Programa de Gestión Documental – PGD. Sin embargo, se
denota que este se encuentra en espera por cuanto la Subdirección Administrativa solicitó al Archivo de Bogotá como autoridad archivística un concepto técnico del documento que le permita tener la seguridad a la Caja de la Vivienda Popular-CVP, sobre la calidad del producto, concepto que fue solicitado el día 16 de marzo de 2018 mediante oficio enviado al Doctor Julio Alberto Parra Acosta – Director Encargado – Archivo de Bogotá, con radicado de salida 2018EE5021., recibido mediante radicado 1-2018- 6727 Dir. Archivo de Bogotá, el cual se encuentra a esperas del respectivo concepto. El 21 de junio el Archivo de Bogotá en reunión sostenida con el Subdirector Administrativo informa que el PGD ingresó a evaluación dentro del a estrategia Bogotá 2019: IGA +10. por lo cual se adelantarán mesas de trabajo entre agosto y septiembre para terminar de ajustar el documento y producir una versión que se ajuste a lineamientos del AB. El documento final se envió por parte del equipo SIGA el día 1 de agosto. Pendientes programación próximas mesas de trabajo. </t>
  </si>
  <si>
    <t xml:space="preserve">Se están realizando mesas de trabajo con el archivo de Bogotá para la actualización del PGD.  El documento final se envió por parte del equipo SIGA el día 1 de agosto. Pendientes programación próximas mesas de trabajo. </t>
  </si>
  <si>
    <t>Mesas realizadas con Archivo de Bogotá</t>
  </si>
  <si>
    <t xml:space="preserve">En desarrollo de la acción formulada, la Subdirección recibió el 15 de marzo de 2018, mediante oficio con radicado 2018EE5021 se recibe segundo concepto del Comité Evaluador del Consejo Distrital de Archivos, mediante el cual se recomienda la convalidación con ajustes a las Tablas de Retención Documental – TRD de la CVP.
El archivista del equipo de Gestión Documental desde el 16 de marzo viene realizando los ajustes solicitados por el Comité Evaluador del Consejo Distrital de Archivos, evidencia que se verifica mediante correo enviado el día 24 de abril al asesor del Archivo de Bogotá. En marco del desarrollo de estas actividades, el archivista Jimmy Montaño Duque adelantó una mesa de trabajo con los asesores del Archivo de Bogotá en relación con los ajustes requeridos. Evidencia que se constató mediante formato de la Secretaría General de la Alcaldía Mayor de Bogotá de fecha 18 de abril de 2018.
El día 20 de junio de 2018 se hizo la radicación de los ajustes requeridos mediante segundo concepto del comité evaluador y el día 31 de julio se recibió el tercer concepto indicando nuevos ajustes. Se realizó mesa de trabajo el día 8 de agosto se realizó mesa de trabajo con el Archivo de Bogotá. El archivista del equipo SIGA adelanta los ajustes con las diferentes dependencias, se aspira radicar nuevamente antes del 30 de septiembre. </t>
  </si>
  <si>
    <t>La actividad se encuentra en desarrollo ya que no se han enviado de nuevo las TRD para aprobación y validación, esta actividad debe realizarse antes que termine la vigencia.</t>
  </si>
  <si>
    <t>La OAC realizó la Campaña 360 durante el periodo, sobre gratuidad de trámites y servicios ya se cuenta banner en el portal web, video divulgado en medios internos y externos como redes sociales  y pantallas digitales de la cvp.  http://www.cajaviviendapopular.gov.co/?q=Servicio-al-ciudadano/tramites-y-servicios</t>
  </si>
  <si>
    <t xml:space="preserve">La OAC realizó la Campaña 360 durante el periodo, sobre gratuidad de trámites y servicios </t>
  </si>
  <si>
    <t>Falta realizar 2 jordana de socialización</t>
  </si>
  <si>
    <t xml:space="preserve">El 12 de abril de 2018 el Proceso de Gestión del Talento Humano remitió a la Oficina Asesora de Planeación a través de correo electrónico el autodiagnóstico del Código de Integridad, en el cual se formuló el plan de acción para su formulación implementación y seguimiento.
Así mismo, la Subdirección Administrativa, encargada de liderar el mencionado proceso, en conjunto con la oficina Asesora de Planeación, se encuentran recibiendo asesoría para la formulación, implementación y seguimiento del Código de Integridad por parte del Departamento Administrativo de la Función Pública, en la cual se programaron y desarrollaron talleres del tema en mención. El 23 de abril de 2018, se realizó una mesa de trabajo, en la cual se revisó la matriz del plan  de  gestión de integridad, en donde se establecieron las fases del procedimiento concertando cronograma y áreas responsables de cada proceso. Continua el desarrollo de este plan, en el cual  ya se realizó la etapa de alistamiento  y se encuentra en la estructuración de la fase de armonización. </t>
  </si>
  <si>
    <t>El Código de Ética fue armonizado con el Código de Integridad mediante resolución No.  3289 de 31 de agosto de 2018</t>
  </si>
  <si>
    <t>Se cumplió con la actividad propuesta</t>
  </si>
  <si>
    <t xml:space="preserve">Se realizó socialización de la resolución No.  3289 de 31 de agosto de 2018 por medio de correo electrónico.
Se socializo por áreas y en la semana de la transparencia el código de integridad  </t>
  </si>
  <si>
    <t>No se ha empezado a realizar esta actividad.
Se deben empezar a realizar los informes sobre aplicación de principios y valores del código de ética antes que termine la vigencia.</t>
  </si>
  <si>
    <t xml:space="preserve">Política Anti soborno, acogida mediante Acto Administrativo </t>
  </si>
  <si>
    <t>Divulgación de la Política Anti soborno
(Asistencia, fotográficos, medios de socialización, presentaciones)</t>
  </si>
  <si>
    <t>Botón de transparencia en pagina web</t>
  </si>
  <si>
    <t>Se cumplió con la actividad propuesta, se debe continuar realizando esta actividad</t>
  </si>
  <si>
    <t xml:space="preserve">Junto con la Oficina Asesora de Planeación, la OAC lideró la Semana de Lucha Anticorrupción. La OAC hizo campaña gráfica la cual fue divulgada en medios internos y externos como las redes sociales. En este marco la OAC divulgó en enlace de la matriz Anticorrupción  https://twitter.com/CVPBogota/status/958395222056108033 y https://twitter.com/CVPBogota/status/870366737610530818 </t>
  </si>
  <si>
    <t xml:space="preserve">Inicio
mm/a </t>
  </si>
  <si>
    <t>Fin
mm/a</t>
  </si>
  <si>
    <t xml:space="preserve">Contextualización del Código de Integridad en la entidad </t>
  </si>
  <si>
    <t xml:space="preserve">Se realizó convocatoria, a través de correos institucionales, para hacer participativo el proceso, y así elegir democráticamente los Gestores de Ética de la entidad. Una vez definidos quienes serían, se generó acto administrativo con la información respectiva, formalizando el equipo de gestores, bajo la Resolución 3040 del 31-07-2018. 
</t>
  </si>
  <si>
    <t xml:space="preserve">Se realizó convocatoria, a través de correos institucionales, para hacer participativo el proceso, y así elegir democráticamente los Gestores de Ética de la entidad. </t>
  </si>
  <si>
    <t>se debe realizar socialización a los gestores de integridad que faltan</t>
  </si>
  <si>
    <t>Adoptar el Código de Integridad con  los cinco valores definidos</t>
  </si>
  <si>
    <t xml:space="preserve">La OAC envió divulgación vía correo electrónico masivo  para invitar a  participar a funcionarios y contratistas en la contextualización del Código de Integridad y convocatoria de los gestores de integridad para la CVP. La OAC diseñó piezas gráficas, divulgó la información por correo electrónico, mantiene la información de los valores en la Intranet.  Para la sensibilización de agosto, en el marco de la Semana de Lucha Anticorrupción, la OAC divulgó la convocatoria a la charla. </t>
  </si>
  <si>
    <t xml:space="preserve">Elaboración de informe de gestión </t>
  </si>
  <si>
    <t xml:space="preserve">Informe de Gestión </t>
  </si>
  <si>
    <t>(en blanco)</t>
  </si>
  <si>
    <t>Total general</t>
  </si>
  <si>
    <t>Componente</t>
  </si>
  <si>
    <t>Actividades Programadas en el PAAC 2018</t>
  </si>
  <si>
    <t>Estado de Avance</t>
  </si>
  <si>
    <t>Observaciones</t>
  </si>
  <si>
    <t>1. Gestión del Riesgo de Corrupción (Mapa de Riesgos de Corrupción)</t>
  </si>
  <si>
    <t>2. Racionalización de Trámites</t>
  </si>
  <si>
    <t>3. Rendición de Cuentas</t>
  </si>
  <si>
    <t>4. Mecanismos para Mejorar la Atención al Ciudadano</t>
  </si>
  <si>
    <t>6. Iniciativas Adicionales</t>
  </si>
  <si>
    <t xml:space="preserve">7. Gestión de la Integridad </t>
  </si>
  <si>
    <t> Total</t>
  </si>
  <si>
    <t>MATRIZ DE SEGUIMIENTO AL PAAC</t>
  </si>
  <si>
    <t>Proceso</t>
  </si>
  <si>
    <t xml:space="preserve">Calificación  </t>
  </si>
  <si>
    <t>16. Evaluación de la Gestión</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</si>
  <si>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</si>
  <si>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</si>
  <si>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</si>
  <si>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</si>
  <si>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</si>
  <si>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</si>
  <si>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Se realizó evaluación a los controles asociados a los riesgos en terminos relacionados con documentación, soportes, responsables, frecuencia y efectividad, evidenciandose una efectividad del 100%</t>
  </si>
  <si>
    <t>Para dar un manejo adecuado a este riesgo se plantea Prevenirlo, mediante el desarrollo de una acción consistente en:Realizar reportes trimestrales del avance en el Plan Anual de Auditorías El responsable de ejecutar es el/la Asesora de Control Interno y se espera que esta acción finalice el 31/12/2018</t>
  </si>
  <si>
    <t>Cuatro (4) informes de seguimiento al avance del Plan Anual de Auditorías</t>
  </si>
  <si>
    <t>Asesora de Control Interno</t>
  </si>
  <si>
    <t>(# de reportes de seguimiento al Plan Anual de Auditorías - PAA / 4) X 100%</t>
  </si>
  <si>
    <t>El 26ene2018 se entregó la formulación del PAA a la OAP por correo electrónico.
El primer seguimiento se realizó el 05Ene2018, correspondiente al corte del 31Dic2017.
El segundo seguimiento se realizó el 23Abr2018, correspondiente al corte 31MAr2018.
El tercer seguimiento se realizó el 10Jul2018, correspondiente al corte 30Jun2018.
Evidencias en correo electrónico y ruta: \\Serv-backup\Historico Control Interno\6. Herramientas de Control Interno\2017 Herramientas Control Interno
\\10.216.160.201\control interno\2018\2. 036 INFORMES\.036.8 DE GESTIÓN\HERRAMIENTAS\04. PLAN DE ACCIÓN DE GESTIÓN</t>
  </si>
  <si>
    <t>Documentación errada de hallazgos y conceptos de seguimiento tras revisión de herramientas de gestión de los procesos</t>
  </si>
  <si>
    <t>Se puede presentar la documentación errada de hallazgos por la complejudad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</si>
  <si>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</si>
  <si>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</si>
  <si>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en:Gestionar 4 capacitaciones que permitan optimizar el uso de las herramientas de gestión formuladas para los procesos y áreas de la entidad.
(Plan de Acción y estrategia anticorrupción; Diseño de Indicadores; Gestión de Riesgos; Análisis de causas y formulación de acciones) El responsable de ejecutar es el/la Asesora de Control Interno y se espera que esta acción finalice el 31/12/2018</t>
  </si>
  <si>
    <t>Cuatro (4) Capacitaciones para el uso de herramientas de Gestión.</t>
  </si>
  <si>
    <t>(# de capacitaciones para el uso de herramientas de Gestión / 4) X 100%</t>
  </si>
  <si>
    <t>Se realizan dos capacitaciones y un taller. Una por parte de Control interno y una (Gestión de Indicadores) por parte de la Oficina Asesora de Planeación (Herramientas de planeación).
Se realizó una serie de talleres para la formulaicón del mapa de riesgos actual en mayo de 2018. (gestión de riesgos)</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</si>
  <si>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</si>
  <si>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</si>
  <si>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</si>
  <si>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</si>
  <si>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Catastrofico</t>
  </si>
  <si>
    <t>Se realizó evaluación a los controles asociados a los riesgos en terminos relacionados con documentación, soportes, responsables, frecuencia y efectividad, evidenciandose una efectividad del 60%</t>
  </si>
  <si>
    <t>Para dar un manejo adecuado a este riesgo se plantea Mitigarlo, mediante el desarrollo de una acción consistente en:Realizar dos actividades de sensibilización durante la vigencia relacionada con elementos éticos y los roles a desempeñar por parte de Control Interno El responsable de ejecutar es el/la Asesora de Control Interno y se espera que esta acción finalice el 31/12/2018</t>
  </si>
  <si>
    <t>Dos (2) actividades de sensibilización relacionadas con elementos éticos y roles a desempeñar por parte de Control Interno.</t>
  </si>
  <si>
    <t>(# de actividades de sensibilización realizadas / 2) X 100%</t>
  </si>
  <si>
    <t>Se realizó una charla en la jornada de inducción del 23Feb2018 y en la jornada del 04Sep2018. Se enviaron presentaciones a Nelsy Arévalo por correo electrónico. Como evidencia está el listado de asistencia.</t>
  </si>
  <si>
    <t>El 26ene2018 se entregó la formulación del PAA a la OAP por correo electrónico.
El primer seguimiento se realizó el 05Ene2018, correspondiente al corte del 31Dic2017.
El segundo seguimiento se realizó el 23Abr2018, correspondiente al corte 31MAr2018.
El tercer seguimiento se realizó el 10Jul2018, correspondiente al corte 30Jun2018.</t>
  </si>
  <si>
    <t xml:space="preserve">
Evidencias en correo electrónico y ruta: \\Serv-backup\Historico Control Interno\6. Herramientas de Control Interno\2017 Herramientas Control Interno
\\10.216.160.201\control interno\2018\2. 036 INFORMES\.036.8 DE GESTIÓN\HERRAMIENTAS\04. PLAN DE ACCIÓN DE GESTIÓN</t>
  </si>
  <si>
    <t>Se realizaron 3 seguimientos de los 5 programados para la vigencia.</t>
  </si>
  <si>
    <t>Se realizaron 2 capacitaciones de los 4 programados para la vigencia.</t>
  </si>
  <si>
    <t>capcitaciones realizadas</t>
  </si>
  <si>
    <t>Actas de jornadas de inducción</t>
  </si>
  <si>
    <t>Se realizo las actividades programas</t>
  </si>
  <si>
    <t>Se elaboró el informe de atención de PQRS's con corte al 31Dic2017, el cual está en proceso de revisión para su posterior publicación en la página web de la entidad
El informe con corte al 30Jun2018, está en proceso de elaboración</t>
  </si>
  <si>
    <t>Se realiza actividad programada</t>
  </si>
  <si>
    <t>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
Se recomienda la metodologia de alertas que se esta generando con el fin de que se mantenga en el tiempo</t>
  </si>
  <si>
    <t>Base de datos con conceptos emitidos.</t>
  </si>
  <si>
    <t xml:space="preserve">Actas de capacitación y cronograma </t>
  </si>
  <si>
    <t>Se ha  realizado capacitaciones a:
 -Dirección de Mejoramiento de Barrios (personal de archivos)
-Sensibilización sobre el reglamento interno de archivos y gestión documental para un total de 83 asistentes. 
-Dirección de Reasentamientos se hizo sensibilización sobre aplicación de Tablas de Retención Documental 
-Coordinación con el Archivo de Bogotá-Subdirección Distrital de Archivos para una jornada de sensibilización en la Caja de la Vivienda Popular para el día 24 de septiembre de 2018. 
Se recomienda establecer el numero de jornadas programadas para desarrollar de manera oportuna el indicador.</t>
  </si>
  <si>
    <r>
      <t xml:space="preserve">Mediante Resolución No. 2202 del  1 de junio de 2018, se aprobó el  Plan Institucional de capacitación.                             
Se suscribió contrato de capacitación con la Universidad Distrital Francisco José de Caldas.
</t>
    </r>
    <r>
      <rPr>
        <sz val="9"/>
        <rFont val="Arial"/>
        <family val="2"/>
      </rPr>
      <t xml:space="preserve">
No se indica en el seguimiento si se realizó el plan acción donde se incluya el plan de capacitaciones</t>
    </r>
  </si>
  <si>
    <r>
      <t>Se ha realizó el seguimiento a la evaluación de acuerdo a los términos establecidos en los protocolos de los sistema de evaluación de la gestión y del desempeño, tal como consta en los memorandos realizados  para los evaluadores en el periodo reportado. 
no se evidencia la realización de los productos solicitados:</t>
    </r>
    <r>
      <rPr>
        <sz val="9"/>
        <color rgb="FFFF0000"/>
        <rFont val="Arial"/>
        <family val="2"/>
      </rPr>
      <t xml:space="preserve">
</t>
    </r>
    <r>
      <rPr>
        <sz val="9"/>
        <color theme="1"/>
        <rFont val="Arial"/>
        <family val="2"/>
      </rPr>
      <t xml:space="preserve">
</t>
    </r>
    <r>
      <rPr>
        <sz val="9"/>
        <rFont val="Arial"/>
        <family val="2"/>
      </rPr>
      <t>Un (1) plan de trabajo formulado para la formulación y seguimiento de los sistemas de evaluación de los funcionarios públicos.
Acta y/o registro de asistencia a una (1) jornada de socialización de las herramientas de gestión.
Un (1) oficio en el que se solicita a las dependencias la socialización de sus herramientas de gestión</t>
    </r>
  </si>
  <si>
    <t>No se cuenta con evidencia de ninguno de los productos</t>
  </si>
  <si>
    <r>
      <t xml:space="preserve">Las actividades planteadas se realizan  cada vez que se requiere, se  da aplicación a lo previsto en el decreto 648 de 2017 articulo 2.2.5.1.1que se materializa en el diligenciamiento del formato Cumplimiento de Requisitos Mínimos
</t>
    </r>
    <r>
      <rPr>
        <sz val="9"/>
        <rFont val="Arial"/>
        <family val="2"/>
      </rPr>
      <t xml:space="preserve">
No se cuenta con evidencia de las capacitaciones realizadas</t>
    </r>
  </si>
  <si>
    <t>No se cuenta con evidencia de las capacitaciones realizadas</t>
  </si>
  <si>
    <t>De acuerdo con la información del Mapa de Riesgos, las actividades programadas para la vigencia presentaron un avance parcial y en algunos casos no se encontró relación entre lo descrito y lo propuesto para prevenir o controlar los posibles hechos generadores de corrupción, en la mayoría de los casos en la casilla de indicador se diligenció el avance generado y no la fórmula del indicador.</t>
  </si>
  <si>
    <t>Al ser entregados por los medios convencionales, personalmente y enviados  por correo certificado, no se está evidenciando la racionalización del trámite, paz y salvo que debe ser expedido y posteriormente remitido por correo electrónico</t>
  </si>
  <si>
    <t>Respuesta a solicitudes entregadas  por los medios convencionales, personalmente y enviados  por correo certificado.</t>
  </si>
  <si>
    <t>Si bien se expidieron los certificados, no se cumple con la racionalización del trámite.</t>
  </si>
  <si>
    <t>Se está realizando el proceso de divulgación a los interesados, sin embargo no se ha logrado la reducción del tiempo en el trámite</t>
  </si>
  <si>
    <t>Si bien se ha realizado gestión, no se evidencian acciones concretas frente a la virtualización del trámite.</t>
  </si>
  <si>
    <t>El componente Racionalización de Trámites de la Caja de Vivienda Popular identifica los siguientes trámites: Expedición del Paz y Salvo y/o certificaciones de la deuda, Subdirección Financiera, Expedición de Recibos de Pagos, Subdirección Financiera y Asistencia técnica para la obtención de licencias de construcción y/o actos de reconocimiento Mejoramiento de Vivienda.
Si bien se ha realizado gestión, no se evidencian acciones concretas frente a la racionalización y/o virtualización de los trámites.</t>
  </si>
  <si>
    <t>En varias acciones, se pudo evidenciar que el responsable reportó acciones y/o elementos que no correspondían exactamente al producto solicitado.
De la misma manera, los responsables reportaron cumplimiento total cuando mostraban actividades que si bien hacen parte del desarrollo del producto no cumplen con la acción planteada.
Se recomendó a las dependencias que venían desarrollando las actividades, continuar con su labor para dar oportuno cumplimiento, teniendo en cuenta los plazos establecidos.</t>
  </si>
  <si>
    <t>No se evidencia la realización de informes</t>
  </si>
  <si>
    <t>La oficina Asesora de Planeación, solicitó la divulgación de los 5 valores establecidos por el DAFP, para contextualizar a la entidad, a través de correos institucionales y pantallas de la CVP. 
Se realizó inducción en el primer trimestre, a todos los servidores de la entidad, en la misma se trataron aspectos éticos, en pro de crear conciencia en todos los funcionarios y contratistas sobre la importancia de la transparencia en sus actividades, de forma tal que se garantice la veracidad y coherencia de la información registrada y reportada en la entidad a los diferentes medios.
Se realizan llamadas a las diferentes instituciones en cargadas de dar directrices sobre el código de Integridad, se ha mantenido comunicación con la Secretaría General de la Alcaldía Mayor de Bogotá - Oficina de Desarrollo Institucional  y el Departamento Administrativo de la Función Pública - DAFP.
Desde la Oficina Asesora de Planeación se envió correo electrónico dando lineamientos a la Subdirección Administrativa - Talento Humanos, de la CVP, sobre el Código de Integridad, matriz de riesgos institucional, guía de implementación y Decreto 118 del 2 de febrero de 2018 "por el cual se adopta el Código de Integridad del Servicio Público, y que modifica el Capítulo II del Decreto Distrital 489 de 2009 "por El cual se crea la Comisión Intersectorial de Gestión Ética del Distrito Capital", y se dictan otras disposiciones de conformidad con lo establecido en el Decreto Nacional 1499 de 2017.
Capítulo II DE LOS GESTORES DE INTEGRIDAD, en su Artículo 11º Responsabilidad de las áreas de Talento Humano</t>
  </si>
  <si>
    <t xml:space="preserve">El día 22 de enero de 2018, en las instalaciones de la Caja de la Vivienda Popular, el Director de Mejoramiento de Vivienda Guillermo Andrés Arcila Hoyos hizo entrega de las licencias de construcción que permitirán a estos beneficiarios construir su vivienda de acuerdo con las normas urbanísticas del distrito. Adicionalmente, además de la entrega de las respectivas licencias, la ONG BUILD CHANGE realizó una presentación relacionada con la importancia de llevar a cabo obras de reforzamiento estructural en las viviendas autoconstruidas que iniciaron procesos de reconocimiento y/o ampliación. Adicionalmente, desde la DMV se presentó el equipo que acompañará la supervisión de las obras que inician con licencias tramitadas por esta entidad.
</t>
  </si>
  <si>
    <t>Se ha realizado acciones según lo programado en las actividades del componente en las fechas establedidas, se debe continuar haciendo las actividades según programación.</t>
  </si>
  <si>
    <t>Diagrama de flujo y procedimiento de rednición de cuentas y participación ciudadana</t>
  </si>
  <si>
    <t>Se evidenció la creación y publicación del formato de Partes Interesadas. 
Por otra parte, se recomienda continuar con la actualización de la caracterización de ciudadanos, teniendo en cuenta la fecha final.
El listado no se encuentra en el Listado Maestro de documentos.</t>
  </si>
  <si>
    <t>Se pudo evidenciar la socialización del programa "Decos con familias en proceso de Reasentamientos a los proyectos Manzana 54 y 55 y la Casona en Ciudad Bolivar" de acuerdo con lo presentado por la Oficina Asesora de Comunicaciones en la página web de la entidad.</t>
  </si>
  <si>
    <t>Se pudo verificar que La Oficina Asesora de Planeación realizó el reporte trimestral en el aplicativo SEGPLAN y reportó el FUSS a la SDHT</t>
  </si>
  <si>
    <t>La Oficina Asesora de Comunicaciones reportó el cumbrimiento "entrega del Proyecto  Portones de Buena Vista,  donde 24 familias que residían en zona de alto riesgo no mitigable después de casi 10 años de espera recibieron la  solución de vivienda definitiva" 
Se evidencia que la Oficina Asesora de Comunicaciones acompañó la Feria de Servicios realizada el 18 de abril en Ciudad Bolívar, donde se generó atención y diálogo entre beneficiarios y Servicio al Ciudadano
Con lo anterior se pudo evidenciar la generación de acciones de diálogo de doble vía con la ciudadanía, sin embargo,  quedan pendientes los "informes con evidencia de diálogo" relacionadas con la audiencia de rendición de cuentas.</t>
  </si>
  <si>
    <t xml:space="preserve">Quedan pendientes por verificar las actividades realacionadas con la rendición de cuentas </t>
  </si>
  <si>
    <t>La Oficina Asesora de Comunicaciones tiene recursos financieros tanto para los encuentros ciudadanos como para la Audiencia Pública de Rendición de Cuentas. 
Queda pendiente por esteblecer el cumplimiento del "Informe de Rendición de Cuentas" y su correspondiente publicación en el Formato Institucional</t>
  </si>
  <si>
    <t>La Dirección de Reaasentamientos entregó la información de la Misionalidad oportunamente.
Se recomienda dar continuidad al avance del "Informe de Rendición de Cuentas en el Formato Institucional" como prodcuto directo de la acción, teniendo en cuenta el plazo establecido.</t>
  </si>
  <si>
    <t>Informes de acompñamiento</t>
  </si>
  <si>
    <t xml:space="preserve">Queda pendiente por establecer el cumplimiento de los acompñamientos a los eventos que se desarrollen a lo largo del año. </t>
  </si>
  <si>
    <t>Los eventos realizados por la Dirección responsable fueron la "Consertación Escuela de Propiedad Horizontal para el Sector Bolonia" y el "Conversatorio con grupo de persona mayor" ambos en el mes de febrero.
Se recomienda la realización de los Informes de Encuentro con la ciudadania para dar cumplimiento al producto.</t>
  </si>
  <si>
    <t>Se pudo evidenciar que la Dirección de Mejoramiento de Vivienda realizó dos informes de evaluación de encuentros con la ciudadania, estos con los respectivos memorandos.</t>
  </si>
  <si>
    <t xml:space="preserve">El producto está supeditado a la totalidad de eventos de partipación ciudadana que realice la Dirección de Mejoramiento de Vivienda en la vigencia establecida </t>
  </si>
  <si>
    <t>La divulgación y gestión de la información está supeditada a la programación de la Rendición de Cuentas.
Se recomienda materializar producto, teniendo en cuenta los plazos establecidos. 
La calificación no es coherente por lo que no ha habido eventos de rendición de cuentas.</t>
  </si>
  <si>
    <t>En algunas acciones los responsables han venido realizando la entrega de productos mensuales de manera oportuna reportando un 100% de cumplimiento, sin embargo, quedan pendientes los productos del resto del año por lo que la calificación presentó un cumplimiento parcial.
En algunas acciones se pudo evidenciar que teniendo en cuenta el plazo establecido, no ha habido un progreso significativo para dar cumplimiento a la acción.</t>
  </si>
  <si>
    <t>Si bien los responsables han venido realizando la entrega de productos mensuales de manera oportuna reportando un 100% de cumplimiento, en algunas de ellas no se han realizado avances o no se cumple con lo solicitado en el la descripción de la accion o en los productos.</t>
  </si>
  <si>
    <t xml:space="preserve">El producto ha sido entregado </t>
  </si>
  <si>
    <t xml:space="preserve">El producto ha sido entregado, quedan pendientes los demás Informes Mensuales </t>
  </si>
  <si>
    <t>El informe con corte al 30Jun2018, está en proceso de elaboración</t>
  </si>
  <si>
    <t>5.Mecanismos para la Transparencia y el Acceso a la Información</t>
  </si>
  <si>
    <t>no hay evidencia</t>
  </si>
  <si>
    <t>Dentro del componente para el lineamiento de transparencia activa se tenían programadas 7 actividades y fueron reportadas únicamente 5; en el lineamiento de transparencia pasiva se reportaron 2 actividades, de las 5 que se tenían previstas; en el lineamiento “elaboración de los instrumentos de gestión de la información” se programaron 9 actividades y se reportaron solamente 6 de ellas; para el lineamiento “criterio diferencial de accesibilidad” se reportaron 2 de las 3 actividades programadas y para el último lineamiento “monitoreo del acceso a la información pública” no se reportaron las 2 actividades contempladas originalmente. Esto evidencia que no se está realizando el auto seguimiento por parte de los líderes de proceso responsables de las acciones del PAAC, igualmente denota que no se está llevando adecuadamente el registro del control de cambios para este componente.</t>
  </si>
  <si>
    <t>Corte de Seguimiento: 31 de Agosto de 2018</t>
  </si>
  <si>
    <t>Actividades con algún grado de avance al 31-Agosto-2018</t>
  </si>
  <si>
    <t>Promedio de avance de las actividades del mapa de riesgos corte al 31 de Agosto de 2018</t>
  </si>
  <si>
    <t>Segundo Seguimiento PAAC - Control Interno</t>
  </si>
  <si>
    <t>Control Interno</t>
  </si>
  <si>
    <t>II SEGUIMIENTO CONTROL INTERNO  (31 DE AGOSTO)</t>
  </si>
  <si>
    <t>Los responsables de la acción gestionaron la información y la publicaron en la página web de la Entidad.
Se recomienda verificar la dirección web establecida, ya que no se encuentra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</si>
</sst>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d\-mmm\-yyyy"/>
    <numFmt numFmtId="166" formatCode="0.0%"/>
  </numFmts>
  <fonts count="45" x14ac:knownFonts="1">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b/>
      <sz val="11"/>
      <color rgb="FFFF0000"/>
      <name val="Calibri"/>
      <family val="2"/>
      <scheme val="minor"/>
    </font>
    <font>
      <sz val="10"/>
      <color rgb="FFFF0000"/>
      <name val="Arial"/>
      <family val="2"/>
    </font>
    <font>
      <sz val="10"/>
      <color rgb="FF222222"/>
      <name val="Arial"/>
      <family val="2"/>
    </font>
    <font>
      <sz val="10"/>
      <name val="Arial"/>
      <family val="2"/>
    </font>
    <font>
      <sz val="10"/>
      <color theme="1" tint="4.9989318521683403E-2"/>
      <name val="Arial"/>
      <family val="2"/>
    </font>
    <font>
      <sz val="10"/>
      <color theme="0"/>
      <name val="Arial"/>
      <family val="2"/>
    </font>
    <font>
      <sz val="9"/>
      <name val="Arial"/>
      <family val="2"/>
    </font>
    <font>
      <sz val="8"/>
      <name val="Arial"/>
      <family val="2"/>
    </font>
    <font>
      <b/>
      <sz val="9"/>
      <color indexed="81"/>
      <name val="Tahoma"/>
      <charset val="1"/>
    </font>
    <font>
      <sz val="9"/>
      <color indexed="81"/>
      <name val="Tahoma"/>
      <charset val="1"/>
    </font>
    <font>
      <b/>
      <sz val="10"/>
      <color theme="1"/>
      <name val="Calibri"/>
      <family val="2"/>
    </font>
    <font>
      <sz val="10"/>
      <color theme="1"/>
      <name val="Calibri"/>
      <family val="2"/>
    </font>
    <font>
      <sz val="9"/>
      <color rgb="FFFF0000"/>
      <name val="Arial"/>
      <family val="2"/>
    </font>
    <font>
      <sz val="11"/>
      <name val="Calibri"/>
      <family val="2"/>
      <scheme val="minor"/>
    </font>
    <font>
      <sz val="10"/>
      <name val="Calibri"/>
      <family val="2"/>
    </font>
    <font>
      <b/>
      <sz val="8"/>
      <color theme="1"/>
      <name val="Arial"/>
      <family val="2"/>
    </font>
    <font>
      <b/>
      <sz val="11"/>
      <color theme="1"/>
      <name val="Calibri"/>
      <family val="2"/>
      <scheme val="minor"/>
    </font>
  </fonts>
  <fills count="3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81DEFF"/>
        <bgColor indexed="64"/>
      </patternFill>
    </fill>
    <fill>
      <patternFill patternType="solid">
        <fgColor rgb="FF8DB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thin">
        <color indexed="64"/>
      </left>
      <right/>
      <top/>
      <bottom style="thin">
        <color auto="1"/>
      </bottom>
      <diagonal/>
    </border>
    <border>
      <left/>
      <right style="thin">
        <color indexed="64"/>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2">
    <xf numFmtId="0" fontId="0" fillId="0" borderId="0"/>
    <xf numFmtId="164" fontId="5" fillId="0" borderId="0" applyFont="0" applyFill="0" applyBorder="0" applyAlignment="0" applyProtection="0"/>
    <xf numFmtId="0" fontId="5" fillId="0" borderId="0"/>
    <xf numFmtId="9" fontId="14" fillId="0" borderId="0" applyFont="0" applyFill="0" applyBorder="0" applyAlignment="0" applyProtection="0"/>
    <xf numFmtId="9" fontId="14" fillId="0" borderId="0" applyFont="0" applyFill="0" applyBorder="0" applyAlignment="0" applyProtection="0"/>
    <xf numFmtId="0" fontId="18" fillId="0" borderId="0" applyNumberFormat="0" applyFill="0" applyBorder="0" applyAlignment="0" applyProtection="0"/>
    <xf numFmtId="0" fontId="5" fillId="0" borderId="0"/>
    <xf numFmtId="0" fontId="5" fillId="0" borderId="0"/>
    <xf numFmtId="0" fontId="31" fillId="0" borderId="0"/>
    <xf numFmtId="0" fontId="5" fillId="0" borderId="0"/>
    <xf numFmtId="9" fontId="5" fillId="0" borderId="0" applyFont="0" applyFill="0" applyBorder="0" applyAlignment="0" applyProtection="0"/>
    <xf numFmtId="0" fontId="14" fillId="0" borderId="0"/>
  </cellStyleXfs>
  <cellXfs count="521">
    <xf numFmtId="0" fontId="0" fillId="0" borderId="0" xfId="0"/>
    <xf numFmtId="0" fontId="1" fillId="0" borderId="0" xfId="0" applyFo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1" fillId="12" borderId="1"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3" fillId="13" borderId="1" xfId="0" applyFont="1" applyFill="1" applyBorder="1" applyAlignment="1">
      <alignment horizontal="left" vertical="center" wrapText="1"/>
    </xf>
    <xf numFmtId="14" fontId="14" fillId="14" borderId="1" xfId="0" applyNumberFormat="1" applyFont="1" applyFill="1" applyBorder="1" applyAlignment="1">
      <alignment horizontal="left" vertical="center" wrapText="1"/>
    </xf>
    <xf numFmtId="9" fontId="14" fillId="14" borderId="1" xfId="3" applyFont="1" applyFill="1" applyBorder="1" applyAlignment="1">
      <alignment horizontal="center" vertical="center" wrapText="1"/>
    </xf>
    <xf numFmtId="0" fontId="15" fillId="14" borderId="1" xfId="0" applyFont="1" applyFill="1" applyBorder="1" applyAlignment="1">
      <alignment horizontal="left" vertical="center" wrapText="1"/>
    </xf>
    <xf numFmtId="0" fontId="14" fillId="0" borderId="0" xfId="0" applyFont="1"/>
    <xf numFmtId="0" fontId="16" fillId="2" borderId="1" xfId="2" applyFont="1" applyFill="1" applyBorder="1" applyAlignment="1">
      <alignment horizontal="center" vertical="center" wrapText="1"/>
    </xf>
    <xf numFmtId="9" fontId="16" fillId="2" borderId="1" xfId="4" applyFont="1" applyFill="1" applyBorder="1" applyAlignment="1">
      <alignment horizontal="center" vertical="center" wrapText="1"/>
    </xf>
    <xf numFmtId="0" fontId="15" fillId="8" borderId="1" xfId="2" applyFont="1" applyFill="1" applyBorder="1" applyAlignment="1">
      <alignment horizontal="center" vertical="center" wrapText="1"/>
    </xf>
    <xf numFmtId="15" fontId="15" fillId="8" borderId="1" xfId="2" applyNumberFormat="1" applyFont="1" applyFill="1" applyBorder="1" applyAlignment="1">
      <alignment horizontal="center" vertical="center" wrapText="1"/>
    </xf>
    <xf numFmtId="0" fontId="15" fillId="9" borderId="1" xfId="2" applyFont="1" applyFill="1" applyBorder="1" applyAlignment="1">
      <alignment horizontal="center" vertical="center" wrapText="1"/>
    </xf>
    <xf numFmtId="9" fontId="15" fillId="9" borderId="1" xfId="2" applyNumberFormat="1" applyFont="1" applyFill="1" applyBorder="1" applyAlignment="1">
      <alignment horizontal="center" vertical="center" wrapText="1"/>
    </xf>
    <xf numFmtId="0" fontId="15" fillId="10" borderId="1" xfId="2" applyFont="1" applyFill="1" applyBorder="1" applyAlignment="1">
      <alignment horizontal="center" vertical="top" wrapText="1"/>
    </xf>
    <xf numFmtId="9" fontId="15" fillId="10" borderId="1" xfId="2" applyNumberFormat="1" applyFont="1" applyFill="1" applyBorder="1" applyAlignment="1">
      <alignment horizontal="center" vertical="center" wrapText="1"/>
    </xf>
    <xf numFmtId="0" fontId="14" fillId="0" borderId="0" xfId="0" applyFont="1" applyFill="1" applyAlignment="1">
      <alignment vertical="center"/>
    </xf>
    <xf numFmtId="0" fontId="15" fillId="17" borderId="1" xfId="6" applyFont="1" applyFill="1" applyBorder="1" applyAlignment="1">
      <alignment horizontal="center" vertical="center" wrapText="1"/>
    </xf>
    <xf numFmtId="15" fontId="15" fillId="17" borderId="1" xfId="6" applyNumberFormat="1" applyFont="1" applyFill="1" applyBorder="1" applyAlignment="1">
      <alignment horizontal="center" vertical="center" wrapText="1"/>
    </xf>
    <xf numFmtId="15" fontId="15" fillId="17" borderId="1" xfId="2" applyNumberFormat="1" applyFont="1" applyFill="1" applyBorder="1" applyAlignment="1">
      <alignment horizontal="center" vertical="center" wrapText="1"/>
    </xf>
    <xf numFmtId="0" fontId="15" fillId="17" borderId="1" xfId="2" applyFont="1" applyFill="1" applyBorder="1" applyAlignment="1">
      <alignment horizontal="center" vertical="center" wrapText="1"/>
    </xf>
    <xf numFmtId="0" fontId="15" fillId="17" borderId="1" xfId="6" applyFont="1" applyFill="1" applyBorder="1" applyAlignment="1">
      <alignment vertical="center" wrapText="1"/>
    </xf>
    <xf numFmtId="15" fontId="15" fillId="10" borderId="1" xfId="6" applyNumberFormat="1" applyFont="1" applyFill="1" applyBorder="1" applyAlignment="1">
      <alignment horizontal="center" vertical="center" wrapText="1"/>
    </xf>
    <xf numFmtId="15" fontId="15" fillId="9" borderId="1" xfId="6" applyNumberFormat="1" applyFont="1" applyFill="1" applyBorder="1" applyAlignment="1">
      <alignment horizontal="center" vertical="center" wrapText="1"/>
    </xf>
    <xf numFmtId="0" fontId="14" fillId="0" borderId="0" xfId="0" applyFont="1" applyAlignment="1">
      <alignment horizontal="center"/>
    </xf>
    <xf numFmtId="0" fontId="14" fillId="0" borderId="0" xfId="0" applyFont="1" applyAlignment="1">
      <alignment vertical="center"/>
    </xf>
    <xf numFmtId="0" fontId="6" fillId="2"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9" fontId="6" fillId="2" borderId="1" xfId="4"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1" xfId="5" applyFont="1" applyFill="1" applyBorder="1" applyAlignment="1">
      <alignment horizontal="center" vertical="center" wrapText="1"/>
    </xf>
    <xf numFmtId="9" fontId="12" fillId="17" borderId="1" xfId="3" applyFont="1" applyFill="1" applyBorder="1" applyAlignment="1">
      <alignment horizontal="center" vertical="center" wrapText="1"/>
    </xf>
    <xf numFmtId="15" fontId="15" fillId="11" borderId="1" xfId="6" applyNumberFormat="1" applyFont="1" applyFill="1" applyBorder="1" applyAlignment="1">
      <alignment horizontal="center" vertical="center" wrapText="1"/>
    </xf>
    <xf numFmtId="0" fontId="15" fillId="11" borderId="1" xfId="2" applyFont="1" applyFill="1" applyBorder="1" applyAlignment="1">
      <alignment vertical="top" wrapText="1"/>
    </xf>
    <xf numFmtId="0" fontId="15" fillId="11" borderId="1" xfId="5" applyFont="1" applyFill="1" applyBorder="1" applyAlignment="1">
      <alignment horizontal="center" vertical="center" wrapText="1"/>
    </xf>
    <xf numFmtId="0" fontId="15" fillId="10" borderId="1" xfId="5" applyFont="1" applyFill="1" applyBorder="1" applyAlignment="1">
      <alignment horizontal="center" vertical="center" wrapText="1"/>
    </xf>
    <xf numFmtId="15" fontId="15" fillId="9" borderId="1" xfId="7" applyNumberFormat="1" applyFont="1" applyFill="1" applyBorder="1" applyAlignment="1">
      <alignment horizontal="center" vertical="center" wrapText="1"/>
    </xf>
    <xf numFmtId="0" fontId="15" fillId="9" borderId="1" xfId="2" applyFont="1" applyFill="1" applyBorder="1" applyAlignment="1">
      <alignment horizontal="center" vertical="top" wrapText="1"/>
    </xf>
    <xf numFmtId="9" fontId="15" fillId="9" borderId="1" xfId="3" applyFont="1" applyFill="1" applyBorder="1" applyAlignment="1">
      <alignment horizontal="center" vertical="center" wrapText="1"/>
    </xf>
    <xf numFmtId="9" fontId="15" fillId="17" borderId="1" xfId="0" applyNumberFormat="1" applyFont="1" applyFill="1" applyBorder="1" applyAlignment="1">
      <alignment horizontal="center" vertical="center" wrapText="1"/>
    </xf>
    <xf numFmtId="0" fontId="23" fillId="17" borderId="1" xfId="5" applyFont="1" applyFill="1" applyBorder="1" applyAlignment="1">
      <alignment horizontal="justify" vertical="center" wrapText="1"/>
    </xf>
    <xf numFmtId="0" fontId="15" fillId="17" borderId="1" xfId="0" applyFont="1" applyFill="1" applyBorder="1" applyAlignment="1">
      <alignment horizontal="justify" vertical="center" wrapText="1"/>
    </xf>
    <xf numFmtId="0" fontId="15" fillId="17" borderId="1" xfId="0" applyFont="1" applyFill="1" applyBorder="1" applyAlignment="1">
      <alignment vertical="center" wrapText="1"/>
    </xf>
    <xf numFmtId="0" fontId="13" fillId="17" borderId="1" xfId="0" applyFont="1" applyFill="1" applyBorder="1" applyAlignment="1">
      <alignment horizontal="justify" vertical="center" wrapText="1"/>
    </xf>
    <xf numFmtId="0" fontId="13" fillId="17" borderId="1" xfId="0" applyFont="1" applyFill="1" applyBorder="1" applyAlignment="1">
      <alignment horizontal="left" vertical="center" wrapText="1"/>
    </xf>
    <xf numFmtId="0" fontId="14" fillId="17" borderId="1" xfId="5" applyFont="1" applyFill="1" applyBorder="1" applyAlignment="1">
      <alignment horizontal="left" vertical="center" wrapText="1"/>
    </xf>
    <xf numFmtId="0" fontId="15" fillId="17" borderId="1" xfId="0" applyFont="1" applyFill="1" applyBorder="1" applyAlignment="1">
      <alignment horizontal="center" vertical="top" wrapText="1"/>
    </xf>
    <xf numFmtId="0" fontId="25"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164" fontId="0" fillId="0" borderId="0" xfId="1" applyFont="1"/>
    <xf numFmtId="0" fontId="20" fillId="0" borderId="1" xfId="0" applyFont="1" applyBorder="1" applyAlignment="1">
      <alignment horizontal="center"/>
    </xf>
    <xf numFmtId="0" fontId="0" fillId="0" borderId="1" xfId="0" applyBorder="1"/>
    <xf numFmtId="0" fontId="0" fillId="0" borderId="0" xfId="0" applyFill="1"/>
    <xf numFmtId="0" fontId="3" fillId="0" borderId="1" xfId="0" applyFont="1" applyBorder="1" applyAlignment="1">
      <alignment vertical="center"/>
    </xf>
    <xf numFmtId="0" fontId="25"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4" fillId="8" borderId="1" xfId="0" applyFont="1" applyFill="1" applyBorder="1" applyAlignment="1">
      <alignment vertical="center" wrapText="1"/>
    </xf>
    <xf numFmtId="0" fontId="28" fillId="0" borderId="0" xfId="0" applyFont="1"/>
    <xf numFmtId="0" fontId="25" fillId="1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65" fontId="4" fillId="8" borderId="1" xfId="0" applyNumberFormat="1" applyFont="1" applyFill="1" applyBorder="1" applyAlignment="1">
      <alignment horizontal="center" vertical="center" wrapText="1"/>
    </xf>
    <xf numFmtId="0" fontId="30" fillId="8" borderId="0" xfId="0" applyFont="1" applyFill="1" applyAlignment="1">
      <alignment horizontal="left" vertical="center" wrapText="1"/>
    </xf>
    <xf numFmtId="0" fontId="14" fillId="0" borderId="0" xfId="8" applyFont="1"/>
    <xf numFmtId="0" fontId="13" fillId="9" borderId="1" xfId="8" applyFont="1" applyFill="1" applyBorder="1" applyAlignment="1">
      <alignment horizontal="left" vertical="center" wrapText="1"/>
    </xf>
    <xf numFmtId="0" fontId="13" fillId="9" borderId="1" xfId="8" applyFont="1" applyFill="1" applyBorder="1" applyAlignment="1">
      <alignment horizontal="center" vertical="center" wrapText="1"/>
    </xf>
    <xf numFmtId="0" fontId="14" fillId="9" borderId="1" xfId="8" applyFont="1" applyFill="1" applyBorder="1" applyAlignment="1">
      <alignment horizontal="center" vertical="center" wrapText="1"/>
    </xf>
    <xf numFmtId="0" fontId="15" fillId="9" borderId="1" xfId="8" applyFont="1" applyFill="1" applyBorder="1" applyAlignment="1">
      <alignment horizontal="center" vertical="center" wrapText="1"/>
    </xf>
    <xf numFmtId="0" fontId="13" fillId="9" borderId="1" xfId="8" applyFont="1" applyFill="1" applyBorder="1" applyAlignment="1">
      <alignment vertical="center" wrapText="1"/>
    </xf>
    <xf numFmtId="0" fontId="14" fillId="0" borderId="0" xfId="8" applyFont="1" applyAlignment="1">
      <alignment vertical="center"/>
    </xf>
    <xf numFmtId="0" fontId="21" fillId="0" borderId="0" xfId="8" applyFont="1"/>
    <xf numFmtId="9" fontId="12" fillId="17" borderId="1" xfId="8" applyNumberFormat="1" applyFont="1" applyFill="1" applyBorder="1" applyAlignment="1">
      <alignment horizontal="center" vertical="center" wrapText="1"/>
    </xf>
    <xf numFmtId="0" fontId="15" fillId="17" borderId="1" xfId="8" applyFont="1" applyFill="1" applyBorder="1" applyAlignment="1">
      <alignment horizontal="left" vertical="center" wrapText="1"/>
    </xf>
    <xf numFmtId="0" fontId="12" fillId="17" borderId="1" xfId="8" applyFont="1" applyFill="1" applyBorder="1" applyAlignment="1">
      <alignment horizontal="center" vertical="center" wrapText="1"/>
    </xf>
    <xf numFmtId="0" fontId="15" fillId="11" borderId="1" xfId="8" applyFont="1" applyFill="1" applyBorder="1" applyAlignment="1">
      <alignment horizontal="center" vertical="center" wrapText="1"/>
    </xf>
    <xf numFmtId="0" fontId="15" fillId="11" borderId="0" xfId="8" applyFont="1" applyFill="1" applyAlignment="1">
      <alignment horizontal="center" vertical="center" wrapText="1"/>
    </xf>
    <xf numFmtId="9" fontId="15" fillId="11" borderId="1" xfId="8" applyNumberFormat="1" applyFont="1" applyFill="1" applyBorder="1" applyAlignment="1">
      <alignment horizontal="center" vertical="center" wrapText="1"/>
    </xf>
    <xf numFmtId="0" fontId="15" fillId="11" borderId="1" xfId="8" applyFont="1" applyFill="1" applyBorder="1" applyAlignment="1">
      <alignment horizontal="left" vertical="top" wrapText="1"/>
    </xf>
    <xf numFmtId="15" fontId="15" fillId="11" borderId="1" xfId="8" applyNumberFormat="1" applyFont="1" applyFill="1" applyBorder="1" applyAlignment="1">
      <alignment horizontal="center" vertical="center" wrapText="1"/>
    </xf>
    <xf numFmtId="0" fontId="15" fillId="11" borderId="1" xfId="2" applyFont="1" applyFill="1" applyBorder="1" applyAlignment="1">
      <alignment vertical="center" wrapText="1"/>
    </xf>
    <xf numFmtId="0" fontId="15" fillId="10" borderId="1" xfId="8" applyFont="1" applyFill="1" applyBorder="1" applyAlignment="1">
      <alignment horizontal="center" vertical="center" wrapText="1"/>
    </xf>
    <xf numFmtId="0" fontId="14" fillId="14" borderId="0" xfId="8" applyFont="1" applyFill="1"/>
    <xf numFmtId="0" fontId="4" fillId="26" borderId="1" xfId="0" applyFont="1" applyFill="1" applyBorder="1" applyAlignment="1">
      <alignment horizontal="center" vertical="center" wrapText="1"/>
    </xf>
    <xf numFmtId="0" fontId="4" fillId="26" borderId="1" xfId="0" applyFont="1" applyFill="1" applyBorder="1" applyAlignment="1">
      <alignment horizontal="justify" vertical="top" wrapText="1"/>
    </xf>
    <xf numFmtId="0" fontId="4" fillId="26" borderId="1" xfId="0" applyFont="1" applyFill="1" applyBorder="1" applyAlignment="1">
      <alignment vertical="center" wrapText="1"/>
    </xf>
    <xf numFmtId="165" fontId="4" fillId="26" borderId="1" xfId="0" applyNumberFormat="1" applyFont="1" applyFill="1" applyBorder="1" applyAlignment="1">
      <alignment horizontal="center" vertical="center" wrapText="1"/>
    </xf>
    <xf numFmtId="9" fontId="4" fillId="26" borderId="1" xfId="0"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0" fontId="13" fillId="8" borderId="1" xfId="0" applyFont="1" applyFill="1" applyBorder="1" applyAlignment="1">
      <alignment horizontal="center" vertical="center" wrapText="1"/>
    </xf>
    <xf numFmtId="0" fontId="15" fillId="10" borderId="1" xfId="2" applyFont="1" applyFill="1" applyBorder="1" applyAlignment="1">
      <alignment horizontal="center" vertical="center" wrapText="1"/>
    </xf>
    <xf numFmtId="0" fontId="13" fillId="10" borderId="1" xfId="0" applyFont="1" applyFill="1" applyBorder="1" applyAlignment="1">
      <alignment horizontal="justify" vertical="center" wrapText="1"/>
    </xf>
    <xf numFmtId="0" fontId="13" fillId="10" borderId="1" xfId="0"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15" fillId="17" borderId="1" xfId="6" applyFont="1" applyFill="1" applyBorder="1" applyAlignment="1">
      <alignment horizontal="justify" vertical="center" wrapText="1"/>
    </xf>
    <xf numFmtId="0" fontId="15" fillId="17" borderId="1" xfId="2" applyFont="1" applyFill="1" applyBorder="1" applyAlignment="1">
      <alignment horizontal="justify" vertical="center" wrapText="1"/>
    </xf>
    <xf numFmtId="0" fontId="15" fillId="17" borderId="1" xfId="0" applyFont="1" applyFill="1" applyBorder="1" applyAlignment="1">
      <alignment horizontal="justify" vertical="top" wrapText="1"/>
    </xf>
    <xf numFmtId="0" fontId="4" fillId="10" borderId="1" xfId="0" applyFont="1" applyFill="1" applyBorder="1" applyAlignment="1">
      <alignment horizontal="center" vertical="center" wrapText="1"/>
    </xf>
    <xf numFmtId="0" fontId="4" fillId="10" borderId="1" xfId="0" applyFont="1" applyFill="1" applyBorder="1" applyAlignment="1">
      <alignment vertical="center" wrapText="1"/>
    </xf>
    <xf numFmtId="165" fontId="4" fillId="10" borderId="1" xfId="0" applyNumberFormat="1" applyFont="1" applyFill="1" applyBorder="1" applyAlignment="1">
      <alignment horizontal="center" vertical="center" wrapText="1"/>
    </xf>
    <xf numFmtId="0" fontId="29" fillId="0" borderId="0" xfId="0" applyFont="1" applyFill="1" applyAlignment="1">
      <alignment horizontal="left" vertical="center"/>
    </xf>
    <xf numFmtId="0" fontId="29" fillId="0" borderId="0" xfId="0" applyFont="1"/>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15" fontId="13" fillId="9" borderId="1" xfId="0" applyNumberFormat="1" applyFont="1" applyFill="1" applyBorder="1" applyAlignment="1">
      <alignment horizontal="center" vertical="center" wrapText="1"/>
    </xf>
    <xf numFmtId="0" fontId="4" fillId="28" borderId="1" xfId="0" applyFont="1" applyFill="1" applyBorder="1" applyAlignment="1">
      <alignment horizontal="center" vertical="center" wrapText="1"/>
    </xf>
    <xf numFmtId="0" fontId="4" fillId="28" borderId="1" xfId="0" applyFont="1" applyFill="1" applyBorder="1" applyAlignment="1">
      <alignment vertical="center" wrapText="1"/>
    </xf>
    <xf numFmtId="0" fontId="15" fillId="10" borderId="1" xfId="0" applyFont="1" applyFill="1" applyBorder="1" applyAlignment="1">
      <alignment horizontal="center" vertical="center" wrapText="1"/>
    </xf>
    <xf numFmtId="15" fontId="15" fillId="10" borderId="1" xfId="7" applyNumberFormat="1" applyFont="1" applyFill="1" applyBorder="1" applyAlignment="1">
      <alignment horizontal="center" vertical="center" wrapText="1"/>
    </xf>
    <xf numFmtId="0" fontId="14" fillId="10" borderId="1" xfId="0" applyFont="1" applyFill="1" applyBorder="1" applyAlignment="1">
      <alignment horizontal="left" vertical="center" wrapText="1"/>
    </xf>
    <xf numFmtId="15" fontId="15" fillId="10" borderId="1" xfId="2" applyNumberFormat="1" applyFont="1" applyFill="1" applyBorder="1" applyAlignment="1">
      <alignment horizontal="center" vertical="center" wrapText="1"/>
    </xf>
    <xf numFmtId="0" fontId="4" fillId="29" borderId="1" xfId="0" applyFont="1" applyFill="1" applyBorder="1" applyAlignment="1">
      <alignment horizontal="center" vertical="center" wrapText="1"/>
    </xf>
    <xf numFmtId="0" fontId="4" fillId="29" borderId="1" xfId="0" applyFont="1" applyFill="1" applyBorder="1" applyAlignment="1">
      <alignment vertical="center" wrapText="1"/>
    </xf>
    <xf numFmtId="165" fontId="4" fillId="29" borderId="1" xfId="0" applyNumberFormat="1" applyFont="1" applyFill="1" applyBorder="1" applyAlignment="1">
      <alignment horizontal="center" vertical="center" wrapText="1"/>
    </xf>
    <xf numFmtId="0" fontId="15" fillId="17" borderId="26" xfId="2" applyFont="1" applyFill="1" applyBorder="1" applyAlignment="1">
      <alignment horizontal="center" vertical="center" wrapText="1"/>
    </xf>
    <xf numFmtId="0" fontId="13" fillId="10" borderId="1" xfId="0" applyFont="1" applyFill="1" applyBorder="1" applyAlignment="1">
      <alignment horizontal="left" vertical="center" wrapText="1"/>
    </xf>
    <xf numFmtId="0" fontId="33" fillId="0" borderId="0" xfId="0" applyFont="1"/>
    <xf numFmtId="0" fontId="15" fillId="17" borderId="1" xfId="0" applyFont="1" applyFill="1" applyBorder="1" applyAlignment="1">
      <alignment horizontal="left" vertical="center" wrapText="1"/>
    </xf>
    <xf numFmtId="0" fontId="15" fillId="0" borderId="0" xfId="0" applyFont="1"/>
    <xf numFmtId="0" fontId="14" fillId="10" borderId="1" xfId="0" applyFont="1" applyFill="1" applyBorder="1" applyAlignment="1">
      <alignment horizontal="center" vertical="center" wrapText="1"/>
    </xf>
    <xf numFmtId="0" fontId="14" fillId="10" borderId="1" xfId="0" applyFont="1" applyFill="1" applyBorder="1" applyAlignment="1">
      <alignment horizontal="left" vertical="top" wrapText="1"/>
    </xf>
    <xf numFmtId="9" fontId="14" fillId="10" borderId="1" xfId="3" applyFont="1" applyFill="1" applyBorder="1" applyAlignment="1">
      <alignment horizontal="center" vertical="center" wrapText="1"/>
    </xf>
    <xf numFmtId="0" fontId="20" fillId="10" borderId="1" xfId="0" applyFont="1" applyFill="1" applyBorder="1" applyAlignment="1">
      <alignment horizontal="left" vertical="top" wrapText="1"/>
    </xf>
    <xf numFmtId="0" fontId="14" fillId="15" borderId="1" xfId="2" applyFont="1" applyFill="1" applyBorder="1" applyAlignment="1">
      <alignment horizontal="center" vertical="center" wrapText="1"/>
    </xf>
    <xf numFmtId="15" fontId="14" fillId="15" borderId="1" xfId="2"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1" xfId="0" applyFont="1" applyFill="1" applyBorder="1" applyAlignment="1">
      <alignment vertical="center" wrapText="1"/>
    </xf>
    <xf numFmtId="165" fontId="4" fillId="1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34" fillId="0" borderId="1" xfId="0" applyFont="1" applyFill="1" applyBorder="1" applyAlignment="1">
      <alignment vertical="center" wrapText="1"/>
    </xf>
    <xf numFmtId="165"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14" fillId="15" borderId="1" xfId="2" applyFont="1" applyFill="1" applyBorder="1" applyAlignment="1">
      <alignment horizontal="left" vertical="center" wrapText="1"/>
    </xf>
    <xf numFmtId="0" fontId="22" fillId="0" borderId="1" xfId="0" applyFont="1" applyFill="1" applyBorder="1" applyAlignment="1">
      <alignment horizontal="center" vertical="center" wrapText="1"/>
    </xf>
    <xf numFmtId="17" fontId="22" fillId="0" borderId="1" xfId="0" applyNumberFormat="1" applyFont="1" applyFill="1" applyBorder="1" applyAlignment="1">
      <alignment horizontal="center" vertical="center" wrapText="1"/>
    </xf>
    <xf numFmtId="0" fontId="25" fillId="0" borderId="1" xfId="0" applyFont="1" applyFill="1" applyBorder="1" applyAlignment="1">
      <alignment horizontal="center"/>
    </xf>
    <xf numFmtId="0" fontId="22" fillId="0" borderId="1" xfId="0" applyFont="1" applyFill="1" applyBorder="1" applyAlignment="1">
      <alignment horizontal="left" vertical="center"/>
    </xf>
    <xf numFmtId="0" fontId="14" fillId="8" borderId="1" xfId="2" applyFont="1" applyFill="1" applyBorder="1" applyAlignment="1">
      <alignment horizontal="center" vertical="center" wrapText="1"/>
    </xf>
    <xf numFmtId="0" fontId="14" fillId="8" borderId="1" xfId="0" applyFont="1" applyFill="1" applyBorder="1" applyAlignment="1">
      <alignment vertical="center" wrapText="1"/>
    </xf>
    <xf numFmtId="0" fontId="14" fillId="8" borderId="1" xfId="0" applyFont="1" applyFill="1" applyBorder="1" applyAlignment="1">
      <alignment horizontal="center" vertical="center" wrapText="1"/>
    </xf>
    <xf numFmtId="15" fontId="14" fillId="8" borderId="1" xfId="2" applyNumberFormat="1" applyFont="1" applyFill="1" applyBorder="1" applyAlignment="1">
      <alignment horizontal="center" vertical="center" wrapText="1"/>
    </xf>
    <xf numFmtId="0" fontId="14" fillId="10" borderId="1" xfId="2" applyFont="1" applyFill="1" applyBorder="1" applyAlignment="1">
      <alignment horizontal="center" vertical="center" wrapText="1"/>
    </xf>
    <xf numFmtId="0" fontId="14" fillId="10" borderId="1" xfId="0" applyFont="1" applyFill="1" applyBorder="1" applyAlignment="1">
      <alignment horizontal="justify" vertical="center" wrapText="1"/>
    </xf>
    <xf numFmtId="15" fontId="14" fillId="10" borderId="1" xfId="0" applyNumberFormat="1" applyFont="1" applyFill="1" applyBorder="1" applyAlignment="1">
      <alignment horizontal="center" vertical="center" wrapText="1"/>
    </xf>
    <xf numFmtId="0" fontId="14" fillId="17" borderId="1" xfId="6" applyFont="1" applyFill="1" applyBorder="1" applyAlignment="1">
      <alignment horizontal="center" vertical="center" wrapText="1"/>
    </xf>
    <xf numFmtId="9" fontId="12" fillId="17"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4" fillId="10" borderId="1" xfId="0" applyFont="1" applyFill="1" applyBorder="1" applyAlignment="1">
      <alignment horizontal="left" vertical="center" wrapText="1"/>
    </xf>
    <xf numFmtId="0" fontId="3" fillId="10" borderId="1" xfId="0" applyFont="1" applyFill="1" applyBorder="1" applyAlignment="1">
      <alignment vertical="center" wrapText="1"/>
    </xf>
    <xf numFmtId="0" fontId="15" fillId="15" borderId="1" xfId="2" applyFont="1" applyFill="1" applyBorder="1" applyAlignment="1">
      <alignment horizontal="center" vertical="center" wrapText="1"/>
    </xf>
    <xf numFmtId="0" fontId="15" fillId="15" borderId="1" xfId="2" applyFont="1" applyFill="1" applyBorder="1" applyAlignment="1">
      <alignment horizontal="left" vertical="center" wrapText="1"/>
    </xf>
    <xf numFmtId="15" fontId="15" fillId="15" borderId="1" xfId="2" applyNumberFormat="1" applyFont="1" applyFill="1" applyBorder="1" applyAlignment="1">
      <alignment horizontal="center" vertical="center" wrapText="1"/>
    </xf>
    <xf numFmtId="0" fontId="32" fillId="17" borderId="1" xfId="2" applyFont="1" applyFill="1" applyBorder="1" applyAlignment="1">
      <alignment horizontal="center" vertical="center" wrapText="1"/>
    </xf>
    <xf numFmtId="0" fontId="32" fillId="17" borderId="1" xfId="6" applyFont="1" applyFill="1" applyBorder="1" applyAlignment="1">
      <alignment vertical="center" wrapText="1"/>
    </xf>
    <xf numFmtId="0" fontId="32" fillId="17" borderId="1" xfId="6" applyFont="1" applyFill="1" applyBorder="1" applyAlignment="1">
      <alignment horizontal="center" vertical="center" wrapText="1"/>
    </xf>
    <xf numFmtId="15" fontId="32" fillId="17" borderId="1" xfId="6" applyNumberFormat="1" applyFont="1" applyFill="1" applyBorder="1" applyAlignment="1">
      <alignment horizontal="center" vertical="center" wrapText="1"/>
    </xf>
    <xf numFmtId="0" fontId="32" fillId="17" borderId="1" xfId="6" applyFont="1" applyFill="1" applyBorder="1" applyAlignment="1">
      <alignment horizontal="left" vertical="center" wrapText="1"/>
    </xf>
    <xf numFmtId="0" fontId="32" fillId="0" borderId="0" xfId="0" applyFont="1"/>
    <xf numFmtId="0" fontId="32" fillId="11" borderId="1" xfId="0" applyFont="1" applyFill="1" applyBorder="1" applyAlignment="1">
      <alignment horizontal="center" vertical="center" wrapText="1"/>
    </xf>
    <xf numFmtId="0" fontId="32" fillId="11" borderId="1" xfId="0" applyFont="1" applyFill="1" applyBorder="1" applyAlignment="1">
      <alignment horizontal="left" vertical="center" wrapText="1"/>
    </xf>
    <xf numFmtId="15" fontId="32" fillId="11" borderId="1" xfId="0" applyNumberFormat="1"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32" fillId="10" borderId="1" xfId="0" applyFont="1" applyFill="1" applyBorder="1" applyAlignment="1">
      <alignment vertical="center" wrapText="1"/>
    </xf>
    <xf numFmtId="0" fontId="32" fillId="10" borderId="1" xfId="0" applyFont="1" applyFill="1" applyBorder="1" applyAlignment="1">
      <alignment horizontal="center" vertical="center" wrapText="1"/>
    </xf>
    <xf numFmtId="15" fontId="32" fillId="10" borderId="1" xfId="6" applyNumberFormat="1" applyFont="1" applyFill="1" applyBorder="1" applyAlignment="1">
      <alignment horizontal="center" vertical="center" wrapText="1"/>
    </xf>
    <xf numFmtId="0" fontId="32" fillId="10" borderId="1" xfId="0" applyFont="1" applyFill="1" applyBorder="1" applyAlignment="1">
      <alignment horizontal="left" vertical="center" wrapText="1"/>
    </xf>
    <xf numFmtId="0" fontId="32" fillId="9" borderId="1" xfId="0" applyFont="1" applyFill="1" applyBorder="1" applyAlignment="1">
      <alignment horizontal="center" vertical="center" wrapText="1"/>
    </xf>
    <xf numFmtId="0" fontId="32" fillId="9" borderId="1" xfId="0" applyFont="1" applyFill="1" applyBorder="1" applyAlignment="1">
      <alignment vertical="center" wrapText="1"/>
    </xf>
    <xf numFmtId="15" fontId="32" fillId="9" borderId="1" xfId="6" applyNumberFormat="1" applyFont="1" applyFill="1" applyBorder="1" applyAlignment="1">
      <alignment horizontal="center" vertical="center" wrapText="1"/>
    </xf>
    <xf numFmtId="0" fontId="32" fillId="9" borderId="1" xfId="0" applyFont="1" applyFill="1" applyBorder="1" applyAlignment="1">
      <alignment horizontal="left" vertical="center" wrapText="1"/>
    </xf>
    <xf numFmtId="0" fontId="32" fillId="8" borderId="26" xfId="0" applyFont="1" applyFill="1" applyBorder="1" applyAlignment="1">
      <alignment horizontal="center" vertical="center" wrapText="1"/>
    </xf>
    <xf numFmtId="0" fontId="32" fillId="8" borderId="1" xfId="0" applyFont="1" applyFill="1" applyBorder="1" applyAlignment="1">
      <alignment vertical="center" wrapText="1"/>
    </xf>
    <xf numFmtId="0" fontId="32" fillId="15" borderId="26" xfId="0" applyFont="1" applyFill="1" applyBorder="1" applyAlignment="1">
      <alignment horizontal="center" vertical="center" wrapText="1"/>
    </xf>
    <xf numFmtId="0" fontId="32" fillId="15" borderId="1" xfId="0" applyFont="1" applyFill="1" applyBorder="1" applyAlignment="1">
      <alignment vertical="center" wrapText="1"/>
    </xf>
    <xf numFmtId="0" fontId="32" fillId="15"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30" borderId="1" xfId="0" applyFont="1" applyFill="1" applyBorder="1" applyAlignment="1">
      <alignment vertical="center" wrapText="1"/>
    </xf>
    <xf numFmtId="165" fontId="4" fillId="30" borderId="1" xfId="0" applyNumberFormat="1" applyFont="1" applyFill="1" applyBorder="1" applyAlignment="1">
      <alignment horizontal="center" vertical="center" wrapText="1"/>
    </xf>
    <xf numFmtId="9" fontId="4" fillId="30" borderId="1" xfId="10" applyFont="1" applyFill="1" applyBorder="1" applyAlignment="1">
      <alignment horizontal="center" vertical="center" wrapText="1"/>
    </xf>
    <xf numFmtId="0" fontId="14" fillId="30" borderId="1" xfId="0" applyFont="1" applyFill="1" applyBorder="1" applyAlignment="1">
      <alignment horizontal="center" vertical="center" wrapText="1"/>
    </xf>
    <xf numFmtId="0" fontId="15" fillId="10" borderId="1" xfId="2" applyFont="1" applyFill="1" applyBorder="1" applyAlignment="1">
      <alignment horizontal="left"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wrapText="1"/>
    </xf>
    <xf numFmtId="165" fontId="4" fillId="9" borderId="1"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wrapText="1"/>
    </xf>
    <xf numFmtId="0" fontId="4" fillId="9" borderId="1" xfId="0" quotePrefix="1" applyFont="1" applyFill="1" applyBorder="1" applyAlignment="1">
      <alignment vertical="center" wrapText="1"/>
    </xf>
    <xf numFmtId="0" fontId="4" fillId="0" borderId="1" xfId="0" quotePrefix="1" applyFont="1" applyFill="1" applyBorder="1" applyAlignment="1">
      <alignment vertical="center" wrapText="1"/>
    </xf>
    <xf numFmtId="0" fontId="15" fillId="17" borderId="1" xfId="6" applyFont="1" applyFill="1" applyBorder="1" applyAlignment="1">
      <alignment horizontal="left" vertical="center" wrapText="1"/>
    </xf>
    <xf numFmtId="9" fontId="15" fillId="17" borderId="1" xfId="3" applyFont="1" applyFill="1" applyBorder="1" applyAlignment="1">
      <alignment horizontal="center" vertical="center" wrapText="1"/>
    </xf>
    <xf numFmtId="0" fontId="12" fillId="17" borderId="1" xfId="0" applyFont="1" applyFill="1" applyBorder="1" applyAlignment="1">
      <alignment horizontal="center" vertical="center" wrapText="1"/>
    </xf>
    <xf numFmtId="0" fontId="25" fillId="0" borderId="1" xfId="0" applyFont="1" applyBorder="1" applyAlignment="1">
      <alignment horizontal="center"/>
    </xf>
    <xf numFmtId="9" fontId="22" fillId="0" borderId="1" xfId="0" applyNumberFormat="1" applyFont="1" applyBorder="1" applyAlignment="1">
      <alignment horizontal="left" vertical="center" wrapText="1"/>
    </xf>
    <xf numFmtId="9" fontId="22" fillId="0" borderId="1" xfId="0" applyNumberFormat="1" applyFont="1" applyBorder="1" applyAlignment="1">
      <alignment horizontal="left" vertical="center"/>
    </xf>
    <xf numFmtId="0" fontId="25" fillId="14" borderId="1" xfId="0" applyFont="1" applyFill="1" applyBorder="1" applyAlignment="1">
      <alignment horizontal="center"/>
    </xf>
    <xf numFmtId="0" fontId="22" fillId="14" borderId="1" xfId="0" applyFont="1" applyFill="1" applyBorder="1" applyAlignment="1">
      <alignment horizontal="left" vertical="center" wrapText="1"/>
    </xf>
    <xf numFmtId="0" fontId="22" fillId="14" borderId="1" xfId="0" applyFont="1" applyFill="1" applyBorder="1" applyAlignment="1">
      <alignment horizontal="left" vertical="center"/>
    </xf>
    <xf numFmtId="9" fontId="22" fillId="14" borderId="1" xfId="0" applyNumberFormat="1" applyFont="1" applyFill="1" applyBorder="1" applyAlignment="1">
      <alignment horizontal="left" vertical="center" wrapText="1"/>
    </xf>
    <xf numFmtId="0" fontId="13" fillId="13" borderId="4" xfId="0" applyFont="1" applyFill="1" applyBorder="1" applyAlignment="1">
      <alignment horizontal="center" vertical="center" wrapText="1"/>
    </xf>
    <xf numFmtId="0" fontId="15" fillId="14" borderId="4" xfId="0" applyFont="1" applyFill="1" applyBorder="1" applyAlignment="1">
      <alignment horizontal="justify" vertical="top" wrapText="1"/>
    </xf>
    <xf numFmtId="9" fontId="14" fillId="0" borderId="4" xfId="3" applyFont="1" applyFill="1" applyBorder="1" applyAlignment="1">
      <alignment horizontal="center" vertical="center" wrapText="1"/>
    </xf>
    <xf numFmtId="0" fontId="15" fillId="14" borderId="4" xfId="0" applyFont="1" applyFill="1" applyBorder="1" applyAlignment="1">
      <alignment horizontal="center" vertical="center" wrapText="1"/>
    </xf>
    <xf numFmtId="0" fontId="38" fillId="17" borderId="11" xfId="0" applyFont="1" applyFill="1" applyBorder="1" applyAlignment="1">
      <alignment horizontal="center" vertical="center" wrapText="1"/>
    </xf>
    <xf numFmtId="0" fontId="38" fillId="17" borderId="12" xfId="0" applyFont="1" applyFill="1" applyBorder="1" applyAlignment="1">
      <alignment horizontal="center" vertical="center" wrapText="1"/>
    </xf>
    <xf numFmtId="0" fontId="38" fillId="17" borderId="39" xfId="0" applyFont="1" applyFill="1" applyBorder="1" applyAlignment="1">
      <alignment horizontal="center" vertical="center" wrapText="1"/>
    </xf>
    <xf numFmtId="9" fontId="0" fillId="0" borderId="0" xfId="0" applyNumberFormat="1"/>
    <xf numFmtId="49" fontId="15" fillId="14" borderId="38"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9" fontId="4" fillId="0" borderId="1" xfId="10" applyFont="1" applyBorder="1" applyAlignment="1">
      <alignment horizontal="center" vertical="center" wrapText="1"/>
    </xf>
    <xf numFmtId="0" fontId="3" fillId="0" borderId="20"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4" fillId="0" borderId="26" xfId="0" applyFont="1" applyFill="1" applyBorder="1" applyAlignment="1">
      <alignment horizontal="justify" vertical="center" wrapText="1"/>
    </xf>
    <xf numFmtId="0" fontId="3" fillId="0" borderId="20"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1" xfId="0"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25" fillId="15" borderId="23" xfId="0" applyFont="1" applyFill="1" applyBorder="1" applyAlignment="1">
      <alignment horizontal="center" vertical="center" wrapText="1"/>
    </xf>
    <xf numFmtId="0" fontId="39" fillId="0" borderId="26" xfId="0" applyFont="1" applyFill="1" applyBorder="1" applyAlignment="1">
      <alignment horizontal="justify"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justify" vertical="center" wrapText="1"/>
    </xf>
    <xf numFmtId="9" fontId="39"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 fillId="0" borderId="1" xfId="0" applyFont="1" applyBorder="1" applyAlignment="1">
      <alignment horizontal="justify" vertical="center" wrapText="1"/>
    </xf>
    <xf numFmtId="9" fontId="15" fillId="0" borderId="1" xfId="10" applyFont="1" applyBorder="1" applyAlignment="1">
      <alignment horizontal="center" vertical="center" wrapText="1"/>
    </xf>
    <xf numFmtId="0" fontId="15" fillId="0" borderId="1" xfId="0" applyFont="1" applyFill="1" applyBorder="1" applyAlignment="1">
      <alignment horizontal="center" vertical="center" wrapText="1"/>
    </xf>
    <xf numFmtId="0" fontId="29" fillId="0" borderId="40" xfId="0" applyFont="1" applyBorder="1"/>
    <xf numFmtId="0" fontId="12"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5" borderId="1" xfId="0" applyFont="1" applyFill="1" applyBorder="1" applyAlignment="1">
      <alignment horizontal="center" vertical="center" wrapText="1"/>
    </xf>
    <xf numFmtId="9" fontId="15" fillId="15" borderId="1" xfId="0" applyNumberFormat="1" applyFont="1" applyFill="1" applyBorder="1" applyAlignment="1">
      <alignment horizontal="center" vertical="center" wrapText="1"/>
    </xf>
    <xf numFmtId="0" fontId="14" fillId="21" borderId="0" xfId="0" applyFont="1" applyFill="1"/>
    <xf numFmtId="0" fontId="14" fillId="21" borderId="0" xfId="0" applyFont="1" applyFill="1" applyAlignment="1">
      <alignment horizontal="center" vertical="center" wrapText="1"/>
    </xf>
    <xf numFmtId="0" fontId="13" fillId="8" borderId="1" xfId="11" applyFont="1" applyFill="1" applyBorder="1" applyAlignment="1">
      <alignment horizontal="left" vertical="center" wrapText="1"/>
    </xf>
    <xf numFmtId="0" fontId="13" fillId="8" borderId="1" xfId="11"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 xfId="0" applyFont="1" applyFill="1" applyBorder="1" applyAlignment="1">
      <alignment horizontal="center" vertical="center" wrapText="1"/>
    </xf>
    <xf numFmtId="9" fontId="15" fillId="8" borderId="1" xfId="0" applyNumberFormat="1" applyFont="1" applyFill="1" applyBorder="1" applyAlignment="1">
      <alignment horizontal="center" vertical="center" wrapText="1"/>
    </xf>
    <xf numFmtId="0" fontId="14" fillId="21" borderId="0" xfId="11" applyFont="1" applyFill="1"/>
    <xf numFmtId="0" fontId="14" fillId="0" borderId="0" xfId="11" applyFont="1"/>
    <xf numFmtId="0" fontId="13" fillId="8" borderId="1" xfId="11" applyFont="1" applyFill="1" applyBorder="1" applyAlignment="1">
      <alignment vertical="center" wrapText="1"/>
    </xf>
    <xf numFmtId="0" fontId="14" fillId="21" borderId="0" xfId="11" applyFont="1" applyFill="1" applyAlignment="1">
      <alignment horizontal="center" vertical="center" wrapText="1"/>
    </xf>
    <xf numFmtId="0" fontId="14" fillId="8" borderId="1" xfId="11" applyFont="1" applyFill="1" applyBorder="1" applyAlignment="1">
      <alignment vertical="center" wrapText="1"/>
    </xf>
    <xf numFmtId="0" fontId="14" fillId="8" borderId="1" xfId="11"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1" xfId="0" applyFont="1" applyFill="1" applyBorder="1" applyAlignment="1">
      <alignment horizontal="center" vertical="center" wrapText="1"/>
    </xf>
    <xf numFmtId="9" fontId="15" fillId="9" borderId="1" xfId="0" applyNumberFormat="1" applyFont="1" applyFill="1" applyBorder="1" applyAlignment="1">
      <alignment horizontal="center" vertical="center" wrapText="1"/>
    </xf>
    <xf numFmtId="0" fontId="14" fillId="0" borderId="0" xfId="0" applyFont="1" applyFill="1"/>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0" fontId="14" fillId="0" borderId="0" xfId="11" applyFont="1" applyFill="1"/>
    <xf numFmtId="9" fontId="15" fillId="10" borderId="1" xfId="0" applyNumberFormat="1" applyFont="1" applyFill="1" applyBorder="1" applyAlignment="1">
      <alignment horizontal="center" vertical="center" wrapText="1"/>
    </xf>
    <xf numFmtId="0" fontId="14" fillId="21" borderId="0" xfId="0" applyFont="1" applyFill="1" applyAlignment="1">
      <alignment horizontal="center" vertical="center"/>
    </xf>
    <xf numFmtId="0" fontId="14" fillId="10" borderId="1" xfId="0" applyFont="1" applyFill="1" applyBorder="1" applyAlignment="1">
      <alignment vertical="center" wrapText="1"/>
    </xf>
    <xf numFmtId="0" fontId="29" fillId="21" borderId="0" xfId="0" applyFont="1" applyFill="1"/>
    <xf numFmtId="0" fontId="14" fillId="31" borderId="0" xfId="0" applyFont="1" applyFill="1" applyAlignment="1">
      <alignment horizontal="center" vertical="center" wrapText="1"/>
    </xf>
    <xf numFmtId="0" fontId="15" fillId="10" borderId="3" xfId="0" applyFont="1" applyFill="1" applyBorder="1" applyAlignment="1">
      <alignment horizontal="center" vertical="center" wrapText="1"/>
    </xf>
    <xf numFmtId="0" fontId="20" fillId="0" borderId="0" xfId="0" applyFont="1" applyAlignment="1">
      <alignment horizontal="center" vertical="center"/>
    </xf>
    <xf numFmtId="0" fontId="12" fillId="2" borderId="26" xfId="2"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39" fillId="17" borderId="3" xfId="0" applyFont="1" applyFill="1" applyBorder="1" applyAlignment="1">
      <alignment horizontal="center" vertical="center" wrapText="1"/>
    </xf>
    <xf numFmtId="0" fontId="39" fillId="17" borderId="1" xfId="0" applyFont="1" applyFill="1" applyBorder="1" applyAlignment="1">
      <alignment horizontal="center" vertical="center" wrapText="1"/>
    </xf>
    <xf numFmtId="9" fontId="39" fillId="17" borderId="1" xfId="0" applyNumberFormat="1" applyFont="1" applyFill="1" applyBorder="1" applyAlignment="1">
      <alignment horizontal="center" vertical="center" wrapText="1"/>
    </xf>
    <xf numFmtId="0" fontId="42" fillId="15" borderId="3" xfId="0" applyFont="1" applyFill="1" applyBorder="1" applyAlignment="1">
      <alignment horizontal="center" vertical="center" wrapText="1"/>
    </xf>
    <xf numFmtId="0" fontId="42" fillId="15" borderId="1" xfId="0" applyFont="1" applyFill="1" applyBorder="1" applyAlignment="1">
      <alignment horizontal="center" vertical="center" wrapText="1"/>
    </xf>
    <xf numFmtId="9" fontId="42" fillId="15" borderId="1"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0" fontId="39" fillId="10" borderId="1" xfId="0" applyFont="1" applyFill="1" applyBorder="1" applyAlignment="1">
      <alignment horizontal="center" vertical="center" wrapText="1"/>
    </xf>
    <xf numFmtId="9" fontId="39" fillId="10" borderId="1" xfId="0" applyNumberFormat="1" applyFont="1" applyFill="1" applyBorder="1" applyAlignment="1">
      <alignment horizontal="center" vertical="center" wrapText="1"/>
    </xf>
    <xf numFmtId="0" fontId="42" fillId="10" borderId="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1" xfId="0" applyFont="1" applyFill="1" applyBorder="1" applyAlignment="1">
      <alignment horizontal="center" vertical="center" wrapText="1"/>
    </xf>
    <xf numFmtId="9" fontId="39" fillId="2" borderId="1" xfId="0" applyNumberFormat="1" applyFont="1" applyFill="1" applyBorder="1" applyAlignment="1">
      <alignment horizontal="center" vertical="center" wrapText="1"/>
    </xf>
    <xf numFmtId="0" fontId="15" fillId="9" borderId="1" xfId="11" applyFont="1" applyFill="1" applyBorder="1" applyAlignment="1">
      <alignment horizontal="center" vertical="center" wrapText="1"/>
    </xf>
    <xf numFmtId="0" fontId="13" fillId="9" borderId="1" xfId="11" applyFont="1" applyFill="1" applyBorder="1" applyAlignment="1">
      <alignment vertical="center" wrapText="1"/>
    </xf>
    <xf numFmtId="0" fontId="39" fillId="8" borderId="3" xfId="0" applyFont="1" applyFill="1" applyBorder="1" applyAlignment="1">
      <alignment horizontal="center" vertical="center" wrapText="1"/>
    </xf>
    <xf numFmtId="0" fontId="39" fillId="8" borderId="1" xfId="0" applyFont="1" applyFill="1" applyBorder="1" applyAlignment="1">
      <alignment horizontal="center" vertical="center" wrapText="1"/>
    </xf>
    <xf numFmtId="9" fontId="39" fillId="8" borderId="1" xfId="0" applyNumberFormat="1" applyFont="1" applyFill="1" applyBorder="1" applyAlignment="1">
      <alignment horizontal="center" vertical="center" wrapText="1"/>
    </xf>
    <xf numFmtId="0" fontId="39" fillId="15" borderId="3" xfId="0" applyFont="1" applyFill="1" applyBorder="1" applyAlignment="1">
      <alignment horizontal="center" vertical="center" wrapText="1"/>
    </xf>
    <xf numFmtId="0" fontId="39" fillId="15" borderId="1" xfId="0" applyFont="1" applyFill="1" applyBorder="1" applyAlignment="1">
      <alignment horizontal="center" vertical="center" wrapText="1"/>
    </xf>
    <xf numFmtId="9" fontId="39" fillId="15" borderId="1" xfId="0" applyNumberFormat="1" applyFont="1" applyFill="1" applyBorder="1" applyAlignment="1">
      <alignment horizontal="center" vertical="center" wrapText="1"/>
    </xf>
    <xf numFmtId="0" fontId="14" fillId="15" borderId="26" xfId="0" applyFont="1" applyFill="1" applyBorder="1" applyAlignment="1">
      <alignment horizontal="center" vertical="center" wrapText="1"/>
    </xf>
    <xf numFmtId="0" fontId="14" fillId="15" borderId="23" xfId="0" applyFont="1" applyFill="1" applyBorder="1" applyAlignment="1">
      <alignment vertical="center" wrapText="1"/>
    </xf>
    <xf numFmtId="0" fontId="14" fillId="15" borderId="23" xfId="0" applyFont="1" applyFill="1" applyBorder="1" applyAlignment="1">
      <alignment horizontal="center" vertical="center" wrapText="1"/>
    </xf>
    <xf numFmtId="14" fontId="14" fillId="15" borderId="23" xfId="0" applyNumberFormat="1" applyFont="1" applyFill="1" applyBorder="1" applyAlignment="1">
      <alignment horizontal="center" vertical="center" wrapText="1"/>
    </xf>
    <xf numFmtId="0" fontId="14" fillId="0" borderId="0" xfId="11" applyFont="1" applyAlignment="1">
      <alignment horizontal="center"/>
    </xf>
    <xf numFmtId="0" fontId="14" fillId="0" borderId="0" xfId="11" applyFont="1" applyFill="1" applyAlignment="1">
      <alignment horizontal="center" vertical="center"/>
    </xf>
    <xf numFmtId="0" fontId="14" fillId="0" borderId="0" xfId="11" applyFont="1" applyAlignment="1">
      <alignment horizontal="center" vertical="center"/>
    </xf>
    <xf numFmtId="0" fontId="39" fillId="11" borderId="1" xfId="0" applyFont="1" applyFill="1" applyBorder="1" applyAlignment="1">
      <alignment horizontal="center" vertical="center" wrapText="1"/>
    </xf>
    <xf numFmtId="9" fontId="39" fillId="11" borderId="1" xfId="0" applyNumberFormat="1" applyFont="1" applyFill="1" applyBorder="1" applyAlignment="1">
      <alignment horizontal="center" vertical="center" wrapText="1"/>
    </xf>
    <xf numFmtId="0" fontId="1" fillId="0" borderId="0" xfId="0" applyFont="1" applyFill="1"/>
    <xf numFmtId="0" fontId="3" fillId="32" borderId="1" xfId="0" applyFont="1" applyFill="1" applyBorder="1" applyAlignment="1">
      <alignment horizontal="center" vertical="center"/>
    </xf>
    <xf numFmtId="0" fontId="3" fillId="32"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1" fillId="0" borderId="1" xfId="0" applyFont="1" applyBorder="1" applyAlignment="1">
      <alignment horizontal="center" vertical="center"/>
    </xf>
    <xf numFmtId="10" fontId="1" fillId="0" borderId="1" xfId="0" applyNumberFormat="1" applyFont="1" applyBorder="1" applyAlignment="1">
      <alignment horizontal="center" vertical="center"/>
    </xf>
    <xf numFmtId="0" fontId="3" fillId="33" borderId="1" xfId="0" applyFont="1" applyFill="1" applyBorder="1" applyAlignment="1">
      <alignment vertical="center" wrapText="1"/>
    </xf>
    <xf numFmtId="0" fontId="2" fillId="33" borderId="1" xfId="0" applyFont="1" applyFill="1" applyBorder="1" applyAlignment="1">
      <alignment horizontal="center" vertical="center"/>
    </xf>
    <xf numFmtId="10" fontId="2" fillId="33" borderId="1" xfId="0" applyNumberFormat="1" applyFont="1" applyFill="1" applyBorder="1" applyAlignment="1">
      <alignment horizontal="center" vertical="center"/>
    </xf>
    <xf numFmtId="0" fontId="3" fillId="33" borderId="1" xfId="0" applyFont="1" applyFill="1" applyBorder="1" applyAlignment="1">
      <alignment vertical="center"/>
    </xf>
    <xf numFmtId="0" fontId="17" fillId="27" borderId="2" xfId="2" applyFont="1" applyFill="1" applyBorder="1" applyAlignment="1">
      <alignment vertical="center"/>
    </xf>
    <xf numFmtId="0" fontId="17" fillId="27" borderId="19" xfId="2" applyFont="1" applyFill="1" applyBorder="1" applyAlignment="1">
      <alignment vertical="center"/>
    </xf>
    <xf numFmtId="0" fontId="17" fillId="27" borderId="27" xfId="2" applyFont="1" applyFill="1" applyBorder="1" applyAlignment="1">
      <alignment vertical="center"/>
    </xf>
    <xf numFmtId="0" fontId="17" fillId="4" borderId="2" xfId="2" applyFont="1" applyFill="1" applyBorder="1" applyAlignment="1">
      <alignment vertical="center"/>
    </xf>
    <xf numFmtId="0" fontId="17" fillId="4" borderId="19" xfId="2" applyFont="1" applyFill="1" applyBorder="1" applyAlignment="1">
      <alignment vertical="center"/>
    </xf>
    <xf numFmtId="0" fontId="17" fillId="6" borderId="2" xfId="2" applyFont="1" applyFill="1" applyBorder="1" applyAlignment="1">
      <alignment vertical="center"/>
    </xf>
    <xf numFmtId="0" fontId="17" fillId="6" borderId="19" xfId="2" applyFont="1" applyFill="1" applyBorder="1" applyAlignment="1">
      <alignment vertical="center"/>
    </xf>
    <xf numFmtId="0" fontId="17" fillId="5" borderId="2" xfId="2" applyFont="1" applyFill="1" applyBorder="1" applyAlignment="1">
      <alignment vertical="center"/>
    </xf>
    <xf numFmtId="0" fontId="17" fillId="5" borderId="19" xfId="2" applyFont="1" applyFill="1" applyBorder="1" applyAlignment="1">
      <alignment vertical="center"/>
    </xf>
    <xf numFmtId="0" fontId="25" fillId="15" borderId="33" xfId="0" applyFont="1" applyFill="1" applyBorder="1" applyAlignment="1">
      <alignment horizontal="center" vertical="center" wrapText="1"/>
    </xf>
    <xf numFmtId="0" fontId="0" fillId="0" borderId="36" xfId="0" applyBorder="1"/>
    <xf numFmtId="0" fontId="0" fillId="0" borderId="1" xfId="0" applyBorder="1" applyAlignment="1">
      <alignment horizontal="left"/>
    </xf>
    <xf numFmtId="0" fontId="0" fillId="0" borderId="1" xfId="0" pivotButton="1" applyBorder="1" applyAlignment="1">
      <alignment horizontal="center"/>
    </xf>
    <xf numFmtId="0" fontId="0" fillId="0" borderId="1" xfId="0" applyBorder="1" applyAlignment="1">
      <alignment horizontal="right"/>
    </xf>
    <xf numFmtId="0" fontId="0" fillId="0" borderId="1" xfId="0" applyBorder="1" applyAlignment="1">
      <alignment horizontal="center"/>
    </xf>
    <xf numFmtId="0" fontId="14" fillId="0" borderId="1" xfId="0" applyFont="1" applyBorder="1" applyAlignment="1">
      <alignment horizontal="justify" vertical="center" wrapText="1"/>
    </xf>
    <xf numFmtId="166" fontId="0" fillId="0" borderId="1" xfId="0" applyNumberFormat="1" applyBorder="1" applyAlignment="1">
      <alignment horizontal="center" vertical="center"/>
    </xf>
    <xf numFmtId="9" fontId="4" fillId="0" borderId="1" xfId="10" applyFont="1" applyFill="1" applyBorder="1" applyAlignment="1">
      <alignment horizontal="center" vertical="center" wrapText="1"/>
    </xf>
    <xf numFmtId="0" fontId="1" fillId="0" borderId="1" xfId="0" applyFont="1" applyFill="1" applyBorder="1" applyAlignment="1">
      <alignment horizontal="center" vertical="center"/>
    </xf>
    <xf numFmtId="10" fontId="1" fillId="0" borderId="1" xfId="0" applyNumberFormat="1" applyFont="1" applyFill="1" applyBorder="1" applyAlignment="1">
      <alignment horizontal="center" vertical="center"/>
    </xf>
    <xf numFmtId="9" fontId="22" fillId="0"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0" fontId="0" fillId="17" borderId="25" xfId="0" applyFill="1" applyBorder="1" applyAlignment="1">
      <alignment horizontal="center"/>
    </xf>
    <xf numFmtId="0" fontId="0" fillId="17" borderId="15" xfId="0" applyFill="1" applyBorder="1" applyAlignment="1">
      <alignment horizontal="center"/>
    </xf>
    <xf numFmtId="0" fontId="0" fillId="17" borderId="16" xfId="0" applyFill="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10" fillId="18" borderId="16" xfId="0" applyFont="1" applyFill="1" applyBorder="1" applyAlignment="1">
      <alignment horizontal="center" vertical="center" wrapText="1"/>
    </xf>
    <xf numFmtId="0" fontId="10" fillId="18" borderId="20" xfId="0" applyFont="1" applyFill="1" applyBorder="1" applyAlignment="1">
      <alignment horizontal="center" vertical="center" wrapText="1"/>
    </xf>
    <xf numFmtId="0" fontId="10" fillId="18" borderId="2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8" fillId="18" borderId="15"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8" borderId="21" xfId="0" applyFont="1" applyFill="1" applyBorder="1" applyAlignment="1">
      <alignment horizontal="center" vertical="center" wrapText="1"/>
    </xf>
    <xf numFmtId="0" fontId="9" fillId="18" borderId="15"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8" borderId="21"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 xfId="0" applyFont="1" applyFill="1" applyBorder="1" applyAlignment="1">
      <alignment horizontal="center" vertical="center"/>
    </xf>
    <xf numFmtId="0" fontId="6" fillId="2" borderId="5" xfId="11" applyFont="1" applyFill="1" applyBorder="1" applyAlignment="1">
      <alignment horizontal="center" vertical="center" wrapText="1"/>
    </xf>
    <xf numFmtId="0" fontId="6" fillId="2" borderId="6" xfId="11" applyFont="1" applyFill="1" applyBorder="1" applyAlignment="1">
      <alignment horizontal="center" vertical="center" wrapText="1"/>
    </xf>
    <xf numFmtId="0" fontId="6" fillId="2" borderId="7" xfId="11" applyFont="1" applyFill="1" applyBorder="1" applyAlignment="1">
      <alignment horizontal="center" vertical="center" wrapText="1"/>
    </xf>
    <xf numFmtId="0" fontId="6" fillId="2" borderId="42" xfId="11" applyFont="1" applyFill="1" applyBorder="1" applyAlignment="1">
      <alignment horizontal="center" vertical="center" wrapText="1"/>
    </xf>
    <xf numFmtId="0" fontId="6" fillId="2" borderId="36" xfId="11" applyFont="1" applyFill="1" applyBorder="1" applyAlignment="1">
      <alignment horizontal="center" vertical="center" wrapText="1"/>
    </xf>
    <xf numFmtId="0" fontId="6" fillId="2" borderId="43" xfId="11" applyFont="1" applyFill="1" applyBorder="1" applyAlignment="1">
      <alignment horizontal="center" vertical="center" wrapText="1"/>
    </xf>
    <xf numFmtId="0" fontId="12" fillId="9" borderId="24" xfId="11" applyFont="1" applyFill="1" applyBorder="1" applyAlignment="1">
      <alignment horizontal="center" vertical="center" wrapText="1"/>
    </xf>
    <xf numFmtId="0" fontId="12" fillId="9" borderId="19" xfId="11"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8" applyFont="1" applyFill="1" applyBorder="1" applyAlignment="1">
      <alignment horizontal="center" vertical="center" wrapText="1"/>
    </xf>
    <xf numFmtId="0" fontId="6" fillId="2" borderId="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6" borderId="19" xfId="0" applyFont="1" applyFill="1" applyBorder="1" applyAlignment="1">
      <alignment horizontal="center" vertical="center" wrapText="1"/>
    </xf>
    <xf numFmtId="0" fontId="17" fillId="16" borderId="3" xfId="0" applyFont="1" applyFill="1" applyBorder="1" applyAlignment="1">
      <alignment horizontal="center" vertical="center" wrapText="1"/>
    </xf>
    <xf numFmtId="0" fontId="25" fillId="0" borderId="26" xfId="0" applyFont="1" applyBorder="1" applyAlignment="1">
      <alignment horizontal="center" vertical="center"/>
    </xf>
    <xf numFmtId="0" fontId="25" fillId="14" borderId="26" xfId="0" applyFont="1" applyFill="1" applyBorder="1" applyAlignment="1">
      <alignment horizontal="center" vertical="center"/>
    </xf>
    <xf numFmtId="0" fontId="25" fillId="0" borderId="2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3" xfId="0" applyFont="1" applyBorder="1" applyAlignment="1">
      <alignment horizontal="center" vertical="center" wrapText="1"/>
    </xf>
    <xf numFmtId="17" fontId="22" fillId="0" borderId="4" xfId="0" applyNumberFormat="1" applyFont="1" applyBorder="1" applyAlignment="1">
      <alignment horizontal="center" vertical="center"/>
    </xf>
    <xf numFmtId="17" fontId="22" fillId="0" borderId="23" xfId="0" applyNumberFormat="1" applyFont="1" applyBorder="1" applyAlignment="1">
      <alignment horizontal="center" vertical="center"/>
    </xf>
    <xf numFmtId="0" fontId="25" fillId="0" borderId="33" xfId="0" applyFont="1" applyBorder="1" applyAlignment="1">
      <alignment horizontal="center" vertical="center"/>
    </xf>
    <xf numFmtId="0" fontId="25" fillId="0" borderId="17" xfId="0" applyFont="1" applyBorder="1" applyAlignment="1">
      <alignment horizontal="center" vertical="center"/>
    </xf>
    <xf numFmtId="0" fontId="25" fillId="0" borderId="34" xfId="0" applyFont="1" applyBorder="1" applyAlignment="1">
      <alignment horizontal="center" vertical="center"/>
    </xf>
    <xf numFmtId="0" fontId="24" fillId="19" borderId="28" xfId="0" applyFont="1" applyFill="1" applyBorder="1" applyAlignment="1">
      <alignment horizontal="center" vertical="center" wrapText="1"/>
    </xf>
    <xf numFmtId="0" fontId="24" fillId="19" borderId="29" xfId="0" applyFont="1" applyFill="1" applyBorder="1" applyAlignment="1">
      <alignment horizontal="center" vertical="center" wrapText="1"/>
    </xf>
    <xf numFmtId="0" fontId="24" fillId="19" borderId="30" xfId="0" applyFont="1" applyFill="1" applyBorder="1" applyAlignment="1">
      <alignment horizontal="center" vertical="center" wrapText="1"/>
    </xf>
    <xf numFmtId="0" fontId="24" fillId="19" borderId="31"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23"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xf>
    <xf numFmtId="0" fontId="0" fillId="0" borderId="1" xfId="0" applyBorder="1" applyAlignment="1">
      <alignment horizontal="center"/>
    </xf>
    <xf numFmtId="0" fontId="20" fillId="21" borderId="1" xfId="0" applyFont="1" applyFill="1" applyBorder="1" applyAlignment="1">
      <alignment horizontal="center"/>
    </xf>
    <xf numFmtId="0" fontId="20" fillId="18" borderId="1" xfId="0" applyFont="1" applyFill="1" applyBorder="1" applyAlignment="1">
      <alignment horizontal="center"/>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20" fillId="25" borderId="1" xfId="0" applyFont="1" applyFill="1" applyBorder="1" applyAlignment="1">
      <alignment horizontal="center"/>
    </xf>
    <xf numFmtId="9" fontId="15" fillId="10" borderId="1" xfId="10" applyFont="1" applyFill="1" applyBorder="1" applyAlignment="1">
      <alignment horizontal="center" vertical="center" wrapText="1"/>
    </xf>
    <xf numFmtId="9" fontId="15" fillId="9" borderId="1" xfId="10" applyFont="1" applyFill="1" applyBorder="1" applyAlignment="1">
      <alignment horizontal="center" vertical="center" wrapText="1"/>
    </xf>
    <xf numFmtId="0" fontId="44" fillId="0" borderId="0" xfId="0" applyFont="1"/>
    <xf numFmtId="0" fontId="3" fillId="0" borderId="19" xfId="0" applyFont="1" applyBorder="1" applyAlignment="1">
      <alignment horizontal="left" vertical="center"/>
    </xf>
    <xf numFmtId="0" fontId="3" fillId="0" borderId="5" xfId="0" applyFont="1" applyFill="1" applyBorder="1" applyAlignment="1">
      <alignment horizontal="center" vertical="center" wrapText="1"/>
    </xf>
    <xf numFmtId="0" fontId="4" fillId="0" borderId="2" xfId="0" applyFont="1" applyBorder="1" applyAlignment="1">
      <alignment vertical="center" wrapText="1"/>
    </xf>
    <xf numFmtId="0" fontId="15" fillId="8" borderId="2" xfId="0" applyFont="1" applyFill="1" applyBorder="1" applyAlignment="1">
      <alignment horizontal="left" vertical="center" wrapText="1"/>
    </xf>
    <xf numFmtId="0" fontId="4" fillId="10" borderId="2" xfId="0" applyFont="1" applyFill="1" applyBorder="1" applyAlignment="1">
      <alignment vertical="center" wrapText="1"/>
    </xf>
    <xf numFmtId="0" fontId="4" fillId="26" borderId="2" xfId="0" applyFont="1" applyFill="1" applyBorder="1" applyAlignment="1">
      <alignment horizontal="justify" vertical="top" wrapText="1"/>
    </xf>
    <xf numFmtId="0" fontId="4" fillId="0" borderId="2" xfId="0" applyFont="1" applyBorder="1" applyAlignment="1">
      <alignment horizontal="left" vertical="center" wrapText="1"/>
    </xf>
    <xf numFmtId="0" fontId="4" fillId="30" borderId="2" xfId="0" applyFont="1" applyFill="1" applyBorder="1" applyAlignment="1">
      <alignment vertical="center" wrapText="1"/>
    </xf>
    <xf numFmtId="0" fontId="35" fillId="30" borderId="2" xfId="0" applyFont="1" applyFill="1" applyBorder="1" applyAlignment="1">
      <alignment horizontal="left" vertical="center" wrapText="1"/>
    </xf>
    <xf numFmtId="0" fontId="4" fillId="29" borderId="2" xfId="0" applyFont="1" applyFill="1" applyBorder="1" applyAlignment="1">
      <alignment vertical="center" wrapText="1"/>
    </xf>
    <xf numFmtId="0" fontId="4" fillId="14" borderId="2" xfId="0" applyFont="1" applyFill="1" applyBorder="1" applyAlignment="1">
      <alignment vertical="center" wrapText="1"/>
    </xf>
    <xf numFmtId="49" fontId="4" fillId="29" borderId="2" xfId="0" applyNumberFormat="1" applyFont="1" applyFill="1" applyBorder="1" applyAlignment="1">
      <alignment vertical="center" wrapText="1"/>
    </xf>
    <xf numFmtId="0" fontId="4" fillId="9" borderId="2" xfId="0" applyFont="1" applyFill="1" applyBorder="1" applyAlignment="1">
      <alignment vertical="center" wrapText="1"/>
    </xf>
    <xf numFmtId="0" fontId="0" fillId="17" borderId="44" xfId="0" applyFill="1" applyBorder="1" applyAlignment="1">
      <alignment horizontal="center"/>
    </xf>
    <xf numFmtId="0" fontId="0" fillId="17" borderId="45" xfId="0" applyFill="1" applyBorder="1" applyAlignment="1">
      <alignment horizontal="center"/>
    </xf>
    <xf numFmtId="0" fontId="0" fillId="17" borderId="46" xfId="0" applyFill="1" applyBorder="1" applyAlignment="1">
      <alignment horizontal="center"/>
    </xf>
    <xf numFmtId="0" fontId="38" fillId="17" borderId="25" xfId="0" applyFont="1" applyFill="1" applyBorder="1" applyAlignment="1">
      <alignment horizontal="center" vertical="center" wrapText="1"/>
    </xf>
    <xf numFmtId="0" fontId="38" fillId="17" borderId="15" xfId="0" applyFont="1" applyFill="1" applyBorder="1" applyAlignment="1">
      <alignment horizontal="center" vertical="center" wrapText="1"/>
    </xf>
    <xf numFmtId="0" fontId="38" fillId="17" borderId="16" xfId="0" applyFont="1" applyFill="1" applyBorder="1" applyAlignment="1">
      <alignment horizontal="center" vertical="center" wrapText="1"/>
    </xf>
    <xf numFmtId="0" fontId="38" fillId="17" borderId="47" xfId="0" applyFont="1" applyFill="1" applyBorder="1" applyAlignment="1">
      <alignment horizontal="center" vertical="center" wrapText="1"/>
    </xf>
    <xf numFmtId="0" fontId="38" fillId="17" borderId="48" xfId="0" applyFont="1" applyFill="1" applyBorder="1" applyAlignment="1">
      <alignment horizontal="center" vertical="center" wrapText="1"/>
    </xf>
    <xf numFmtId="0" fontId="38" fillId="17" borderId="49" xfId="0" applyFont="1" applyFill="1" applyBorder="1" applyAlignment="1">
      <alignment horizontal="center" vertical="center" wrapText="1"/>
    </xf>
    <xf numFmtId="0" fontId="4" fillId="0" borderId="25" xfId="0" applyFont="1" applyBorder="1" applyAlignment="1">
      <alignment horizontal="justify" vertical="center" wrapText="1"/>
    </xf>
    <xf numFmtId="0" fontId="4" fillId="0" borderId="15" xfId="0" applyFont="1" applyBorder="1" applyAlignment="1">
      <alignment horizontal="justify" vertical="center" wrapText="1"/>
    </xf>
    <xf numFmtId="0" fontId="3" fillId="0" borderId="16" xfId="0" applyFont="1" applyFill="1" applyBorder="1" applyAlignment="1">
      <alignment horizontal="justify" vertical="center" wrapText="1"/>
    </xf>
    <xf numFmtId="9" fontId="4" fillId="0" borderId="15" xfId="10" applyFont="1" applyBorder="1" applyAlignment="1">
      <alignment horizontal="center" vertical="center" wrapText="1"/>
    </xf>
    <xf numFmtId="0" fontId="14" fillId="0" borderId="0" xfId="8" applyFont="1" applyAlignment="1">
      <alignment horizontal="center"/>
    </xf>
    <xf numFmtId="0" fontId="22" fillId="0" borderId="0" xfId="0" applyFont="1" applyFill="1"/>
    <xf numFmtId="0" fontId="15" fillId="0" borderId="0" xfId="0" applyFont="1" applyFill="1"/>
    <xf numFmtId="0" fontId="12" fillId="8" borderId="18"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3" fillId="13" borderId="1" xfId="0" applyFont="1" applyFill="1" applyBorder="1" applyAlignment="1">
      <alignment horizontal="center" vertical="center" wrapText="1"/>
    </xf>
    <xf numFmtId="14" fontId="14" fillId="14" borderId="1" xfId="0" applyNumberFormat="1" applyFont="1" applyFill="1" applyBorder="1" applyAlignment="1">
      <alignment horizontal="center" vertical="center" wrapText="1"/>
    </xf>
    <xf numFmtId="0" fontId="19" fillId="16" borderId="35" xfId="0" applyFont="1" applyFill="1" applyBorder="1" applyAlignment="1">
      <alignment horizontal="centerContinuous" vertical="center" wrapText="1"/>
    </xf>
    <xf numFmtId="0" fontId="19" fillId="16" borderId="36" xfId="0" applyFont="1" applyFill="1" applyBorder="1" applyAlignment="1">
      <alignment horizontal="centerContinuous" vertical="center" wrapText="1"/>
    </xf>
    <xf numFmtId="0" fontId="19" fillId="16" borderId="37" xfId="0" applyFont="1" applyFill="1" applyBorder="1" applyAlignment="1">
      <alignment horizontal="centerContinuous" vertical="center" wrapText="1"/>
    </xf>
    <xf numFmtId="0" fontId="19" fillId="7" borderId="24" xfId="0" applyFont="1" applyFill="1" applyBorder="1" applyAlignment="1">
      <alignment horizontal="centerContinuous" vertical="center" wrapText="1"/>
    </xf>
    <xf numFmtId="0" fontId="19" fillId="7" borderId="19" xfId="0" applyFont="1" applyFill="1" applyBorder="1" applyAlignment="1">
      <alignment horizontal="centerContinuous" vertical="center" wrapText="1"/>
    </xf>
    <xf numFmtId="0" fontId="19" fillId="6" borderId="24" xfId="0" applyFont="1" applyFill="1" applyBorder="1" applyAlignment="1">
      <alignment horizontal="centerContinuous" vertical="center" wrapText="1"/>
    </xf>
    <xf numFmtId="0" fontId="19" fillId="6" borderId="19" xfId="0" applyFont="1" applyFill="1" applyBorder="1" applyAlignment="1">
      <alignment horizontal="centerContinuous" vertical="center" wrapText="1"/>
    </xf>
    <xf numFmtId="0" fontId="19" fillId="5" borderId="24" xfId="0" applyFont="1" applyFill="1" applyBorder="1" applyAlignment="1">
      <alignment horizontal="centerContinuous" vertical="center" wrapText="1"/>
    </xf>
    <xf numFmtId="0" fontId="19" fillId="5" borderId="19" xfId="0" applyFont="1" applyFill="1" applyBorder="1" applyAlignment="1">
      <alignment horizontal="centerContinuous" vertical="center" wrapText="1"/>
    </xf>
    <xf numFmtId="0" fontId="19" fillId="4" borderId="24" xfId="0" applyFont="1" applyFill="1" applyBorder="1" applyAlignment="1">
      <alignment horizontal="centerContinuous" vertical="center" wrapText="1"/>
    </xf>
    <xf numFmtId="0" fontId="19" fillId="4" borderId="19" xfId="0" applyFont="1" applyFill="1" applyBorder="1" applyAlignment="1">
      <alignment horizontal="centerContinuous" vertical="center" wrapText="1"/>
    </xf>
    <xf numFmtId="0" fontId="19" fillId="27" borderId="24" xfId="0" applyFont="1" applyFill="1" applyBorder="1" applyAlignment="1">
      <alignment horizontal="centerContinuous" vertical="center" wrapText="1"/>
    </xf>
    <xf numFmtId="0" fontId="19" fillId="27" borderId="19" xfId="0" applyFont="1" applyFill="1" applyBorder="1" applyAlignment="1">
      <alignment horizontal="centerContinuous" vertical="center" wrapText="1"/>
    </xf>
    <xf numFmtId="0" fontId="17" fillId="16" borderId="42" xfId="8" applyFont="1" applyFill="1" applyBorder="1" applyAlignment="1">
      <alignment horizontal="centerContinuous" vertical="center" wrapText="1"/>
    </xf>
    <xf numFmtId="0" fontId="17" fillId="16" borderId="36" xfId="8" applyFont="1" applyFill="1" applyBorder="1" applyAlignment="1">
      <alignment horizontal="centerContinuous" vertical="center" wrapText="1"/>
    </xf>
    <xf numFmtId="0" fontId="17" fillId="7" borderId="2" xfId="8" applyFont="1" applyFill="1" applyBorder="1" applyAlignment="1">
      <alignment horizontal="centerContinuous" vertical="center" wrapText="1"/>
    </xf>
    <xf numFmtId="0" fontId="17" fillId="7" borderId="19" xfId="8" applyFont="1" applyFill="1" applyBorder="1" applyAlignment="1">
      <alignment horizontal="centerContinuous" vertical="center" wrapText="1"/>
    </xf>
    <xf numFmtId="0" fontId="17" fillId="6" borderId="2" xfId="8" applyFont="1" applyFill="1" applyBorder="1" applyAlignment="1">
      <alignment horizontal="centerContinuous" vertical="center" wrapText="1"/>
    </xf>
    <xf numFmtId="0" fontId="17" fillId="6" borderId="19" xfId="8" applyFont="1" applyFill="1" applyBorder="1" applyAlignment="1">
      <alignment horizontal="centerContinuous" vertical="center" wrapText="1"/>
    </xf>
    <xf numFmtId="0" fontId="17" fillId="5" borderId="2" xfId="8" applyFont="1" applyFill="1" applyBorder="1" applyAlignment="1">
      <alignment horizontal="centerContinuous" vertical="center" wrapText="1"/>
    </xf>
    <xf numFmtId="0" fontId="17" fillId="5" borderId="19" xfId="8" applyFont="1" applyFill="1" applyBorder="1" applyAlignment="1">
      <alignment horizontal="centerContinuous" vertical="center" wrapText="1"/>
    </xf>
    <xf numFmtId="0" fontId="25" fillId="15" borderId="2" xfId="0" applyFont="1" applyFill="1" applyBorder="1" applyAlignment="1">
      <alignment horizontal="center" vertical="center"/>
    </xf>
    <xf numFmtId="0" fontId="25" fillId="15" borderId="2" xfId="0" applyFont="1" applyFill="1" applyBorder="1" applyAlignment="1">
      <alignment horizontal="center" vertical="center" wrapText="1"/>
    </xf>
    <xf numFmtId="17" fontId="22" fillId="0" borderId="2" xfId="0" applyNumberFormat="1" applyFont="1" applyFill="1" applyBorder="1" applyAlignment="1">
      <alignment horizontal="center" vertical="center" wrapText="1"/>
    </xf>
    <xf numFmtId="17" fontId="22" fillId="0" borderId="5" xfId="0" applyNumberFormat="1" applyFont="1" applyBorder="1" applyAlignment="1">
      <alignment horizontal="center" vertical="center"/>
    </xf>
    <xf numFmtId="17" fontId="22" fillId="0" borderId="42" xfId="0" applyNumberFormat="1" applyFont="1" applyBorder="1" applyAlignment="1">
      <alignment horizontal="center" vertical="center"/>
    </xf>
    <xf numFmtId="0" fontId="4" fillId="0" borderId="26"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9" fontId="4" fillId="0" borderId="48" xfId="10" applyFont="1" applyBorder="1" applyAlignment="1">
      <alignment horizontal="center" vertical="center" wrapText="1"/>
    </xf>
    <xf numFmtId="0" fontId="3" fillId="0" borderId="49" xfId="0" applyFont="1" applyFill="1" applyBorder="1" applyAlignment="1">
      <alignment horizontal="justify" vertical="center" wrapText="1"/>
    </xf>
    <xf numFmtId="10" fontId="4" fillId="0" borderId="15" xfId="10" applyNumberFormat="1" applyFont="1" applyBorder="1" applyAlignment="1">
      <alignment vertical="center" wrapText="1"/>
    </xf>
    <xf numFmtId="10" fontId="4" fillId="0" borderId="1" xfId="10" applyNumberFormat="1" applyFont="1" applyBorder="1" applyAlignment="1">
      <alignment vertical="center" wrapText="1"/>
    </xf>
    <xf numFmtId="10" fontId="4" fillId="0" borderId="1" xfId="10" applyNumberFormat="1" applyFont="1" applyFill="1" applyBorder="1" applyAlignment="1">
      <alignment vertical="center" wrapText="1"/>
    </xf>
    <xf numFmtId="10" fontId="3" fillId="0" borderId="1" xfId="10" applyNumberFormat="1" applyFont="1" applyFill="1" applyBorder="1" applyAlignment="1">
      <alignment vertical="center" wrapText="1"/>
    </xf>
    <xf numFmtId="10" fontId="4" fillId="8" borderId="1" xfId="10" applyNumberFormat="1" applyFont="1" applyFill="1" applyBorder="1" applyAlignment="1">
      <alignment vertical="center" wrapText="1"/>
    </xf>
    <xf numFmtId="10" fontId="4" fillId="28" borderId="1" xfId="10" applyNumberFormat="1" applyFont="1" applyFill="1" applyBorder="1" applyAlignment="1">
      <alignment vertical="center" wrapText="1"/>
    </xf>
    <xf numFmtId="10" fontId="4" fillId="10" borderId="1" xfId="10" applyNumberFormat="1" applyFont="1" applyFill="1" applyBorder="1" applyAlignment="1">
      <alignment vertical="center" wrapText="1"/>
    </xf>
    <xf numFmtId="10" fontId="4" fillId="26" borderId="1" xfId="10" applyNumberFormat="1" applyFont="1" applyFill="1" applyBorder="1" applyAlignment="1">
      <alignment vertical="center" wrapText="1"/>
    </xf>
    <xf numFmtId="10" fontId="4" fillId="30" borderId="1" xfId="10" applyNumberFormat="1" applyFont="1" applyFill="1" applyBorder="1" applyAlignment="1">
      <alignment vertical="center" wrapText="1"/>
    </xf>
    <xf numFmtId="10" fontId="4" fillId="29" borderId="1" xfId="10" applyNumberFormat="1" applyFont="1" applyFill="1" applyBorder="1" applyAlignment="1">
      <alignment vertical="center" wrapText="1"/>
    </xf>
    <xf numFmtId="10" fontId="4" fillId="14" borderId="1" xfId="10" applyNumberFormat="1" applyFont="1" applyFill="1" applyBorder="1" applyAlignment="1">
      <alignment vertical="center" wrapText="1"/>
    </xf>
    <xf numFmtId="10" fontId="4" fillId="9" borderId="1" xfId="10" applyNumberFormat="1" applyFont="1" applyFill="1" applyBorder="1" applyAlignment="1">
      <alignment vertical="center" wrapText="1"/>
    </xf>
  </cellXfs>
  <cellStyles count="12">
    <cellStyle name="Hipervínculo" xfId="5" builtinId="8"/>
    <cellStyle name="Millares [0]" xfId="1" builtinId="6"/>
    <cellStyle name="Normal" xfId="0" builtinId="0"/>
    <cellStyle name="Normal 2" xfId="8"/>
    <cellStyle name="Normal 2 2" xfId="11"/>
    <cellStyle name="Normal 2 3" xfId="2"/>
    <cellStyle name="Normal 2 3 4" xfId="9"/>
    <cellStyle name="Normal 4" xfId="6"/>
    <cellStyle name="Normal 4 2" xfId="7"/>
    <cellStyle name="Porcentaje" xfId="10" builtinId="5"/>
    <cellStyle name="Porcentaje 2" xfId="3"/>
    <cellStyle name="Porcentual 2" xfId="4"/>
  </cellStyles>
  <dxfs count="147">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92D050"/>
        </patternFill>
      </fill>
    </dxf>
    <dxf>
      <numFmt numFmtId="13" formatCode="0%"/>
    </dxf>
    <dxf>
      <numFmt numFmtId="13" formatCode="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rder>
    </dxf>
    <dxf>
      <border>
        <left style="thin">
          <color indexed="64"/>
        </left>
      </border>
    </dxf>
    <dxf>
      <border>
        <top style="thin">
          <color indexed="64"/>
        </top>
      </border>
    </dxf>
    <dxf>
      <border>
        <top style="thin">
          <color indexed="64"/>
        </top>
      </border>
    </dxf>
    <dxf>
      <alignment horizontal="center" readingOrder="0"/>
    </dxf>
    <dxf>
      <alignment vertic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center" readingOrder="0"/>
    </dxf>
    <dxf>
      <alignment horizontal="center" readingOrder="0"/>
    </dxf>
    <dxf>
      <alignment horizontal="center" readingOrder="0"/>
    </dxf>
    <dxf>
      <alignment horizontal="right" readingOrder="0"/>
    </dxf>
    <dxf>
      <numFmt numFmtId="166" formatCode="0.0%"/>
    </dxf>
    <dxf>
      <numFmt numFmtId="13" formatCode="0%"/>
    </dxf>
    <dxf>
      <numFmt numFmtId="13" formatCode="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rder>
    </dxf>
    <dxf>
      <border>
        <left style="thin">
          <color indexed="64"/>
        </left>
      </border>
    </dxf>
    <dxf>
      <border>
        <top style="thin">
          <color indexed="64"/>
        </top>
      </border>
    </dxf>
    <dxf>
      <border>
        <top style="thin">
          <color indexed="64"/>
        </top>
      </border>
    </dxf>
    <dxf>
      <alignment horizontal="center" readingOrder="0"/>
    </dxf>
    <dxf>
      <alignment vertic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center" readingOrder="0"/>
    </dxf>
    <dxf>
      <alignment horizontal="center" readingOrder="0"/>
    </dxf>
    <dxf>
      <alignment horizontal="center" readingOrder="0"/>
    </dxf>
    <dxf>
      <alignment horizontal="right" readingOrder="0"/>
    </dxf>
    <dxf>
      <numFmt numFmtId="166" formatCode="0.0%"/>
    </dxf>
    <dxf>
      <numFmt numFmtId="13" formatCode="0%"/>
    </dxf>
    <dxf>
      <numFmt numFmtId="13" formatCode="0%"/>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border>
    </dxf>
    <dxf>
      <border>
        <left style="thin">
          <color indexed="64"/>
        </left>
      </border>
    </dxf>
    <dxf>
      <border>
        <left style="thin">
          <color indexed="64"/>
        </left>
      </border>
    </dxf>
    <dxf>
      <border>
        <top style="thin">
          <color indexed="64"/>
        </top>
      </border>
    </dxf>
    <dxf>
      <border>
        <top style="thin">
          <color indexed="64"/>
        </top>
      </border>
    </dxf>
    <dxf>
      <alignment horizontal="center" readingOrder="0"/>
    </dxf>
    <dxf>
      <alignment vertic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horizontal="center" readingOrder="0"/>
    </dxf>
    <dxf>
      <alignment horizontal="center" readingOrder="0"/>
    </dxf>
    <dxf>
      <alignment horizontal="center" readingOrder="0"/>
    </dxf>
    <dxf>
      <alignment horizontal="right" readingOrder="0"/>
    </dxf>
    <dxf>
      <numFmt numFmtId="166" formatCode="0.0%"/>
    </dxf>
    <dxf>
      <fill>
        <patternFill>
          <bgColor rgb="FFFF0000"/>
        </patternFill>
      </fill>
    </dxf>
    <dxf>
      <fill>
        <patternFill>
          <bgColor rgb="FFFFFF00"/>
        </patternFill>
      </fill>
    </dxf>
    <dxf>
      <fill>
        <patternFill>
          <bgColor rgb="FF92D050"/>
        </patternFill>
      </fill>
    </dxf>
    <dxf>
      <fill>
        <patternFill>
          <bgColor rgb="FF00B0F0"/>
        </patternFill>
      </fill>
    </dxf>
    <dxf>
      <numFmt numFmtId="166" formatCode="0.0%"/>
    </dxf>
    <dxf>
      <alignment horizontal="right"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vertical="center" readingOrder="0"/>
    </dxf>
    <dxf>
      <alignment horizontal="center" readingOrder="0"/>
    </dxf>
    <dxf>
      <border>
        <top style="thin">
          <color indexed="64"/>
        </top>
      </border>
    </dxf>
    <dxf>
      <border>
        <top style="thin">
          <color indexed="64"/>
        </top>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3</xdr:col>
      <xdr:colOff>180975</xdr:colOff>
      <xdr:row>3</xdr:row>
      <xdr:rowOff>273988</xdr:rowOff>
    </xdr:to>
    <xdr:pic>
      <xdr:nvPicPr>
        <xdr:cNvPr id="7" name="2 Imagen">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rinc/Downloads/Matriz%20Comunicaciones/Matriz%20OAC%20%20para%20Servicio%20al%20Ciudadan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arinc/Downloads/Matriz%20Comunicaciones/Matriz%20Transparencia%20PAAC%20-%20OAC%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o/Downloads/208-PLA-Ft-05%20MATRIZ%20DE%20RIESGOS%20INSTITUCIONAL%20-%20PAAC%20V7%20SEGUIMIENTO%20%20-%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nc/Download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1. MATRIZ DE RIESGOS"/>
      <sheetName val="2. ANTITRAMITES"/>
      <sheetName val="3. RENDICION DE CUENTAS"/>
      <sheetName val="4. ATENCION AL CIUDADANO"/>
      <sheetName val="5. TRANSPARENCIA"/>
      <sheetName val="6. INICIATIVAS"/>
      <sheetName val="CODIGO DE INTEGRIDAD"/>
      <sheetName val="CONTROL DE REGISTROS"/>
      <sheetName val="Hoja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ejandro Marín Cañón" refreshedDate="43357.865825694447" createdVersion="4" refreshedVersion="4" minRefreshableVersion="3" recordCount="54">
  <cacheSource type="worksheet">
    <worksheetSource ref="A5:Z59" sheet="1. MAPA DE RIESGOS "/>
  </cacheSource>
  <cacheFields count="26">
    <cacheField name="1. Proceso" numFmtId="0">
      <sharedItems containsBlank="1" count="16">
        <m/>
        <s v="1. Gestión Estratégica"/>
        <s v="2. Gestión de Comunicaciones"/>
        <s v="3. Prevención del Daño Antijurídico y Representación Judicial"/>
        <s v="4. Reasentamientos Humanos"/>
        <s v="5. Mejoramiento de Vivienda"/>
        <s v="6. Mejoramiento de Barrios"/>
        <s v="8. Servicio al Ciudadano"/>
        <s v="7. Urbanizaciones y Titulación"/>
        <s v="9. Gestión Administrativa"/>
        <s v="10. Gestión Financiera"/>
        <s v="11. Gestión Documental"/>
        <s v="12. Gestión del Talento Humano"/>
        <s v="13. Adquisición de Bienes y Servicios"/>
        <s v="14. Gestión Tecnología de la Información y Comunicaciones"/>
        <s v="16. Evaluación de la Gestión"/>
      </sharedItems>
    </cacheField>
    <cacheField name="2. Procedimiento" numFmtId="0">
      <sharedItems containsBlank="1"/>
    </cacheField>
    <cacheField name="3. Líder de Proceso" numFmtId="0">
      <sharedItems containsBlank="1"/>
    </cacheField>
    <cacheField name="4. Dependencia" numFmtId="0">
      <sharedItems containsBlank="1"/>
    </cacheField>
    <cacheField name="5. Riesgo" numFmtId="0">
      <sharedItems containsBlank="1"/>
    </cacheField>
    <cacheField name="6. Descripción" numFmtId="0">
      <sharedItems containsBlank="1" longText="1"/>
    </cacheField>
    <cacheField name="7. Tipo" numFmtId="0">
      <sharedItems containsBlank="1"/>
    </cacheField>
    <cacheField name="8. Causas" numFmtId="0">
      <sharedItems containsBlank="1" longText="1"/>
    </cacheField>
    <cacheField name="9. Consecuencias" numFmtId="0">
      <sharedItems containsBlank="1" longText="1"/>
    </cacheField>
    <cacheField name="10. Impacto" numFmtId="0">
      <sharedItems containsBlank="1"/>
    </cacheField>
    <cacheField name="11. Frecuencia" numFmtId="0">
      <sharedItems containsBlank="1"/>
    </cacheField>
    <cacheField name="12. Valoración Riesgo" numFmtId="0">
      <sharedItems containsBlank="1"/>
    </cacheField>
    <cacheField name="13. Evaluación Controles" numFmtId="0">
      <sharedItems containsBlank="1"/>
    </cacheField>
    <cacheField name="14. Valor Riesgo  Residual" numFmtId="0">
      <sharedItems containsBlank="1"/>
    </cacheField>
    <cacheField name="15. Descripción de la Acción" numFmtId="0">
      <sharedItems containsBlank="1" longText="1"/>
    </cacheField>
    <cacheField name="16. Resultado Esperado (Productos)" numFmtId="0">
      <sharedItems containsBlank="1" longText="1"/>
    </cacheField>
    <cacheField name="17.  Responsable de la Acción" numFmtId="0">
      <sharedItems containsBlank="1"/>
    </cacheField>
    <cacheField name="18. Inicio de la Acción" numFmtId="0">
      <sharedItems containsDate="1" containsString="0" containsBlank="1" containsMixedTypes="1" minDate="2018-01-01T00:00:00" maxDate="2018-06-02T00:00:00"/>
    </cacheField>
    <cacheField name="19. Fin de la Acción" numFmtId="0">
      <sharedItems containsDate="1" containsString="0" containsBlank="1" containsMixedTypes="1" minDate="2018-05-03T00:00:00" maxDate="2019-01-01T00:00:00"/>
    </cacheField>
    <cacheField name="20. Indicador" numFmtId="0">
      <sharedItems containsBlank="1" containsMixedTypes="1" containsNumber="1" minValue="0.33" maxValue="1" longText="1"/>
    </cacheField>
    <cacheField name="21. Seguimiento" numFmtId="0">
      <sharedItems containsBlank="1" longText="1"/>
    </cacheField>
    <cacheField name="ANALISIS" numFmtId="0">
      <sharedItems containsBlank="1" longText="1"/>
    </cacheField>
    <cacheField name="EVIDENCIA" numFmtId="0">
      <sharedItems containsBlank="1" longText="1"/>
    </cacheField>
    <cacheField name="CALIFICACIÓN" numFmtId="0">
      <sharedItems containsBlank="1" containsMixedTypes="1" containsNumber="1" minValue="0" maxValue="1"/>
    </cacheField>
    <cacheField name="JUSTIFICACIÓN DE CALIFICACIÓN" numFmtId="0">
      <sharedItems containsBlank="1"/>
    </cacheField>
    <cacheField name="ESTAD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
  <r>
    <x v="0"/>
    <m/>
    <m/>
    <m/>
    <m/>
    <m/>
    <m/>
    <m/>
    <m/>
    <m/>
    <m/>
    <m/>
    <m/>
    <m/>
    <m/>
    <m/>
    <m/>
    <m/>
    <m/>
    <m/>
    <m/>
    <m/>
    <m/>
    <m/>
    <m/>
    <m/>
  </r>
  <r>
    <x v="1"/>
    <s v="Formulación, reformulación y/o actualización y seguimiento a los proyectos de inversión"/>
    <s v="Jefe Oficina Asesora de Planeación "/>
    <s v="Oficina Asesora de Planeación"/>
    <s v="Errores en la información reportada al Formato Único de Seguimiento Sectorial - FUSS "/>
    <s v="Reporte Erróneo de cifras y datos en el Formato Único de Seguimiento Sectorial "/>
    <s v="Operacional"/>
    <s v="Fallas humanas en el registro y/o revisión de la información suministrada por las Direcciones de la entidad, en el FUSS.  - Incumplimiento en Tiempos de entrega, por parte de las Direcciones Misionales, lo cual dificulta una correcta revisión de datos e información. - Desconocimiento del Proyecto delegado, al enlace responsable. _x000a_"/>
    <s v="Pérdida de credibilidad y confianza en la información de la entidad  - Publicación tardía de resultados_x000a_Reprocesos de información_x000a_Publicación de datos errados  - Entregas a organismos de control, con datos equivocados - Incumplimiento en la entrega oportuna del FUSS a la Secretaría Distrital de Hábitat"/>
    <s v="Moderado"/>
    <s v="Posi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 Incluir en el procedimiento &quot;Formulación, reformulación y/o actualización y seguimiento a los proyectos de inversión&quot; la realización de una segunda validación de la información suministrada por las áreas y reportadas en el FUSS consolidado. _x000a_El responsable de ejecutar es el/la Contrato  de 2018 y se espera que esta acción finalice el 31/12/2018."/>
    <s v="Un (1) Procedimiento &quot;Formulación, reformulación y/o actualización y seguimiento a los proyectos de inversión&quot; actualizado con la inclusión de un segundo visto bueno de segunda validación de FUSS, aprobado y publicado.  "/>
    <s v="Oficina Asesora de Planeación"/>
    <d v="2018-03-01T00:00:00"/>
    <d v="2018-12-31T00:00:00"/>
    <n v="0.7"/>
    <s v="Se revisó el procedimiento, en cada uno de sus apartes, efectuando cambios en todo el contenido, se encuentra en revisión final por parte del equipo proyectos. "/>
    <s v="Se realizó Procedimiento &quot;Formulación, reformulación y/o actualización y seguimiento a los proyectos de inversión&quot; se encuentra en revisión final y actualización._x000a__x000a_Teniendo en cuenta que esta actividad se encuentra programada para realizarse durante la vigencia su avance se considera adecuado"/>
    <s v="Procedimiento &quot;Formulación, reformulación y/o actualización y seguimiento a los proyectos de inversión&quot; en revisión "/>
    <n v="0.33"/>
    <s v="Se encuentra en fase de revisión final y actualización"/>
    <s v="CUMPLIMIENTO PARCIAL"/>
  </r>
  <r>
    <x v="1"/>
    <s v="Ninguno"/>
    <s v="Jefe Oficina Asesora de Planeación "/>
    <s v="Oficina Asesora de Planeación"/>
    <s v="Documentación desactualizada en el Sistema Integrado de Gestión "/>
    <s v="Los documentos (procedimientos ,manuales y formatos) que se encuentran fuera de vigencia o desactualizados y que se siguen utilizando en la entidad"/>
    <s v="Otro"/>
    <s v="Falta de revisión, de la documentación que compone el SIG, por parte de los dueños de procesos. - Fallas humanas, de quien crea, modifica o elimina los documentos del SIG "/>
    <s v="Utilización de documentación del Sistema Integrado de Gestión, sin la debida actualización. - Reprocesos de información "/>
    <s v="Moderado"/>
    <s v="Posible"/>
    <s v="Alto"/>
    <s v="Se realizó evaluación a los controles asociados a los riesgos en términos relacionados con documentación, soportes, responsables, frecuencia y efectividad, evidenciándose una efectividad del 35%"/>
    <s v="Alto"/>
    <s v="Para dar un manejo adecuado a este riesgo se plantea Prevenirlo, mediante el desarrollo de una acción consistente en: Solicitar a los dueños de Proceso la revisión de la documentación, para validar su pertinencia. Se espera que esta acción finalice el 31/12/2018"/>
    <s v="Memorando con la solicitud de revisión de los Documentos del SIG. _x000a__x000a_Atender los requerimientos de cada área, para actualizar la información en la carpeta de calidad. "/>
    <s v="Oficina Asesora de Planeación_x000a_Equipo SIG "/>
    <d v="2018-03-01T00:00:00"/>
    <d v="2018-12-31T00:00:00"/>
    <n v="0.66"/>
    <s v="Se generó memorando con número de radicado - 2018IE9741 DOCUMENTACION DEL SISTEMA INTEGRADO DE GESTIÓN -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_x000a__x000a_Cada vez que se crea, modifica o elimina un documento, se valida la información frente al Listado Maestro de Documentos, para garantizar la coherencia de lo solicitado - publicado vs lo incluido. _x000a__x000a_Los archivos de la Carpeta de Calidad, son administrados por la Oficina Asesora de Planeación, pero el contenido (revisión, creación, modificación, eliminación, entre otros) es responsabilidad de cada dueño de proceso – enlace, por lo cual, se solicitó allegar a la Oficina Asesora de Planeación, mediante memorando, los requerimientos, de forma tal que se logre tener toda la documentación del SIG, correctamente estructurada, para la vigencia. _x000a_"/>
    <s v="Se realizó memorando con número de radicado - 2018IE9741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_x000a__x000a_Cada vez que se crea, modifica o elimina un documento, se valida la información frente al Listado Maestro de Documentos, para garantizar la coherencia de lo solicitado - publicado vs lo incluido. Se debe continuar con la actualización de los documentos de cada proceso dentro de la vigencia._x000a__x000a_Revisado el listado maestro de documentos se evidencia que hay 872 documentos activos de los cuales 310 tienen fecha de vigencia 2015 o años anteriores. Es importante garantizar la idoneidad del documento por lo tanto  no es claro como se garantiza que estos documentos siguen siendo pertinentes para el proceso después de 3 años, Se recomienda establecer y documentar una periodicidad de los documentos por parte de los lideres de proceso."/>
    <s v="Memorando 2018IE9741 DOCUMENTACION DEL SISTEMA INTEGRADO DE GESTIÓN_x000a__x000a_Listado Maestro de documentos"/>
    <n v="0.66"/>
    <s v="Se cumple con las actividades planteadas dentro de la vigencia."/>
    <s v="CUMPLIMIENTO PARCIAL"/>
  </r>
  <r>
    <x v="1"/>
    <s v="Procedimiento para el manejo de residuos solidos"/>
    <s v="Jefe Oficina Asesora de Planeación "/>
    <s v="Oficina Asesora de Planeación"/>
    <s v="Aparición de vectores en la entidad"/>
    <s v="Almacenamiento y manipulación inadecuada de residuos solidos generados en la entidad puede causar la aparición de vectores"/>
    <s v="Otro"/>
    <s v="Los(as) funcionarios(as) de la entidad generalmente no realizan una buena segregación de residuos"/>
    <s v="Enfermedades asociadas con vectores"/>
    <s v="Menor"/>
    <s v="Posible"/>
    <s v="Medio"/>
    <s v="Se realizó evaluación a los controles asociados a los riesgos en términos relacionados con documentación, soportes, responsables, frecuencia y efectividad, evidenciándose una efectividad del 70%"/>
    <s v="Bajo"/>
    <s v="Para dar un manejo adecuado a este riesgo se plantea Prevenirlo, mediante el desarrollo de una acción consistente en: Programar y desarrollar actividades de capacitación  para el buen uso de sistemas de separación y  disposición de residuos generados en la entidad.   El responsable de ejecutar es el/la Contrato  de 2018 y se espera que esta acción finalice el 31/10/2018"/>
    <s v="Una capacitación semestral en el buen uso de sistemas de separación y  disposición de residuos generados en la entidad (2 para la vigencia 2018).  "/>
    <s v="Gestor Ambiental o Referente Ambiental / Oficina Asesora de Planeación"/>
    <d v="2018-03-01T00:00:00"/>
    <d v="2018-10-31T00:00:00"/>
    <n v="0.5"/>
    <s v="De acuerdo a la descripción de la acción, durante el primer semestre de 2018 se realizaron diversas actividades para prevenir este riesgo. Se realizaron actividades de sensibilización asociadas con clasificación y separación de residuos dentro de las instalaciones de la entidad. Inspecciones de puntos ecológicos y sitio de acopio de residuos sólidos. Almacenamiento y entrega de los residuos sólidos aprovechables. Almacenamiento y   disposición adecuada de residuos peligrosos. Sensibilizaciones, el almacenamiento y   disposición adecuada de residuos de plástico y cartón. Almacenamiento y   disposición adecuada de residuos eléctricos y electrónicos. Almacenamiento y   disposición adecuada de residuos especiales. Se actualizó además el procedimiento de gestión integral de residuos sólidos y se creó el procedimiento de gestión de residuos tecnológicos. "/>
    <s v="Se realizó la actualización del  procedimiento de gestión integral de residuos sólidos y se creó el procedimiento de gestión de residuos tecnológico, se realizaron diversas sensibilizaciones al personal en temas de:_x000a__x000a_1.sensibilización asociadas con clasificación y separación de residuos dentro de las instalaciones de la entidad_x000a_2.Almacenamiento y entrega de los residuos sólidos aprovechables_x000a_3.Almacenamiento y   disposición adecuada de residuos peligrosos_x000a_4.almacenamiento y   disposición adecuada de residuos de plástico y cartón._x000a_5.Almacenamiento y   disposición adecuada de residuos eléctricos y electrónicos._x000a_6.Almacenamiento y   disposición adecuada de residuos especiales_x000a_"/>
    <s v="PROCEDIMIENTO PARA EL MANEJO DE_x000a_RESIDUOS SÓLIDOS 208-PLA-Pr-11_x000a__x000a_GESTIÓN DE RESIDUOS TECNOLÓGICOS 208-PLA-Pr-26_x000a__x000a_Actas de sensibilizaciones a personal"/>
    <n v="1"/>
    <s v="Se actualizaron documentos y se realizaron sensibilizaciones al personal"/>
    <s v="CUMPLIMIENTO"/>
  </r>
  <r>
    <x v="1"/>
    <s v="Formulación, reformulación y/o actualización y seguimiento a los proyectos de inversión_x000a_Formulación y seguimiento de indicadores"/>
    <s v="Jefe Oficina Asesora de Planeación "/>
    <s v="Oficina Asesora de Planeación"/>
    <s v="Presentación de información y/o datos falsos"/>
    <s v="Presentación de información y/o datos falsos ante quien lo solicite (entidades externas, organismos de control y la ciudadanía), para favorecer intereses particulares"/>
    <s v="Corrupción "/>
    <s v="Intereses en presentar informes de buena gestión habiendo realizado una mala gestión - Entrega tardía de la información por parte de los gerentes de proyectos - Desorden en el suministro y consolidación de la información"/>
    <s v="Hallazgos de la Contraloría que pueden acarrear sanciones disciplinarias, fiscales y penales - Publicación de información errónea - Pérdida de credibilidad y confianza en la información de la entidad "/>
    <s v="Catastrófico"/>
    <s v="Improbable"/>
    <s v="Alta"/>
    <s v="Se realizó evaluación a los controles asociados a los riesgos en términos relacionados con documentación, soportes, responsables, frecuencia y efectividad, evidenciándose una efectividad del 70%"/>
    <s v="Moderada"/>
    <s v="Para dar un manejo adecuado a este riesgo se plantea Prevenirlo, mediante el desarrollo de una acción consistente en: Realizar Sensibilizaciones con el fin de crear conciencia, sobre la importancia de los aspectos éticos, en el manejo de la información. El responsable de ejecutar la actividad es la Oficina Asesora de Planeación, se espera que esta acción finalice el 31/12/2018"/>
    <s v="Sensibilización semestral sobre aspectos éticos en el manejo de la información (dos (2) para la vigencia 2018)"/>
    <s v="Oficina Asesora de Planeación_x000a__x000a_Oficina de Tecnología de la información y las Comunicaciones "/>
    <d v="2018-03-01T00:00:00"/>
    <d v="2018-12-31T00:00:00"/>
    <n v="0.7"/>
    <s v="Durante la semana de Transparencia, se realizó Sensibilización sobre el derecho de Acceso a la Información Pública - datos Abiertos, con el fin de crear conciencia, sobre la importancia de los aspectos éticos, en el manejo de la información. _x000a_"/>
    <s v="Se realizó Sensibilización sobre el derecho de Acceso a la Información Pública - datos Abiertos, en la semana de la transparencia con el fin de crear conciencia, sobre la importancia de los aspectos éticos, en el manejo de la información. "/>
    <s v="Actas de sensibilización"/>
    <n v="0.5"/>
    <s v="Se una  realizo sensibilización, se debe realizar otra adentro de la vigencia para cumplir con, lo programado"/>
    <s v="CUMPLIMIENTO PARCIAL"/>
  </r>
  <r>
    <x v="2"/>
    <s v="Administración y  Gestión de Contenidos en Web e Intranet"/>
    <s v="Jefe Oficina Asesora de Comunicaciones "/>
    <s v="Oficina Asesora de Comunicaciones "/>
    <s v="Vulnerabilidad a ataques en las páginas web e intranet de la entidad"/>
    <s v="En la era de la información, los ataque informáticos constituyen una amenaza grande para las entidades toda vez que con ellos se intenta tomar el control, desestabilizar, dañar, modificar información de los canales de comunicación (página web, intranet) y sistemas de información."/>
    <s v="Tecnológico"/>
    <s v="Desactualización de versiones y parches de seguridad de los diferentes componentes de la página web - Debilidades en la Gestión de usuarios y contraseñas a nivel de aplicación(es) y base de datos - Huecos  de Seguridad de la aplicación(es) - Hay causas relacionadas con el proceso de tecnología:_x000a_1.Desactualizacion de certificados._x000a_2.Desactualización de parches en el sistema operativo_x000a_3.Debilidades en la configuración de apache."/>
    <s v="La integridad de la información publicada puede verse afectada ante los grupos de interés y la indisponibilidad en el servicio. - Se afecta el derecho al acceso a la información Pública. - Se afecta el derecho de la ciudadanía a solicitar Peticiones, Preguntas, Quejas y Reclamos a través del sistema PQRS - Se afecta el acceso a la información de la ciudadanía y beneficiarios sobre trámites y servicios de la entidad "/>
    <s v="Moderado"/>
    <s v="Posible"/>
    <s v="Alto"/>
    <s v="Se realizó evaluación a los controles asociados a los riesgos en términos relacionados con documentación, soportes, responsables, frecuencia y efectividad, evidenciándose una efectividad del 85%"/>
    <s v="Bajo"/>
    <s v="Para dar un manejo adecuado a este riesgo se plantea Prevenirlo, mediante el desarrollo de una acción consistente en: Realizar la actualización del sitio web, tan pronto como estén disponibles los nuevos plugin o versiones  de CMSs. (Desde mayo - diciembre30, 2018)_x000a_Evidencia: Cuadro de Seguimiento mensual_x000a_Diseñar un protocolo de Recuperación ajustado a la página web de la entidad. _x000a_Realizar un protocolo de contingencia de COMUNICACIONES EXTERNAS con el apoyo de Servicio al Ciudadano para establecer respaldos para PQRS.  El responsable de ejecutar es el/la Web Master (Contrato No. Xx/2018) y se espera que esta acción finalice el 31/12/2018"/>
    <s v="Un (1) Sitio web de la CVP actualizado con un Cuadro de seguimiento mensual implementado que monitorea la ejecución de Backup's y otras prevenciones _x000a_Un (1)  protocolo de Recuperación documentado, aprobado, publicado y socializado._x000a_Un (1) protocolo de contingencia de comunicaciones externas documentado, aprobado, publicado y socializado.                       "/>
    <s v="Jefe Oficina Asesora de Comunicaciones "/>
    <d v="2018-05-02T00:00:00"/>
    <d v="2018-12-31T00:00:00"/>
    <s v="Número de actividades programadas /Número de actividades realizadas "/>
    <s v=" 1. Se adjunta evidencia correspondiente al informe de las acciones que se han tomado con el fin de mantener el portal actualizado. _x000a__x000a_2. Se relaciona  la ruta en la cual se encuentran todas las copias de seguridad que yo realizó semanal y reporto en mi informe mensual es la siguiente: serv-cv11/comunicaciones/2018/Gestión Página Web -24/Backup´s en su Core, módulos y temas gráficos.                                             _x000a__x000a_3. Se adjunta el protocolo de recuperación del portal en caso tal de sufrir un ataque              "/>
    <s v="Se cuenta con  informe de las acciones que se han tomado con el fin de mantener el portal actualizado. _x000a__x000a_Se realizan copias de seguridad de manera semanal y se reporta reporta informe mensual es la siguiente: serv-cv11/comunicaciones/2018/Gestión Página Web -24/Backup´s en su Core, módulos y temas gráficos.                                             _x000a_ _x000a_Se debe aprobar, publicar y socializar los protocolos de: Protocolo de Recuperación _x000a_Protocolo de contingencia de comunicaciones externas   dentro de la vigencia.                    "/>
    <s v="  _x000a__x000a_Informe mensual_x000a__x000a_Copias de seguridad:  serv-cv11/comunicaciones/2018/Gestión Página Web -24/Backup´s en su Core, módulos y temas gráficos.                             "/>
    <n v="0.5"/>
    <s v="Falta por aprobar, publicar y socializar los protocolos de: Protocolo de Recuperación _x000a_Protocolo de contingencia de comunicaciones externas, lo cual debe realizarse antes que se termine la vigencia según las fechas programas."/>
    <s v="CUMPLIMIENTO PARCIAL"/>
  </r>
  <r>
    <x v="2"/>
    <s v="Administración y Gestión de Contenidos en Web e Intranet. Y Gestión de Redes Sociales "/>
    <s v="Jefe Oficina Asesora de Comunicaciones "/>
    <s v="Oficina Asesora de Comunicaciones "/>
    <s v="Bajos niveles de interacción con el ciudadano en la comunicación digital, plasmada en página web y redes sociales "/>
    <s v="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
    <s v="Estratégico"/>
    <s v="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ía no se interesa por hacer control social en medios digitales "/>
    <s v="Bajos niveles de visitas en la página web y en redes sociales. - Desconocimiento ciudadano sobre canales de comunicación digital de acceso gratuito  - Se cuenta con información unidireccional, que no aprovecha las herramientas para crear interacción, participación, diálogo de doble vía con la ciudadanía - Bajos niveles de control social"/>
    <s v="Menor"/>
    <s v="Posible"/>
    <s v="Medio"/>
    <s v="Se realizó evaluación a los controles asociados a los riesgos en términos relacionados con documentación, soportes, responsables, frecuencia y efectividad, evidenciándose una efectividad del 80%"/>
    <s v="Bajo"/>
    <s v="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8"/>
    <s v="Un (1) documento que contenga las estrategias de contenido y divulgación de la página web con su respectiva evaluación semestral (2 al año)._x000a_Un (1) Plan de acción de Usabilidad acorde con los lineamientos de Gobierno en Línea."/>
    <s v="Jefe Oficina Asesora de Comunicaciones "/>
    <d v="2018-05-02T00:00:00"/>
    <d v="2018-12-01T00:00:00"/>
    <s v="Número de actividades programadas /Número de actividades realizadas "/>
    <s v="1. Se formuló estrategia de contenido para redes sociales que incluye un manejo conversacional, con infografías, videos accesibles con subtítulos, y llamado a la acción.   Se implementaron algunos de las acciones en Facebook y twitter.                     _x000a_2. Se realizó la primera evaluación a  través de encuestas On line para Facebook y para la página web con el informe de resultados y Google Analytics.                  _x000a_                                                                                                                               "/>
    <s v="Se formuló estrategia de contenido para redes sociales que incluye un manejo conversacional, con infografías, videos accesibles con subtítulos, y llamado a la acción.   Se implementaron algunos de las acciones en Facebook y twitter.  _x000a_                   _x000a_Se realizó la primera evaluación a  través de encuestas en line para Facebook y para la página web con el informe de resultados y Google Analytics.              _x000a__x000a_Se debe trabajar en el documento que contenga las estrategias de contenido y divulgación de la página web y Plan de acción de Usabilidad acorde con los lineamientos de Gobierno en Línea."/>
    <s v="Infografías, vides publicaciones en Facebook y twitter_x000a__x000a_Evaluación online"/>
    <n v="0.5"/>
    <s v="Falta realizar documento que contenga las estrategias de contenido y divulgación de la página web y Plan de acción de Usabilidad acorde con los lineamientos de Gobierno en Línea, lo cual debe realizarse dentro de la vigencia según fechas programadas"/>
    <s v="CUMPLIMIENTO PARCIAL"/>
  </r>
  <r>
    <x v="2"/>
    <s v="Administración y Gestión de Contenidos en Web e Intranet. Y Gestión de Redes Sociales "/>
    <s v="Jefe Oficina Asesora de Comunicaciones "/>
    <s v="Oficina Asesora de Comunicaciones "/>
    <s v="Opacidad en la divulgación de la información pública "/>
    <s v="Este riesgo está asociado a la baja capacidad para generar y entregar información pública. Se tiene en cuenta este riesgo y acceso a la información pública como ámbito central de la gestión pública de una entidad."/>
    <s v="Corrupción"/>
    <s v="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
    <s v="Desinformación sobre el cumplimiento de la Ley estatutaria de Transparencia y Acceso a la Información Pública  - Condiciones institucionales bajas y falta de autocontrol en el cumplimiento de la divulgación de la información pública  - Se afecta el derecho de la ciudadanía a solicitar Peticiones, Preguntas, Quejas y Reclamos a través del sistema PQRS y al acceso a la información pública  - Se afecta el acceso a la información de la ciudadanía y beneficiarios sobre trámites y servicios de la entidad, bajos niveles de control social."/>
    <s v="Mayor"/>
    <s v="Probable"/>
    <s v="Alta"/>
    <s v="Se realizó evaluación a los controles asociados a los riesgos en términos relacionados con documentación, soportes, responsables, frecuencia y efectividad, evidenciándose una efectividad del 70%"/>
    <s v="Alta"/>
    <s v="Para dar un manejo adecuado a este riesgo se plantea mitigarlo mediante el desarrollo de una acción que consiste en Plan de Acción de sensibilizaciones sobre Ley 1712/14 a funcionarios y ciudadanos. Plan de Acción de Sensibilizaciones y de acciones de actualización al Botón de Transparencia en el marco de la Ley 1712 /14 en ejecución. "/>
    <s v="1. Plan de Acción de Sensibilizaciones y de acciones de actualización y de control en los responsables de producir la información relacionada con el  Botón de Transparencia en el marco de la Ley 1712 /14 en ejecución.                                                                            "/>
    <s v="Jefe Oficina Asesora de Comunicaciones "/>
    <d v="2018-05-02T00:00:00"/>
    <d v="2018-12-01T00:00:00"/>
    <s v="Número de actividades programadas /Número de actividades realizadas "/>
    <s v="1. Se cuenta con un plan de acción de sensibilización de la Ley de Transparencia y acciones de actualización y de control desde mayo a agosto. "/>
    <s v="Se cuenta con un plan de acción de sensibilización de la Ley de Transparencia y acciones de actualización y de control desde mayo a agosto. "/>
    <s v="Plan de acción de sensibilización de la Ley de Transparencia"/>
    <n v="0.66"/>
    <s v="Se realizó la acción programada dentro de la vigencia, se debe continuar con la actualización del botón de transparencia y la ejecución al plan de sensibilización."/>
    <s v="CUMPLIMIENTO PARCIAL"/>
  </r>
  <r>
    <x v="3"/>
    <s v="Compilación y Actualización de Conceptos Jurídicos de la CVP"/>
    <s v="Director Jurídico "/>
    <s v="Dirección Jurídica"/>
    <s v="Falta de unificación de criterios en torno a los diferentes temas consultados en las áreas misionales por cambios normativos"/>
    <s v="Dados los cambios normativos que se presentan con alguna regularidad se corre el riesgo de que algunos conceptos emitidos por esta Dirección pierdan vigencia generando una falta de unidad de criterios.                                      _x000a_"/>
    <s v="Operacional"/>
    <s v="Vacíos normativos que generen incertidumbre._x000a_Cambios normativos no identificados_x000a_Manejo inadecuado de la información publicada en la carpeta de conceptos de calidad_x000a_Falta de claridad en la solicitud por parte de la dependencia que realiza la consulta"/>
    <s v="No claridad en la aplicación de la norma_x000a_Incumplimiento de la norma_x000a_Diversidad de criterio_x000a_Respuesta que no satisface las necesidades de la dependencia solicitante"/>
    <s v="Menor"/>
    <s v="Posible"/>
    <s v="Medi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Construir una base  de datos que contenga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8"/>
    <s v="Base  de datos que contenga los conceptos ya emitidos por la Dirección Jurídica, en la cual se evidencia: Temática, fecha de emisión, vigencia y área solicitante entre otros, que nos permita tener una herramienta de fácil uso y evitar la duplicidad de conceptos."/>
    <s v=" Abogada Contratista - Dirección Jurídica"/>
    <n v="43223"/>
    <n v="43465"/>
    <n v="0.51"/>
    <s v="Del total de Conceptos emitidos por parte de la Dirección Jurídica, 41 a partir del año 2016, el 50% de los mismos es decir 21, han sido revisados por parte de la Abogada Contratista de esta Dirección."/>
    <s v="Del total de Conceptos emitidos por parte de la Dirección Jurídica, 41 a partir del año 2016, el 50% de los mismos es decir 21, han sido revisados por parte de la Abogada Contratista de esta Dirección."/>
    <s v="Base de datos con conceptos emitidos."/>
    <n v="0.5"/>
    <s v="Se ha revisado la mitad de conceptos emitidos."/>
    <s v="CUMPLIMIENTO PARCIAL"/>
  </r>
  <r>
    <x v="3"/>
    <s v="Seguimiento a Procesos Judiciales"/>
    <s v="Director Jurídico "/>
    <s v="Dirección Jurídica"/>
    <s v="Manipulación de información judicial o administrativa para el favorecimiento de terceros"/>
    <s v="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
    <s v="Corrupción"/>
    <s v="Inadecuado proceso de selección_x000a_Contratación del personal sin tener en cuenta los perfiles._x000a_Modificación de los perfiles definidos en los estudios previos atendiendo la especialidad de los procesos judiciales en cabeza de la CVP (DEMANDANTE O DEMANDADA), atendiendo intereses particulares._x000a_Premura en el proceso de contratación, dados los tiempos definidos para el mismo."/>
    <s v="Personal que incumple los requerimientos y necesidades del proceso_x000a_Personal con poco compromiso con la entidad y sus objetivos._x000a_Dificultades para asumir sus tareas por no contar con perfil adecuado._x000a_Contratar personal que no se adapte fácilmente a las dinámicas de la Entidad."/>
    <s v="Catastrófico"/>
    <s v="Excepcional"/>
    <s v="Moderad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Construir una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El responsable de ejecutar es el/la Técnico Contratista Dirección Jurídica y se espera que esta acción finalice el 30/12/2018"/>
    <s v="Matriz en la cual se pueda evidenciar los Procesos Judiciales que se encuentren activos, por apoderado , y que reflejen la gestión que han tenido dichos procesos"/>
    <s v="Técnico Contratista Dirección Jurídica"/>
    <n v="43223"/>
    <n v="43465"/>
    <n v="1"/>
    <s v="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
    <s v="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
    <s v=" Matriz de control"/>
    <n v="0.66"/>
    <s v="Se ha realizado la actividad planeada, se debe continuar ejecutando durante la vigencia."/>
    <s v="CUMPLIMIENTO PARCIAL"/>
  </r>
  <r>
    <x v="4"/>
    <s v="Reubicación Definitiva"/>
    <s v="Director de Reasentamientos Humanos"/>
    <s v="Dirección de Reasentamientos Humanos"/>
    <s v="Retraso en el proceso de reubicación definitiva"/>
    <s v="El proceso de reubicación definitiva depende del cumplimiento de diferentes etapas en el proceso que son sensibles al cumplimiento "/>
    <s v="Operacional"/>
    <s v="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
    <s v="Incumplimiento de las metas fijadas en el Plan de Desarrollo Distrital. - Encarecimiento del proceso de reasentamiento al tener más tiempo a las familias en relocalización transitoria"/>
    <s v="Moderado"/>
    <s v="Posible"/>
    <s v="Alto"/>
    <s v="Se realizó evaluación a los controles asociados a los riesgos en términos relacionados con documentación, soportes, responsables, frecuencia y efectividad, evidenciándose una efectividad del 100%"/>
    <s v="Bajo"/>
    <s v="Para dar un manejo adecuado a este riesgo se plantea Mitigarlo, mediante el desarrollo de una acción consistente en: Incluir en el procedimiento de selección de vivienda los recorridos inmobiliarios mostrando la oferta y reportando el número de familias con selección de viviendas. El responsable de ejecutar es el/la Director Técnico de Reasentamientos y se espera que esta acción finalice el 31/12/2018"/>
    <s v="Procedimiento Actualizado selección de vivienda actualizado, aprobado y publicado en el que se incluya la actividad relacionada con la realización de un recorrido semanal."/>
    <s v="Director Técnico de Reasentamientos"/>
    <d v="2018-05-03T00:00:00"/>
    <d v="2018-12-31T00:00:00"/>
    <n v="0.66"/>
    <s v="Se reporta las familias con selección de vivienda en el FUSS. _x000a_Recorridos Inmobiliarios._x000a_Para el mes de noviembre se modificará el procedimiento."/>
    <s v="Se reporta las familias con selección de vivienda en el FUSS._x000a_ _x000a_Se realizan recorridos inmobiliarios._x000a__x000a_Para el mes de noviembre se modificará el procedimiento  de selección de vivienda, lo cual debe realizarse antes que termine la vigencia._x000a_"/>
    <s v="Reporte de las familias con selección de vivienda en el FUSS_x000a__x000a_Recorridos inmobiliarios"/>
    <n v="0.3"/>
    <s v="Falta actualizar, aprobar y publicar el procedimiento de selección de vivienda  "/>
    <s v="CUMPLIMIENTO PARCIAL"/>
  </r>
  <r>
    <x v="4"/>
    <s v="Relocalización Transitoria"/>
    <s v="Director de Reasentamientos Humanos"/>
    <s v="Dirección de Reasentamientos Humanos"/>
    <s v="Retrasos en los pagos de ayuda de Relocalización Transitoria"/>
    <s v="Dentro del proceso de reasentamientos las familias beneficiarias pueden acceder al programa de relocalización transitoria, el cual consiste en el pago de un arriendo temporal, mientras se realiza la selección de vivienda para la reubicación definitiva"/>
    <s v="Operacional"/>
    <s v="Retrasos en la proyección de resoluciones y memorandos de pago por concepto de la ayuda temporal de relocalización. - Errores en la expedición del acto administrativo para asignación de ayuda de relocalización. - Inconsistencia de la información aportada por el beneficiario."/>
    <s v="Incumplimiento en el pago de la ayuda temporal. - Reprocesos para aplicar correcciones. - Reproceso frente a la verificación de información de los beneficiarios."/>
    <s v="Menor"/>
    <s v="Posible"/>
    <s v="Medio"/>
    <s v="Se realizó evaluación a los controles asociados a los riesgos en términos relacionados con documentación, soportes, responsables, frecuencia y efectividad, evidenciándose una efectividad del 100%"/>
    <s v="Bajo"/>
    <s v="Para dar un manejo adecuado a este riesgo se plantea Mitigarlo, mediante el desarrollo de una acción consistente en: Generar recordación mediante correos institucionales para afianzar conocimiento del buen uso del procedimiento de relocalización transitoria El responsable de ejecutar es el/la Director Técnico de Reasentamientos y se espera que esta acción finalice el 31/12/2018"/>
    <s v="Un vez al mes se realizará envío del correo para generar recordación (ocho (8) correos al año)"/>
    <s v="Director Técnico de Reasentamientos"/>
    <d v="2018-05-03T00:00:00"/>
    <d v="2018-12-31T00:00:00"/>
    <n v="0.66"/>
    <s v="Se han enviado dos correos (09-07-2018 y 13-08-2018) por parte de Relocalización recordando el procedimiento y su correcta aplicación. "/>
    <s v="Se han enviado dos correos (09-07-2018 y 13-08-2018) por parte de Relocalización recordando el procedimiento y su correcta aplicación. _x000a_"/>
    <s v="correos (09-07-2018 y 13-08-2018) por parte de Relocalización "/>
    <n v="0.25"/>
    <s v="Se han enviado 2 correos de los 8 programados, se seguir realizando esta actividad de manera mensual en la vigencia."/>
    <s v="CUMPLIMIENTO PARCIAL"/>
  </r>
  <r>
    <x v="4"/>
    <s v="Reubicación Definitiva / Adquisición de Predios"/>
    <s v="Director de Reasentamientos Humanos"/>
    <s v="Dirección de Reasentamientos Humanos"/>
    <s v="Doble asignación del Valor Único de reconocimiento o Adquisición Predial a un mismo beneficiario."/>
    <s v="Los beneficiarios tienen dos opciones dentro del proceso:_x000a_Asignación del VUR: Vía decreto 255 del 2013._x000a_Adquisición de Predios: Vía decreto 511 del 2010."/>
    <s v="Operacional"/>
    <s v="Expedientes no actualizados por no enviar a tiempo las resoluciones - Desconocimiento de la norma: Decreto 255 del 2013 y decreto 511 del 2010."/>
    <s v="Asignación doble de los recursos - Mala aplicación de los procedimientos"/>
    <s v="Moderado"/>
    <s v="Posible"/>
    <s v="Alto"/>
    <s v="Se realizó evaluación a los controles asociados a los riesgos en términos relacionados con documentación, soportes, responsables, frecuencia y efectividad, evidenciándose una efectividad del 100%"/>
    <s v="Medio"/>
    <s v="Para dar un manejo adecuado a este riesgo se plantea Prevenirlo, mediante el desarrollo de una acción consistente en: Incluir en el procedimiento la actividad de control &quot;Verificación de que la resolución repose en el expediente con su respectivo registro presupuestal&quot; El responsable de ejecutar es el/la Director Técnico de Reasentamientos y se espera que esta acción finalice el 31/12/2018"/>
    <s v="Procedimiento actualizado y evidencia de que una vez al mes se realizará la verificación de que las resoluciones realizadas durante el mismo periodo se encuentren debidamente archivadas y foliadas en el expediente (ocho 8 para el 2018)"/>
    <s v="Director Técnico de Reasentamientos"/>
    <d v="2018-05-03T00:00:00"/>
    <d v="2018-12-31T00:00:00"/>
    <n v="0.66"/>
    <s v="Para el mes de noviembre se realizará la modificación del Procedimiento de Reubicación Definitiva."/>
    <s v="Para el mes de noviembre se realizará la modificación del Procedimiento de Reubicación Definitiva."/>
    <s v="Ninguna"/>
    <n v="0"/>
    <s v="No se ha actualizado procedimiento, lo cual debe realizarse antes de terminar la vigencia."/>
    <s v="INCUMPLIMIENTO"/>
  </r>
  <r>
    <x v="4"/>
    <s v="Todos los de la Dirección"/>
    <s v="Director de Reasentamientos Humanos"/>
    <s v="Dirección de Reasentamientos Humanos"/>
    <s v="Cobro de dádivas y/o favores para adelantar cualquier etapa del proceso de reasentamientos por parte de personas internas o externas a la CVP."/>
    <s v="Durante el proceso de reasentamientos los servidores públicos pueden ser susceptibles de ofrecimientos indebidos por parte de los usuarios para un beneficio particular"/>
    <s v="Corrupción"/>
    <s v="Desconocimiento de los beneficiarios de la gratuidad de los procesos._x000a__x000a_ - Aprovechamiento de la necesidad de los ciudadanos para beneficio personal."/>
    <s v="Cobro por parte de los servidores públicos - Apropiación indebida de recursos  para favorecer un interés particular"/>
    <s v="Mayor"/>
    <s v="Probable"/>
    <s v="Alta"/>
    <s v="Se realizó evaluación a los controles asociados a los riesgos en términos relacionados con documentación, soportes, responsables, frecuencia y efectividad, evidenciándose una efectividad del 65%"/>
    <s v="Alta"/>
    <s v="Para dar un manejo adecuado a este riesgo se plantea Prevenirlo, mediante el desarrollo de una acción consistente en: Desarrollar jornadas de sensibilización a los servidores públicos frente a los actos de corrupción El responsable de ejecutar es el/la Director Técnico de Reasentamientos y se espera que esta acción finalice el 31/12/2018"/>
    <s v="Realización de una jornada por semestre sobre sensibilización a los servidores públicos de corrupción (2 para 2018)"/>
    <s v="Director Técnico de Reasentamientos"/>
    <d v="2018-05-03T00:00:00"/>
    <d v="2018-12-31T00:00:00"/>
    <n v="0.66"/>
    <s v="Se realizo una capacitación el 3 de mayo sobre el Plan Anticorrupción para los funcionarios y contratistas de la Dirección de Reasentamientos."/>
    <s v="Se realizo una capacitación el 3 de mayo sobre el Plan Anticorrupción para los funcionarios y contratistas de la Dirección de Reasentamientos."/>
    <s v="Actas de capacitación"/>
    <n v="0.5"/>
    <s v="Se realizo 1 capacitación, se debe realizar otra antes de terminar la vigencia según lo programado."/>
    <s v="CUMPLIMIENTO PARCIAL"/>
  </r>
  <r>
    <x v="5"/>
    <s v="Estructuración de Proyectos Subsidio Distrital MV"/>
    <s v="Director de Mejoramiento de Vivienda"/>
    <s v="Dirección de Mejoramiento de Vivienda"/>
    <s v="La estructuración de proyectos que incluyan aspirantes que no cumplan los requisitos normativos para la presentación ante la Secretaría Distrital del Hábitat."/>
    <s v="Estructurar proyectos individuales de hogares que no cumplen con los requisitos normativos para ser presentados ante la SDHT para optar por un subsidio distrital de mejoramiento de vivienda en especie."/>
    <s v="Operacional"/>
    <s v="Desconocimiento de los procedimientos y lineamientos normativos para ejecutar los procesos de la dirección. - Carencia de sistemas de información adecuados, para la administración y almacenamiento de datos de los procesos. - Carencia de acceso a sistemas de información externos actualizados."/>
    <s v="Devoluciones de proyectos estructurados por parte de la SDHT - Peticiones por parte de la ciudadanía - Reprocesos por parte de la CVP"/>
    <s v="Menor"/>
    <s v="Improbable"/>
    <s v="Bajo"/>
    <s v="Se realizó evaluación a los controles asociados a los riesgos en términos relacionados con documentación, soportes, responsables, frecuencia y efectividad, evidenciándose una efectividad del 100%"/>
    <s v="Bajo"/>
    <s v="Dada la valoración final del riesgo es posible asumirlo"/>
    <m/>
    <s v="Director de Mejoramiento de Vivienda"/>
    <m/>
    <m/>
    <m/>
    <s v="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s v="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s v="Procedimiento Estructuración proyectos subsidio distrital mv 208-MV-Pr-06"/>
    <s v="N/A"/>
    <s v="N/A"/>
    <s v="N/A"/>
  </r>
  <r>
    <x v="5"/>
    <s v="Asistencia técnica para la obtención de licencias de construcción y/o actos de reconocimiento"/>
    <s v="Director de Mejoramiento de Vivienda"/>
    <s v="Dirección de Mejoramiento de Vivienda"/>
    <s v="Adelantar el proceso sobre predios no viables"/>
    <s v="Adelantar el proceso sobre predios que no cumplan los requisitos técnicos y normativos y sean presentados como proyectos ante las curadurías urbanas."/>
    <s v="Operacional"/>
    <s v="Desconocimiento de los procedimientos establecidos por la Dirección. - Carencia de acceso a sistemas de información externos actualizados."/>
    <s v="Desistimientos por parte de las curadurías urbanas por inconsistencias presentadas en el expediente radicado. - Demoras en los tramites de obtención de las licencias para los beneficiarios. - Reprocesos internos"/>
    <s v="Menor"/>
    <s v="Posible"/>
    <s v="Medio"/>
    <s v="Se realizó evaluación a los controles asociados a los riesgos en términos relacionados con documentación, soportes, responsables, frecuencia y efectividad, evidenciándose una efectividad del 100%"/>
    <s v="Bajo"/>
    <s v="Dada la valoración final del riesgo es posible asumirlo"/>
    <m/>
    <s v="Director de Mejoramiento de Vivienda"/>
    <m/>
    <m/>
    <m/>
    <s v="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
    <s v="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
    <s v="Procedimiento Asistencia técnica para la obtención de licencias de construcción y/o actos de reconocimiento mv 208-MV-Pr-05"/>
    <s v="N/A"/>
    <s v="N/A"/>
    <s v="N/A"/>
  </r>
  <r>
    <x v="5"/>
    <s v="Estructuración de Proyectos Subsidio Distrital MV"/>
    <s v="Director de Mejoramiento de Vivienda"/>
    <s v="Dirección de Mejoramiento de Vivienda"/>
    <s v="Incluir predios y/o aspirantes que no cumplan requisitos"/>
    <s v="Incluir dentro de los proyectos estructurados a presentar ante la SDHT hogares que no cumplen con los requisitos normativos."/>
    <s v="Corrupción"/>
    <s v="Intereses de terceros, contratistas y/o funcionarios para incluir hogares que no cumplan los requisitos del proceso."/>
    <s v="Devoluciones de diagnósticos individuales por parte de la SDHT - 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dentro de la presentación de la socialización del proyecto a los líderes sociales 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8"/>
    <s v="Actas de reunión con el registro de la socialización de la información con los líderes sociales._x000a_ _x000a_Actualización del formato &quot;208-MV-Ft-105 Requisitos y documentación necesarios para los aspirantes al Subsidio Distrital de Mejoramiento de Vivienda en la modalidad habitacional&quot; actualizado con la Inclusión de la información de recordación en el formato."/>
    <s v="Director de Mejoramiento de Vivienda"/>
    <d v="2018-05-01T00:00:00"/>
    <d v="2018-12-31T00:00:00"/>
    <n v="1"/>
    <s v="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_x000a__x000a_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
    <s v="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_x000a__x000a_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Se realizó actualización de 208-MV-Ft-105 con fecha 25/05/2018"/>
    <s v="Actas  de socialización_x000a__x000a_208-MV-Ft-105 REQUISITOS DOCUMENTALES PARA LA SOLICITUD DE EST MV"/>
    <n v="0.66"/>
    <s v="Se realizo actividades según lo programado."/>
    <s v="CUMPLIMIENTO PARCIAL"/>
  </r>
  <r>
    <x v="5"/>
    <s v="Asistencia técnica para la obtención de licencias de construcción y/o actos de reconocimiento"/>
    <s v="Director de Mejoramiento de Vivienda"/>
    <s v="Dirección de Mejoramiento de Vivienda"/>
    <s v="Cobro por adelantar el proceso de acompañamiento para la obtención de licencias de construcción y/o actos de reconocimiento."/>
    <s v="Que se realicen cobros por la inclusión, desarrollo y/u obtención de las licencias de construcción y/o actos de reconocimiento por parte de representantes de la de la CVP directamente o a través de intermediarios."/>
    <s v="Corrupción"/>
    <s v="Intereses de terceros, contratistas y/o funcionarios por percibir recursos escudados en el servicio gratuito que presta la entidad"/>
    <s v="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8"/>
    <s v="Un (1) Oficio de información de vinculación al proceso de mejoramiento de Vivienda que incluya información recordatoria sobre el &quot;no cobro&quot; del proceso, ni la entrega de dineros a funcionarios, contratistas o  intermediarios._x000a__x000a_Un (1) Formato “208-MV-Ft-132 Compromisos adquiridos para el proceso de asistencia técnica para la obtención de licencias de construcción y/o actos de reconocimiento” actualizado, aprobado, publicado y socializado. "/>
    <s v="Director de Mejoramiento de Vivienda"/>
    <d v="2018-05-01T00:00:00"/>
    <d v="2018-12-31T00:00:00"/>
    <n v="0.5"/>
    <s v="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_x000a__x000a_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
    <s v="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_x000a__x000a_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
    <s v="208-MV-Ft-134 Cronograma de Obra - Asistencia "/>
    <n v="0.5"/>
    <s v="Falta enviar oficio de vinculación, lo cual debe realizarse antes que termine la vigencia."/>
    <s v="CUMPLIMIENTO PARCIAL"/>
  </r>
  <r>
    <x v="6"/>
    <s v="Estudios de Pre viabilidad."/>
    <s v="Director de Mejoramiento de Barrios"/>
    <s v="Dirección de Mejoramiento de Barrios"/>
    <s v="Baja ejecución de los recursos del Proyecto de Inversión 208 Mejoramiento de Barrios"/>
    <s v="Baja ejecución de los recursos en el tipo de gasto Infraestructura, en el compromiso y giros presupuestales por cada vigencia."/>
    <s v="Financiero"/>
    <s v="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_x000a__x000a_ - Incumplimiento en las entregas estipuladas de los avances y/o productos para la aprobación de pagos a los contratistas afectando el porcentaje de giros por cada vigencia."/>
    <s v="Traslados  de los recursos de infraestructura de la vigencia a la creación de reservas presupuestales y pasivos exigibles. -  Baja eficacia en el compromiso de los recursos disponibles por el tipo de gasto 01-Infraestructura en cada vigencia. - Baja eficacia en el giro de los recursos comprometidos por el tipo de gasto 01-Infraestructura en cada vigencia._x000a_ - Castigo del  presupuesto asignado por cada vigencia en el Proyecto de Inversión 208."/>
    <s v="Moderado"/>
    <s v="Improbable"/>
    <s v="Medio"/>
    <s v="Se realizó evaluación a los controles asociados a los riesgos en términos relacionados con documentación, soportes, responsables, frecuencia y efectividad, evidenciándose una efectividad del 55%"/>
    <s v="Medio"/>
    <s v="Para dar un manejo adecuado a este riesgo se plantea Mitigarlo, mediante el desarrollo de una acción consistente en:1. Realizar la priorización con la Secretaría Distrital del Hábitat en los primeros dos meses de cada vigencia de acuerdo con el cronograma proyectado. _x000a_2. Proyectar los estudios previos a la contratación en el primer cuatrimestre de la vigencia para publicar la contratación de los recursos de infraestructura._x000a_3. Plan de contingencia a ejecutar en dos meses  sí, al cuarto mes de cada vigencia no se logra publicar la contratación de los recursos de infraestructura. El responsable de ejecutar es el/la Director Técnico de Mejoramiento de Barrios y se espera que esta acción finalice el 30/6/2018"/>
    <s v="Dos (2) Comunicados con SDHT de priorización para la vigencia 2018._x000a_Estudios de Pre viabilidad (Según la demanda)._x000a_Tres (3) Estudios Previos a la contratación definidos._x000a_Un (1) Plan de contingencia ejecutado durante el tercer bimestre de la vigencia."/>
    <s v="Director Técnico de Mejoramiento de Barrios"/>
    <d v="2018-01-01T00:00:00"/>
    <d v="2018-06-30T00:00:00"/>
    <n v="1"/>
    <s v="A 15 de agosto se cumplió con:_x000a_Dos (2) Comunicados con SDHT de priorización para la vigencia 2018._x000a_Un (1) Estudios de Pre viabilidad (Según la demanda)._x000a_Tres (3) Estudios Previos a la contratación definidos._x000a_Un (1) Plan de contingencia ejecutado durante el tercer bimestre de la vigencia."/>
    <s v="Se realizaron las actividades de:_x000a_1. Realizar la priorización con la Secretaría Distrital del Hábitat en los primeros dos meses de cada vigencia de acuerdo con el cronograma proyectado. _x000a_2. Proyectar los estudios previos a la contratación en el primer cuatrimestre de la vigencia para publicar la contratación de los recursos de infraestructura._x000a_3. Plan de contingencia a ejecutar en dos meses  sí, al cuarto mes de cada vigencia no se logra publicar la contratación de los recursos de infraestructura"/>
    <s v="Dos (2) Comunicados con SDHT de priorización para la vigencia 2018._x000a_Un (1) Estudios de Pre viabilidad (Según la demanda)._x000a_Tres (3) Estudios Previos a la contratación definidos._x000a_Un (1) Plan de contingencia ejecutado durante el tercer bimestre de la vigencia."/>
    <n v="1"/>
    <s v="Se cumplió las actividades programadas para la mitigación del riesgo."/>
    <s v="CUMPLIMIENTO"/>
  </r>
  <r>
    <x v="6"/>
    <s v="Supervisión de Contratos"/>
    <s v="Director de Mejoramiento de Barrios"/>
    <s v="Dirección de Mejoramiento de Barrios"/>
    <s v="Incumplimientos en los tiempos y calidad de los productos y servicios suministrados externamente "/>
    <s v="Incumplimientos por parte de los contratistas de consultoría, obra e interventoría  en la ejecución de los objetos contractuales, en los requisitos de  servicios y productos contratados que afectan directamente el cumplimiento de las metas del Proyecto de Inversión 208 Mejoramiento de Barrios._x000a__x000a_Además se presentan factores externos que requieren de mayores tiempos de ejecución en los productos y servicios programados."/>
    <s v="Operacional"/>
    <s v="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_x000a_"/>
    <s v="Mayores tiempos requeridos en las entregas misionales  y valores adicionales en la ejecución de los productos y servicios programados a la comunidad._x000a__x000a_ - Productos No Conformes y Obras inconclusas._x000a_ - El no cumplimiento de las metas cuantificadas por cada vigencia."/>
    <s v="Mayor"/>
    <s v="Posible"/>
    <s v="Extremo"/>
    <s v="Se realizó evaluación a los controles asociados a los riesgos en términos relacionados con documentación, soportes, responsables, frecuencia y efectividad, evidenciándose una efectividad del 100%"/>
    <s v="Medio"/>
    <s v="Para dar un manejo adecuado a este riesgo se plantea Prevenirlo, mediante el desarrollo de una acción consistente en: Implementación de planes de contingencia por parte de los contratistas de consultoría, obra e interventoría debidamente controlados por la Supervisión de la Dirección de Mejoramiento de Barrios_x000a_ El responsable de ejecutar es el/la Director Técnico de Mejoramiento de Barrios y se espera que esta acción finalice el 31/12/2018"/>
    <s v="Planes de contingencia proyectados por los contratistas de consultoría y obra, aprobados  y controlados por los contratistas de interventoría y debidamente inspeccionados en la ejecución por la Supervisión. (según la demanda)._x000a_Cronogramas de ejecución ajustados por los contratistas de consultoría, obra e interventoría y debidamente aprobados por la Supervisión de la Dirección de Mejoramiento de Barrios. (según la demanda)."/>
    <s v="Director Técnico de Mejoramiento de Barrios"/>
    <d v="2018-04-01T00:00:00"/>
    <d v="2018-12-31T00:00:00"/>
    <n v="0.66"/>
    <s v="Según los retrasos y factores limitantes externos presentados en los contratos de obra No. 629, 627 690 y 700 de 2017 y a los contratos de consultoría No. 705 y 715 de 2017, se evidencian los planes de contingencia y cronogramas de ejecución, aprobados por las interventorías.  Las evidencias reposan en los expedientes de  las interventorías de cada contrato mencionado._x000a__x000a_A la fecha se ha cumplido con los controles según lo reportado (según la demanda)."/>
    <s v="Se evidencian actas de planes de contingencia de los contratos de obra No. 629, 627 690 y 700 de 2017 y a los contratos de consultoría No. 705 y 715 de 2017._x000a__x000a_A la fecha se ha cumplido con los controles según lo reportado (según la demanda)."/>
    <s v="actas de contingencia de los contratos de obra No. 629, 627 690 y 700 de 2017 y a los contratos de consultoría No. 705 y 715 de 2017."/>
    <n v="0.66"/>
    <s v="Se cumple con las actividades planeadas a corte del seguimiento, se debe continuar con la ejecución de las misma en la vigencia."/>
    <s v="CUMPLIMIENTO PARCIAL"/>
  </r>
  <r>
    <x v="6"/>
    <s v="Supervisión de Contratos"/>
    <s v="Director de Mejoramiento de Barrios"/>
    <s v="Dirección de Mejoramiento de Barrios"/>
    <s v="Favorecimiento a terceros"/>
    <s v="Favorecimiento a contratistas de obra, interventoría y/o terceros por parte de los supervisores de la Caja de la Vivienda Popular mediante la sustentación indebida de  modificaciones contractuales solicitadas."/>
    <s v="Corrupción"/>
    <s v="Aprovechamiento de terceros para obtener beneficios económicos y/o contractuales. - Manipulación de la ejecución de los  proyectos de infraestructura suministrados externamente - Emisión de falsos conceptos técnicos para favorecer indebidamente intereses de terceros."/>
    <s v="Sanciones disciplinarias, fiscales y/o penales. - Desvío de recursos del Distrito para aprovechamiento de intereses propios o de terceros involucrados en el favorecimiento. _x000a_ - Sobrecostos generados en las obras por modificaciones contractuales  sustentadas de manera indebida."/>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Mitigarlo, mediante el desarrollo de una acción consistente en: Actualizar el procedimiento &quot;Supervisión de contratos&quot; con un mayor alcance en el Sistema de Gestión de la Calidad  según el modelo operacional  &quot; Seguimiento y control a la ejecución de productos y servicios suministrados externamente&quot;. Incluyendo la verificación de cada una de las etapas del proceso técnico y contractual con su respectiva evidencia adicionalmente se debe plantear la actividad para Identificar y ajustar las falencias, dentro de los controles asociados y generar el control de cambios de las acciones de mejora desarrolladas. El responsable de ejecutar es el/la Director Técnico de Mejoramiento de Barrios y se espera que esta acción finalice el 31/7/2018"/>
    <s v="Un (1) Procedimiento &quot;Seguimiento y control a la ejecución de productos y servicios suministrados externamente&quot; actualizado, aprobado y publicado.  "/>
    <s v="Director Técnico de Mejoramiento de Barrios"/>
    <d v="2018-05-01T00:00:00"/>
    <d v="2018-07-31T00:00:00"/>
    <n v="1"/>
    <s v="El procedimiento Código: 208-MB-Pr-05 SUPERVISIÓN DE CONTRATOS_x000a_(Seguimiento y Control a los productos y_x000a_servicios suministrados externamente) publicado el 30 de julio de 2018, contiene las actividades 14 y 28 según sí es estudios y diseño y/o obra: &quot;Realizar el seguimiento y control contractual - Proyectar modificaciones, adiciones, suspensiones y reinicio de acuerdo con los cambios contractuales contemplados en el procedimiento 208-DGC-Pr-23 MODIFICACIONES A LOS CONTRATOS del proceso de Adquisición de Bienes y servicios._x000a_En los casos en que se presentan modificaciones al contrato de interventoría el informe con la justificación es realizado por el supervisor del contrato._x000a_En los casos en que se requieren modificaciones al contrato de consultoría y/o obra se recibe oficio remisorio que contiene las justificaciones realizadas por la interventoría; el inicio de la gestión está a cargo de la Dirección de Mejoramiento de Barrios._x000a_De manera interdisciplinaria se verifica la justificación de solicitud de las modificaciones contractuales remitidas&quot;"/>
    <s v="Se realizo actualización del  procedimiento Código: 208-MB-Pr-05 SUPERVISIÓN DE CONTRATOS_x000a_(Seguimiento y Control a los productos y_x000a_servicios suministrados externamente)publicado el 30 de julio de 2018, contiene las actividades 14 y 28 según sí es estudios y diseño y/o obra: &quot;Realizar el seguimiento y control contractual - Proyectar modificaciones, adiciones, suspensiones y reinicio de acuerdo con los cambios contractuales contemplados en el procedimiento 208-DGC-Pr-23 MODIFICACIONES A LOS CONTRATOS del proceso de Adquisición de Bienes y servicios._x000a_En los casos en que se presentan modificaciones al contrato de interventoría el informe con la justificación es realizado por el supervisor del contrato._x000a_En los casos en que se requieren modificaciones al contrato de consultoría y/o obra se recibe oficio remisorio que contiene las justificaciones realizadas por la interventoría; el inicio de la gestión está a cargo de la Dirección de Mejoramiento de Barrios._x000a_De manera interdisciplinaria se verifica la justificación de solicitud de las modificaciones contractuales remitidas&quot;"/>
    <s v="208-MB-Pr-05 SUPERVISIÓN DE CONTRATOS"/>
    <n v="1"/>
    <s v="Se cumple con las actividades planeadas a corte del seguimiento"/>
    <s v="CUMPLIMIENTO"/>
  </r>
  <r>
    <x v="6"/>
    <s v="Supervisión de Contratos"/>
    <s v="Director de Mejoramiento de Barrios"/>
    <s v="Dirección de Mejoramiento de Barrios"/>
    <s v="Tráfico de Influencias"/>
    <s v="Tráfico de Influencias en la afectación de los tiempos, presupuestos y en la calidad de los productos contratados favoreciendo a un tercero._x000a_"/>
    <s v="Corrupción"/>
    <s v="Influencia personal y conexiones con personas que ejercen autoridad en las decisiones. _x000a__x000a_ - Direccionamiento de las  decisiones en las modificaciones contractuales._x000a__x000a_ - Gestión de intereses privados  terceros/contratistas/proveedores."/>
    <s v="Afectación de las metas cuantificadas por cada vigencia. _x000a__x000a_* Disminución en la percepción_x000a_y la confianza por parte de la ciudadanía hacia la_x000a_entidad._x000a__x000a_* Mala calidad de las obras._x000a__x000a_* Afectación de la libre_x000a_competencia y la pluralidad de oferentes._x000a__x000a_* Sobrecostos generados en las obras por la ampliación de tiempos y presupuesto en los proyectos. _x000a__x000a_* Incumplimiento de las normas contractuales vigentes._x000a_Sobrecostos generados en las obras por la ampliación de tiempos y presupuesto en los proyectos. _x000a_Disminución en la percepción_x000a_y la confianza por parte de la ciudadanía hacia la_x000a_entidad."/>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8"/>
    <s v="Actas y registros de verificación justificaciones, necesidades y requerimientos de modificaciones contractuales realizada por un equipo interdisciplinario para las modificaciones contractuales de la vigencia. "/>
    <s v="Director Técnico de Mejoramiento de Barrios"/>
    <d v="2018-05-01T00:00:00"/>
    <d v="2018-12-31T00:00:00"/>
    <s v="19  modificaciones contractuales surtidas durante la vigencia 2018"/>
    <s v="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_x000a__x000a_Se cuentan con las evidencias en cada expediente de los contratos 597, 584 y593 de 2016, y  506,700,690,705 y 716 de 2017;_x000a__x000a_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
    <s v="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_x000a__x000a_"/>
    <s v="Se cuentan con las evidencias en cada expediente de los contratos 597, 584 y593 de 2016, y  506,700,690,705 y 716 de 2017_x000a__x000a_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
    <n v="0.66"/>
    <s v="Se cumple con las actividades planteadas a la fecha de corte del seguimiento, se debe continuar con estas acciones durante la vigencia."/>
    <s v="CUMPLIMIENTO PARCIAL"/>
  </r>
  <r>
    <x v="7"/>
    <s v="Servicio al Ciudadano"/>
    <s v="Director de Gestión Corporativa y CID"/>
    <s v="Dirección de Gestión Corporativa y Control Interno Disciplinario"/>
    <s v="Inoportunidad al emitir las respuestas de las PQRSD que se presentan a la CVP"/>
    <s v="Eventualmente las áreas responsables de la emisión de las respuestas a las PQRSD, generan algunas de ellas fuera de los términos legales."/>
    <s v="Operacional"/>
    <s v="Inadecuada operación del aplicativo SDQS por parte del responsable en cada dependencia - Desacierto en la asignación de PQRS  a las dependencias - Fallas en los sistemas de información"/>
    <s v="Acciones disciplinarias _x000a__x000a_Observaciones de los entes de control _x000a__x000a_ Información incompleta o inexacta en el Sistema Distrital de Quejas y Soluciones y en CORDIS."/>
    <s v="Menor"/>
    <s v="Proba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1. Solicitud de la realización de las acciones administrativas pertinentes para el cierre efectivo de las peticiones en los sistemas de información CORDIS y SDQS.  2. Envío del reporte de Alarmas Tempranas al responsable del proceso de las PQRSD y al encargado del manejo del SDQS en cada dependencia. 3. Control de la atención de las PQRSD registradas en el SDQS, identificando las respuestas vencidas, validando las posibles causas que generan estas anomalías y acordando el cierre definitivo de las mismas en las mesas de trabajo establecidas.  El responsable de ejecutar es el/la Director de Gestión Corporativa y CID y se espera que esta acción finalice el 31/12/2018"/>
    <s v="Veintiséis (26) mensajes de correo electrónico que incluya la solicitud de realización de acciones administrativas para el cierre efectivo de las peticiones y el reporte de alarmas tempranas, enviados a los responsables._x000a__x000a_Veintiséis (26) actas de mesas de trabajo sobre el control de la atención de las PQRSD, suscritas, digitalizadas y enviadas a los asistentes mediante correo electrónico."/>
    <s v="Director de Gestión Corporativa y CID"/>
    <d v="2018-05-17T00:00:00"/>
    <d v="2018-12-31T00:00:00"/>
    <s v="Nombre del indicador: Número de mesas de trabajo de seguimiento a las PQRSD               _x000a__x000a_Fórmula:  (Número de mesas de trabajo realizadas / Número de mesas de trabajo programadas) * 100_x000a__x000a_69.23%"/>
    <s v="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_x000a__x000a_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_x000a__x000a_Sin embargo, de las 1349 (100%) PQRSD solucionadas en los primeros 6 meses, el 12.75% (172) fueron solucionadas y respondidas fuera de los tiempos que determina la ley._x000a__x000a_Ahora bien, de acuerdo al cálculo del indicador del presente riesgo, podemos demostrar que se ha avanzado en un 69,23% de las mesas de trabajo programadas para el 2018. _x000a__x000a_Formula: (Número de mesas de trabajo realizadas / Número de mesas de trabajo programadas) * 100_x000a__x000a_Resultado: (18/26)*100= 69,23%"/>
    <s v="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_x000a__x000a_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_x000a__x000a_Sin embargo, de las 1349 (100%) PQRSD solucionadas en los primeros 6 meses, el 12.75% (172) fueron solucionadas y respondidas fuera de los tiempos que determina la ley. Se debe trabajar en mejorar la oportunidad de respuesta._x000a__x000a_Ahora bien, de acuerdo al cálculo del indicador del presente riesgo, podemos demostrar que se ha avanzado en un 69,23% de las mesas de trabajo programadas para el 2018. _x000a__x000a_Formula: (Número de mesas de trabajo realizadas / Número de mesas de trabajo programadas) * 100_x000a__x000a_Resultado: (18/26)*100= 69,23%"/>
    <s v="Actas de mesas de trabajo"/>
    <n v="0.69"/>
    <s v="Se han cumplido las actividades programas al corte de seguimiento"/>
    <s v="CUMPLIMIENTO PARCIAL"/>
  </r>
  <r>
    <x v="7"/>
    <s v="Servicio al Ciudadano"/>
    <s v="Director de Gestión Corporativa y CID"/>
    <s v="Dirección de Gestión Corporativa y Control Interno Disciplinario"/>
    <s v="Imprecisión al informar y orientar al ciudadano sobre los trámites y servicios que ofrece la entidad por parte del personal que hace parte  del proceso de Servicio al Ciudadano."/>
    <s v="Entregar información errada por parte del personal que hace parte  del proceso de Servicio al Ciudadano sobre los trámites y servicios ofrecidos por la entidad y direccionar de manera equivocada al ciudadano "/>
    <s v="Operacional"/>
    <s v="Conocimientos desactualizados o insuficientes del personal del  proceso de Servicio al Ciudadano  sobre los trámites y servicios - Bajo esfuerzo por comprender las necesidades de los ciudadanos - Información básica de los programas misionales incompleta, no disponible, demasiado extensa o poco clara - Falta de claridad al suministrar la información"/>
    <s v="Ciudadanos confundidos - Pérdida de credibilidad y confianza de la ciudadanía en la Entidad - Reprocesos por información incompleta o inexacta - Pérdida de tiempo del ciudadano"/>
    <s v="Menor"/>
    <s v="Proba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 Desarrollar acciones de sensibilización y actualización dirigido al personal de Servicio al Ciudadano que incluya: 1. Cambios recientes de los trámites y servicios de los procesos misionales.  2. Fortalecimiento de habilidades en el uso de las TIC. 3. Gestionar una capacitación con la Secretaría General de la Alcaldía Mayor de Bogotá sobre el manejo adecuado del aplicativo SDQS. 4. Sensibilización para la información a la ciudadanía frente a la prevención de la corrupción."/>
    <s v="Cuatro acciones de sensibilización y actualización específico para el personal de servicio al ciudadano que incluya los atributos descritos en la acción. "/>
    <s v="Director de Gestión Corporativa y CID"/>
    <d v="2018-05-17T00:00:00"/>
    <d v="2018-12-31T00:00:00"/>
    <s v="Nombre del indicador: Orientación al personal del proceso de Servicio al Ciudadano  _x000a__x000a_Fórmula:  (Número de orientaciones realizadas / Número de orientaciones programadas) * 100_x000a__x000a_ 50%"/>
    <s v="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_x000a__x000a_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_x000a__x000a_De acuerdo al cálculo del indicador denominado “Orientación al personal del proceso de Servicio al Ciudadano” del presente riesgo, podemos demostrar que se ha avanzado en un 50,00% en las acciones de sensibilización. _x000a__x000a_Fórmula: (Número de orientaciones realizadas / Número de orientaciones programadas) * 100_x000a__x000a_Resultado: (2/4) * 100 = 50,00%"/>
    <s v="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_x000a__x000a_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_x000a__x000a_De acuerdo al cálculo del indicador denominado “Orientación al personal del proceso de Servicio al Ciudadano” del presente riesgo, podemos demostrar que se ha avanzado en un 50,00% en las acciones de sensibilización. _x000a__x000a_Fórmula: (Número de orientaciones realizadas / Número de orientaciones programadas) * 100_x000a__x000a_Resultado: (2/4) * 100 = 50,00%_x000a__x000a_Se ha realizado 2 acciones de sensibilización en lo que se lleva de 2018, es importante continuar estas sensibilizaciones y trabajar en la adherencia a las mismas ya que en la que se han realizado solo se ha tenido un 55% de dominio de los temas expuestos._x000a_"/>
    <s v="Sensibilización sobre “Lenguaje sencillo e incluyente, atención de PQRSD y Tramites y Servicios de la CVP”. En esta sensibilización participaron 5 contratistas del área de SAC"/>
    <n v="0.5"/>
    <s v="Se deben realizar 2 sensibilizaciones mas en lo que queda del 2018"/>
    <s v="CUMPLIMIENTO PARCIAL"/>
  </r>
  <r>
    <x v="7"/>
    <s v="Servicio al Ciudadano"/>
    <s v="Director de Gestión Corporativa y CID"/>
    <s v="Dirección de Gestión Corporativa y Control Interno Disciplinario"/>
    <s v="Cobros indebidos por la realización de  trámites y servicios ante la CVP por parte de contratistas o funcionarios que pertenecen a la entidad."/>
    <s v="Abuso de servidores públicos que realizan cobros indebidos para realizar trámites o para prestar un servicio"/>
    <s v="Corrupción"/>
    <s v="El ciudadano desconoce que los trámites y servicios de la CVP son gratuitos y que no se requieren intermediarios - La información que se brinda a la ciudadanía relacionada con los trámites  no es veraz y oportuna."/>
    <s v="Acciones judiciales en contra de la entidad - Afectación de la imagen institucional  - Pérdida de confianza y credibilidad frente a  la entidad"/>
    <s v="Mayor"/>
    <s v="Posible"/>
    <s v="Alta"/>
    <s v="Se realizó evaluación a los controles asociados a los riesgos en términos relacionados con documentación, soportes, responsables, frecuencia y efectividad, evidenciándose una efectividad del 75%"/>
    <s v="Moderada"/>
    <s v="Para dar un manejo adecuado a este riesgo se plantea Prevenirlo, mediante el desarrollo de una acción consistente en: Informar y sensibilizar a los servidores públicos y a la ciudadanía, mediante una campaña de divulgación, sobre la gratuidad de los trámites y servicios de la CVP, que permita generar el conocimiento y la comprensión de lo innecesario de los intermediarios. El responsable de ejecutar es el/la Director de Gestión Corporativa y CID y se espera que esta acción finalice el 31/12/2018"/>
    <s v="Una (1) campaña institucional para informar y sensibilizar a servidores públicos y ciudadanos sobre la gratuidad de los trámites y servicios y lo innecesario de los intermediarios en la CVP _x000a__x000a_Un (1) Informe de análisis de los resultados de las encuestas realizadas sobre la gratuidad de los trámites y servicios y lo innecesario de los intermediarios en la CVP"/>
    <s v="Director de Gestión Corporativa y CID"/>
    <d v="2018-05-17T00:00:00"/>
    <d v="2018-12-31T00:00:00"/>
    <s v="Nombre del indicador: Sensibilización sobre gratuidad de trámites y servicios_x000a__x000a_Fórmula: (Número de personas encuestadas que conocen sobre la gratuidad de trámites y servicios / Número de personas encuestadas)_x000a__x000a_55% "/>
    <s v="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_x000a__x000a_Para el mes de septiembre se tiene programado obtener el informe de análisis de los resultados de las encuestas realizadas sobre la gratuidad de los trámites y servicios y lo innecesario de los intermediarios en la CVP._x000a__x000a_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_x000a__x000a_El cálculo del indicador denominado “Sensibilización sobre gratuidad de trámites y servicios” nos determina que se ha avanzado en un 88,83% de las personas a encuestar._x000a__x000a_Fórmula: (Número de personas encuestadas que conocen sobre la gratuidad de trámites y servicios / Número de personas encuestadas)_x000a__x000a_Resultado: (159/179) * 100 = 88.83%"/>
    <s v="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_x000a__x000a_Para el mes de septiembre se tiene programado obtener el informe de análisis de los resultados de las encuestas realizadas sobre la gratuidad de los trámites y servicios y lo innecesario de los intermediarios en la CVP._x000a__x000a_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_x000a__x000a_El cálculo del indicador denominado “Sensibilización sobre gratuidad de trámites y servicios” nos determina que se ha avanzado en un 88,83% de las personas a encuestar._x000a__x000a_Fórmula: (Número de personas encuestadas que conocen sobre la gratuidad de trámites y servicios / Número de personas encuestadas)_x000a__x000a_Resultado: (159/179) * 100 = 88.83%"/>
    <s v="Campaña en Facebook, Twitter, carteleras digitales, pagina WEB, Intranet, fondo de pantalla de los computadores"/>
    <n v="0.88"/>
    <s v="Se cuenta con campaña de sensibilización pero falta terminar el informe con los resultados obtenidos."/>
    <s v="CUMPLIMIENTO PARCIAL"/>
  </r>
  <r>
    <x v="8"/>
    <s v="208-TIT-Pr-05; 208-TIT-Pr-06; 208-TIT-Pr-07;208-TIT-Pr-08"/>
    <s v="Director de Urbanizaciones y Titulación"/>
    <s v="Dirección de Urbanizaciones y Titulación"/>
    <s v="Demora en el tiempo de trámite por reproceso de documentos"/>
    <s v="Emisión  tardía de las resoluciones para titular"/>
    <s v="Operacional"/>
    <s v="Errores en la revisión y/o registro en los avalúos, planos del lote, certificados catastrales y demás documentos que sirven de insumo en el proceso de titulación"/>
    <s v="Incumplimientos de las metas presupuestadas - Demoras en la titulación por reprocesos - Necesidad de revocatoria de actos administrativos que pueden llegar a generar costos adicionales - Perdida de credibilidad "/>
    <s v="Menor"/>
    <s v="Improbable"/>
    <s v="Bajo"/>
    <s v="Se realizó evaluación a los controles asociados a los riesgos en términos relacionados con documentación, soportes, responsables, frecuencia y efectividad, evidenciándose una efectividad del 85%"/>
    <s v="Bajo"/>
    <s v="Para dar un manejo adecuado a este riesgo se plantea Prevenirlo, mediante el desarrollo de una acción consistente en: Incluir en el Procedimiento de Cesión a Titulo Gratuito una revisión final de los datos de las Resoluciones, previo a su numeración . El responsable de ejecutar es el/la DIRECTOR DE URBANIZACIONES Y TITULACION y se espera que esta acción finalice el 31/12/2018"/>
    <s v="En el período de mayo a julio de 2018 se han titulado 131  predios por el mecanismo de cesión a título gratuito, los cuales han sido verificados de acuerdo a la lista de chequeo anexa a cada expediente"/>
    <s v="DIRECTOR DE URBANIZACIONES Y TITULACION"/>
    <d v="2018-05-03T00:00:00"/>
    <d v="2018-12-31T00:00:00"/>
    <n v="0.66"/>
    <s v="El  procedimiento de cesión a título gratuito incluye la lista de chequeo 208-TIT-Ft-64 para lo cual incluye los responsables de la conformación y revisión del expediente por componente social, técnico, jurídico y documental, ver en serv-cv11/calidad/7.proceso de urbanizaciones y titulación/formatos/208-TIT-Ft-64 lista de chequeo._x000a__x000a_En el período de mayo a julio de 2018 se han titulado 131  predios por el mecanismo de cesión a título gratuito, los cuales han sido verificados de acuerdo a la lista de chequeo anexa a cada expediente"/>
    <s v="Se cuenta con procedimiento cesión a título gratuito incluye la lista de chequeo 208-TIT-Ft-64 para lo cual incluye los responsables de la conformación y revisión del expediente por componente social, técnico, jurídico y documental"/>
    <s v="serv-cv11/calidad/7.proceso de urbanizaciones y titulación/formatos/208-TIT-Ft-64 lista de chequeo."/>
    <n v="0.66"/>
    <s v="Se realizo actividad propuesta"/>
    <s v="CUMPLIMIENTO PARCIAL"/>
  </r>
  <r>
    <x v="8"/>
    <s v="208-TIT-Pr-02 "/>
    <s v="Director de Urbanizaciones y Titulación"/>
    <s v="Dirección de Urbanizaciones y Titulación"/>
    <s v="Favorecimiento a un contratista de obra, interventor y/o terceros, por parte del supervisor de la CVP,  frente a las modificaciones contractuales sin aval del comité Fiduciario y  pagos (anticipos)  sin soportes legales ni aprobaciones"/>
    <s v="Manejo inadecuado de los recursos programados para efectuarse por la Fiducia"/>
    <s v="Corrupción"/>
    <s v="Inadecuado seguimiento al cumplimiento de los contratos y de los pagos a la   Interventoría a través de la Fiduciaria Fidubogotá."/>
    <s v="No se puede cumplir con la meta de entrega de proyectos de vivienda - Retrasos en las entregas de las viviendas"/>
    <s v="Catastrófico"/>
    <s v="Excepcional"/>
    <s v="Moderada"/>
    <s v="Se realizó evaluación a los controles asociados a los riesgos en términos relacionados con documentación, soportes, responsables, frecuencia y efectividad, evidenciándose una efectividad del 100%"/>
    <s v="Baja"/>
    <s v="Para dar un manejo adecuado a este riesgo se plantea Prevenirlo, mediante el desarrollo de una acción consistente en: Realizar modificación al procedimiento en el que se incluya la revisión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8"/>
    <s v="Para el segundo cuatrimestre se programaron 6 reuniones las cuales fueron realizadas según Actas Nos. 124 al 128 para el Comité Directivo y las Actas Nos. 34 al 36 para el Comité Técnico, las Actas se encuentran en la carpeta calidad 2018"/>
    <s v="DIRECTOR DE URBANIZACIONES Y TITULACION"/>
    <d v="2018-06-01T00:00:00"/>
    <d v="2018-12-31T00:00:00"/>
    <n v="0.66"/>
    <s v=" Para el segundo cuatrimestre en los Comités programados se tuvieron en cuenta las modificaciones contractuales, como se relacionan en cada una de los temas tratados así:                                      _x000a__x000a_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
    <s v="Para el segundo cuatrimestre en los Comités programados se tuvieron en cuenta las modificaciones contractuales, como se relacionan en cada una de los temas tratados así:                      _x000a__x000a_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_x000a__x000a_Se debe actualizar procedimiento 208-TIT-Pr-02 antes que se termine la vigencia."/>
    <s v="Actas se encuentran en la carpeta calidad 2018"/>
    <n v="0.5"/>
    <s v="_x000a_Falta actualizar procedimiento 208-TIT-Pr-02 antes que se termine la vigencia, lo cual se debe hacer antes que se termine la vigencia."/>
    <s v="CUMPLIMIENTO PARCIAL"/>
  </r>
  <r>
    <x v="8"/>
    <s v="208-TIT-Pr-05; 208-TIT-Pr-06; 208-TIT-Pr-07;208-TIT-Pr-08"/>
    <s v="Director de Urbanizaciones y Titulación"/>
    <s v="Dirección de Urbanizaciones y Titulación"/>
    <s v=" Cobro de Dadivas y/o favores para adelantar cualquier etapa y/o actividad del proceso de titulación"/>
    <s v="Falta de credibilidad en los procesos de titulación por doble titulación de los predios"/>
    <s v="Corrupción"/>
    <s v="Manejo político detrás del proceso de titulaciones paralelo de la CVP con la comunidad - Legitimidad del evento generado por la costumbre de su uso por parte de la comunidad"/>
    <s v="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
    <s v="Catastrófico"/>
    <s v="Excepcional"/>
    <s v="Moderada"/>
    <s v="Se realizó evaluación a los controles asociados a los riesgos en términos relacionados con documentación, soportes, responsables, frecuencia y efectividad, evidenciándose una efectividad del 100%"/>
    <s v="Baja"/>
    <s v="Para dar un manejo adecuado a este riesgo se plantea Prevenirlo, mediante el desarrollo de una acción consistente en:1. Realizar el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8"/>
    <s v="16 Actas  de socialización con la ciudadanía"/>
    <s v="DIRECTOR DE URBANIZACIONES Y TITULACION"/>
    <d v="2018-05-03T00:00:00"/>
    <d v="2018-12-31T00:00:00"/>
    <s v="66%_x000a_"/>
    <s v="La acción realizada al respecto ha consistido en efectuar reuniones de socialización con los ciudadanos acerca de los requisitos para titular, teniendo de poder reunir todos los documentos exigidos de acuerdo al check list, para los cuales se efectuaron 16 reuniones las cuales se encuentran en la carpeta de calidad 2018 de la DUT."/>
    <s v="Se efectuaron 16 reuniones de  socialización con los ciudadanos acerca de los requisitos para titular, teniendo de poder reunir todos los documentos exigidos de acuerdo al check list"/>
    <s v="Carpeta de calidad 2018 de la DUT"/>
    <n v="0.66"/>
    <s v="Se realizó la actividad propuesta, se debe continuar con la ejecución durante la vigencia."/>
    <s v="CUMPLIMIENTO PARCIAL"/>
  </r>
  <r>
    <x v="8"/>
    <s v="208-TIT-Pr-05; 208-TIT-Pr-06; 208-TIT-Pr-07;208-TIT-Pr-08"/>
    <s v="Director de Urbanizaciones y Titulación"/>
    <s v="Dirección de Urbanizaciones y Titulación"/>
    <s v="Manipulación de la información manifestada en: I) tráfico indebido;  o II)  guardar información valiosa para el desarrollo del proceso con el fin de favorecer a una de las partes, a cambio de una contraprestación."/>
    <s v="Fuga de información por falta de seguridad y control en la información digital y física"/>
    <s v="Corrupción"/>
    <s v="Mal ejercicio de la profesión buscando un beneficio personal anteponiéndolo a las metas institucionales - Aprovechamiento de terceros para obtener beneficios económicos y/o políticos"/>
    <s v="Sanciones o procesos disciplinarios para la DUT - Sanciones o procesos disciplinarios para la Entidad y/o Servidores Públicos. - Pérdida de credibilidad y confianza de la  imagen de la Caja de Vivienda Popular por parte de la comunidad."/>
    <s v="Catastrófico"/>
    <s v="Excepcional"/>
    <s v="Moderada"/>
    <s v="Se realizó evaluación a los controles asociados a los riesgos en términos relacionados con documentación, soportes, responsables, frecuencia y efectividad, evidenciándose una efectividad del 90%"/>
    <s v="Moderada"/>
    <s v="Para dar un manejo adecuado a este riesgo se plantea Prevenirlo, mediante el desarrollo de una acción consistente en: Incluir en los Procedimientos de Cesión a Titulo Gratuito y Transferencia de dominio por venta   una revisión final de los datos de las Resoluciones, previo a su numeración . El responsable de ejecutar es el/la DIRECTOR DE URBANIZACIONES Y TITULACION y se espera que esta acción finalice el 31/12/2018"/>
    <s v="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
    <s v="DIRECTOR DE URBANIZACIONES Y TITULACION"/>
    <d v="2018-06-01T00:00:00"/>
    <d v="2018-12-31T00:00:00"/>
    <n v="0.66"/>
    <s v="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ver en serv-cv11/calidad/7.proceso de urbanizaciones y titulación/formatos/208-TIT-Ft-64 lista de chequeo y 208-TIT-Ft-65 lista de chequeo"/>
    <s v="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_x000a__x000a_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
    <s v="serv-cv11/calidad/7.proceso de urbanizaciones y titulación/formatos/208-TIT-Ft-64 lista de chequeo y 208-TIT-Ft-65 lista de chequeo"/>
    <n v="0.66"/>
    <s v="Se realizó la actividad propuesta, se debe continuar con la misma durante la vigencia."/>
    <s v="CUMPLIMIENTO PARCIAL"/>
  </r>
  <r>
    <x v="9"/>
    <s v="Todos los del proceso."/>
    <s v="Subdirector Administrativo"/>
    <s v="Subdirección Administrativa"/>
    <s v="Deficiencias o ausencias en la prestación de servicios para el funcionamiento de la Entidad."/>
    <s v="Teniendo en cuenta que el proceso de Gestión Administrativa es el encargado de garantizar el funcionamiento de la entidad respecto a los aspectos administrativos, tales como aseo, vigilancia, inventarios, bienes inmuebles, papelería, fotocopiado, entre otros es importante realizar seguimiento a dichos aspectos para que la entidad logre su funcionamiento diariamente sin ningún tipo de ausencia en dicha prestación del servicio."/>
    <s v="Estratégico"/>
    <s v="Falta de seguimiento al Plan Anual de Adquisiciones para contratar los servicios que garanticen el funcionamiento de la entidad. - Debilidades en la supervisión de los contratos actuales y ausencia de alertas tempranas en los mismos. - Ausencia de seguimiento al presupuesto asignado a los procesos contractuales y a los contratos vigentes con el fin de prever el horizonte de tiempo de las necesidades para el funcionamiento administrativo de la Entidad."/>
    <s v="Baja ejecución presupuestal de la vigencia, reservas y pasivos exigibles para la contratación y ejecución de servicios que garanticen el funcionamiento administrativo de la Entidad. - Instalaciones deterioradas o con presentación de infraestructura inadecuada._x000a_ - Cierre de las instalaciones de la entidad por ausencia de servicios esenciales para su funcionamiento administrativo."/>
    <s v="Catastrófico"/>
    <s v="Probable"/>
    <s v="Extremo"/>
    <s v="Se realizó evaluación a los controles asociados a los riesgos en términos relacionados con documentación, soportes, responsables, frecuencia y efectividad, evidenciándose una efectividad del 80%"/>
    <s v="Medio"/>
    <s v="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_x000a_Construir, implementar y hacer seguimiento a la matriz de contratación vigente de la Subdirección Administrativa. El responsable de ejecutar es el/la Subdirector Administrativo ( e ) y se espera que esta acción finalice el 31/12/2018"/>
    <s v="Definición oficial de un funcionario o contratista responsable de realizar seguimiento a las actividades del Plan Anual de Adquisiciones._x000a__x000a_Una (1) matriz de contratación vigente diseñada, aprobada e implementada."/>
    <s v="Subdirector Administrativo"/>
    <d v="2018-04-01T00:00:00"/>
    <d v="2018-12-31T00:00:00"/>
    <s v="Cantidad de contratos publicados en SECOP II / Cantidad de contratos relacionas en el cuadro de seguimiento"/>
    <s v="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
    <s v="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
    <s v="Funcionaria definida y  Cuadro de Seguimiento de contratos Subdirección Administrativa._x000a__x000a_Cuadro de Seguimiento de contratos Subdirección Administrativa."/>
    <n v="0.66"/>
    <s v="Se realizó la actividad propuesta, se debe continuar con la misma durante la vigencia."/>
    <s v="CUMPLIMIENTO PARCIAL"/>
  </r>
  <r>
    <x v="9"/>
    <s v="Todos los del proceso."/>
    <s v="Subdirector Administrativo"/>
    <s v="Subdirección Administrativa"/>
    <s v="Alteración de la seguridad de las instalaciones y las personas que se encuentran en la entidad."/>
    <s v="Es importante realizar el control sobre las instalaciones de la entidad respecto a su seguridad, para garantizar la protección de las personas que se encuentran al interior de la misma, máxime cuando la Caja de la Vivienda Popular tiene sus propias instalaciones, edificio administrativo ubicado en el barrio Chapinero, carrera 13 # 54-30."/>
    <s v="Operacional"/>
    <s v="Ausencia de controles para el ingreso y permanencia en las instalaciones de la Caja de la Vivienda Popular. - Poca claridad en las instrucciones impartidas a la empresa que presta el servicio de vigilancia en la Entidad."/>
    <s v="Funcionarios y personal que presta sus servicios en la Entidad con percepción de inseguridad en las instalaciones. - Los usuarios externos ven vulnerable la gestión de la seguridad a las instalaciones._x000a_ - Siniestros, pérdidas y robos al interior de la entidad. "/>
    <s v="Mayor"/>
    <s v="Casi Seguro"/>
    <s v="Extremo"/>
    <s v="Se realizó evaluación a los controles asociados a los riesgos en términos relacionados con documentación, soportes, responsables, frecuencia y efectividad, evidenciándose una efectividad del 80%"/>
    <s v="Medio"/>
    <s v="Para dar un manejo adecuado a este riesgo se plantea Mitigarlo, mediante el desarrollo de una acción consistente en: Establecer protocolo de seguridad de la Caja de la Vivienda Popular que contenga lineamientos para el ingreso y permanencia de personas en la entidad y los requerimientos de seguridad necesarios para mantener el orden en la Entidad. El responsable de ejecutar es el/la Subdirector Administrativo ( e )_x000a_ Profesional Universitario Contratista, contrato 101 de 2018. y se espera que esta acción finalice el 31/12/2018"/>
    <s v="Un (1) protocolo de seguridad de la Caja de la Vivienda Popular estructurado, aprobado y publicado. "/>
    <s v="Subdirector Administrativo"/>
    <d v="2018-04-01T00:00:00"/>
    <d v="2018-12-31T00:00:00"/>
    <s v="Cantidad de incidentes de seguridad reportados / cantidad de incidentes de seguridad gestionados."/>
    <s v="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
    <s v="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_x000a__x000a_"/>
    <s v="Contrato 537 del 25 de agosto de 2018_x000a_Tarjetas de ingreso_x000a_libros de registro"/>
    <n v="0.5"/>
    <s v="Se han llevado a cabo diversas actividades que han mejorado la seguridad en la CVP, falta contar con procedimiento de seguridad de la CVP, el cual debe hacerse antes que termine la vigencia."/>
    <s v="CUMPLIMIENTO PARCIAL"/>
  </r>
  <r>
    <x v="9"/>
    <s v="Todos los del proceso."/>
    <s v="Subdirector Administrativo"/>
    <s v="Subdirección Administrativa"/>
    <s v="Corrupción en las etapas contractuales de los contratos a cargo del proceso."/>
    <s v="Realizar gestiones con fines de lucro, prebendas o beneficios recibidos en los procesos de contratación o ejecución de contratos a cargo del proceso de Gestión Administrativa."/>
    <s v="Corrupción"/>
    <s v="Ausencia de ética profesional respecto a las supervisiones ejecutadas por los funcionarios del proceso de Gestión Administrativa o los apoyos de las supervisiones. - Poco conocimiento frente a la estructuración de procesos contractuales, supervisión de contratos y requerimientos de incumplimiento a los proveedores de la entidad."/>
    <s v="Resultados nefastos del funcionamiento administrativo de la entidad. - Investigaciones disciplinarias, penales, fiscales y administrativos por mala administración de los recursos. "/>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_x000a_Construir, implementar y hacer seguimiento a la matriz de contratación vigente de la Subdirección Administrativa. El responsable de ejecutar es el/la Subdirector Administrativo ( e )_x000a_Profesional Universitario contratista, contrato 102 de 2018_x000a_Profesional Universitario Contratista, contrato 101 de 2018. y se espera que esta acción finalice el 31/12/2018"/>
    <s v="Definición oficial de un funcionario o contratista responsable de realizar seguimiento a las actividades del Plan Anual de Adquisiciones._x000a__x000a_Una (1) matriz de contratación vigente diseñada, aprobada e implementada."/>
    <s v="Subdirector Administrativo"/>
    <d v="2018-04-01T00:00:00"/>
    <d v="2018-12-31T00:00:00"/>
    <s v="Cantidad de procesos presupuestados en el PAA / cantidad de procesos ejecutados PAA"/>
    <s v="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_x000a__x000a_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
    <s v="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_x000a__x000a_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_x000a__x000a_Se definió funcionaria para realizar seguimiento al Plan de Adquisición Anual el cual se realiza en el formato Cuadro de Seguimiento de contratos Subdirección Administrativa."/>
    <s v="Funcionaria definida y  Cuadro de Seguimiento de contratos Subdirección Administrativa._x000a__x000a_Cuadro de Seguimiento de contratos Subdirección Administrativa."/>
    <n v="0.66"/>
    <s v="Se realizó la actividad propuesta, se debe continuar con la misma durante la vigencia."/>
    <s v="CUMPLIMIENTO PARCIAL"/>
  </r>
  <r>
    <x v="10"/>
    <s v="Ejecución Presupuestal"/>
    <s v="Subdirector Financiero"/>
    <s v="Subdirección Financiera"/>
    <s v="Retrasos en la ejecución del presupuesto institucional programado "/>
    <s v="No ejecución de compromisos y giros en los presupuestos de vigencia, reserva y pasivos exigibles."/>
    <s v="Financiero"/>
    <s v="Incumplimiento por parte de los supervisores y apoyo a la supervisión de las condiciones de pago a los contratistas, previo cumplimiento de los requisitos establecidos. - Falta de gestión de pagos  de las reservas presupuestales y pasivos exigibles, por parte de los encargados de los proyectos y/o ordenadores de gasto, previo cumplimiento de las obligaciones contractuales por parte de los contratistas.  - Devolución por la no programación de PAC para los pagos radicados. - Falta de seguimiento y control  por parte de los proyectos en el Plan Anual de Adquisiciones"/>
    <s v="Alta generación de reservas presupuestales. - Reclamaciones por parte de los contratistas y proveedores por incumplimiento en los pagos. - Impacto negativo en las apropiaciones presupuestales en futuras vigencias. - Castigo presupuestal."/>
    <s v="Mayor"/>
    <s v="Posible"/>
    <s v="Extrem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8"/>
    <s v="Un (1) sistema de Alertas Tempranas para los proyectos de inversión estructurado, aprobado y en ejecución."/>
    <s v="Profesionales de Presupuesto y Tesorería"/>
    <d v="2018-04-01T00:00:00"/>
    <d v="2018-12-31T00:00:00"/>
    <s v="No. De seguimientos realizados / No. De seguimientos programados * 100"/>
    <s v="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
    <s v="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_x000a__x000a_Se recomienda la metodologia de alertas que se esta generando con el fin de que se mantenga en el tiempo"/>
    <s v="Seguimiento a proyectos de inversión "/>
    <n v="0.66"/>
    <s v="Se realiza actividad programada"/>
    <s v="CUMPLIMIENTO PARCIAL"/>
  </r>
  <r>
    <x v="10"/>
    <s v="Todos los procedimientos del proceso"/>
    <s v="Subdirector Financiero"/>
    <s v="Subdirección Financiera"/>
    <s v="Desconocimiento del marco legal aplicable ."/>
    <s v="La falta de actualización y desconocimiento de la normatividad contable y presupuestal vigente que afecta los procesos financieros de la CVP."/>
    <s v="Operacional"/>
    <s v="Falta de conocimiento en términos Contables y presupuestales - Falta de conocimiento y desactualización en la normatividad contable vigente"/>
    <s v=" Toma de decisiones sin fundamento legal. - Multas y sanciones. - Hallazgos y sanciones disciplinarias o fiscales"/>
    <s v="Moderado"/>
    <s v="Improbable"/>
    <s v="Medi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8"/>
    <s v="Una (1) metodologías de inducción para la socialización del marco normativo aplicable al proceso._x000a_Dos (2) mesas de trabajo en la que se socialicen las actualizaciones normativas vinculadas al proceso."/>
    <s v="Contador(a) - Profesional de presupuesto."/>
    <d v="2018-04-01T00:00:00"/>
    <d v="2018-12-31T00:00:00"/>
    <s v="No. De Mesas de trabajo de revisión de actualización de normatividad efectuadas/No. De mesas de trabajo programadas*100"/>
    <s v="Se han realizado mesas de trabajo, reuniones y capacitaciones a los servidores de la Subdirección Financiera para la implementación del nuevo marco normativo contable."/>
    <s v="Se han realizado mesas de trabajo, reuniones y capacitaciones a los servidores de la Subdirección Financiera para la implementación del nuevo marco normativo contable._x000a__x000a_Se recomienda documentar la metodología de inducción para la socialización del marco normativo antes que termine la vigencia."/>
    <s v="Mesas de trabajo"/>
    <n v="0.5"/>
    <s v="Se debe documentar la metodología de inducción para la socialización del marco normativo antes que termine la vigencia."/>
    <s v="CUMPLIMIENTO PARCIAL"/>
  </r>
  <r>
    <x v="10"/>
    <s v="Operaciones de Tesorería"/>
    <s v="Subdirector Financiero"/>
    <s v="Subdirección Financiera"/>
    <s v="Baja rentabilidad de los recursos con los que cuenta la CVP "/>
    <s v="Las rentabilidades que ofrecen las entidades financieras no son las mas atractivas del mercado y/o por políticas económicas desfavorables."/>
    <s v="Financiero"/>
    <s v="Estancamiento de la rentabilidad ofrecida por las Entidades Financieras para beneficio propio. - Beneficiar a ciertas entidades financieras por medio de coimas o favores específicos sin un estudio de mercado adecuado."/>
    <s v="Disminución de los beneficios económicos. - Bajos rendimientos financieros para posibles reinversiones de capital."/>
    <s v="Mayor"/>
    <s v="Improbable"/>
    <s v="Moderada"/>
    <s v="Se realizó evaluación a los controles asociados a los riesgos en términos relacionados con documentación, soportes, responsables, frecuencia y efectividad, evidenciándose una efectividad del 70%"/>
    <s v="Baja"/>
    <s v="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a(o) y se espera que esta acción finalice el 31/12/2018"/>
    <s v="Un (1) Estudio de mercado de las ofertas de rentabilidad para la administración de la CVP."/>
    <s v="Tesorera(o)"/>
    <d v="2018-04-01T00:00:00"/>
    <d v="2018-12-31T00:00:00"/>
    <s v="No. De seguimientos realizados / No. De seguimientos programados * 100"/>
    <s v="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
    <s v="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
    <s v="Tasa de interés que ofrecen entidades financieras y transacciones bancarias"/>
    <n v="0.66"/>
    <s v="Se realizó la actividad propuesta, se debe continuar con la misma durante la vigencia."/>
    <s v="CUMPLIMIENTO PARCIAL"/>
  </r>
  <r>
    <x v="11"/>
    <s v="Todos los del proceso."/>
    <s v="Subdirector Administrativo"/>
    <s v="Subdirección Administrativa"/>
    <s v="Pérdida o fuga de información asociada con malas prácticas de archivo."/>
    <s v="Las malas prácticas de archivo son las consideradas cuando hay ausencia de implementación de los instrumentos archivísticos y de los lineamientos dados por el proceso de Gestión Documental. "/>
    <s v="Estratégico"/>
    <s v="Archivos desorganizados por falta de aplicación de instrumentos archivísticos regulados por normas vigentes._x000a_ - Desconocimiento de lineamientos dados por el proceso de Gestión Documental para las buenas prácticas de archivo."/>
    <s v="Pérdida de documentación que impida la toma de decisiones o el cumplimiento de la misión de la Entidad. - Archivos desorganizados y que no son correspondientes a las tablas de retención documental."/>
    <s v="Mayor"/>
    <s v="Probable"/>
    <s v="Extrem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Establecer un cronograma de las visitas que se proyectan realizar en la vigencia 2018 por parte del proceso de Gestión Documental y realizar visitas por el Equipo SIGA de conformidad con el cronograma establecido, en este escenario se las recomendaciones a las dependencias para la correcta administración de este riesgo. El responsable de ejecutar es el/la Subdirector Administrativo_x000a_Profesional contratista, contrato 083 de 2018 y se espera que esta acción finalice el 31/12/2018"/>
    <s v="Un (1) cronograma de visitas definido y cumplimiento efectivo al 100% del cronograma planteado para la vigencia."/>
    <s v="Subdirector Administrativo_x000a__x000a_Responsable Archivo "/>
    <d v="2018-04-01T00:00:00"/>
    <d v="2018-12-31T00:00:00"/>
    <s v="Número de visitas efectivamente realizadas / Número de visitas programas"/>
    <s v="Entre los meses de abril y agosto se han ejecutado 19 visitas según el cronograma de visitas realizado por el equipo SIGA. "/>
    <s v="Se ha realizado actividades de archivo en las 19 visitas según cronograma."/>
    <s v="Visitas de SIGA_x000a_Cronograma de Visitas"/>
    <n v="0.66"/>
    <s v="Se realizó la actividad propuesta, se debe continuar con la misma durante la vigencia."/>
    <s v="CUMPLIMIENTO PARCIAL"/>
  </r>
  <r>
    <x v="11"/>
    <s v="Todos los del proceso."/>
    <s v="Subdirector Administrativo"/>
    <s v="Subdirección Administrativa"/>
    <s v="Reactividad al cambio acerca de la Gestión Documental."/>
    <s v="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s v="Operacional"/>
    <s v="Desconocimiento de los lineamientos para la correcta gestión documental por parte de los colaboradores (funcionarios y contratistas de la Entidad). - Falta de empoderamiento y posicionamiento del Proceso encargado de la Gestión Documental."/>
    <s v="Retrasos en la implementación de los lineamientos de Gestión Documental. - Desactualización de la historia o información de la entidad debido a la reactividad de los cambios implementados."/>
    <s v="Catastrófico"/>
    <s v="Casi Seguro"/>
    <s v="Extremo"/>
    <s v="Se realizó evaluación a los controles asociados a los riesgos en términos relacionados con documentación, soportes, responsables, frecuencia y efectividad, evidenciándose una efectividad del 100%"/>
    <s v="Alto"/>
    <s v="Para dar un manejo adecuado a este riesgo se plantea Prevenirlo, mediante el desarrollo de una acción consistente en: Elaborar el cronograma para las jornadas de sensibilización acerca de temas en Gestión Documental y ejecutar las jornadas de sensibilización planteadas para las dependencias de la Entidad. Adicional a lo anterior se solicita la inclusión en el plan de capacitación de la vigencia, temas relacionados con la gestión documental y de acuerdo a lo evidenciado en las jornadas de sensibilización y a la operación del proceso de Gestión Documental, se realizará una comunicación sobre lineamientos acerca de la importancia y cuidado de la gestión documental. El responsable de ejecutar es el/la Subdirector Administrativo ( e )_x000a_Profesional Especializado contratista, contrato 083 de 2018 y se espera que esta acción finalice el 31/12/2018"/>
    <s v="Un (1) cronograma establecido para las jornadas de sensibilización acerca de temas en Gestión Documental y evidencia de su cumplimiento efectivo para la vigencia. "/>
    <s v="Subdirector Administrativo_x000a__x000a_Responsable Archivo "/>
    <d v="2018-04-01T00:00:00"/>
    <d v="2018-12-31T00:00:00"/>
    <s v="Número de jornadas realizadas  tendientes a la Gestión del Cambio en temas documentales / Número de jornadas programadas."/>
    <s v="Se ha  realizado capacitaciones a _x000a_ -Dirección de Mejoramiento de Barrios (personal de archivos)_x000a_-Sensibilización sobre el reglamento interno de archivos y gestión documental para un total de 83 asistentes. _x000a_-Dirección de Reasentamientos se hizo sensibilización sobre aplicación de Tablas de Retención Documental _x000a_-Coordinación con el Archivo de Bogotá-Subdirección Distrital de Archivos para una jornada de sensibilización en la Caja de la Vivienda Popular para el día 24 de septiembre de 2018. "/>
    <s v="Se ha  realizado capacitaciones a:_x000a__x000a_ -Dirección de Mejoramiento de Barrios (personal de archivos)_x000a_-Sensibilización sobre el reglamento interno de archivos y gestión documental para un total de 83 asistentes. _x000a_-Dirección de Reasentamientos se hizo sensibilización sobre aplicación de Tablas de Retención Documental _x000a_-Coordinación con el Archivo de Bogotá-Subdirección Distrital de Archivos para una jornada de sensibilización en la Caja de la Vivienda Popular para el día 24 de septiembre de 2018. _x000a__x000a_Se recomienda establecer el numero de jornadas programadas para desarrollar de manera oportuna el indicador."/>
    <s v="Actas de capacitación y cronograma "/>
    <n v="0.66"/>
    <s v="Se realizó la actividad propuesta, se debe continuar con la misma durante la vigencia."/>
    <s v="CUMPLIMIENTO PARCIAL"/>
  </r>
  <r>
    <x v="11"/>
    <s v="Todos los del proceso."/>
    <s v="Subdirector Administrativo"/>
    <s v="Subdirección Administrativa"/>
    <s v="Pérdida de información derivada de la desarticulación de la gestión de correspondencia en la entidad."/>
    <s v="Directriz emanada por el Archivo General de la Nación manifestando que la planeación, programación, organización, dirección y avance de las entidades, se logran entre otros, mediante el uso oportuno y adecuado de la información y en consecuencia se hace necesario normalizar los procedimientos de correspondencia como parte integral de la gestión documental. "/>
    <s v="Cumplimiento"/>
    <s v="No existe Unificación del Formato Único de Ventanilla en la Caja de la Vivienda Popular. - Debilidad en la gestión de correspondencia entre dependencias. - _x000a_Control de correspondencia insuficiente."/>
    <s v="Incumplimiento a las partes interesadas, en los términos de las peticiones elevadas a la Caja de la Vivienda Popular, tanto internas, como externas. - Baja eficiencia en la gestión de correspondencia en la Caja de la Vivienda Popular."/>
    <s v="Catastrófico"/>
    <s v="Casi Seguro"/>
    <s v="Extremo"/>
    <s v="Se realizó evaluación a los controles asociados a los riesgos en términos relacionados con documentación, soportes, responsables, frecuencia y efectividad, evidenciándose una efectividad del 80%"/>
    <s v="Alto"/>
    <s v="Para dar un manejo adecuado a este riesgo se plantea Mitigarlo, mediante el desarrollo de una acción consistente en: Presentar propuesta a la Dirección de Gestión Corporativa y CID sobre la modificación de funciones de Gestión Documental para la articulación de las acciones._x000a__x000a_Estructurar y socializar la documentación del Formato Único de Ventanilla. El responsable de ejecutar es el/la Subdirector Administrativo ( e )_x000a_Profesional contratista, contrato 083 de 2018 y se espera que esta acción finalice el 31/12/2018"/>
    <s v="un (1) Oficio de remisión de propuesta de modificación de funciones a la Dirección de Gestión Corporativa y Comité Directivo. _x000a_Un Formato Único de Ventanilla Estructurado, aprobado, publicado y socializado."/>
    <s v="Subdirector Administrativo"/>
    <d v="2018-04-01T00:00:00"/>
    <d v="2018-12-31T00:00:00"/>
    <s v="Acto administrativo definiendo la función de correspondencia en la Subdirección Administrativa "/>
    <s v="El proyecto de acuerdo modificatorio fue remitido a la Dirección de Gestión Corporativa para la correspondiente revisión. "/>
    <s v="Se cuenta con  proyecto de acuerdo modificatorio fue remitido a la Dirección de Gestión Corporativa para la correspondiente revisión. "/>
    <s v="Proyecto de acuerdo"/>
    <n v="0.1"/>
    <s v="Aun esta en proyecto de acuerdo modificatorio"/>
    <s v="CUMPLIMIENTO PARCIAL"/>
  </r>
  <r>
    <x v="11"/>
    <s v="Todos los del proceso."/>
    <s v="Subdirector Administrativo"/>
    <s v="Subdirección Administrativa"/>
    <s v="Pérdida de información para la obtención de beneficios particulares."/>
    <s v="Se trata de actividades relacionadas con la afectación de expedientes tales como robos, desapariciones, adulteraciones, entre otros, con el fin de obtener beneficios propios o beneficiar a terceros."/>
    <s v="Corrupción"/>
    <s v="Ausencia de controles del personal que administra expedientes de los archivos de la entidad._x000a__x000a_ - Baja seguridad para los archivos de gestión de la entidad._x000a__x000a_ - Niveles de ética laboral bajos y poco conocimiento frente a la normatividad disciplinaria sobre obtención de beneficios particulares._x000a_ - Inexistencia del reglamento de Gestión Documental y del procedimiento para la pérdida de expedientes."/>
    <s v="Pérdida de documentación que impida la toma de decisiones o el cumplimiento de la misión de la Entidad.  _x000a__x000a_ - Pérdidas económicas en procesos judiciales por ausencia de material probatorio. _x000a__x000a_ - Sanciones penales, administrativas, fiscales y disciplinarias._x000a__x000a_ - Poca credibilidad de la entidad frente a las partes interesadas."/>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Realizar una verificación de las condiciones de seguridad de los archivos de gestión y central y como resultado de esta establecer los controles de seguridad requeridos para la custodia de la información documental adicional a esto solicitar a la Dirección de Gestión Corporativa y CID una charla sobre las responsabilidades derivadas del manejo de la información y las consecuencias disciplinarias por recibir beneficios particulares._x000a__x000a_Adoptar un procedimiento para el manejo de la pérdida de expedientes y un reglamento de Gestión Documental. El responsable de ejecutar es el/la Subdirector Administrativo ( e )_x000a_Profesional Especializado contratista, contrato 083 de 2018 y se espera que esta acción finalice el 31/12/2018"/>
    <s v="Un (1) Informe de verificación de condiciones de seguridad de los archivos de gestión y central y las conclusiones sobre los controles requeridos. _x000a__x000a_Una (1) socialización sobre las responsabilidades derivadas del manejo de la información y las consecuencias disciplinarias._x000a__x000a_Un (1) procedimiento para el manejo de la pérdida de expedientes _x000a__x000a_Un (1) reglamento de Gestión Documental."/>
    <s v="Subdirector Administrativo_x000a__x000a_Responsable Archivo "/>
    <d v="2018-04-01T00:00:00"/>
    <d v="2018-12-31T00:00:00"/>
    <s v="Verificación se seguridad de archivos 20%_x000a__x000a_Establecimiento de controles de seguridad para los archivos 30%_x000a__x000a_Documentación oficializada para la seguridad de la gestión documental 30%_x000a__x000a_Charla sobre responsabilidades disciplinarias por recibir beneficios particulares 20%"/>
    <s v="1. Se hizo la verificación por parte de la empresa de seguridad. Informe en elaboración pendiente de entrega._x000a_ _x000a_2. El día 21 de agosto se realizaron dos jornadas de sensibilización sobre el reglamento interno de archivos y las responsabilidades derivadas del manejo de la información y las consecuencias disciplinarias. a un total de 83 funcionarios y contratistas de todas las dependencias. _x000a_3. El procedimiento de reconstrucción de expedientes fue remitido para control de legalidad de la Dirección Jurídica en día 25 de julio de 2018._x000a_4. El reglamento interno de archivos fue adoptado mediante Resolución 2953 del 26 de julio de 2018 y socializada con los funcionarios y contratistas mediante jornada de sensibilización del 21 de agosto. "/>
    <s v="Se hizo la verificación por parte de la empresa de seguridad. Informe en elaboración pendiente de entrega._x000a_ _x000a_El día 21 de agosto se realizaron dos jornadas de sensibilización sobre el reglamento interno de archivos y las responsabilidades derivadas del manejo de la información y las consecuencias disciplinarias. a un total de 83 funcionarios y contratistas de todas las dependencias. _x000a__x000a_El procedimiento de reconstrucción de expedientes fue remitido para control de legalidad de la Dirección Jurídica en día 25 de julio de 2018._x000a__x000a_El reglamento interno de archivos fue adoptado mediante Resolución 2953 del 26 de julio de 2018 y socializada con los funcionarios y contratistas mediante jornada de sensibilización del 21 de agosto. "/>
    <s v="Actas de Socialización_x000a__x000a_Resolución 2953 del 26 de julio de 2018"/>
    <n v="0.5"/>
    <s v="Informe pendiente por entregar_x000a__x000a_Procedimiento de construcción de expedientes en construcción_x000a__x000a_Se deben realizar estas actividades antes que se termine la vigencia."/>
    <s v="CUMPLIMIENTO PARCIAL"/>
  </r>
  <r>
    <x v="12"/>
    <s v="Todos los del proceso de Gestión del Talento Humano."/>
    <s v="Subdirector Administrativo"/>
    <s v="Subdirección Administrativa"/>
    <s v="Desfinanciamiento de necesidades del proceso."/>
    <s v="Ineficacia para incorporar en el presupuesto de la entidad una actividad para contratar la capacitación de los funcionarios en cada vigencia, así como la inexistencia de seguimiento y control al proceso contractual (desde la etapa precontractual, hasta la ejecución de las actividades programadas en el anexo técnico que hace parte integral del mismo) que se adelante para configurar el contrato."/>
    <s v="Estratégico"/>
    <s v="Gestión ineficiente para estructurar el Plan de Capacitación de cada vigencia  (diagnóstico de necesidades, estudios previos, anexo técnico, estudio de mercado, análisis del sector, entre otros) - Retrasos en el proceso de contratación para el Plan de capacitación (modalidad de contratación, presupuesto estimado, entre otros) - Deficiencias en la ejecución contractual (seguimiento y control) por parte del Supervisor designado por el ordenador del gasto."/>
    <s v="Incumplimiento de la normatividad acerca de la administración del talento humano en la Entidad. - Indicador bajo en la ejecución presupuestal del plan de capacitación de cada vigencia. - Impacto negativo en los procesos del Sistema Integrado de Gestión, teniendo en cuenta que no se fortalecerán las competencias de los funcionarios públicos, reflejado esto en la  baja calidad de los productos y/o servicios que presta la Caja de la Vivienda Popular tanto en la administración, como en lo misional."/>
    <s v="Mayor"/>
    <s v="Posible"/>
    <s v="Extremo"/>
    <s v="No se evidencian controles asociados al riesgo"/>
    <s v="Extremo"/>
    <s v="Para dar un manejo adecuado a este riesgo se plantea Prevenirlo, mediante el desarrollo de una acción consistente en: Incluir en el plan de acción de gestión de cada vigencia la actividad de realizar el seguimiento al plan de capacitación y realizar seguimiento al cumplimiento de las actividades programadas en la vigencia del contrato actual de capacitación._x000a__x000a_Elaborar plan de trabajo para estructurar el plan de capacitación, acorde a las necesidades formuladas por las áreas de la entidad y Ejecución de dicho plan de trabajo, incluyendo seguimiento a la etapa precontractual, contractual y poscontractual del contrato del Plan de Capacitación. El responsable de ejecutar es el/la Subdirector Administrativo ( e )_x000a_Profesional Universitario y se espera que esta acción finalice el 31/12/2018"/>
    <s v="Un (1) plan de acción con actividad incluida de seguimiento al plan de capacitaciones y soporte de un seguimiento trimestral (cuatro (4)para la vigencia 2018)._x000a__x000a_Definición de un (1) plan de trabajo para la estructuración del plan de capacitación contemplando las necesidades de las áreas. "/>
    <s v="Subdirector Administrativo "/>
    <d v="2018-05-03T00:00:00"/>
    <d v="2018-05-03T00:00:00"/>
    <s v="Un (1) plan de acción con actividad incluida de seguimiento al plan de capacitaciones_x000a__x000a_Definición de un (1) plan de trabajo para la estructuración del plan de capacitación contemplando las necesidades de las áreas. "/>
    <s v="Mediante Resolución No. 2202 del  1 de junio de 2018, se aprobó el  Plan Institucional de capacitación.                             _x000a__x000a_Se suscribió contrato de capacitación con la Universidad Distrital Francisco José de Caldas"/>
    <s v="Mediante Resolución No. 2202 del  1 de junio de 2018, se aprobó el  Plan Institucional de capacitación.                             _x000a__x000a_Se suscribió contrato de capacitación con la Universidad Distrital Francisco José de Caldas._x000a__x000a_No se indica en el seguimiento si se realizó el plan acción donde se incluya el plan de capacitaciones"/>
    <s v="Plan institucional de capacitaciones y contrato suscrito con la Universidad Distrital Francisco José de Caldas"/>
    <n v="0"/>
    <s v="Se realizó la actividad propuesta, se debe continuar con la misma durante la vigencia."/>
    <s v="INCUMPLIMIENTO"/>
  </r>
  <r>
    <x v="12"/>
    <s v="Todos los del proceso de Gestión del Talento Humano"/>
    <s v="Subdirector Administrativo"/>
    <s v="Subdirección Administrativa"/>
    <s v="Deficiente desempeño laboral o no satisfactorio de los funcionarios de la Caja de la Vivienda Popular."/>
    <s v="Insuficiente seguimiento a la formulación de compromisos laborales, acuerdos o demás con los funcionarios de la Entidad, así mismo la como la inexistencia de seguimientos periódicos a dichos compromisos y la ejecución de la evaluación en los términos establecidos."/>
    <s v="Estratégico"/>
    <s v="Inexistencia de socialización de las herramientas de gestión del proceso de Gestión del Talento Humano, tanto a funcionarios como a contratistas. - Ausencia de seguimiento y actualización de los sistemas de evaluación de la gestión de los funcionarios públicos. - Falta de integración de la Comisión de Personal, con Talento Humano y la Alta Dirección."/>
    <s v="Deficiencias de los procesos del Sistema Integrado de Gestión, teniendo en cuenta que la evaluación de las dependencias hace parte integral del proceso de evaluación de los funcionarios de carrera administrativa y los compromisos o acuerdos laborales de los demás tipos de vinculación de la planta de personal están en concordancia a las mismas. - Incumplimiento de la normatividad acerca de la administración del talento humano de la Entidad, respecto al desempeño laboral de los funcionarios. - Desconocimiento del personal acerca de los objetivos institucionales y de los procesos a cargo de cada dependencia."/>
    <s v="Catastrófico"/>
    <s v="Probable"/>
    <s v="Extremo"/>
    <s v="Se realizó evaluación a los controles asociados a los riesgos en términos relacionados con documentación, soportes, responsables, frecuencia y efectividad, evidenciándose una efectividad del 100%"/>
    <s v="Medio"/>
    <s v="Para dar un manejo adecuado a este riesgo se plantea Mitigarlo, mediante el desarrollo de una acción consistente en: Formular, implementar y hacer seguimiento al plan de trabajo para realizar la formulación y seguimiento de los sistemas de evaluación de los funcionarios públicos de la Caja de la Vivienda Popular._x000a__x000a_Socializar las herramientas de gestión con el equipo de trabajo del Proceso de Gestión del Talento Humano y solicitar a los demás proceso que realicen la misma actividad. El responsable de ejecutar es el/la Subdirector Administrativo ( e ) y se espera que esta acción finalice el 31/12/2018"/>
    <s v="Un (1) plan de trabajo formulado para la formulación y seguimiento de los sistemas de evaluación de los funcionarios públicos._x000a__x000a_Acta y/o registro de asistencia a una (1) jornada de socialización de las herramientas de gestión._x000a__x000a_Un (1) oficio en el que se solicita a las dependencias la socialización de sus herramientas de gestión"/>
    <s v="Subdirector Administrativo "/>
    <d v="2018-05-03T00:00:00"/>
    <d v="2018-05-03T00:00:00"/>
    <s v="Un (1) plan de trabajo formulado para la formulación y seguimiento de los sistemas de evaluación de los funcionarios públicos._x000a__x000a_Un Acta y/o registro de asistencia a una (1) jornada de socialización de las herramientas de gestión._x000a__x000a_Un (1) oficio en el que se solicita a las dependencias la socialización de sus herramientas de gestión"/>
    <s v="Se ha realizado el seguimiento a la evaluación de acuerdo a los términos establecidos en los protocolos de los sistema de evaluación de la gestión y del desempeño, tal como consta en los memorandos realizados  para los evaluadores en el periodo reportado. "/>
    <s v="Se ha realizó el seguimiento a la evaluación de acuerdo a los términos establecidos en los protocolos de los sistema de evaluación de la gestión y del desempeño, tal como consta en los memorandos realizados  para los evaluadores en el periodo reportado. _x000a__x000a_no se evidencia la realización de los productos solicitados:_x000a__x000a_Un (1) plan de trabajo formulado para la formulación y seguimiento de los sistemas de evaluación de los funcionarios públicos._x000a__x000a_Acta y/o registro de asistencia a una (1) jornada de socialización de las herramientas de gestión._x000a__x000a_Un (1) oficio en el que se solicita a las dependencias la socialización de sus herramientas de gestión"/>
    <s v="No se cuenta con evidencia de ninguno de los productos"/>
    <n v="0"/>
    <s v="No se cuenta con evidencia de ninguno de los productos"/>
    <s v="INCUMPLIMIENTO"/>
  </r>
  <r>
    <x v="12"/>
    <s v="Todos los del proceso de Gestión del Talento Humano"/>
    <s v="Subdirector Administrativo"/>
    <s v="Subdirección Administrativa"/>
    <s v="Posesión indebida en empleos de la planta de personal de la Caja de la Vivienda Popular."/>
    <s v="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
    <s v="Corrupción"/>
    <s v="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_x000a_"/>
    <s v="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
    <s v="Catastrófico"/>
    <s v="Improbable"/>
    <s v="Alt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_x000a__x000a_Realizar la socialización al equipo de talento Humano de los cambios normativos aplicables y los puntos de control del Proceso de Talento Humano de tal forma que en caso de presentarse la creación de un cargo nuevo deberá adelantarse el estudio técnico pertinentes de conformidad con el marco legal vigente y autorizado por la entidad competente. y recalcando la necesidad de implementar en cada una de las posesiones realizadas el formato de requisitos mínimos de acuerdo a los Manuales de funciones existentes. Así mismo realizar la revisión integral de la documentación y del perfil._x000a__x000a_ El responsable de ejecutar es el/la Subdirector Administrativo ( e )_x000a_Profesional Universitario y se espera que esta acción finalice el 31/12/2018"/>
    <s v="Listados de asistencia y acta de reunión donde se desglose que se desarrolla la temática planteada en la acción frente a una  socialización de los cambios normativos aplicables y los puntos de control del Proceso de Talento Humano."/>
    <s v="Subdirector Administrativo "/>
    <d v="2018-05-03T00:00:00"/>
    <d v="2018-12-31T00:00:00"/>
    <s v="Listados de asistencia y acta de reunión donde se desglose que se desarrolla la temática planteada en la acción frente a una  socialización de los cambios normativos aplicables y los puntos de control del Proceso de Talento Humano."/>
    <s v="Las actividades planteadas se realizan  cada vez que se requiere, se  da aplicación a lo previsto en el decreto 648 de 2017 articulo 2.2.5.1.1que se materializa en el diligenciamiento del formato Cumplimiento de Requisitos Mínimos"/>
    <s v="Las actividades planteadas se realizan  cada vez que se requiere, se  da aplicación a lo previsto en el decreto 648 de 2017 articulo 2.2.5.1.1que se materializa en el diligenciamiento del formato Cumplimiento de Requisitos Mínimos_x000a__x000a_No se cuenta con evidencia de las capacitaciones realizadas"/>
    <s v="No se cuenta con evidencia de las capacitaciones realizadas"/>
    <n v="0"/>
    <s v="No se cuenta con evidencia de las capacitaciones realizadas"/>
    <s v="INCUMPLIMIENTO"/>
  </r>
  <r>
    <x v="12"/>
    <s v="Todos los del proceso de Gestión del Talento Humano"/>
    <s v="Subdirector Administrativo"/>
    <s v="Subdirección Administrativa"/>
    <s v="Aceptar el suministro de certificaciones falsas o que las expedidas por el proceso sean falsificadas. "/>
    <s v="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
    <s v="Corrupción"/>
    <s v="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_x000a_ - Desconocimiento de la normatividad en materia disciplinaria a efectos de presentar información falsa."/>
    <s v="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
    <s v="Catastrófico"/>
    <s v="Posible"/>
    <s v="Extrema"/>
    <s v="Se realizó evaluación a los controles asociados a los riesgos en términos relacionados con documentación, soportes, responsables, frecuencia y efectividad, evidenciándose una efectividad del 70%"/>
    <s v="Extrema"/>
    <s v="Para dar un manejo adecuado a este riesgo se plantea Prevenirlo, mediante el desarrollo de una acción consistente en: Incluir en el procedimiento &quot;Certificaciones laborales y pensionales&quot; una actividad para la verificación y validación de las novedades allegadas por el personal previo al cargue en el Sistema PERNO y Establecer un control digital de las certificaciones expedidas por la Subdirección Administrativa._x000a__x000a_Solicitud del establecimiento del número consecutivo de certificación en el Sistema Integrado de Gestión en la totalidad de expediciones por parte de la subdirección Administrativa. El responsable de ejecutar es el/la Subdirector Administrativo ( e )_x000a_Profesional universitario y se espera que esta acción finalice el 31/12/2018"/>
    <s v="Procedimiento &quot;Certificaciones laborales y pensionales&quot; actualizado, aprobado, publicado y socializado."/>
    <s v="Subdirector Administrativo "/>
    <d v="2018-05-03T00:00:00"/>
    <d v="2018-12-31T00:00:00"/>
    <s v="Procedimiento &quot;Certificaciones laborales y pensionales&quot; actualizado, aprobado, publicado y socializado."/>
    <s v="Existe un consecutivo de las certificaciones laborales y pensionales expedidas por la Subdirección Administrativa . Se esta adelantando el procedimiento relativo a este tema "/>
    <s v="Se cuenta con consecutivo de certificaciones laborales y pensionales expedidas por la Subdirección Administrativa._x000a__x000a_Se debe actualizar, aprobar, publicar y socializar el Procedimiento &quot;Certificaciones laborales y pensionales&quot; actualizado, aprobado, publicado y socializado antes que se termine la vigencia._x000a__x000a_Teniendo en cuenta que esta actividad se encuentra programada para realizarse durante la vigencia su avance se considera adecuado"/>
    <s v="Consecutivo de certificaciones laborales y pensionales expedidas por la Subdirección Administrativa._x000a_"/>
    <n v="0.3"/>
    <s v="Se da el porcentaje de avance por que se cuenta con consecutivo de certificaciones laborales y pensionales expedidas por la Subdirección Administrativa._x000a__x000a_No se a actualizado el  Procedimiento &quot;Certificaciones laborales y pensionales&quot;"/>
    <s v="CUMPLIMIENTO PARCIAL"/>
  </r>
  <r>
    <x v="13"/>
    <s v="208-DGC-Pr-16; 208-DGC-Pr-18; 208-DGC-Pr-20; 208-DGC-Pr-22; 208-DGC-Pr-24; 208-DGC-Pr-25"/>
    <s v="Director de Gestión Corporativa y CID"/>
    <s v="Dirección de Gestión Corporativa y Control Interno Disciplinario"/>
    <s v="Falta de documentación en los expedientes de los contratos o convenios suscritos por la Caja de la Vivienda Popular."/>
    <s v="Expedientes de los contratos o convenios sin los soportes de ejecución y supervisión"/>
    <s v="Operacional"/>
    <s v="Los supervisores no remiten la documentación completa relacionada con la ejecución de los contratos o convenios celebrados por la Entidad"/>
    <s v="Investigaciones y sanciones por parte de los órganos de control"/>
    <s v="Menor"/>
    <s v="Posible"/>
    <s v="Medio"/>
    <s v="Se realizó evaluación a los controles asociados a los riesgos en términos relacionados con documentación, soportes, responsables, frecuencia y efectividad, evidenciándose una efectividad del 80%"/>
    <s v="Bajo"/>
    <s v="Para dar un manejo adecuado a este riesgo se plantea Prevenirlo, mediante el desarrollo de una acción consistente en: Recibir de manera mensual los informes en la Dirección de Gestión Corporativa y CID como requisito previo al procedimiento de pago en la Subdirección Financiera El responsable de ejecutar es el/la Contratistas Dirección de Gestión Corporativa y CID_x000a_Director de Gestión Corporativa y CID."/>
    <s v="Una (1) matriz de seguimiento alimentada de manera mensual que mida la cantidad de informes de ejecución y supervisión radicados por contrato sobre los pagos efectuados por contrato "/>
    <s v="Director de Gestión Corporativa y CID"/>
    <d v="2018-05-15T00:00:00"/>
    <d v="2018-12-30T00:00:00"/>
    <n v="0.33"/>
    <s v="Se diligencia matriz por parte el área de archivo contractual, en el cual se evidencia la cantidad de informes de ejecución y supervisión radicados por contrato sobre los pagos efectuados."/>
    <s v="Se diligencia matriz por parte el área de archivo contractual, en el cual se evidencia la cantidad de informes de ejecución y supervisión radicados por contrato sobre los pagos efectuados."/>
    <s v="Matriz de seguimiento alimentada de manera mensual"/>
    <n v="0.66"/>
    <s v="Se debe seguir realizado acción durante la vigencia."/>
    <s v="CUMPLIMIENTO PARCIAL"/>
  </r>
  <r>
    <x v="13"/>
    <s v="208-DGC-Pr-16; 208-DGC-Pr-18; 208-DGC-Pr-20; 208-DGC-Pr-22; 208-DGC-Pr-24; 208-DGC-Pr-25"/>
    <s v="Director de Gestión Corporativa y CID"/>
    <s v="Dirección de Gestión Corporativa y Control Interno Disciplinario"/>
    <s v="Beneficiar a un tercero en los procesos de selección que adelante la Entidad"/>
    <s v="Direccionar los requisitos establecidos en el documento de estudios previos y en el pliego de condiciones, o su equivalente, por parte del personal involucrado en la estructuración del proceso de selección con el fin de favorecer a un tercero. "/>
    <s v="Corrupción"/>
    <s v="Documentos elaborados por los profesionales de manera fraudulenta y sin acatar la normatividad vigente _x000a_ - Pliegos que establecen reglas, fórmulas matemáticas, condiciones o requisitos para favorecer a determinados proponentes"/>
    <s v="Investigaciones y sanciones por parte de los órganos de control - Adquisición de bienes o servicios en condiciones desfavorables de participación, calidad y precios"/>
    <s v="Catastrófico"/>
    <s v="Improbable"/>
    <s v="Alta"/>
    <s v="Se realizó evaluación a los controles asociados a los riesgos en términos relacionados con documentación, soportes, responsables, frecuencia y efectividad, evidenciándose una efectividad del 100%"/>
    <s v="Alta"/>
    <s v="Para dar un manejo adecuado a este riesgo se plantea Prevenirlo, mediante el desarrollo de una acción consistente en: Elaborar estudios previos y pliegos de condiciones tipo de acuerdo con las orientaciones definidas en el Manual de Contratación 208-DGC-Mn-01, con la aprobación del Comité de Contratación en los casos que el Manual defina que debe reunirse. El responsable de ejecutar es el/la Contratistas Dirección de Gestión Corporativa y CID_x000a_Director de Gestión Corporativa y CID y se espera que esta acción finalice el 30/12/2018"/>
    <s v="Ocho (8) actas soporte de los escenarios en los que se revisa mensualmente, a través de mínimo una mesa de trabajo por parte de los profesionales del grupo de contratación, los estudios previos que se elaboren en la entidad, llevándolos a comité de contratación en los casos que el Manual de Contratación lo exija "/>
    <s v="Director de Gestión Corporativa y CID"/>
    <d v="2018-05-15T00:00:00"/>
    <d v="2018-12-30T00:00:00"/>
    <n v="0.33"/>
    <s v="Se evidencian tres (3) actas de las mesas de trabajo efectuadas por los profesionales del grupo de contratación de los meses de mayo, junio y julio de 2018, en los cuales se verificó el contenido de los estudios previos que se adelantaron para el correspondiente mes."/>
    <s v="Se evidencian tres (3) actas de las mesas de trabajo efectuadas por los profesionales del grupo de contratación de los meses de mayo, junio y julio de 2018, en los cuales se verificó el contenido de los estudios previos que se adelantaron para el correspondiente mes._x000a__x000a_Se debe realizar 5 mesas de trabajo antes de terminar la vigencia. "/>
    <s v="Actas de mesas de trabajo efectuadas por los profesionales del grupo de contratación de los meses de mayo, junio y julio de 2018"/>
    <n v="0.37"/>
    <s v="se deben realizar 8 mesas de trabajo y se han realizado 3 para un cumplimiento del 37%"/>
    <s v="CUMPLIMIENTO PARCIAL"/>
  </r>
  <r>
    <x v="13"/>
    <s v="208-DGC-Pr-19 Imposición de multas"/>
    <s v="Director de Gestión Corporativa y CID"/>
    <s v="Dirección de Gestión Corporativa y Control Interno Disciplinario"/>
    <s v="No requerir al contratista por el incumplimiento de las obligaciones contractuales"/>
    <s v="Debilidades en el ejercicio de la supervisión, que no permita establecer oportunamente el incumplimiento a las obligaciones contractuales, para favorecer intereses particulares"/>
    <s v="Corrupción"/>
    <s v="Favorecimiento al contratista incumplido"/>
    <s v="Investigaciones y sanciones por parte de los órganos de control"/>
    <s v="Catastrófico"/>
    <s v="Improbable"/>
    <s v="Alta"/>
    <s v="Se realizó evaluación a los controles asociados a los riesgos en términos relacionados con documentación, soportes, responsables, frecuencia y efectividad, evidenciándose una efectividad del 85%"/>
    <s v="Alta"/>
    <s v="Para dar un manejo adecuado a este riesgo se plantea Prevenirlo, mediante el desarrollo de una acción consistente en: Realizar jornadas de sensibilización a los supervisores por parte de la Dirección de Gestión Corporativa y CID sobre el cumplimiento de las funciones de los supervisores, interventores y apoyos a la supervisión en temas de incumplimiento El responsable de ejecutar es el/la Contratistas Dirección de Gestión Corporativa y CID_x000a_Director de Gestión Corporativa y CID y se espera que esta acción finalice el 31/12/2018"/>
    <s v="Realizar una (1) sensibilización y un (1) memorando de buenas prácticas contractuales, con periodicidad trimestral, sobre la correcta aplicación del trámite de incumplimiento en ejercicio de las funciones de supervisión e interventoría"/>
    <s v="Director de Gestión Corporativa y CID"/>
    <d v="2018-06-01T00:00:00"/>
    <d v="2018-12-31T00:00:00"/>
    <n v="0.33"/>
    <s v="Se emite un memorando y una sensibilización de buenas prácticas contractuales en el cual se recuerda a los supervisores contractuales acerca de la obligación que tienen los supervisores contractuales de dar aplicación al trámite de incumplimiento."/>
    <s v="Se emite un memorando y una sensibilización de buenas prácticas contractuales en el cual se recuerda a los supervisores contractuales acerca de la obligación que tienen los supervisores contractuales de dar aplicación al trámite de incumplimiento._x000a__x000a_Se debe continuar con la ejecución de la actividad ya que debe realizarse de manera trimestral"/>
    <s v="memorando y sensibilización realizada"/>
    <n v="0.33"/>
    <s v="Se realiza una actividad de sensibilización de la tres programadas ya que debe realizar de manera trimestral"/>
    <s v="CUMPLIMIENTO PARCIAL"/>
  </r>
  <r>
    <x v="14"/>
    <s v="Soporte Técnico"/>
    <s v="Jefe Oficina de Tecnologías de la Información y las Comunicaciones"/>
    <s v="Oficina Tecnologías de la Información y las Comunicaciones"/>
    <s v="Indisponibilidad en las herramientas y/o equipos de cómputo"/>
    <s v="Falla y/o falta de equipos, o indisponibilidad de los mismos, por factores internos o externos, que afecten el normal desarrollo de las labores diarias en la CVP"/>
    <s v="Operacional"/>
    <s v="Deterioro o mal manejo de los equipos tecnológicos,  que genera indisponibilidad total o parcial de los mismos - Fallas en los sistemas eléctricos y/o red de datos de la entidad - Desconocimiento de los usuarios de la entidad frente al uso de equipos o herramientas tecnológicas instaladas en la entidad - Falla que genere necesidad de reposición del equipo y/o herramienta tecnológica, por requerir repuesto de difícil rotación en el mercado para su reparación"/>
    <s v="Pérdida de productividad o respuestas tardías a las necesidades de los grupos de interés - reprocesos o ejecución  de procesos manuales o alternos - Daños, en algunos casos irreparables, de las herramientas tecnológicas. - Necesidad de recursos económicos adicionales para solventar este tipo de eventos."/>
    <s v="Moderado"/>
    <s v="Probable"/>
    <s v="Alto"/>
    <s v="Se realizó evaluación a los controles asociados a los riesgos en términos relacionados con documentación, soportes, responsables, frecuencia y efectividad, evidenciándose una efectividad del 55%"/>
    <s v="Alto"/>
    <s v="Para dar un manejo adecuado a este riesgo se plantea Prevenirlo, mediante el desarrollo de una acción consistente en:- Realizar charlas pedagógicas trimestrales y comunicaciones mensuales acerca del buen uso de las herramientas tecnológicas._x000a_- Promover la documentación y gestión del procedimiento disciplinario que apoyaría el cumplimiento de la política de seguridad informática, así como el buen uso de las herramientas tecnológicas. El responsable de ejecutar es el/la Profesional Universitario Oficina TIC y se espera que esta acción finalice el 31/12/2018"/>
    <s v="Disminución en indisponibilidad o incidentes reportados que afecten el normal funcionamiento de los equipos de cómputo mediante:_x000a_tres charlas en el año 2018 frente al buen uso de las herramientas tecnológicas._x000a_Estructura documental del proceso Gestión Tecnología de la Información y Comunicaciones actualizada, aprobada y publicada (1 proceso y 2 procedimientos)"/>
    <s v="Jefe Oficina Tecnologías de la Información y las Comunicaciones"/>
    <d v="2018-05-16T00:00:00"/>
    <d v="2018-12-31T00:00:00"/>
    <n v="0.66"/>
    <s v="- Evidencia de charlas de sensibilización y comunicaciones sobre el buen uso de las herramientas tecnológicas._x000a_- Evidencia mesas de trabajo para la documentación del procedimiento disciplinario con el área correspondiente, y un borrador de dicho procedimiento o el documento oficial.'"/>
    <s v="Se realizó charlas de sensibilización y comunicaciones sobre el buen uso de las herramientas tecnológicas y mesas de trabajo para la documentación del procedimiento disciplinario con el área correspondiente, y un borrador de dicho procedimiento o el documento oficial._x000a__x000a_se debe continuar realizando sensibilizaciones hasta completar las 3 programadas para la vigencia."/>
    <s v="mesas de trabajo_x000a_sensibilizaciones"/>
    <n v="0.33"/>
    <s v="Falta terminar el procedimiento disciplinario del área correspondiente y se debe continuar con las capacitaciones antes que termine la vigencia."/>
    <s v="CUMPLIMIENTO PARCIAL"/>
  </r>
  <r>
    <x v="14"/>
    <s v="Todos los procedimientos"/>
    <s v="Jefe Oficina de Tecnologías de la Información y las Comunicaciones"/>
    <s v="Oficina Tecnologías de la Información y las Comunicaciones"/>
    <s v="Reprocesos y/o desconocimiento del alcance y operatividad del proceso Gestión TIC"/>
    <s v="Dado el cambio organizacional que modificó el Mapa de Procesos que integra el Plan Estratégico de la Caja de la Vivienda Popular, el cual dio origen al proceso de Gestión TIC con un enfoque estratégico, se pueden generar reprocesos y/o desconocimiento en la forma de operar con respecto al alcance de la nueva oficina TIC. "/>
    <s v="Operacional"/>
    <s v="Procedimientos desactualizados y/o no documentados  - Procedimientos desactualizados y/o no documentados  - Procedimientos desactualizados y/o no documentados "/>
    <s v="Falta de claridad en la forma en que se deben ejecutar las funciones de la Oficina TIC - Falta de registro y/o seguimiento de los productos y servicios generados por la Oficina TIC a través de su proceso. - Reprocesos al interior de la Oficina TIC y en otras dependencias"/>
    <s v="Moderado"/>
    <s v="Casi Seguro"/>
    <s v="Extremo"/>
    <s v="Se realizó evaluación a los controles asociados a los riesgos en términos relacionados con documentación, soportes, responsables, frecuencia y efectividad, evidenciándose una efectividad del 65%"/>
    <s v="Alto"/>
    <s v="Para dar un manejo adecuado a este riesgo se plantea Prevenirlo, mediante el desarrollo de una acción consistente en: Documentar completamente los procedimientos, manuales, instructivos, formatos y demás documentación requerida, de conformidad con el alcance del proceso Gestión Tecnologías de la Información y las Comunicaciones"/>
    <s v="Proceso Gestión Tecnologías de la Información y las Comunicaciones documentado, actualizado, aprobado y publicado, alineado al Plan Estratégico de la CVP"/>
    <s v="Jefe Oficina Tecnologías de la Información y las Comunicaciones"/>
    <d v="2018-05-15T00:00:00"/>
    <d v="2018-12-31T00:00:00"/>
    <n v="0.66"/>
    <s v="Procedimientos, manuales, instructivos, formatos y demás documentación del Proceso Gestión Tecnologías de la Información y las Comunicaciones, actualizados y divulgados."/>
    <s v="Procedimientos, manuales, instructivos, formatos y demás documentación del Proceso Gestión Tecnologías de la Información y las Comunicaciones, actualizados y divulgados."/>
    <s v="\\10.216.160.201\calidad\14. PROCESO GESTIÓN TECNOLOGÍA DE LA INFORMACIÓN Y COMUNICACIONES"/>
    <n v="0.66"/>
    <s v="Se realizó la actividad propuesta, se debe continuar con la misma durante la vigencia."/>
    <s v="CUMPLIMIENTO PARCIAL"/>
  </r>
  <r>
    <x v="14"/>
    <s v="Seguridad Informática"/>
    <s v="Jefe Oficina de Tecnologías de la Información y las Comunicaciones"/>
    <s v="Oficina Tecnologías de la Información y las Comunicaciones"/>
    <s v="Fuga de información_x000a_y/o mal manejo de la misma"/>
    <s v="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
    <s v="Corrupción"/>
    <s v="-Sustracción parcial o total de información para beneficio propio y/o de terceros, por personal interno o intrusión de un externo a la entidad y/o a la red de la CVP. - -Acceso no autorizado a los equipos y/o redes de computo. - - Robo y/o manipulación de información sensible"/>
    <s v="* Falta de credibilidad en la información generada por la entidad. - * Posibles procesos judiciales en contra de la entidad - * Investigaciones disciplinarias_x000a_ - * Uso de información sensible con fines maliciosos"/>
    <s v="Catastrófico"/>
    <s v="Posible"/>
    <s v="Extrema"/>
    <s v="Se realizó evaluación a los controles asociados a los riesgos en términos relacionados con documentación, soportes, responsables, frecuencia y efectividad, evidenciándose una efectividad del 80%"/>
    <s v="Moderada"/>
    <s v="Para dar un manejo adecuado a este riesgo se plantea Mitigarlo, mediante el desarrollo de una acción consistente en: Realizar charlas pedagógicas semestrales que apoyen la sensibilización de los funcionarios y/o contratistas de la entidad con respecto al cuidado y buen manejo de la información._x000a_Generar comunicaciones mensuales al interior de la entidad, con el fin de propender por la seguridad de la información."/>
    <s v="Registro de asistencia de las dos charlas para la vigencia 2018 que realice la Oficina TIC de sensibilización respecto a la importancia de la seguridad de la información en la Entidad."/>
    <s v="Jefe Oficina Tecnologías de la Información y las Comunicaciones"/>
    <d v="2018-05-15T00:00:00"/>
    <d v="2018-12-31T00:00:00"/>
    <n v="0.66"/>
    <s v="- Evidencia de charlas de sensibilización y comunicaciones sobre cuidado y buen manejo de la información."/>
    <s v="Evidencia de charlas de sensibilización y comunicaciones sobre cuidado y buen manejo de la información."/>
    <s v="Actas de sensibilización"/>
    <n v="0.66"/>
    <s v="Se realizó la actividad propuesta, se debe continuar con la misma durante la vigencia."/>
    <s v="CUMPLIMIENTO PARCIAL"/>
  </r>
  <r>
    <x v="15"/>
    <s v="Auditoría Interna y Visitas"/>
    <s v="Asesor de Control Interno"/>
    <s v="Asesoría de Control Interno"/>
    <s v="Incumplimiento del Plan Anual Auditorías aprobado para la vigencia"/>
    <s v="Incumplimiento de las acciones planteadas incluidas en el Plan Anual de Auditorías."/>
    <s v="Operacional"/>
    <s v="Personal Insuficiente para la ejecución de las actividades planteadas - Reprogramación de actividades o procesos de auditoría que modifican el Plan establecido - Demora en la generación de informes que prolongan los procesos de auditoría - Falta de idoneidad del equipo auditor"/>
    <s v="Incumplimiento de elementos legales aplicables a control Interno_x000a_ - Hallazgos por parte de entes de control"/>
    <s v="Moderado"/>
    <s v="Probable"/>
    <s v="Alto"/>
    <s v="Se realizó evaluación a los controles asociados a los riesgos en terminos relacionados con documentación, soportes, responsables, frecuencia y efectividad, evidenciandose una efectividad del 100%"/>
    <s v="Medio"/>
    <s v="Para dar un manejo adecuado a este riesgo se plantea Prevenirlo, mediante el desarrollo de una acción consistente en:Realizar reportes trimestrales del avance en el Plan Anual de Auditorías El responsable de ejecutar es el/la Asesora de Control Interno y se espera que esta acción finalice el 31/12/2018"/>
    <s v="Cuatro (4) informes de seguimiento al avance del Plan Anual de Auditorías"/>
    <s v="Asesora de Control Interno"/>
    <d v="2018-01-01T00:00:00"/>
    <d v="2018-12-31T00:00:00"/>
    <s v="(# de reportes de seguimiento al Plan Anual de Auditorías - PAA / 4) X 100%"/>
    <s v="El 26ene2018 se entregó la formulación del PAA a la OAP por correo electrónico._x000a__x000a_El primer seguimiento se realizó el 05Ene2018, correspondiente al corte del 31Dic2017._x000a__x000a_El segundo seguimiento se realizó el 23Abr2018, correspondiente al corte 31MAr2018._x000a__x000a_El tercer seguimiento se realizó el 10Jul2018, correspondiente al corte 30Jun2018._x000a__x000a_Evidencias en correo electrónico y ruta: \\Serv-backup\Historico Control Interno\6. Herramientas de Control Interno\2017 Herramientas Control Interno_x000a__x000a_\\10.216.160.201\control interno\2018\2. 036 INFORMES\.036.8 DE GESTIÓN\HERRAMIENTAS\04. PLAN DE ACCIÓN DE GESTIÓN"/>
    <s v="El 26ene2018 se entregó la formulación del PAA a la OAP por correo electrónico._x000a__x000a_El primer seguimiento se realizó el 05Ene2018, correspondiente al corte del 31Dic2017._x000a__x000a_El segundo seguimiento se realizó el 23Abr2018, correspondiente al corte 31MAr2018._x000a__x000a_El tercer seguimiento se realizó el 10Jul2018, correspondiente al corte 30Jun2018."/>
    <s v="_x000a_Evidencias en correo electrónico y ruta: \\Serv-backup\Historico Control Interno\6. Herramientas de Control Interno\2017 Herramientas Control Interno_x000a__x000a_\\10.216.160.201\control interno\2018\2. 036 INFORMES\.036.8 DE GESTIÓN\HERRAMIENTAS\04. PLAN DE ACCIÓN DE GESTIÓN"/>
    <n v="0.75"/>
    <s v="Se realizaron 3 seguimientos de los 5 programados para la vigencia."/>
    <s v="CUMPLIMIENTO PARCIAL"/>
  </r>
  <r>
    <x v="15"/>
    <s v="Auditoría Interna y Visitas"/>
    <s v="Asesor de Control Interno"/>
    <s v="Asesoría de Control Interno"/>
    <s v="Documentación errada de hallazgos y conceptos de seguimiento tras revisión de herramientas de gestión de los procesos"/>
    <s v="Se puede presentar la documentación errada de hallazgos por la complejudad del reporte en los instrumentos de gestión establecidos para los procesos de la CVP"/>
    <s v="Operacional"/>
    <s v="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
    <s v="Dificultad para el seguimiento de las acciones planteadas - Carga operacional adicional por el mal planteamiento de las acciones relacionadas. - Ineficiencia operativa general - Resultados por dependencias y/o procesos que no corresponden a la realidad"/>
    <s v="Moderado"/>
    <s v="Posible"/>
    <s v="Alto"/>
    <s v="Se realizó evaluación a los controles asociados a los riesgos en terminos relacionados con documentación, soportes, responsables, frecuencia y efectividad, evidenciandose una efectividad del 100%"/>
    <s v="Medio"/>
    <s v="Para dar un manejo adecuado a este riesgo se plantea Mitigarlo, mediante el desarrollo de una acción consistente en:Gestionar 4 capacitaciones que permitan optimizar el uso de las herramientas de gestión formuladas para los procesos y áreas de la entidad._x000a_(Plan de Acción y estrategia anticorrupción; Diseño de Indicadores; Gestión de Riesgos; Análisis de causas y formulación de acciones) El responsable de ejecutar es el/la Asesora de Control Interno y se espera que esta acción finalice el 31/12/2018"/>
    <s v="Cuatro (4) Capacitaciones para el uso de herramientas de Gestión."/>
    <s v="Asesora de Control Interno"/>
    <d v="2018-01-01T00:00:00"/>
    <d v="2018-12-31T00:00:00"/>
    <s v="(# de capacitaciones para el uso de herramientas de Gestión / 4) X 100%"/>
    <s v="Se realizan dos capacitaciones y un taller. Una por parte de Control interno y una (Gestión de Indicadores) por parte de la Oficina Asesora de Planeación (Herramientas de planeación)._x000a_Se realizó una serie de talleres para la formulaicón del mapa de riesgos actual en mayo de 2018. (gestión de riesgos)"/>
    <s v="Se realizan dos capacitaciones y un taller. Una por parte de Control interno y una (Gestión de Indicadores) por parte de la Oficina Asesora de Planeación (Herramientas de planeación)._x000a_Se realizó una serie de talleres para la formulaicón del mapa de riesgos actual en mayo de 2018. (gestión de riesgos)"/>
    <s v="capcitaciones realizadas"/>
    <n v="0.5"/>
    <s v="Se realizaron 2 capacitaciones de los 4 programados para la vigencia."/>
    <s v="CUMPLIMIENTO PARCIAL"/>
  </r>
  <r>
    <x v="15"/>
    <s v="Auditoría Interna y Visitas"/>
    <s v="Asesor de Control Interno"/>
    <s v="Asesoría de Control Interno"/>
    <s v="Omitir Hallazgos identificados en los informes de CI"/>
    <s v="Omitir hallazgos de manera consiente y voluntaria en los informes durante el proceso de auditoría o generación de informes de Ley."/>
    <s v="Corrupción"/>
    <s v="Falta de objetividad  de los auditores por algún tipo de compromiso - Interés en obtener dádivas por la omisión de reporte de inconsistencias - Debilidad en valores éticos y morales_x000a_Falta de idoneidad del equipo auditor - Desconocimiento de la cultura del autocontrol"/>
    <s v="Hallazgos por parte de los entes de control  - Pérdidas económicas para la entidad - Posible afectación a la operación de los procesos"/>
    <s v="Catastrofico"/>
    <s v="Improbable"/>
    <s v="Alta"/>
    <s v="Se realizó evaluación a los controles asociados a los riesgos en terminos relacionados con documentación, soportes, responsables, frecuencia y efectividad, evidenciandose una efectividad del 60%"/>
    <s v="Moderada"/>
    <s v="Para dar un manejo adecuado a este riesgo se plantea Mitigarlo, mediante el desarrollo de una acción consistente en:Realizar dos actividades de sensibilización durante la vigencia relacionada con elementos éticos y los roles a desempeñar por parte de Control Interno El responsable de ejecutar es el/la Asesora de Control Interno y se espera que esta acción finalice el 31/12/2018"/>
    <s v="Dos (2) actividades de sensibilización relacionadas con elementos éticos y roles a desempeñar por parte de Control Interno."/>
    <s v="Asesora de Control Interno"/>
    <d v="2018-01-01T00:00:00"/>
    <d v="2018-12-31T00:00:00"/>
    <s v="(# de actividades de sensibilización realizadas / 2) X 100%"/>
    <s v="Se realizó una charla en la jornada de inducción del 23Feb2018 y en la jornada del 04Sep2018. Se enviaron presentaciones a Nelsy Arévalo por correo electrónico. Como evidencia está el listado de asistencia."/>
    <s v="Se realizó una charla en la jornada de inducción del 23Feb2018 y en la jornada del 04Sep2018. Se enviaron presentaciones a Nelsy Arévalo por correo electrónico. Como evidencia está el listado de asistencia."/>
    <s v="Actas de jornadas de inducción"/>
    <n v="1"/>
    <s v="Se realizo las actividades programas"/>
    <s v="CUMPLIMIENTO"/>
  </r>
  <r>
    <x v="0"/>
    <m/>
    <m/>
    <m/>
    <m/>
    <m/>
    <m/>
    <m/>
    <m/>
    <m/>
    <m/>
    <m/>
    <m/>
    <m/>
    <m/>
    <m/>
    <m/>
    <m/>
    <m/>
    <m/>
    <m/>
    <m/>
    <m/>
    <n v="0"/>
    <m/>
    <m/>
  </r>
  <r>
    <x v="0"/>
    <m/>
    <m/>
    <m/>
    <m/>
    <m/>
    <m/>
    <m/>
    <m/>
    <m/>
    <m/>
    <m/>
    <m/>
    <m/>
    <m/>
    <m/>
    <m/>
    <m/>
    <m/>
    <m/>
    <m/>
    <m/>
    <m/>
    <n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8"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Proceso">
  <location ref="A3:B20" firstHeaderRow="1" firstDataRow="1" firstDataCol="1"/>
  <pivotFields count="26">
    <pivotField axis="axisRow" showAll="0">
      <items count="17">
        <item x="1"/>
        <item x="2"/>
        <item x="3"/>
        <item x="4"/>
        <item x="5"/>
        <item x="6"/>
        <item x="8"/>
        <item x="7"/>
        <item x="9"/>
        <item x="10"/>
        <item x="11"/>
        <item x="12"/>
        <item x="13"/>
        <item x="14"/>
        <item x="0"/>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0"/>
  </rowFields>
  <rowItems count="17">
    <i>
      <x/>
    </i>
    <i>
      <x v="1"/>
    </i>
    <i>
      <x v="2"/>
    </i>
    <i>
      <x v="3"/>
    </i>
    <i>
      <x v="4"/>
    </i>
    <i>
      <x v="5"/>
    </i>
    <i>
      <x v="6"/>
    </i>
    <i>
      <x v="7"/>
    </i>
    <i>
      <x v="8"/>
    </i>
    <i>
      <x v="9"/>
    </i>
    <i>
      <x v="10"/>
    </i>
    <i>
      <x v="11"/>
    </i>
    <i>
      <x v="12"/>
    </i>
    <i>
      <x v="13"/>
    </i>
    <i>
      <x v="14"/>
    </i>
    <i>
      <x v="15"/>
    </i>
    <i t="grand">
      <x/>
    </i>
  </rowItems>
  <colItems count="1">
    <i/>
  </colItems>
  <dataFields count="1">
    <dataField name="Calificación  " fld="23" subtotal="average" baseField="0" baseItem="0" numFmtId="166"/>
  </dataFields>
  <formats count="28">
    <format dxfId="146">
      <pivotArea collapsedLevelsAreSubtotals="1" fieldPosition="0">
        <references count="1">
          <reference field="0" count="0"/>
        </references>
      </pivotArea>
    </format>
    <format dxfId="145">
      <pivotArea grandRow="1" outline="0" collapsedLevelsAreSubtotals="1" fieldPosition="0"/>
    </format>
    <format dxfId="144">
      <pivotArea type="all" dataOnly="0" outline="0" fieldPosition="0"/>
    </format>
    <format dxfId="143">
      <pivotArea outline="0" collapsedLevelsAreSubtotals="1" fieldPosition="0"/>
    </format>
    <format dxfId="142">
      <pivotArea field="0" type="button" dataOnly="0" labelOnly="1" outline="0" axis="axisRow" fieldPosition="0"/>
    </format>
    <format dxfId="141">
      <pivotArea dataOnly="0" labelOnly="1" outline="0" axis="axisValues" fieldPosition="0"/>
    </format>
    <format dxfId="140">
      <pivotArea dataOnly="0" labelOnly="1" fieldPosition="0">
        <references count="1">
          <reference field="0" count="0"/>
        </references>
      </pivotArea>
    </format>
    <format dxfId="139">
      <pivotArea dataOnly="0" labelOnly="1" grandRow="1" outline="0" fieldPosition="0"/>
    </format>
    <format dxfId="138">
      <pivotArea dataOnly="0" labelOnly="1" outline="0" axis="axisValues" fieldPosition="0"/>
    </format>
    <format dxfId="137">
      <pivotArea outline="0" collapsedLevelsAreSubtotals="1" fieldPosition="0"/>
    </format>
    <format dxfId="136">
      <pivotArea dataOnly="0" labelOnly="1" outline="0" axis="axisValues" fieldPosition="0"/>
    </format>
    <format dxfId="135">
      <pivotArea dataOnly="0" labelOnly="1" outline="0" axis="axisValues" fieldPosition="0"/>
    </format>
    <format dxfId="134">
      <pivotArea grandRow="1" outline="0" collapsedLevelsAreSubtotals="1" fieldPosition="0"/>
    </format>
    <format dxfId="133">
      <pivotArea dataOnly="0" labelOnly="1" grandRow="1" outline="0" fieldPosition="0"/>
    </format>
    <format dxfId="132">
      <pivotArea outline="0" collapsedLevelsAreSubtotals="1" fieldPosition="0"/>
    </format>
    <format dxfId="131">
      <pivotArea outline="0" collapsedLevelsAreSubtotals="1" fieldPosition="0"/>
    </format>
    <format dxfId="130">
      <pivotArea type="all" dataOnly="0" outline="0" fieldPosition="0"/>
    </format>
    <format dxfId="129">
      <pivotArea outline="0" collapsedLevelsAreSubtotals="1" fieldPosition="0"/>
    </format>
    <format dxfId="128">
      <pivotArea field="0" type="button" dataOnly="0" labelOnly="1" outline="0" axis="axisRow" fieldPosition="0"/>
    </format>
    <format dxfId="127">
      <pivotArea dataOnly="0" labelOnly="1" outline="0" axis="axisValues" fieldPosition="0"/>
    </format>
    <format dxfId="126">
      <pivotArea dataOnly="0" labelOnly="1" fieldPosition="0">
        <references count="1">
          <reference field="0" count="0"/>
        </references>
      </pivotArea>
    </format>
    <format dxfId="125">
      <pivotArea dataOnly="0" labelOnly="1" grandRow="1" outline="0" fieldPosition="0"/>
    </format>
    <format dxfId="124">
      <pivotArea dataOnly="0" labelOnly="1" outline="0" axis="axisValues" fieldPosition="0"/>
    </format>
    <format dxfId="123">
      <pivotArea field="0" type="button" dataOnly="0" labelOnly="1" outline="0" axis="axisRow" fieldPosition="0"/>
    </format>
    <format dxfId="122">
      <pivotArea dataOnly="0" labelOnly="1" outline="0" axis="axisValues" fieldPosition="0"/>
    </format>
    <format dxfId="121">
      <pivotArea dataOnly="0" labelOnly="1" outline="0" axis="axisValues" fieldPosition="0"/>
    </format>
    <format dxfId="120">
      <pivotArea dataOnly="0" labelOnly="1" grandRow="1" outline="0" fieldPosition="0"/>
    </format>
    <format dxfId="11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file:///\\10.216.160.201\calidad\14.%20PROCESO%20GESTI&#211;N%20TECNOLOG&#205;A%20DE%20LA%20INFORMACI&#211;N%20Y%20COMUNICACION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cajaviviendapopular.gov.co/?q=content/transparencia10.4%20Esquema%20de%20p%C3%BAblicaci%C3%B3n%20de%20informaci%C3%B3n"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7.bin"/><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B8" sqref="B8"/>
    </sheetView>
  </sheetViews>
  <sheetFormatPr baseColWidth="10" defaultColWidth="9.140625" defaultRowHeight="15" x14ac:dyDescent="0.25"/>
  <cols>
    <col min="1" max="1" width="9.85546875" bestFit="1" customWidth="1"/>
    <col min="2" max="2" width="24.5703125" bestFit="1" customWidth="1"/>
  </cols>
  <sheetData>
    <row r="3" spans="1:4" x14ac:dyDescent="0.25">
      <c r="A3" t="s">
        <v>677</v>
      </c>
      <c r="B3" t="s">
        <v>678</v>
      </c>
    </row>
    <row r="4" spans="1:4" x14ac:dyDescent="0.25">
      <c r="A4" s="216">
        <v>0</v>
      </c>
      <c r="B4" t="s">
        <v>679</v>
      </c>
    </row>
    <row r="5" spans="1:4" x14ac:dyDescent="0.25">
      <c r="A5" s="216">
        <v>0.1</v>
      </c>
      <c r="B5" t="s">
        <v>680</v>
      </c>
      <c r="C5" s="216">
        <v>1</v>
      </c>
      <c r="D5" t="str">
        <f>+IF(C5="","",IF(C5=$A$4,B4,IF(OR(C5=A5,C5=A6,C5=A7,C5=A8,C5=A9),B5,IF(OR(C5=A10,C5=A11,C5=A12,C5=A13),B6,B7))))</f>
        <v>CUMPLIMIENTO</v>
      </c>
    </row>
    <row r="6" spans="1:4" x14ac:dyDescent="0.25">
      <c r="A6" s="216">
        <v>0.2</v>
      </c>
      <c r="B6" t="s">
        <v>681</v>
      </c>
    </row>
    <row r="7" spans="1:4" x14ac:dyDescent="0.25">
      <c r="A7" s="216">
        <v>0.3</v>
      </c>
      <c r="B7" t="s">
        <v>684</v>
      </c>
    </row>
    <row r="8" spans="1:4" x14ac:dyDescent="0.25">
      <c r="A8" s="216">
        <v>0.4</v>
      </c>
      <c r="B8" t="s">
        <v>682</v>
      </c>
    </row>
    <row r="9" spans="1:4" x14ac:dyDescent="0.25">
      <c r="A9" s="216">
        <v>0.5</v>
      </c>
    </row>
    <row r="10" spans="1:4" x14ac:dyDescent="0.25">
      <c r="A10" s="216">
        <v>0.6</v>
      </c>
    </row>
    <row r="11" spans="1:4" x14ac:dyDescent="0.25">
      <c r="A11" s="216">
        <v>0.7</v>
      </c>
    </row>
    <row r="12" spans="1:4" x14ac:dyDescent="0.25">
      <c r="A12" s="216">
        <v>0.8</v>
      </c>
    </row>
    <row r="13" spans="1:4" x14ac:dyDescent="0.25">
      <c r="A13" s="216">
        <v>0.9</v>
      </c>
    </row>
    <row r="14" spans="1:4" x14ac:dyDescent="0.25">
      <c r="A14" s="216">
        <v>1</v>
      </c>
    </row>
    <row r="15" spans="1:4" x14ac:dyDescent="0.25">
      <c r="A15" t="s">
        <v>117</v>
      </c>
    </row>
  </sheetData>
  <dataValidations disablePrompts="1" count="1">
    <dataValidation type="list" allowBlank="1" showInputMessage="1" showErrorMessage="1" sqref="C5">
      <formula1>$A$4:$A$15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4"/>
  <sheetViews>
    <sheetView zoomScale="74" zoomScaleNormal="74" workbookViewId="0">
      <pane xSplit="1" ySplit="4" topLeftCell="B5" activePane="bottomRight" state="frozen"/>
      <selection pane="topRight" activeCell="B1" sqref="B1"/>
      <selection pane="bottomLeft" activeCell="A5" sqref="A5"/>
      <selection pane="bottomRight" activeCell="A6" sqref="A6:A9"/>
    </sheetView>
  </sheetViews>
  <sheetFormatPr baseColWidth="10" defaultRowHeight="27.75" customHeight="1" x14ac:dyDescent="0.25"/>
  <cols>
    <col min="1" max="1" width="25.28515625" customWidth="1"/>
    <col min="2" max="2" width="11.85546875" customWidth="1"/>
    <col min="3" max="3" width="35.28515625" customWidth="1"/>
    <col min="4" max="4" width="29.42578125" customWidth="1"/>
    <col min="5" max="5" width="21" customWidth="1"/>
    <col min="6" max="6" width="48.140625" hidden="1" customWidth="1"/>
    <col min="7" max="7" width="31.140625" customWidth="1"/>
    <col min="8" max="8" width="35.140625" customWidth="1"/>
    <col min="9" max="9" width="31.85546875" bestFit="1" customWidth="1"/>
    <col min="10" max="10" width="19.140625" bestFit="1" customWidth="1"/>
    <col min="11" max="11" width="17.85546875" bestFit="1" customWidth="1"/>
    <col min="12" max="12" width="21.140625" style="62" bestFit="1" customWidth="1"/>
    <col min="13" max="16384" width="11.42578125" style="62"/>
  </cols>
  <sheetData>
    <row r="1" spans="1:13" ht="27.75" customHeight="1" x14ac:dyDescent="0.25">
      <c r="A1" s="417" t="s">
        <v>222</v>
      </c>
      <c r="B1" s="418"/>
      <c r="C1" s="418"/>
      <c r="D1" s="418"/>
      <c r="E1" s="418"/>
      <c r="F1" s="418"/>
      <c r="G1" s="418"/>
      <c r="H1" s="419"/>
    </row>
    <row r="2" spans="1:13" ht="27.75" customHeight="1" thickBot="1" x14ac:dyDescent="0.3">
      <c r="A2" s="420"/>
      <c r="B2" s="421"/>
      <c r="C2" s="421"/>
      <c r="D2" s="421"/>
      <c r="E2" s="421"/>
      <c r="F2" s="421"/>
      <c r="G2" s="421"/>
      <c r="H2" s="422"/>
    </row>
    <row r="3" spans="1:13" ht="27.75" customHeight="1" thickBot="1" x14ac:dyDescent="0.3">
      <c r="A3" s="423" t="s">
        <v>189</v>
      </c>
      <c r="B3" s="424" t="s">
        <v>190</v>
      </c>
      <c r="C3" s="424"/>
      <c r="D3" s="425" t="s">
        <v>191</v>
      </c>
      <c r="E3" s="424" t="s">
        <v>99</v>
      </c>
      <c r="F3" s="426" t="s">
        <v>244</v>
      </c>
      <c r="G3" s="424" t="s">
        <v>192</v>
      </c>
      <c r="H3" s="499"/>
      <c r="I3" s="454" t="s">
        <v>1039</v>
      </c>
      <c r="J3" s="455"/>
      <c r="K3" s="455"/>
      <c r="L3" s="455"/>
      <c r="M3" s="456"/>
    </row>
    <row r="4" spans="1:13" ht="27.75" customHeight="1" x14ac:dyDescent="0.25">
      <c r="A4" s="423"/>
      <c r="B4" s="424"/>
      <c r="C4" s="424"/>
      <c r="D4" s="425"/>
      <c r="E4" s="424"/>
      <c r="F4" s="427"/>
      <c r="G4" s="68" t="s">
        <v>1076</v>
      </c>
      <c r="H4" s="500" t="s">
        <v>1077</v>
      </c>
      <c r="I4" s="457" t="s">
        <v>673</v>
      </c>
      <c r="J4" s="458" t="s">
        <v>103</v>
      </c>
      <c r="K4" s="458" t="s">
        <v>674</v>
      </c>
      <c r="L4" s="458" t="s">
        <v>675</v>
      </c>
      <c r="M4" s="459" t="s">
        <v>676</v>
      </c>
    </row>
    <row r="5" spans="1:13" ht="19.5" customHeight="1" thickBot="1" x14ac:dyDescent="0.3">
      <c r="A5" s="327"/>
      <c r="B5" s="228"/>
      <c r="C5" s="228"/>
      <c r="D5" s="229"/>
      <c r="E5" s="228"/>
      <c r="F5" s="230"/>
      <c r="G5" s="229"/>
      <c r="H5" s="500"/>
      <c r="I5" s="460"/>
      <c r="J5" s="461"/>
      <c r="K5" s="461"/>
      <c r="L5" s="461"/>
      <c r="M5" s="462"/>
    </row>
    <row r="6" spans="1:13" ht="96" x14ac:dyDescent="0.25">
      <c r="A6" s="414" t="s">
        <v>193</v>
      </c>
      <c r="B6" s="64">
        <v>1</v>
      </c>
      <c r="C6" s="58" t="s">
        <v>1078</v>
      </c>
      <c r="D6" s="65" t="s">
        <v>245</v>
      </c>
      <c r="E6" s="65" t="s">
        <v>37</v>
      </c>
      <c r="F6" s="144" t="s">
        <v>549</v>
      </c>
      <c r="G6" s="145">
        <v>43221</v>
      </c>
      <c r="H6" s="501">
        <v>43252</v>
      </c>
      <c r="I6" s="463" t="s">
        <v>928</v>
      </c>
      <c r="J6" s="464" t="s">
        <v>929</v>
      </c>
      <c r="K6" s="466">
        <v>1</v>
      </c>
      <c r="L6" s="464" t="s">
        <v>930</v>
      </c>
      <c r="M6" s="465" t="str">
        <f>+IF(K6="","",IF(K6=0%,"INCUMPLIMIENTO",IF(AND(K6&gt;0%,K6&lt;100%),"CUMPLIMIENTO PARCIAL",IF(K6=100%,"CUMPLIMIENTO",IF(K6="N/A","N/A","INFORMACIÓN MAL DILIGENCIADA")))))</f>
        <v>CUMPLIMIENTO</v>
      </c>
    </row>
    <row r="7" spans="1:13" ht="60" x14ac:dyDescent="0.25">
      <c r="A7" s="415"/>
      <c r="B7" s="56">
        <v>2</v>
      </c>
      <c r="C7" s="57" t="s">
        <v>194</v>
      </c>
      <c r="D7" s="58" t="s">
        <v>195</v>
      </c>
      <c r="E7" s="58" t="s">
        <v>37</v>
      </c>
      <c r="F7" s="410" t="s">
        <v>1079</v>
      </c>
      <c r="G7" s="412">
        <v>43221</v>
      </c>
      <c r="H7" s="502">
        <v>43282</v>
      </c>
      <c r="I7" s="504" t="s">
        <v>1080</v>
      </c>
      <c r="J7" s="218" t="s">
        <v>931</v>
      </c>
      <c r="K7" s="220">
        <v>1</v>
      </c>
      <c r="L7" s="218" t="s">
        <v>938</v>
      </c>
      <c r="M7" s="221" t="str">
        <f t="shared" ref="M7:M19" si="0">+IF(K7="","",IF(K7=0%,"INCUMPLIMIENTO",IF(AND(K7&gt;0%,K7&lt;100%),"CUMPLIMIENTO PARCIAL",IF(K7=100%,"CUMPLIMIENTO",IF(K7="N/A","N/A","INFORMACIÓN MAL DILIGENCIADA")))))</f>
        <v>CUMPLIMIENTO</v>
      </c>
    </row>
    <row r="8" spans="1:13" ht="48" x14ac:dyDescent="0.25">
      <c r="A8" s="415"/>
      <c r="B8" s="56">
        <v>3</v>
      </c>
      <c r="C8" s="57" t="s">
        <v>196</v>
      </c>
      <c r="D8" s="58" t="s">
        <v>197</v>
      </c>
      <c r="E8" s="58" t="s">
        <v>40</v>
      </c>
      <c r="F8" s="411"/>
      <c r="G8" s="413"/>
      <c r="H8" s="503"/>
      <c r="I8" s="504" t="s">
        <v>932</v>
      </c>
      <c r="J8" s="218" t="s">
        <v>933</v>
      </c>
      <c r="K8" s="220">
        <v>1</v>
      </c>
      <c r="L8" s="218" t="s">
        <v>938</v>
      </c>
      <c r="M8" s="221" t="str">
        <f t="shared" si="0"/>
        <v>CUMPLIMIENTO</v>
      </c>
    </row>
    <row r="9" spans="1:13" ht="75" x14ac:dyDescent="0.25">
      <c r="A9" s="416"/>
      <c r="B9" s="64">
        <v>4</v>
      </c>
      <c r="C9" s="65" t="s">
        <v>198</v>
      </c>
      <c r="D9" s="65" t="s">
        <v>232</v>
      </c>
      <c r="E9" s="65" t="s">
        <v>40</v>
      </c>
      <c r="F9" s="65" t="s">
        <v>671</v>
      </c>
      <c r="G9" s="145">
        <v>43313</v>
      </c>
      <c r="H9" s="501">
        <v>43343</v>
      </c>
      <c r="I9" s="504" t="s">
        <v>935</v>
      </c>
      <c r="J9" s="218" t="s">
        <v>934</v>
      </c>
      <c r="K9" s="220">
        <v>0.4</v>
      </c>
      <c r="L9" s="218" t="s">
        <v>1081</v>
      </c>
      <c r="M9" s="221" t="str">
        <f t="shared" si="0"/>
        <v>CUMPLIMIENTO PARCIAL</v>
      </c>
    </row>
    <row r="10" spans="1:13" ht="120" x14ac:dyDescent="0.25">
      <c r="A10" s="407" t="s">
        <v>199</v>
      </c>
      <c r="B10" s="202">
        <v>1</v>
      </c>
      <c r="C10" s="58" t="s">
        <v>233</v>
      </c>
      <c r="D10" s="57" t="s">
        <v>234</v>
      </c>
      <c r="E10" s="58" t="s">
        <v>235</v>
      </c>
      <c r="F10" s="203" t="s">
        <v>672</v>
      </c>
      <c r="G10" s="145">
        <v>43313</v>
      </c>
      <c r="H10" s="501">
        <v>43343</v>
      </c>
      <c r="I10" s="504" t="s">
        <v>936</v>
      </c>
      <c r="J10" s="218" t="s">
        <v>937</v>
      </c>
      <c r="K10" s="220">
        <v>1</v>
      </c>
      <c r="L10" s="218" t="s">
        <v>938</v>
      </c>
      <c r="M10" s="221" t="str">
        <f t="shared" si="0"/>
        <v>CUMPLIMIENTO</v>
      </c>
    </row>
    <row r="11" spans="1:13" ht="45" x14ac:dyDescent="0.25">
      <c r="A11" s="407"/>
      <c r="B11" s="202">
        <v>2</v>
      </c>
      <c r="C11" s="58" t="s">
        <v>1082</v>
      </c>
      <c r="D11" s="57" t="s">
        <v>200</v>
      </c>
      <c r="E11" s="58" t="s">
        <v>155</v>
      </c>
      <c r="F11" s="338"/>
      <c r="G11" s="145">
        <v>43313</v>
      </c>
      <c r="H11" s="501">
        <v>43343</v>
      </c>
      <c r="I11" s="223"/>
      <c r="J11" s="218" t="s">
        <v>117</v>
      </c>
      <c r="K11" s="220">
        <v>0</v>
      </c>
      <c r="L11" s="218" t="s">
        <v>117</v>
      </c>
      <c r="M11" s="221" t="str">
        <f t="shared" si="0"/>
        <v>INCUMPLIMIENTO</v>
      </c>
    </row>
    <row r="12" spans="1:13" ht="180" x14ac:dyDescent="0.25">
      <c r="A12" s="407"/>
      <c r="B12" s="146">
        <v>3</v>
      </c>
      <c r="C12" s="147" t="s">
        <v>236</v>
      </c>
      <c r="D12" s="147" t="s">
        <v>237</v>
      </c>
      <c r="E12" s="65" t="s">
        <v>183</v>
      </c>
      <c r="F12" s="65" t="s">
        <v>1083</v>
      </c>
      <c r="G12" s="145">
        <v>43221</v>
      </c>
      <c r="H12" s="501">
        <v>43435</v>
      </c>
      <c r="I12" s="504" t="s">
        <v>1083</v>
      </c>
      <c r="J12" s="218" t="s">
        <v>940</v>
      </c>
      <c r="K12" s="220">
        <v>1</v>
      </c>
      <c r="L12" s="218" t="s">
        <v>938</v>
      </c>
      <c r="M12" s="221" t="str">
        <f t="shared" si="0"/>
        <v>CUMPLIMIENTO</v>
      </c>
    </row>
    <row r="13" spans="1:13" ht="60" x14ac:dyDescent="0.25">
      <c r="A13" s="407" t="s">
        <v>201</v>
      </c>
      <c r="B13" s="202">
        <v>1</v>
      </c>
      <c r="C13" s="58" t="s">
        <v>238</v>
      </c>
      <c r="D13" s="57" t="s">
        <v>234</v>
      </c>
      <c r="E13" s="58" t="s">
        <v>231</v>
      </c>
      <c r="F13" s="203">
        <v>0</v>
      </c>
      <c r="G13" s="145">
        <v>43344</v>
      </c>
      <c r="H13" s="501">
        <v>43373</v>
      </c>
      <c r="I13" s="504" t="s">
        <v>939</v>
      </c>
      <c r="J13" s="218" t="s">
        <v>117</v>
      </c>
      <c r="K13" s="220">
        <v>0</v>
      </c>
      <c r="L13" s="218" t="s">
        <v>117</v>
      </c>
      <c r="M13" s="221" t="str">
        <f t="shared" si="0"/>
        <v>INCUMPLIMIENTO</v>
      </c>
    </row>
    <row r="14" spans="1:13" ht="24" x14ac:dyDescent="0.25">
      <c r="A14" s="407"/>
      <c r="B14" s="202">
        <v>2</v>
      </c>
      <c r="C14" s="57" t="s">
        <v>202</v>
      </c>
      <c r="D14" s="57" t="s">
        <v>239</v>
      </c>
      <c r="E14" s="57" t="s">
        <v>203</v>
      </c>
      <c r="F14" s="204">
        <v>0</v>
      </c>
      <c r="G14" s="145">
        <v>43344</v>
      </c>
      <c r="H14" s="501">
        <v>43373</v>
      </c>
      <c r="I14" s="504" t="s">
        <v>939</v>
      </c>
      <c r="J14" s="218" t="s">
        <v>117</v>
      </c>
      <c r="K14" s="220">
        <v>0</v>
      </c>
      <c r="L14" s="218" t="s">
        <v>117</v>
      </c>
      <c r="M14" s="221" t="str">
        <f t="shared" si="0"/>
        <v>INCUMPLIMIENTO</v>
      </c>
    </row>
    <row r="15" spans="1:13" ht="30" x14ac:dyDescent="0.25">
      <c r="A15" s="407"/>
      <c r="B15" s="202">
        <v>3</v>
      </c>
      <c r="C15" s="57" t="s">
        <v>204</v>
      </c>
      <c r="D15" s="57" t="s">
        <v>205</v>
      </c>
      <c r="E15" s="58" t="s">
        <v>240</v>
      </c>
      <c r="F15" s="203">
        <v>0</v>
      </c>
      <c r="G15" s="145">
        <v>43344</v>
      </c>
      <c r="H15" s="501">
        <v>43373</v>
      </c>
      <c r="I15" s="504" t="s">
        <v>939</v>
      </c>
      <c r="J15" s="218" t="s">
        <v>117</v>
      </c>
      <c r="K15" s="220">
        <v>0</v>
      </c>
      <c r="L15" s="218" t="s">
        <v>117</v>
      </c>
      <c r="M15" s="221" t="str">
        <f t="shared" si="0"/>
        <v>INCUMPLIMIENTO</v>
      </c>
    </row>
    <row r="16" spans="1:13" ht="60" x14ac:dyDescent="0.25">
      <c r="A16" s="408" t="s">
        <v>206</v>
      </c>
      <c r="B16" s="205">
        <v>1</v>
      </c>
      <c r="C16" s="206" t="s">
        <v>241</v>
      </c>
      <c r="D16" s="207" t="s">
        <v>234</v>
      </c>
      <c r="E16" s="206" t="s">
        <v>231</v>
      </c>
      <c r="F16" s="208">
        <v>0</v>
      </c>
      <c r="G16" s="145">
        <v>43374</v>
      </c>
      <c r="H16" s="501">
        <v>43434</v>
      </c>
      <c r="I16" s="504" t="s">
        <v>939</v>
      </c>
      <c r="J16" s="218" t="s">
        <v>117</v>
      </c>
      <c r="K16" s="220">
        <v>0</v>
      </c>
      <c r="L16" s="218" t="s">
        <v>117</v>
      </c>
      <c r="M16" s="221" t="str">
        <f t="shared" si="0"/>
        <v>INCUMPLIMIENTO</v>
      </c>
    </row>
    <row r="17" spans="1:13" ht="30" x14ac:dyDescent="0.25">
      <c r="A17" s="408"/>
      <c r="B17" s="205">
        <v>2</v>
      </c>
      <c r="C17" s="206" t="s">
        <v>207</v>
      </c>
      <c r="D17" s="207" t="s">
        <v>205</v>
      </c>
      <c r="E17" s="206" t="s">
        <v>209</v>
      </c>
      <c r="F17" s="208">
        <v>0</v>
      </c>
      <c r="G17" s="145">
        <v>43374</v>
      </c>
      <c r="H17" s="501">
        <v>43434</v>
      </c>
      <c r="I17" s="504" t="s">
        <v>939</v>
      </c>
      <c r="J17" s="218" t="s">
        <v>117</v>
      </c>
      <c r="K17" s="220">
        <v>0</v>
      </c>
      <c r="L17" s="218" t="s">
        <v>117</v>
      </c>
      <c r="M17" s="221" t="str">
        <f t="shared" si="0"/>
        <v>INCUMPLIMIENTO</v>
      </c>
    </row>
    <row r="18" spans="1:13" ht="30" x14ac:dyDescent="0.25">
      <c r="A18" s="409" t="s">
        <v>208</v>
      </c>
      <c r="B18" s="202">
        <v>1</v>
      </c>
      <c r="C18" s="58" t="s">
        <v>242</v>
      </c>
      <c r="D18" s="58" t="s">
        <v>243</v>
      </c>
      <c r="E18" s="57" t="s">
        <v>209</v>
      </c>
      <c r="F18" s="204">
        <v>0</v>
      </c>
      <c r="G18" s="145">
        <v>43435</v>
      </c>
      <c r="H18" s="501">
        <v>43465</v>
      </c>
      <c r="I18" s="504" t="s">
        <v>939</v>
      </c>
      <c r="J18" s="218" t="s">
        <v>117</v>
      </c>
      <c r="K18" s="220">
        <v>0</v>
      </c>
      <c r="L18" s="218" t="s">
        <v>117</v>
      </c>
      <c r="M18" s="221" t="str">
        <f t="shared" si="0"/>
        <v>INCUMPLIMIENTO</v>
      </c>
    </row>
    <row r="19" spans="1:13" ht="30.75" thickBot="1" x14ac:dyDescent="0.3">
      <c r="A19" s="409"/>
      <c r="B19" s="202">
        <v>2</v>
      </c>
      <c r="C19" s="57" t="s">
        <v>1084</v>
      </c>
      <c r="D19" s="57" t="s">
        <v>1085</v>
      </c>
      <c r="E19" s="58" t="s">
        <v>40</v>
      </c>
      <c r="F19" s="203">
        <v>0</v>
      </c>
      <c r="G19" s="145">
        <v>43435</v>
      </c>
      <c r="H19" s="501">
        <v>43465</v>
      </c>
      <c r="I19" s="505" t="s">
        <v>939</v>
      </c>
      <c r="J19" s="506" t="s">
        <v>117</v>
      </c>
      <c r="K19" s="507">
        <v>0</v>
      </c>
      <c r="L19" s="506" t="s">
        <v>117</v>
      </c>
      <c r="M19" s="508" t="str">
        <f t="shared" si="0"/>
        <v>INCUMPLIMIENTO</v>
      </c>
    </row>
    <row r="24" spans="1:13" ht="27.75" customHeight="1" x14ac:dyDescent="0.25">
      <c r="D24" s="59"/>
    </row>
  </sheetData>
  <autoFilter ref="A5:M19"/>
  <mergeCells count="16">
    <mergeCell ref="A1:H2"/>
    <mergeCell ref="A3:A4"/>
    <mergeCell ref="B3:C4"/>
    <mergeCell ref="D3:D4"/>
    <mergeCell ref="E3:E4"/>
    <mergeCell ref="F3:F4"/>
    <mergeCell ref="G3:H3"/>
    <mergeCell ref="I3:M3"/>
    <mergeCell ref="A10:A12"/>
    <mergeCell ref="A13:A15"/>
    <mergeCell ref="A16:A17"/>
    <mergeCell ref="A18:A19"/>
    <mergeCell ref="F7:F8"/>
    <mergeCell ref="G7:G8"/>
    <mergeCell ref="H7:H8"/>
    <mergeCell ref="A6:A9"/>
  </mergeCells>
  <printOptions horizontalCentered="1"/>
  <pageMargins left="0" right="0" top="0.39370078740157483" bottom="0" header="0" footer="0"/>
  <pageSetup scale="75"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202706AB-9E44-4DC2-85F7-AAF76396DDDA}">
            <xm:f>LISTAS!$B$8</xm:f>
            <x14:dxf>
              <fill>
                <patternFill>
                  <bgColor rgb="FF00B0F0"/>
                </patternFill>
              </fill>
            </x14:dxf>
          </x14:cfRule>
          <xm:sqref>M6:M19</xm:sqref>
        </x14:conditionalFormatting>
        <x14:conditionalFormatting xmlns:xm="http://schemas.microsoft.com/office/excel/2006/main">
          <x14:cfRule type="cellIs" priority="2" operator="equal" id="{2A856A65-6725-4E0B-98FB-28FD9EFD4C66}">
            <xm:f>LISTAS!$B$7</xm:f>
            <x14:dxf>
              <fill>
                <patternFill>
                  <bgColor rgb="FF92D050"/>
                </patternFill>
              </fill>
            </x14:dxf>
          </x14:cfRule>
          <x14:cfRule type="cellIs" priority="3" operator="equal" id="{532E3BF7-8255-49E7-B888-6F49B972FDEC}">
            <xm:f>LISTAS!$B$6</xm:f>
            <x14:dxf>
              <fill>
                <patternFill>
                  <bgColor rgb="FFFFFF00"/>
                </patternFill>
              </fill>
            </x14:dxf>
          </x14:cfRule>
          <x14:cfRule type="containsText" priority="4" operator="containsText" id="{052451DD-A587-4671-A865-681F07C69AF5}">
            <xm:f>NOT(ISERROR(SEARCH(LISTAS!$B$4,M6)))</xm:f>
            <xm:f>LISTAS!$B$4</xm:f>
            <x14:dxf>
              <fill>
                <patternFill>
                  <bgColor rgb="FFFF0000"/>
                </patternFill>
              </fill>
            </x14:dxf>
          </x14:cfRule>
          <xm:sqref>M6:M19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zoomScaleSheetLayoutView="100" workbookViewId="0">
      <selection sqref="A1:O3"/>
    </sheetView>
  </sheetViews>
  <sheetFormatPr baseColWidth="10" defaultRowHeight="15" x14ac:dyDescent="0.25"/>
  <sheetData>
    <row r="1" spans="1:15" x14ac:dyDescent="0.25">
      <c r="A1" s="428" t="s">
        <v>210</v>
      </c>
      <c r="B1" s="428"/>
      <c r="C1" s="428"/>
      <c r="D1" s="428"/>
      <c r="E1" s="428"/>
      <c r="F1" s="428"/>
      <c r="G1" s="428"/>
      <c r="H1" s="428"/>
      <c r="I1" s="428"/>
      <c r="J1" s="428"/>
      <c r="K1" s="428"/>
      <c r="L1" s="428"/>
      <c r="M1" s="428"/>
      <c r="N1" s="428"/>
      <c r="O1" s="428"/>
    </row>
    <row r="2" spans="1:15" x14ac:dyDescent="0.25">
      <c r="A2" s="428"/>
      <c r="B2" s="428"/>
      <c r="C2" s="428"/>
      <c r="D2" s="428"/>
      <c r="E2" s="428"/>
      <c r="F2" s="428"/>
      <c r="G2" s="428"/>
      <c r="H2" s="428"/>
      <c r="I2" s="428"/>
      <c r="J2" s="428"/>
      <c r="K2" s="428"/>
      <c r="L2" s="428"/>
      <c r="M2" s="428"/>
      <c r="N2" s="428"/>
      <c r="O2" s="428"/>
    </row>
    <row r="3" spans="1:15" x14ac:dyDescent="0.25">
      <c r="A3" s="428"/>
      <c r="B3" s="428"/>
      <c r="C3" s="428"/>
      <c r="D3" s="428"/>
      <c r="E3" s="428"/>
      <c r="F3" s="428"/>
      <c r="G3" s="428"/>
      <c r="H3" s="428"/>
      <c r="I3" s="428"/>
      <c r="J3" s="428"/>
      <c r="K3" s="428"/>
      <c r="L3" s="428"/>
      <c r="M3" s="428"/>
      <c r="N3" s="428"/>
      <c r="O3" s="428"/>
    </row>
    <row r="4" spans="1:15" x14ac:dyDescent="0.25">
      <c r="A4" s="60" t="s">
        <v>211</v>
      </c>
      <c r="B4" s="429" t="s">
        <v>212</v>
      </c>
      <c r="C4" s="429"/>
      <c r="D4" s="429"/>
      <c r="E4" s="429" t="s">
        <v>213</v>
      </c>
      <c r="F4" s="429"/>
      <c r="G4" s="429" t="s">
        <v>214</v>
      </c>
      <c r="H4" s="429"/>
      <c r="I4" s="429"/>
      <c r="J4" s="429"/>
      <c r="K4" s="429"/>
      <c r="L4" s="429"/>
      <c r="M4" s="429"/>
      <c r="N4" s="429"/>
      <c r="O4" s="429"/>
    </row>
    <row r="5" spans="1:15" x14ac:dyDescent="0.25">
      <c r="A5" s="430" t="s">
        <v>215</v>
      </c>
      <c r="B5" s="430"/>
      <c r="C5" s="430"/>
      <c r="D5" s="430"/>
      <c r="E5" s="430"/>
      <c r="F5" s="430"/>
      <c r="G5" s="430"/>
      <c r="H5" s="430"/>
      <c r="I5" s="430"/>
      <c r="J5" s="430"/>
      <c r="K5" s="430"/>
      <c r="L5" s="430"/>
      <c r="M5" s="430"/>
      <c r="N5" s="430"/>
      <c r="O5" s="430"/>
    </row>
    <row r="6" spans="1:15" x14ac:dyDescent="0.25">
      <c r="A6" s="61"/>
      <c r="B6" s="431"/>
      <c r="C6" s="431"/>
      <c r="D6" s="431"/>
      <c r="E6" s="431"/>
      <c r="F6" s="431"/>
      <c r="G6" s="431"/>
      <c r="H6" s="431"/>
      <c r="I6" s="431"/>
      <c r="J6" s="431"/>
      <c r="K6" s="431"/>
      <c r="L6" s="431"/>
      <c r="M6" s="431"/>
      <c r="N6" s="431"/>
      <c r="O6" s="431"/>
    </row>
    <row r="7" spans="1:15" x14ac:dyDescent="0.25">
      <c r="A7" s="61"/>
      <c r="B7" s="431"/>
      <c r="C7" s="431"/>
      <c r="D7" s="431"/>
      <c r="E7" s="431"/>
      <c r="F7" s="431"/>
      <c r="G7" s="431"/>
      <c r="H7" s="431"/>
      <c r="I7" s="431"/>
      <c r="J7" s="431"/>
      <c r="K7" s="431"/>
      <c r="L7" s="431"/>
      <c r="M7" s="431"/>
      <c r="N7" s="431"/>
      <c r="O7" s="431"/>
    </row>
    <row r="8" spans="1:15" x14ac:dyDescent="0.25">
      <c r="A8" s="61"/>
      <c r="B8" s="431"/>
      <c r="C8" s="431"/>
      <c r="D8" s="431"/>
      <c r="E8" s="431"/>
      <c r="F8" s="431"/>
      <c r="G8" s="431"/>
      <c r="H8" s="431"/>
      <c r="I8" s="431"/>
      <c r="J8" s="431"/>
      <c r="K8" s="431"/>
      <c r="L8" s="431"/>
      <c r="M8" s="431"/>
      <c r="N8" s="431"/>
      <c r="O8" s="431"/>
    </row>
    <row r="9" spans="1:15" x14ac:dyDescent="0.25">
      <c r="A9" s="61"/>
      <c r="B9" s="431"/>
      <c r="C9" s="431"/>
      <c r="D9" s="431"/>
      <c r="E9" s="431"/>
      <c r="F9" s="431"/>
      <c r="G9" s="431"/>
      <c r="H9" s="431"/>
      <c r="I9" s="431"/>
      <c r="J9" s="431"/>
      <c r="K9" s="431"/>
      <c r="L9" s="431"/>
      <c r="M9" s="431"/>
      <c r="N9" s="431"/>
      <c r="O9" s="431"/>
    </row>
    <row r="10" spans="1:15" x14ac:dyDescent="0.25">
      <c r="A10" s="61"/>
      <c r="B10" s="431"/>
      <c r="C10" s="431"/>
      <c r="D10" s="431"/>
      <c r="E10" s="431"/>
      <c r="F10" s="431"/>
      <c r="G10" s="431"/>
      <c r="H10" s="431"/>
      <c r="I10" s="431"/>
      <c r="J10" s="431"/>
      <c r="K10" s="431"/>
      <c r="L10" s="431"/>
      <c r="M10" s="431"/>
      <c r="N10" s="431"/>
      <c r="O10" s="431"/>
    </row>
    <row r="11" spans="1:15" x14ac:dyDescent="0.25">
      <c r="A11" s="432" t="s">
        <v>216</v>
      </c>
      <c r="B11" s="432"/>
      <c r="C11" s="432"/>
      <c r="D11" s="432"/>
      <c r="E11" s="432"/>
      <c r="F11" s="432"/>
      <c r="G11" s="432"/>
      <c r="H11" s="432"/>
      <c r="I11" s="432"/>
      <c r="J11" s="432"/>
      <c r="K11" s="432"/>
      <c r="L11" s="432"/>
      <c r="M11" s="432"/>
      <c r="N11" s="432"/>
      <c r="O11" s="432"/>
    </row>
    <row r="12" spans="1:15" x14ac:dyDescent="0.25">
      <c r="A12" s="61"/>
      <c r="B12" s="431"/>
      <c r="C12" s="431"/>
      <c r="D12" s="431"/>
      <c r="E12" s="431"/>
      <c r="F12" s="431"/>
      <c r="G12" s="431"/>
      <c r="H12" s="431"/>
      <c r="I12" s="431"/>
      <c r="J12" s="431"/>
      <c r="K12" s="431"/>
      <c r="L12" s="431"/>
      <c r="M12" s="431"/>
      <c r="N12" s="431"/>
      <c r="O12" s="431"/>
    </row>
    <row r="13" spans="1:15" x14ac:dyDescent="0.25">
      <c r="A13" s="61"/>
      <c r="B13" s="431"/>
      <c r="C13" s="431"/>
      <c r="D13" s="431"/>
      <c r="E13" s="431"/>
      <c r="F13" s="431"/>
      <c r="G13" s="431"/>
      <c r="H13" s="431"/>
      <c r="I13" s="431"/>
      <c r="J13" s="431"/>
      <c r="K13" s="431"/>
      <c r="L13" s="431"/>
      <c r="M13" s="431"/>
      <c r="N13" s="431"/>
      <c r="O13" s="431"/>
    </row>
    <row r="14" spans="1:15" x14ac:dyDescent="0.25">
      <c r="A14" s="61"/>
      <c r="B14" s="431"/>
      <c r="C14" s="431"/>
      <c r="D14" s="431"/>
      <c r="E14" s="431"/>
      <c r="F14" s="431"/>
      <c r="G14" s="431"/>
      <c r="H14" s="431"/>
      <c r="I14" s="431"/>
      <c r="J14" s="431"/>
      <c r="K14" s="431"/>
      <c r="L14" s="431"/>
      <c r="M14" s="431"/>
      <c r="N14" s="431"/>
      <c r="O14" s="431"/>
    </row>
    <row r="15" spans="1:15" x14ac:dyDescent="0.25">
      <c r="A15" s="61"/>
      <c r="B15" s="431"/>
      <c r="C15" s="431"/>
      <c r="D15" s="431"/>
      <c r="E15" s="431"/>
      <c r="F15" s="431"/>
      <c r="G15" s="431"/>
      <c r="H15" s="431"/>
      <c r="I15" s="431"/>
      <c r="J15" s="431"/>
      <c r="K15" s="431"/>
      <c r="L15" s="431"/>
      <c r="M15" s="431"/>
      <c r="N15" s="431"/>
      <c r="O15" s="431"/>
    </row>
    <row r="16" spans="1:15" x14ac:dyDescent="0.25">
      <c r="A16" s="61"/>
      <c r="B16" s="431"/>
      <c r="C16" s="431"/>
      <c r="D16" s="431"/>
      <c r="E16" s="431"/>
      <c r="F16" s="431"/>
      <c r="G16" s="431"/>
      <c r="H16" s="431"/>
      <c r="I16" s="431"/>
      <c r="J16" s="431"/>
      <c r="K16" s="431"/>
      <c r="L16" s="431"/>
      <c r="M16" s="431"/>
      <c r="N16" s="431"/>
      <c r="O16" s="431"/>
    </row>
    <row r="17" spans="1:15" x14ac:dyDescent="0.25">
      <c r="A17" s="433" t="s">
        <v>217</v>
      </c>
      <c r="B17" s="433"/>
      <c r="C17" s="433"/>
      <c r="D17" s="433"/>
      <c r="E17" s="433"/>
      <c r="F17" s="433"/>
      <c r="G17" s="433"/>
      <c r="H17" s="433"/>
      <c r="I17" s="433"/>
      <c r="J17" s="433"/>
      <c r="K17" s="433"/>
      <c r="L17" s="433"/>
      <c r="M17" s="433"/>
      <c r="N17" s="433"/>
      <c r="O17" s="433"/>
    </row>
    <row r="18" spans="1:15" x14ac:dyDescent="0.25">
      <c r="A18" s="61"/>
      <c r="B18" s="431"/>
      <c r="C18" s="431"/>
      <c r="D18" s="431"/>
      <c r="E18" s="431"/>
      <c r="F18" s="431"/>
      <c r="G18" s="431"/>
      <c r="H18" s="431"/>
      <c r="I18" s="431"/>
      <c r="J18" s="431"/>
      <c r="K18" s="431"/>
      <c r="L18" s="431"/>
      <c r="M18" s="431"/>
      <c r="N18" s="431"/>
      <c r="O18" s="431"/>
    </row>
    <row r="19" spans="1:15" x14ac:dyDescent="0.25">
      <c r="A19" s="61"/>
      <c r="B19" s="431"/>
      <c r="C19" s="431"/>
      <c r="D19" s="431"/>
      <c r="E19" s="431"/>
      <c r="F19" s="431"/>
      <c r="G19" s="431"/>
      <c r="H19" s="431"/>
      <c r="I19" s="431"/>
      <c r="J19" s="431"/>
      <c r="K19" s="431"/>
      <c r="L19" s="431"/>
      <c r="M19" s="431"/>
      <c r="N19" s="431"/>
      <c r="O19" s="431"/>
    </row>
    <row r="20" spans="1:15" x14ac:dyDescent="0.25">
      <c r="A20" s="61"/>
      <c r="B20" s="431"/>
      <c r="C20" s="431"/>
      <c r="D20" s="431"/>
      <c r="E20" s="431"/>
      <c r="F20" s="431"/>
      <c r="G20" s="431"/>
      <c r="H20" s="431"/>
      <c r="I20" s="431"/>
      <c r="J20" s="431"/>
      <c r="K20" s="431"/>
      <c r="L20" s="431"/>
      <c r="M20" s="431"/>
      <c r="N20" s="431"/>
      <c r="O20" s="431"/>
    </row>
    <row r="21" spans="1:15" x14ac:dyDescent="0.25">
      <c r="A21" s="61"/>
      <c r="B21" s="431"/>
      <c r="C21" s="431"/>
      <c r="D21" s="431"/>
      <c r="E21" s="431"/>
      <c r="F21" s="431"/>
      <c r="G21" s="431"/>
      <c r="H21" s="431"/>
      <c r="I21" s="431"/>
      <c r="J21" s="431"/>
      <c r="K21" s="431"/>
      <c r="L21" s="431"/>
      <c r="M21" s="431"/>
      <c r="N21" s="431"/>
      <c r="O21" s="431"/>
    </row>
    <row r="22" spans="1:15" x14ac:dyDescent="0.25">
      <c r="A22" s="61"/>
      <c r="B22" s="431"/>
      <c r="C22" s="431"/>
      <c r="D22" s="431"/>
      <c r="E22" s="431"/>
      <c r="F22" s="431"/>
      <c r="G22" s="431"/>
      <c r="H22" s="431"/>
      <c r="I22" s="431"/>
      <c r="J22" s="431"/>
      <c r="K22" s="431"/>
      <c r="L22" s="431"/>
      <c r="M22" s="431"/>
      <c r="N22" s="431"/>
      <c r="O22" s="431"/>
    </row>
    <row r="23" spans="1:15" x14ac:dyDescent="0.25">
      <c r="A23" s="434" t="s">
        <v>218</v>
      </c>
      <c r="B23" s="434"/>
      <c r="C23" s="434"/>
      <c r="D23" s="434"/>
      <c r="E23" s="434"/>
      <c r="F23" s="434"/>
      <c r="G23" s="434"/>
      <c r="H23" s="434"/>
      <c r="I23" s="434"/>
      <c r="J23" s="434"/>
      <c r="K23" s="434"/>
      <c r="L23" s="434"/>
      <c r="M23" s="434"/>
      <c r="N23" s="434"/>
      <c r="O23" s="434"/>
    </row>
    <row r="24" spans="1:15" x14ac:dyDescent="0.25">
      <c r="A24" s="61"/>
      <c r="B24" s="431"/>
      <c r="C24" s="431"/>
      <c r="D24" s="431"/>
      <c r="E24" s="431"/>
      <c r="F24" s="431"/>
      <c r="G24" s="431"/>
      <c r="H24" s="431"/>
      <c r="I24" s="431"/>
      <c r="J24" s="431"/>
      <c r="K24" s="431"/>
      <c r="L24" s="431"/>
      <c r="M24" s="431"/>
      <c r="N24" s="431"/>
      <c r="O24" s="431"/>
    </row>
    <row r="25" spans="1:15" x14ac:dyDescent="0.25">
      <c r="A25" s="61"/>
      <c r="B25" s="431"/>
      <c r="C25" s="431"/>
      <c r="D25" s="431"/>
      <c r="E25" s="431"/>
      <c r="F25" s="431"/>
      <c r="G25" s="431"/>
      <c r="H25" s="431"/>
      <c r="I25" s="431"/>
      <c r="J25" s="431"/>
      <c r="K25" s="431"/>
      <c r="L25" s="431"/>
      <c r="M25" s="431"/>
      <c r="N25" s="431"/>
      <c r="O25" s="431"/>
    </row>
    <row r="26" spans="1:15" x14ac:dyDescent="0.25">
      <c r="A26" s="61"/>
      <c r="B26" s="431"/>
      <c r="C26" s="431"/>
      <c r="D26" s="431"/>
      <c r="E26" s="431"/>
      <c r="F26" s="431"/>
      <c r="G26" s="431"/>
      <c r="H26" s="431"/>
      <c r="I26" s="431"/>
      <c r="J26" s="431"/>
      <c r="K26" s="431"/>
      <c r="L26" s="431"/>
      <c r="M26" s="431"/>
      <c r="N26" s="431"/>
      <c r="O26" s="431"/>
    </row>
    <row r="27" spans="1:15" x14ac:dyDescent="0.25">
      <c r="A27" s="61"/>
      <c r="B27" s="431"/>
      <c r="C27" s="431"/>
      <c r="D27" s="431"/>
      <c r="E27" s="431"/>
      <c r="F27" s="431"/>
      <c r="G27" s="431"/>
      <c r="H27" s="431"/>
      <c r="I27" s="431"/>
      <c r="J27" s="431"/>
      <c r="K27" s="431"/>
      <c r="L27" s="431"/>
      <c r="M27" s="431"/>
      <c r="N27" s="431"/>
      <c r="O27" s="431"/>
    </row>
    <row r="28" spans="1:15" x14ac:dyDescent="0.25">
      <c r="A28" s="61"/>
      <c r="B28" s="431"/>
      <c r="C28" s="431"/>
      <c r="D28" s="431"/>
      <c r="E28" s="431"/>
      <c r="F28" s="431"/>
      <c r="G28" s="431"/>
      <c r="H28" s="431"/>
      <c r="I28" s="431"/>
      <c r="J28" s="431"/>
      <c r="K28" s="431"/>
      <c r="L28" s="431"/>
      <c r="M28" s="431"/>
      <c r="N28" s="431"/>
      <c r="O28" s="431"/>
    </row>
    <row r="29" spans="1:15" x14ac:dyDescent="0.25">
      <c r="A29" s="435" t="s">
        <v>219</v>
      </c>
      <c r="B29" s="435"/>
      <c r="C29" s="435"/>
      <c r="D29" s="435"/>
      <c r="E29" s="435"/>
      <c r="F29" s="435"/>
      <c r="G29" s="435"/>
      <c r="H29" s="435"/>
      <c r="I29" s="435"/>
      <c r="J29" s="435"/>
      <c r="K29" s="435"/>
      <c r="L29" s="435"/>
      <c r="M29" s="435"/>
      <c r="N29" s="435"/>
      <c r="O29" s="435"/>
    </row>
    <row r="30" spans="1:15" x14ac:dyDescent="0.25">
      <c r="A30" s="61"/>
      <c r="B30" s="431"/>
      <c r="C30" s="431"/>
      <c r="D30" s="431"/>
      <c r="E30" s="431"/>
      <c r="F30" s="431"/>
      <c r="G30" s="431"/>
      <c r="H30" s="431"/>
      <c r="I30" s="431"/>
      <c r="J30" s="431"/>
      <c r="K30" s="431"/>
      <c r="L30" s="431"/>
      <c r="M30" s="431"/>
      <c r="N30" s="431"/>
      <c r="O30" s="431"/>
    </row>
    <row r="31" spans="1:15" x14ac:dyDescent="0.25">
      <c r="A31" s="61"/>
      <c r="B31" s="431"/>
      <c r="C31" s="431"/>
      <c r="D31" s="431"/>
      <c r="E31" s="431"/>
      <c r="F31" s="431"/>
      <c r="G31" s="431"/>
      <c r="H31" s="431"/>
      <c r="I31" s="431"/>
      <c r="J31" s="431"/>
      <c r="K31" s="431"/>
      <c r="L31" s="431"/>
      <c r="M31" s="431"/>
      <c r="N31" s="431"/>
      <c r="O31" s="431"/>
    </row>
    <row r="32" spans="1:15" x14ac:dyDescent="0.25">
      <c r="A32" s="61"/>
      <c r="B32" s="431"/>
      <c r="C32" s="431"/>
      <c r="D32" s="431"/>
      <c r="E32" s="431"/>
      <c r="F32" s="431"/>
      <c r="G32" s="431"/>
      <c r="H32" s="431"/>
      <c r="I32" s="431"/>
      <c r="J32" s="431"/>
      <c r="K32" s="431"/>
      <c r="L32" s="431"/>
      <c r="M32" s="431"/>
      <c r="N32" s="431"/>
      <c r="O32" s="431"/>
    </row>
    <row r="33" spans="1:15" x14ac:dyDescent="0.25">
      <c r="A33" s="61"/>
      <c r="B33" s="431"/>
      <c r="C33" s="431"/>
      <c r="D33" s="431"/>
      <c r="E33" s="431"/>
      <c r="F33" s="431"/>
      <c r="G33" s="431"/>
      <c r="H33" s="431"/>
      <c r="I33" s="431"/>
      <c r="J33" s="431"/>
      <c r="K33" s="431"/>
      <c r="L33" s="431"/>
      <c r="M33" s="431"/>
      <c r="N33" s="431"/>
      <c r="O33" s="431"/>
    </row>
    <row r="34" spans="1:15" x14ac:dyDescent="0.25">
      <c r="A34" s="61"/>
      <c r="B34" s="431"/>
      <c r="C34" s="431"/>
      <c r="D34" s="431"/>
      <c r="E34" s="431"/>
      <c r="F34" s="431"/>
      <c r="G34" s="431"/>
      <c r="H34" s="431"/>
      <c r="I34" s="431"/>
      <c r="J34" s="431"/>
      <c r="K34" s="431"/>
      <c r="L34" s="431"/>
      <c r="M34" s="431"/>
      <c r="N34" s="431"/>
      <c r="O34" s="431"/>
    </row>
    <row r="35" spans="1:15" x14ac:dyDescent="0.25">
      <c r="A35" s="436" t="s">
        <v>220</v>
      </c>
      <c r="B35" s="436"/>
      <c r="C35" s="436"/>
      <c r="D35" s="436"/>
      <c r="E35" s="436"/>
      <c r="F35" s="436"/>
      <c r="G35" s="436"/>
      <c r="H35" s="436"/>
      <c r="I35" s="436"/>
      <c r="J35" s="436"/>
      <c r="K35" s="436"/>
      <c r="L35" s="436"/>
      <c r="M35" s="436"/>
      <c r="N35" s="436"/>
      <c r="O35" s="436"/>
    </row>
    <row r="36" spans="1:15" x14ac:dyDescent="0.25">
      <c r="A36" s="61"/>
      <c r="B36" s="431"/>
      <c r="C36" s="431"/>
      <c r="D36" s="431"/>
      <c r="E36" s="431"/>
      <c r="F36" s="431"/>
      <c r="G36" s="431"/>
      <c r="H36" s="431"/>
      <c r="I36" s="431"/>
      <c r="J36" s="431"/>
      <c r="K36" s="431"/>
      <c r="L36" s="431"/>
      <c r="M36" s="431"/>
      <c r="N36" s="431"/>
      <c r="O36" s="431"/>
    </row>
    <row r="37" spans="1:15" x14ac:dyDescent="0.25">
      <c r="A37" s="61"/>
      <c r="B37" s="431"/>
      <c r="C37" s="431"/>
      <c r="D37" s="431"/>
      <c r="E37" s="431"/>
      <c r="F37" s="431"/>
      <c r="G37" s="431"/>
      <c r="H37" s="431"/>
      <c r="I37" s="431"/>
      <c r="J37" s="431"/>
      <c r="K37" s="431"/>
      <c r="L37" s="431"/>
      <c r="M37" s="431"/>
      <c r="N37" s="431"/>
      <c r="O37" s="431"/>
    </row>
    <row r="38" spans="1:15" x14ac:dyDescent="0.25">
      <c r="A38" s="61"/>
      <c r="B38" s="431"/>
      <c r="C38" s="431"/>
      <c r="D38" s="431"/>
      <c r="E38" s="431"/>
      <c r="F38" s="431"/>
      <c r="G38" s="431"/>
      <c r="H38" s="431"/>
      <c r="I38" s="431"/>
      <c r="J38" s="431"/>
      <c r="K38" s="431"/>
      <c r="L38" s="431"/>
      <c r="M38" s="431"/>
      <c r="N38" s="431"/>
      <c r="O38" s="431"/>
    </row>
    <row r="39" spans="1:15" x14ac:dyDescent="0.25">
      <c r="A39" s="61"/>
      <c r="B39" s="431"/>
      <c r="C39" s="431"/>
      <c r="D39" s="431"/>
      <c r="E39" s="431"/>
      <c r="F39" s="431"/>
      <c r="G39" s="431"/>
      <c r="H39" s="431"/>
      <c r="I39" s="431"/>
      <c r="J39" s="431"/>
      <c r="K39" s="431"/>
      <c r="L39" s="431"/>
      <c r="M39" s="431"/>
      <c r="N39" s="431"/>
      <c r="O39" s="431"/>
    </row>
    <row r="40" spans="1:15" x14ac:dyDescent="0.25">
      <c r="A40" s="61"/>
      <c r="B40" s="431"/>
      <c r="C40" s="431"/>
      <c r="D40" s="431"/>
      <c r="E40" s="431"/>
      <c r="F40" s="431"/>
      <c r="G40" s="431"/>
      <c r="H40" s="431"/>
      <c r="I40" s="431"/>
      <c r="J40" s="431"/>
      <c r="K40" s="431"/>
      <c r="L40" s="431"/>
      <c r="M40" s="431"/>
      <c r="N40" s="431"/>
      <c r="O40" s="431"/>
    </row>
    <row r="41" spans="1:15" x14ac:dyDescent="0.25">
      <c r="A41" s="437" t="s">
        <v>221</v>
      </c>
      <c r="B41" s="437"/>
      <c r="C41" s="437"/>
      <c r="D41" s="437"/>
      <c r="E41" s="437"/>
      <c r="F41" s="437"/>
      <c r="G41" s="437"/>
      <c r="H41" s="437"/>
      <c r="I41" s="437"/>
      <c r="J41" s="437"/>
      <c r="K41" s="437"/>
      <c r="L41" s="437"/>
      <c r="M41" s="437"/>
      <c r="N41" s="437"/>
      <c r="O41" s="437"/>
    </row>
    <row r="42" spans="1:15" x14ac:dyDescent="0.25">
      <c r="A42" s="61"/>
      <c r="B42" s="431"/>
      <c r="C42" s="431"/>
      <c r="D42" s="431"/>
      <c r="E42" s="431"/>
      <c r="F42" s="431"/>
      <c r="G42" s="431"/>
      <c r="H42" s="431"/>
      <c r="I42" s="431"/>
      <c r="J42" s="431"/>
      <c r="K42" s="431"/>
      <c r="L42" s="431"/>
      <c r="M42" s="431"/>
      <c r="N42" s="431"/>
      <c r="O42" s="431"/>
    </row>
    <row r="43" spans="1:15" x14ac:dyDescent="0.25">
      <c r="A43" s="61"/>
      <c r="B43" s="431"/>
      <c r="C43" s="431"/>
      <c r="D43" s="431"/>
      <c r="E43" s="431"/>
      <c r="F43" s="431"/>
      <c r="G43" s="431"/>
      <c r="H43" s="431"/>
      <c r="I43" s="431"/>
      <c r="J43" s="431"/>
      <c r="K43" s="431"/>
      <c r="L43" s="431"/>
      <c r="M43" s="431"/>
      <c r="N43" s="431"/>
      <c r="O43" s="431"/>
    </row>
    <row r="44" spans="1:15" x14ac:dyDescent="0.25">
      <c r="A44" s="61"/>
      <c r="B44" s="431"/>
      <c r="C44" s="431"/>
      <c r="D44" s="431"/>
      <c r="E44" s="431"/>
      <c r="F44" s="431"/>
      <c r="G44" s="431"/>
      <c r="H44" s="431"/>
      <c r="I44" s="431"/>
      <c r="J44" s="431"/>
      <c r="K44" s="431"/>
      <c r="L44" s="431"/>
      <c r="M44" s="431"/>
      <c r="N44" s="431"/>
      <c r="O44" s="431"/>
    </row>
    <row r="45" spans="1:15" x14ac:dyDescent="0.25">
      <c r="A45" s="61"/>
      <c r="B45" s="431"/>
      <c r="C45" s="431"/>
      <c r="D45" s="431"/>
      <c r="E45" s="431"/>
      <c r="F45" s="431"/>
      <c r="G45" s="431"/>
      <c r="H45" s="431"/>
      <c r="I45" s="431"/>
      <c r="J45" s="431"/>
      <c r="K45" s="431"/>
      <c r="L45" s="431"/>
      <c r="M45" s="431"/>
      <c r="N45" s="431"/>
      <c r="O45" s="431"/>
    </row>
    <row r="46" spans="1:15" x14ac:dyDescent="0.25">
      <c r="A46" s="61"/>
      <c r="B46" s="431"/>
      <c r="C46" s="431"/>
      <c r="D46" s="431"/>
      <c r="E46" s="431"/>
      <c r="F46" s="431"/>
      <c r="G46" s="431"/>
      <c r="H46" s="431"/>
      <c r="I46" s="431"/>
      <c r="J46" s="431"/>
      <c r="K46" s="431"/>
      <c r="L46" s="431"/>
      <c r="M46" s="431"/>
      <c r="N46" s="431"/>
      <c r="O46" s="431"/>
    </row>
  </sheetData>
  <mergeCells count="116">
    <mergeCell ref="B45:D45"/>
    <mergeCell ref="E45:F45"/>
    <mergeCell ref="G45:O45"/>
    <mergeCell ref="B46:D46"/>
    <mergeCell ref="E46:F46"/>
    <mergeCell ref="G46:O46"/>
    <mergeCell ref="B43:D43"/>
    <mergeCell ref="E43:F43"/>
    <mergeCell ref="G43:O43"/>
    <mergeCell ref="B44:D44"/>
    <mergeCell ref="E44:F44"/>
    <mergeCell ref="G44:O44"/>
    <mergeCell ref="A41:O41"/>
    <mergeCell ref="B42:D42"/>
    <mergeCell ref="E42:F42"/>
    <mergeCell ref="G42:O42"/>
    <mergeCell ref="B39:D39"/>
    <mergeCell ref="E39:F39"/>
    <mergeCell ref="G39:O39"/>
    <mergeCell ref="B40:D40"/>
    <mergeCell ref="E40:F40"/>
    <mergeCell ref="G40:O40"/>
    <mergeCell ref="B37:D37"/>
    <mergeCell ref="E37:F37"/>
    <mergeCell ref="G37:O37"/>
    <mergeCell ref="B38:D38"/>
    <mergeCell ref="E38:F38"/>
    <mergeCell ref="G38:O38"/>
    <mergeCell ref="A35:O35"/>
    <mergeCell ref="B36:D36"/>
    <mergeCell ref="E36:F36"/>
    <mergeCell ref="G36:O36"/>
    <mergeCell ref="B33:D33"/>
    <mergeCell ref="E33:F33"/>
    <mergeCell ref="G33:O33"/>
    <mergeCell ref="B34:D34"/>
    <mergeCell ref="E34:F34"/>
    <mergeCell ref="G34:O34"/>
    <mergeCell ref="B31:D31"/>
    <mergeCell ref="E31:F31"/>
    <mergeCell ref="G31:O31"/>
    <mergeCell ref="B32:D32"/>
    <mergeCell ref="E32:F32"/>
    <mergeCell ref="G32:O32"/>
    <mergeCell ref="A29:O29"/>
    <mergeCell ref="B30:D30"/>
    <mergeCell ref="E30:F30"/>
    <mergeCell ref="G30:O30"/>
    <mergeCell ref="B28:D28"/>
    <mergeCell ref="E28:F28"/>
    <mergeCell ref="G28:O28"/>
    <mergeCell ref="B26:D26"/>
    <mergeCell ref="E26:F26"/>
    <mergeCell ref="G26:O26"/>
    <mergeCell ref="B27:D27"/>
    <mergeCell ref="E27:F27"/>
    <mergeCell ref="G27:O27"/>
    <mergeCell ref="A23:O23"/>
    <mergeCell ref="B24:D24"/>
    <mergeCell ref="E24:F24"/>
    <mergeCell ref="G24:O24"/>
    <mergeCell ref="B25:D25"/>
    <mergeCell ref="E25:F25"/>
    <mergeCell ref="G25:O25"/>
    <mergeCell ref="B22:D22"/>
    <mergeCell ref="E22:F22"/>
    <mergeCell ref="G22:O22"/>
    <mergeCell ref="B20:D20"/>
    <mergeCell ref="E20:F20"/>
    <mergeCell ref="G20:O20"/>
    <mergeCell ref="B21:D21"/>
    <mergeCell ref="E21:F21"/>
    <mergeCell ref="G21:O21"/>
    <mergeCell ref="A17:O17"/>
    <mergeCell ref="B18:D18"/>
    <mergeCell ref="E18:F18"/>
    <mergeCell ref="G18:O18"/>
    <mergeCell ref="B19:D19"/>
    <mergeCell ref="E19:F19"/>
    <mergeCell ref="G19:O19"/>
    <mergeCell ref="B15:D15"/>
    <mergeCell ref="E15:F15"/>
    <mergeCell ref="G15:O15"/>
    <mergeCell ref="B16:D16"/>
    <mergeCell ref="E16:F16"/>
    <mergeCell ref="G16:O16"/>
    <mergeCell ref="B13:D13"/>
    <mergeCell ref="E13:F13"/>
    <mergeCell ref="G13:O13"/>
    <mergeCell ref="B14:D14"/>
    <mergeCell ref="E14:F14"/>
    <mergeCell ref="G14:O14"/>
    <mergeCell ref="A11:O11"/>
    <mergeCell ref="B12:D12"/>
    <mergeCell ref="E12:F12"/>
    <mergeCell ref="G12:O12"/>
    <mergeCell ref="B10:D10"/>
    <mergeCell ref="E10:F10"/>
    <mergeCell ref="G10:O10"/>
    <mergeCell ref="B7:D7"/>
    <mergeCell ref="E7:F7"/>
    <mergeCell ref="G7:O7"/>
    <mergeCell ref="B8:D8"/>
    <mergeCell ref="E8:F8"/>
    <mergeCell ref="G8:O8"/>
    <mergeCell ref="A1:O3"/>
    <mergeCell ref="B4:D4"/>
    <mergeCell ref="E4:F4"/>
    <mergeCell ref="G4:O4"/>
    <mergeCell ref="A5:O5"/>
    <mergeCell ref="B6:D6"/>
    <mergeCell ref="E6:F6"/>
    <mergeCell ref="G6:O6"/>
    <mergeCell ref="B9:D9"/>
    <mergeCell ref="E9:F9"/>
    <mergeCell ref="G9:O9"/>
  </mergeCells>
  <pageMargins left="0.70866141732283472" right="0.70866141732283472"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zoomScaleNormal="100" workbookViewId="0">
      <selection sqref="A1:E1"/>
    </sheetView>
  </sheetViews>
  <sheetFormatPr baseColWidth="10" defaultColWidth="25.28515625" defaultRowHeight="15" x14ac:dyDescent="0.25"/>
  <cols>
    <col min="5" max="5" width="66.42578125" customWidth="1"/>
  </cols>
  <sheetData>
    <row r="1" spans="1:5" x14ac:dyDescent="0.25">
      <c r="A1" s="339" t="s">
        <v>1099</v>
      </c>
      <c r="B1" s="339"/>
      <c r="C1" s="339"/>
      <c r="D1" s="339"/>
      <c r="E1" s="339"/>
    </row>
    <row r="2" spans="1:5" x14ac:dyDescent="0.25">
      <c r="A2" s="339" t="s">
        <v>1188</v>
      </c>
      <c r="B2" s="339"/>
      <c r="C2" s="339"/>
      <c r="D2" s="339"/>
      <c r="E2" s="339"/>
    </row>
    <row r="3" spans="1:5" x14ac:dyDescent="0.25">
      <c r="A3" s="339" t="s">
        <v>1185</v>
      </c>
      <c r="B3" s="339"/>
      <c r="C3" s="339"/>
      <c r="D3" s="339"/>
      <c r="E3" s="339"/>
    </row>
    <row r="4" spans="1:5" ht="24" x14ac:dyDescent="0.25">
      <c r="A4" s="309" t="s">
        <v>1088</v>
      </c>
      <c r="B4" s="310" t="s">
        <v>1089</v>
      </c>
      <c r="C4" s="310" t="s">
        <v>1186</v>
      </c>
      <c r="D4" s="310" t="s">
        <v>1090</v>
      </c>
      <c r="E4" s="310" t="s">
        <v>1091</v>
      </c>
    </row>
    <row r="5" spans="1:5" ht="76.5" x14ac:dyDescent="0.25">
      <c r="A5" s="311" t="s">
        <v>1092</v>
      </c>
      <c r="B5" s="312">
        <v>51</v>
      </c>
      <c r="C5" s="312">
        <v>49</v>
      </c>
      <c r="D5" s="313">
        <f>+GETPIVOTDATA("CALIFICACIÓN",'Resultados riesgos'!$A$3)</f>
        <v>0.51980392156862754</v>
      </c>
      <c r="E5" s="333" t="s">
        <v>1151</v>
      </c>
    </row>
    <row r="6" spans="1:5" ht="114.75" x14ac:dyDescent="0.25">
      <c r="A6" s="311" t="s">
        <v>1093</v>
      </c>
      <c r="B6" s="312">
        <v>3</v>
      </c>
      <c r="C6" s="312">
        <v>3</v>
      </c>
      <c r="D6" s="313">
        <f>+AVERAGE('2. ANTITRAMITES'!AJ6:AJ8)</f>
        <v>0.16666666666666666</v>
      </c>
      <c r="E6" s="333" t="s">
        <v>1157</v>
      </c>
    </row>
    <row r="7" spans="1:5" ht="102" x14ac:dyDescent="0.25">
      <c r="A7" s="311" t="s">
        <v>1094</v>
      </c>
      <c r="B7" s="336">
        <v>23</v>
      </c>
      <c r="C7" s="336">
        <v>23</v>
      </c>
      <c r="D7" s="337">
        <f>+AVERAGE('3. RENDICION DE CUENTAS'!I6:I31)</f>
        <v>0.57391304347826089</v>
      </c>
      <c r="E7" s="333" t="s">
        <v>1158</v>
      </c>
    </row>
    <row r="8" spans="1:5" ht="89.25" x14ac:dyDescent="0.25">
      <c r="A8" s="311" t="s">
        <v>1095</v>
      </c>
      <c r="B8" s="336">
        <v>10</v>
      </c>
      <c r="C8" s="336">
        <v>10</v>
      </c>
      <c r="D8" s="337">
        <f>+AVERAGE('4. ATENCION AL CIUDADANO'!I6:I20)</f>
        <v>0.60699999999999998</v>
      </c>
      <c r="E8" s="236" t="s">
        <v>1177</v>
      </c>
    </row>
    <row r="9" spans="1:5" ht="165.75" x14ac:dyDescent="0.25">
      <c r="A9" s="311" t="s">
        <v>1182</v>
      </c>
      <c r="B9" s="336">
        <v>26</v>
      </c>
      <c r="C9" s="336">
        <v>15</v>
      </c>
      <c r="D9" s="337">
        <f>+AVERAGE('5. TRANSPARENCIA-AJ '!O6:O23)</f>
        <v>0.64</v>
      </c>
      <c r="E9" s="236" t="s">
        <v>1184</v>
      </c>
    </row>
    <row r="10" spans="1:5" ht="51" x14ac:dyDescent="0.25">
      <c r="A10" s="311" t="s">
        <v>1096</v>
      </c>
      <c r="B10" s="312">
        <v>8</v>
      </c>
      <c r="C10" s="312">
        <v>6</v>
      </c>
      <c r="D10" s="313">
        <f>+AVERAGE('6. INICIATIVAS-A'!N6:N13)</f>
        <v>0.47750000000000004</v>
      </c>
      <c r="E10" s="236" t="s">
        <v>1178</v>
      </c>
    </row>
    <row r="11" spans="1:5" ht="38.25" x14ac:dyDescent="0.25">
      <c r="A11" s="311" t="s">
        <v>1097</v>
      </c>
      <c r="B11" s="312">
        <v>14</v>
      </c>
      <c r="C11" s="312">
        <v>6</v>
      </c>
      <c r="D11" s="313">
        <f>+AVERAGE('7. CODIGO DE INTEGRIDAD-A'!K6:K19)</f>
        <v>0.38571428571428573</v>
      </c>
      <c r="E11" s="236" t="s">
        <v>1162</v>
      </c>
    </row>
    <row r="12" spans="1:5" x14ac:dyDescent="0.25">
      <c r="A12" s="314" t="s">
        <v>1098</v>
      </c>
      <c r="B12" s="315">
        <f>SUM(B5:B11)</f>
        <v>135</v>
      </c>
      <c r="C12" s="315">
        <f>SUM(C5:C11)</f>
        <v>112</v>
      </c>
      <c r="D12" s="316">
        <f>+AVERAGE('1. MAPA DE RIESGOS '!X7:X54,'2. ANTITRAMITES'!AJ6:AJ8,'3. RENDICION DE CUENTAS'!I6:I31,'4. ATENCION AL CIUDADANO'!I6:I20,'5. TRANSPARENCIA-AJ '!O6:O23,'6. INICIATIVAS-A'!N6:N13,'7. CODIGO DE INTEGRIDAD-A'!K6:K19)</f>
        <v>0.52720338983050807</v>
      </c>
      <c r="E12" s="317"/>
    </row>
  </sheetData>
  <mergeCells count="3">
    <mergeCell ref="A1:E1"/>
    <mergeCell ref="A2:E2"/>
    <mergeCell ref="A3:E3"/>
  </mergeCells>
  <pageMargins left="0.7" right="0.7" top="0.75" bottom="0.7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B4" sqref="B4:B20"/>
    </sheetView>
  </sheetViews>
  <sheetFormatPr baseColWidth="10" defaultRowHeight="15" x14ac:dyDescent="0.25"/>
  <cols>
    <col min="1" max="1" width="55.85546875" bestFit="1" customWidth="1"/>
    <col min="2" max="2" width="12" customWidth="1"/>
  </cols>
  <sheetData>
    <row r="1" spans="1:2" x14ac:dyDescent="0.25">
      <c r="A1" s="440" t="s">
        <v>1187</v>
      </c>
    </row>
    <row r="2" spans="1:2" x14ac:dyDescent="0.25">
      <c r="A2" t="s">
        <v>1189</v>
      </c>
      <c r="B2" s="328"/>
    </row>
    <row r="3" spans="1:2" x14ac:dyDescent="0.25">
      <c r="A3" s="330" t="s">
        <v>1100</v>
      </c>
      <c r="B3" s="332" t="s">
        <v>1101</v>
      </c>
    </row>
    <row r="4" spans="1:2" x14ac:dyDescent="0.25">
      <c r="A4" s="329" t="s">
        <v>508</v>
      </c>
      <c r="B4" s="334">
        <v>0.62250000000000005</v>
      </c>
    </row>
    <row r="5" spans="1:2" x14ac:dyDescent="0.25">
      <c r="A5" s="329" t="s">
        <v>41</v>
      </c>
      <c r="B5" s="334">
        <v>0.55333333333333334</v>
      </c>
    </row>
    <row r="6" spans="1:2" x14ac:dyDescent="0.25">
      <c r="A6" s="329" t="s">
        <v>804</v>
      </c>
      <c r="B6" s="334">
        <v>0.58000000000000007</v>
      </c>
    </row>
    <row r="7" spans="1:2" x14ac:dyDescent="0.25">
      <c r="A7" s="329" t="s">
        <v>353</v>
      </c>
      <c r="B7" s="334">
        <v>0.26250000000000001</v>
      </c>
    </row>
    <row r="8" spans="1:2" x14ac:dyDescent="0.25">
      <c r="A8" s="329" t="s">
        <v>257</v>
      </c>
      <c r="B8" s="334">
        <v>0.58000000000000007</v>
      </c>
    </row>
    <row r="9" spans="1:2" x14ac:dyDescent="0.25">
      <c r="A9" s="329" t="s">
        <v>551</v>
      </c>
      <c r="B9" s="334">
        <v>0.83000000000000007</v>
      </c>
    </row>
    <row r="10" spans="1:2" x14ac:dyDescent="0.25">
      <c r="A10" s="329" t="s">
        <v>603</v>
      </c>
      <c r="B10" s="334">
        <v>0.62000000000000011</v>
      </c>
    </row>
    <row r="11" spans="1:2" x14ac:dyDescent="0.25">
      <c r="A11" s="329" t="s">
        <v>577</v>
      </c>
      <c r="B11" s="334">
        <v>0.69</v>
      </c>
    </row>
    <row r="12" spans="1:2" x14ac:dyDescent="0.25">
      <c r="A12" s="329" t="s">
        <v>432</v>
      </c>
      <c r="B12" s="334">
        <v>0.6066666666666668</v>
      </c>
    </row>
    <row r="13" spans="1:2" x14ac:dyDescent="0.25">
      <c r="A13" s="329" t="s">
        <v>330</v>
      </c>
      <c r="B13" s="334">
        <v>0.6066666666666668</v>
      </c>
    </row>
    <row r="14" spans="1:2" x14ac:dyDescent="0.25">
      <c r="A14" s="329" t="s">
        <v>298</v>
      </c>
      <c r="B14" s="334">
        <v>0.48000000000000004</v>
      </c>
    </row>
    <row r="15" spans="1:2" x14ac:dyDescent="0.25">
      <c r="A15" s="329" t="s">
        <v>446</v>
      </c>
      <c r="B15" s="334">
        <v>7.4999999999999997E-2</v>
      </c>
    </row>
    <row r="16" spans="1:2" x14ac:dyDescent="0.25">
      <c r="A16" s="329" t="s">
        <v>630</v>
      </c>
      <c r="B16" s="334">
        <v>0.45333333333333337</v>
      </c>
    </row>
    <row r="17" spans="1:2" x14ac:dyDescent="0.25">
      <c r="A17" s="329" t="s">
        <v>650</v>
      </c>
      <c r="B17" s="334">
        <v>0.54999999999999993</v>
      </c>
    </row>
    <row r="18" spans="1:2" x14ac:dyDescent="0.25">
      <c r="A18" s="329" t="s">
        <v>1086</v>
      </c>
      <c r="B18" s="334">
        <v>0</v>
      </c>
    </row>
    <row r="19" spans="1:2" x14ac:dyDescent="0.25">
      <c r="A19" s="329" t="s">
        <v>1102</v>
      </c>
      <c r="B19" s="334">
        <v>0.75</v>
      </c>
    </row>
    <row r="20" spans="1:2" x14ac:dyDescent="0.25">
      <c r="A20" s="331" t="s">
        <v>1087</v>
      </c>
      <c r="B20" s="334">
        <v>0.51980392156862754</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59"/>
  <sheetViews>
    <sheetView zoomScaleNormal="100" workbookViewId="0">
      <pane ySplit="5" topLeftCell="A6" activePane="bottomLeft" state="frozen"/>
      <selection pane="bottomLeft" activeCell="A6" sqref="A6"/>
    </sheetView>
  </sheetViews>
  <sheetFormatPr baseColWidth="10" defaultColWidth="11.42578125" defaultRowHeight="15" x14ac:dyDescent="0.25"/>
  <cols>
    <col min="1" max="1" width="29.42578125" customWidth="1"/>
    <col min="2" max="4" width="17.140625" customWidth="1"/>
    <col min="5" max="5" width="17.28515625" customWidth="1"/>
    <col min="6" max="6" width="31.42578125" customWidth="1"/>
    <col min="7" max="7" width="14.28515625" customWidth="1"/>
    <col min="8" max="8" width="36" customWidth="1"/>
    <col min="9" max="9" width="31.42578125" customWidth="1"/>
    <col min="10" max="12" width="14.28515625" customWidth="1"/>
    <col min="13" max="13" width="31.85546875" customWidth="1"/>
    <col min="14" max="14" width="18.5703125" customWidth="1"/>
    <col min="15" max="15" width="42.28515625" customWidth="1"/>
    <col min="16" max="16" width="42.28515625" style="62" customWidth="1"/>
    <col min="17" max="17" width="31.85546875" customWidth="1"/>
    <col min="18" max="19" width="17.140625" customWidth="1"/>
    <col min="20" max="20" width="26.140625" customWidth="1"/>
    <col min="21" max="21" width="48.5703125" hidden="1" customWidth="1"/>
    <col min="22" max="22" width="49.42578125" style="225" customWidth="1"/>
    <col min="23" max="23" width="23.5703125" style="225" customWidth="1"/>
    <col min="24" max="24" width="11.42578125" style="226"/>
    <col min="25" max="25" width="25.5703125" style="225" customWidth="1"/>
    <col min="26" max="26" width="11.42578125" style="225"/>
    <col min="27" max="16377" width="11.42578125" style="62"/>
    <col min="16378" max="16384" width="8.85546875" style="62" customWidth="1"/>
  </cols>
  <sheetData>
    <row r="1" spans="1:26" ht="5.25" customHeight="1" x14ac:dyDescent="0.25">
      <c r="V1"/>
      <c r="W1"/>
      <c r="X1"/>
      <c r="Y1"/>
      <c r="Z1"/>
    </row>
    <row r="2" spans="1:26" s="308" customFormat="1" ht="18" customHeight="1" x14ac:dyDescent="0.2">
      <c r="A2" s="343"/>
      <c r="B2" s="343"/>
      <c r="C2" s="343"/>
      <c r="D2" s="343"/>
      <c r="E2" s="343"/>
      <c r="F2" s="343"/>
      <c r="G2" s="344" t="s">
        <v>42</v>
      </c>
      <c r="H2" s="344"/>
      <c r="I2" s="344"/>
      <c r="J2" s="344"/>
      <c r="K2" s="344"/>
      <c r="L2" s="344"/>
      <c r="M2" s="344"/>
      <c r="N2" s="344"/>
      <c r="O2" s="344"/>
      <c r="P2" s="344"/>
      <c r="Q2" s="344"/>
      <c r="R2" s="344"/>
      <c r="S2" s="344"/>
      <c r="T2" s="345" t="s">
        <v>43</v>
      </c>
      <c r="U2" s="346"/>
      <c r="V2" s="1"/>
      <c r="W2" s="1"/>
      <c r="X2" s="1"/>
      <c r="Y2" s="1"/>
      <c r="Z2" s="1"/>
    </row>
    <row r="3" spans="1:26" s="308" customFormat="1" ht="20.25" customHeight="1" thickBot="1" x14ac:dyDescent="0.25">
      <c r="A3" s="343"/>
      <c r="B3" s="343"/>
      <c r="C3" s="343"/>
      <c r="D3" s="343"/>
      <c r="E3" s="343"/>
      <c r="F3" s="343"/>
      <c r="G3" s="344"/>
      <c r="H3" s="344"/>
      <c r="I3" s="344"/>
      <c r="J3" s="344"/>
      <c r="K3" s="344"/>
      <c r="L3" s="344"/>
      <c r="M3" s="344"/>
      <c r="N3" s="344"/>
      <c r="O3" s="344"/>
      <c r="P3" s="344"/>
      <c r="Q3" s="344"/>
      <c r="R3" s="344"/>
      <c r="S3" s="344"/>
      <c r="T3" s="63" t="s">
        <v>36</v>
      </c>
      <c r="U3" s="2" t="s">
        <v>229</v>
      </c>
    </row>
    <row r="4" spans="1:26" s="308" customFormat="1" ht="24" customHeight="1" thickBot="1" x14ac:dyDescent="0.3">
      <c r="A4" s="343"/>
      <c r="B4" s="343"/>
      <c r="C4" s="343"/>
      <c r="D4" s="343"/>
      <c r="E4" s="343"/>
      <c r="F4" s="343"/>
      <c r="G4" s="344"/>
      <c r="H4" s="344"/>
      <c r="I4" s="344"/>
      <c r="J4" s="344"/>
      <c r="K4" s="344"/>
      <c r="L4" s="344"/>
      <c r="M4" s="344"/>
      <c r="N4" s="344"/>
      <c r="O4" s="344"/>
      <c r="P4" s="344"/>
      <c r="Q4" s="344"/>
      <c r="R4" s="344"/>
      <c r="S4" s="344"/>
      <c r="T4" s="345" t="s">
        <v>230</v>
      </c>
      <c r="U4" s="441"/>
      <c r="V4" s="454" t="s">
        <v>1038</v>
      </c>
      <c r="W4" s="455"/>
      <c r="X4" s="455"/>
      <c r="Y4" s="455"/>
      <c r="Z4" s="456"/>
    </row>
    <row r="5" spans="1:26" ht="25.5" customHeight="1" x14ac:dyDescent="0.25">
      <c r="A5" s="3" t="s">
        <v>0</v>
      </c>
      <c r="B5" s="3" t="s">
        <v>1</v>
      </c>
      <c r="C5" s="3" t="s">
        <v>2</v>
      </c>
      <c r="D5" s="3" t="s">
        <v>3</v>
      </c>
      <c r="E5" s="3" t="s">
        <v>4</v>
      </c>
      <c r="F5" s="3" t="s">
        <v>5</v>
      </c>
      <c r="G5" s="3" t="s">
        <v>6</v>
      </c>
      <c r="H5" s="3" t="s">
        <v>7</v>
      </c>
      <c r="I5" s="3" t="s">
        <v>8</v>
      </c>
      <c r="J5" s="3" t="s">
        <v>9</v>
      </c>
      <c r="K5" s="3" t="s">
        <v>10</v>
      </c>
      <c r="L5" s="4" t="s">
        <v>11</v>
      </c>
      <c r="M5" s="4" t="s">
        <v>12</v>
      </c>
      <c r="N5" s="4" t="s">
        <v>13</v>
      </c>
      <c r="O5" s="4" t="s">
        <v>14</v>
      </c>
      <c r="P5" s="5" t="s">
        <v>223</v>
      </c>
      <c r="Q5" s="4" t="s">
        <v>224</v>
      </c>
      <c r="R5" s="4" t="s">
        <v>225</v>
      </c>
      <c r="S5" s="4" t="s">
        <v>226</v>
      </c>
      <c r="T5" s="5" t="s">
        <v>227</v>
      </c>
      <c r="U5" s="442" t="s">
        <v>228</v>
      </c>
      <c r="V5" s="457" t="s">
        <v>673</v>
      </c>
      <c r="W5" s="458" t="s">
        <v>103</v>
      </c>
      <c r="X5" s="458" t="s">
        <v>674</v>
      </c>
      <c r="Y5" s="458" t="s">
        <v>675</v>
      </c>
      <c r="Z5" s="459" t="s">
        <v>676</v>
      </c>
    </row>
    <row r="6" spans="1:26" ht="14.25" customHeight="1" thickBot="1" x14ac:dyDescent="0.3">
      <c r="A6" s="3"/>
      <c r="B6" s="3"/>
      <c r="C6" s="3"/>
      <c r="D6" s="3"/>
      <c r="E6" s="3"/>
      <c r="F6" s="3"/>
      <c r="G6" s="3"/>
      <c r="H6" s="3"/>
      <c r="I6" s="3"/>
      <c r="J6" s="3"/>
      <c r="K6" s="3"/>
      <c r="L6" s="4"/>
      <c r="M6" s="4"/>
      <c r="N6" s="4"/>
      <c r="O6" s="4"/>
      <c r="P6" s="5"/>
      <c r="Q6" s="4"/>
      <c r="R6" s="4"/>
      <c r="S6" s="4"/>
      <c r="T6" s="5"/>
      <c r="U6" s="442"/>
      <c r="V6" s="460"/>
      <c r="W6" s="461"/>
      <c r="X6" s="461"/>
      <c r="Y6" s="461"/>
      <c r="Z6" s="462"/>
    </row>
    <row r="7" spans="1:26" ht="132" x14ac:dyDescent="0.25">
      <c r="A7" s="137" t="s">
        <v>508</v>
      </c>
      <c r="B7" s="137" t="s">
        <v>509</v>
      </c>
      <c r="C7" s="137" t="s">
        <v>510</v>
      </c>
      <c r="D7" s="137" t="s">
        <v>37</v>
      </c>
      <c r="E7" s="138" t="s">
        <v>511</v>
      </c>
      <c r="F7" s="138" t="s">
        <v>763</v>
      </c>
      <c r="G7" s="137" t="s">
        <v>262</v>
      </c>
      <c r="H7" s="138" t="s">
        <v>512</v>
      </c>
      <c r="I7" s="138" t="s">
        <v>764</v>
      </c>
      <c r="J7" s="137" t="s">
        <v>19</v>
      </c>
      <c r="K7" s="137" t="s">
        <v>15</v>
      </c>
      <c r="L7" s="137" t="s">
        <v>21</v>
      </c>
      <c r="M7" s="139" t="s">
        <v>765</v>
      </c>
      <c r="N7" s="137" t="s">
        <v>22</v>
      </c>
      <c r="O7" s="138" t="s">
        <v>766</v>
      </c>
      <c r="P7" s="139" t="s">
        <v>767</v>
      </c>
      <c r="Q7" s="140" t="s">
        <v>37</v>
      </c>
      <c r="R7" s="141">
        <v>43160</v>
      </c>
      <c r="S7" s="141">
        <v>43465</v>
      </c>
      <c r="T7" s="142">
        <v>0.7</v>
      </c>
      <c r="U7" s="443" t="s">
        <v>717</v>
      </c>
      <c r="V7" s="463" t="s">
        <v>716</v>
      </c>
      <c r="W7" s="464" t="s">
        <v>683</v>
      </c>
      <c r="X7" s="509">
        <v>0.33</v>
      </c>
      <c r="Y7" s="464" t="s">
        <v>718</v>
      </c>
      <c r="Z7" s="221" t="str">
        <f t="shared" ref="Z7:Z57" si="0">+IF(X7="","",IF(X7=0%,"INCUMPLIMIENTO",IF(AND(X7&gt;0%,X7&lt;100%),"CUMPLIMIENTO PARCIAL",IF(X7=100%,"CUMPLIMIENTO",IF(X7="N/A","N/A","INFORMACIÓN MAL DILIGENCIADA")))))</f>
        <v>CUMPLIMIENTO PARCIAL</v>
      </c>
    </row>
    <row r="8" spans="1:26" ht="276" x14ac:dyDescent="0.25">
      <c r="A8" s="137" t="s">
        <v>508</v>
      </c>
      <c r="B8" s="137" t="s">
        <v>513</v>
      </c>
      <c r="C8" s="137" t="s">
        <v>510</v>
      </c>
      <c r="D8" s="137" t="s">
        <v>37</v>
      </c>
      <c r="E8" s="138" t="s">
        <v>514</v>
      </c>
      <c r="F8" s="138" t="s">
        <v>515</v>
      </c>
      <c r="G8" s="137" t="s">
        <v>516</v>
      </c>
      <c r="H8" s="138" t="s">
        <v>768</v>
      </c>
      <c r="I8" s="138" t="s">
        <v>769</v>
      </c>
      <c r="J8" s="137" t="s">
        <v>19</v>
      </c>
      <c r="K8" s="137" t="s">
        <v>15</v>
      </c>
      <c r="L8" s="137" t="s">
        <v>21</v>
      </c>
      <c r="M8" s="138" t="s">
        <v>770</v>
      </c>
      <c r="N8" s="137" t="s">
        <v>21</v>
      </c>
      <c r="O8" s="138" t="s">
        <v>517</v>
      </c>
      <c r="P8" s="139" t="s">
        <v>518</v>
      </c>
      <c r="Q8" s="138" t="s">
        <v>519</v>
      </c>
      <c r="R8" s="141">
        <v>43160</v>
      </c>
      <c r="S8" s="141">
        <v>43465</v>
      </c>
      <c r="T8" s="142">
        <v>0.66</v>
      </c>
      <c r="U8" s="443" t="s">
        <v>771</v>
      </c>
      <c r="V8" s="223" t="s">
        <v>772</v>
      </c>
      <c r="W8" s="218" t="s">
        <v>720</v>
      </c>
      <c r="X8" s="510">
        <v>0.66</v>
      </c>
      <c r="Y8" s="218" t="s">
        <v>719</v>
      </c>
      <c r="Z8" s="221" t="str">
        <f t="shared" si="0"/>
        <v>CUMPLIMIENTO PARCIAL</v>
      </c>
    </row>
    <row r="9" spans="1:26" ht="216" x14ac:dyDescent="0.25">
      <c r="A9" s="137" t="s">
        <v>508</v>
      </c>
      <c r="B9" s="137" t="s">
        <v>520</v>
      </c>
      <c r="C9" s="137" t="s">
        <v>510</v>
      </c>
      <c r="D9" s="137" t="s">
        <v>37</v>
      </c>
      <c r="E9" s="138" t="s">
        <v>773</v>
      </c>
      <c r="F9" s="138" t="s">
        <v>774</v>
      </c>
      <c r="G9" s="137" t="s">
        <v>516</v>
      </c>
      <c r="H9" s="138" t="s">
        <v>521</v>
      </c>
      <c r="I9" s="138" t="s">
        <v>522</v>
      </c>
      <c r="J9" s="137" t="s">
        <v>25</v>
      </c>
      <c r="K9" s="137" t="s">
        <v>15</v>
      </c>
      <c r="L9" s="137" t="s">
        <v>22</v>
      </c>
      <c r="M9" s="138" t="s">
        <v>765</v>
      </c>
      <c r="N9" s="137" t="s">
        <v>16</v>
      </c>
      <c r="O9" s="138" t="s">
        <v>775</v>
      </c>
      <c r="P9" s="139" t="s">
        <v>523</v>
      </c>
      <c r="Q9" s="138" t="s">
        <v>524</v>
      </c>
      <c r="R9" s="141">
        <v>43160</v>
      </c>
      <c r="S9" s="141">
        <v>43404</v>
      </c>
      <c r="T9" s="142">
        <v>0.5</v>
      </c>
      <c r="U9" s="443" t="s">
        <v>525</v>
      </c>
      <c r="V9" s="223" t="s">
        <v>721</v>
      </c>
      <c r="W9" s="222" t="s">
        <v>722</v>
      </c>
      <c r="X9" s="511">
        <v>1</v>
      </c>
      <c r="Y9" s="218" t="s">
        <v>685</v>
      </c>
      <c r="Z9" s="221" t="str">
        <f t="shared" si="0"/>
        <v>CUMPLIMIENTO</v>
      </c>
    </row>
    <row r="10" spans="1:26" ht="108" x14ac:dyDescent="0.25">
      <c r="A10" s="137" t="s">
        <v>508</v>
      </c>
      <c r="B10" s="137" t="s">
        <v>526</v>
      </c>
      <c r="C10" s="137" t="s">
        <v>510</v>
      </c>
      <c r="D10" s="137" t="s">
        <v>37</v>
      </c>
      <c r="E10" s="138" t="s">
        <v>776</v>
      </c>
      <c r="F10" s="138" t="s">
        <v>777</v>
      </c>
      <c r="G10" s="137" t="s">
        <v>778</v>
      </c>
      <c r="H10" s="138" t="s">
        <v>779</v>
      </c>
      <c r="I10" s="138" t="s">
        <v>780</v>
      </c>
      <c r="J10" s="137" t="s">
        <v>781</v>
      </c>
      <c r="K10" s="137" t="s">
        <v>264</v>
      </c>
      <c r="L10" s="137" t="s">
        <v>23</v>
      </c>
      <c r="M10" s="138" t="s">
        <v>765</v>
      </c>
      <c r="N10" s="137" t="s">
        <v>327</v>
      </c>
      <c r="O10" s="138" t="s">
        <v>782</v>
      </c>
      <c r="P10" s="139" t="s">
        <v>783</v>
      </c>
      <c r="Q10" s="138" t="s">
        <v>527</v>
      </c>
      <c r="R10" s="141">
        <v>43160</v>
      </c>
      <c r="S10" s="141">
        <v>43465</v>
      </c>
      <c r="T10" s="142">
        <v>0.7</v>
      </c>
      <c r="U10" s="443" t="s">
        <v>784</v>
      </c>
      <c r="V10" s="223" t="s">
        <v>785</v>
      </c>
      <c r="W10" s="219" t="s">
        <v>686</v>
      </c>
      <c r="X10" s="512">
        <v>0.5</v>
      </c>
      <c r="Y10" s="219" t="s">
        <v>786</v>
      </c>
      <c r="Z10" s="221" t="str">
        <f t="shared" si="0"/>
        <v>CUMPLIMIENTO PARCIAL</v>
      </c>
    </row>
    <row r="11" spans="1:26" ht="272.25" customHeight="1" x14ac:dyDescent="0.25">
      <c r="A11" s="69" t="s">
        <v>41</v>
      </c>
      <c r="B11" s="69" t="s">
        <v>26</v>
      </c>
      <c r="C11" s="69" t="s">
        <v>38</v>
      </c>
      <c r="D11" s="69" t="s">
        <v>39</v>
      </c>
      <c r="E11" s="66" t="s">
        <v>27</v>
      </c>
      <c r="F11" s="66" t="s">
        <v>28</v>
      </c>
      <c r="G11" s="69" t="s">
        <v>29</v>
      </c>
      <c r="H11" s="66" t="s">
        <v>787</v>
      </c>
      <c r="I11" s="66" t="s">
        <v>788</v>
      </c>
      <c r="J11" s="69" t="s">
        <v>19</v>
      </c>
      <c r="K11" s="69" t="s">
        <v>15</v>
      </c>
      <c r="L11" s="69" t="s">
        <v>21</v>
      </c>
      <c r="M11" s="66" t="s">
        <v>280</v>
      </c>
      <c r="N11" s="69" t="s">
        <v>16</v>
      </c>
      <c r="O11" s="66" t="s">
        <v>789</v>
      </c>
      <c r="P11" s="66" t="s">
        <v>246</v>
      </c>
      <c r="Q11" s="66" t="s">
        <v>38</v>
      </c>
      <c r="R11" s="70">
        <v>43222</v>
      </c>
      <c r="S11" s="70">
        <v>43465</v>
      </c>
      <c r="T11" s="66" t="s">
        <v>247</v>
      </c>
      <c r="U11" s="71" t="s">
        <v>248</v>
      </c>
      <c r="V11" s="66" t="s">
        <v>724</v>
      </c>
      <c r="W11" s="66" t="s">
        <v>723</v>
      </c>
      <c r="X11" s="513">
        <v>0.5</v>
      </c>
      <c r="Y11" s="66" t="s">
        <v>725</v>
      </c>
      <c r="Z11" s="221" t="str">
        <f t="shared" si="0"/>
        <v>CUMPLIMIENTO PARCIAL</v>
      </c>
    </row>
    <row r="12" spans="1:26" ht="274.5" customHeight="1" x14ac:dyDescent="0.25">
      <c r="A12" s="69" t="s">
        <v>41</v>
      </c>
      <c r="B12" s="69" t="s">
        <v>30</v>
      </c>
      <c r="C12" s="69" t="s">
        <v>38</v>
      </c>
      <c r="D12" s="69" t="s">
        <v>39</v>
      </c>
      <c r="E12" s="66" t="s">
        <v>31</v>
      </c>
      <c r="F12" s="66" t="s">
        <v>32</v>
      </c>
      <c r="G12" s="69" t="s">
        <v>24</v>
      </c>
      <c r="H12" s="66" t="s">
        <v>790</v>
      </c>
      <c r="I12" s="66" t="s">
        <v>791</v>
      </c>
      <c r="J12" s="69" t="s">
        <v>25</v>
      </c>
      <c r="K12" s="69" t="s">
        <v>15</v>
      </c>
      <c r="L12" s="69" t="s">
        <v>22</v>
      </c>
      <c r="M12" s="66" t="s">
        <v>792</v>
      </c>
      <c r="N12" s="69" t="s">
        <v>16</v>
      </c>
      <c r="O12" s="66" t="s">
        <v>793</v>
      </c>
      <c r="P12" s="66" t="s">
        <v>794</v>
      </c>
      <c r="Q12" s="66" t="s">
        <v>38</v>
      </c>
      <c r="R12" s="70">
        <v>43222</v>
      </c>
      <c r="S12" s="70">
        <v>43435</v>
      </c>
      <c r="T12" s="66" t="s">
        <v>247</v>
      </c>
      <c r="U12" s="444" t="s">
        <v>795</v>
      </c>
      <c r="V12" s="66" t="s">
        <v>796</v>
      </c>
      <c r="W12" s="66" t="s">
        <v>797</v>
      </c>
      <c r="X12" s="513">
        <v>0.5</v>
      </c>
      <c r="Y12" s="66" t="s">
        <v>798</v>
      </c>
      <c r="Z12" s="221" t="str">
        <f t="shared" si="0"/>
        <v>CUMPLIMIENTO PARCIAL</v>
      </c>
    </row>
    <row r="13" spans="1:26" ht="192" x14ac:dyDescent="0.25">
      <c r="A13" s="69" t="s">
        <v>41</v>
      </c>
      <c r="B13" s="69" t="s">
        <v>30</v>
      </c>
      <c r="C13" s="69" t="s">
        <v>38</v>
      </c>
      <c r="D13" s="69" t="s">
        <v>39</v>
      </c>
      <c r="E13" s="66" t="s">
        <v>33</v>
      </c>
      <c r="F13" s="66" t="s">
        <v>799</v>
      </c>
      <c r="G13" s="69" t="s">
        <v>17</v>
      </c>
      <c r="H13" s="66" t="s">
        <v>35</v>
      </c>
      <c r="I13" s="66" t="s">
        <v>800</v>
      </c>
      <c r="J13" s="69" t="s">
        <v>18</v>
      </c>
      <c r="K13" s="69" t="s">
        <v>20</v>
      </c>
      <c r="L13" s="69" t="s">
        <v>23</v>
      </c>
      <c r="M13" s="66" t="s">
        <v>765</v>
      </c>
      <c r="N13" s="69" t="s">
        <v>23</v>
      </c>
      <c r="O13" s="66" t="s">
        <v>801</v>
      </c>
      <c r="P13" s="66" t="s">
        <v>802</v>
      </c>
      <c r="Q13" s="66" t="s">
        <v>38</v>
      </c>
      <c r="R13" s="70">
        <v>43222</v>
      </c>
      <c r="S13" s="70">
        <v>43435</v>
      </c>
      <c r="T13" s="66" t="s">
        <v>247</v>
      </c>
      <c r="U13" s="444" t="s">
        <v>249</v>
      </c>
      <c r="V13" s="66" t="s">
        <v>726</v>
      </c>
      <c r="W13" s="66" t="s">
        <v>727</v>
      </c>
      <c r="X13" s="513">
        <v>0.66</v>
      </c>
      <c r="Y13" s="66" t="s">
        <v>803</v>
      </c>
      <c r="Z13" s="221" t="str">
        <f t="shared" si="0"/>
        <v>CUMPLIMIENTO PARCIAL</v>
      </c>
    </row>
    <row r="14" spans="1:26" ht="152.25" customHeight="1" x14ac:dyDescent="0.25">
      <c r="A14" s="114" t="s">
        <v>804</v>
      </c>
      <c r="B14" s="114" t="s">
        <v>414</v>
      </c>
      <c r="C14" s="114" t="s">
        <v>415</v>
      </c>
      <c r="D14" s="114" t="s">
        <v>416</v>
      </c>
      <c r="E14" s="115" t="s">
        <v>805</v>
      </c>
      <c r="F14" s="115" t="s">
        <v>417</v>
      </c>
      <c r="G14" s="114" t="s">
        <v>262</v>
      </c>
      <c r="H14" s="115" t="s">
        <v>806</v>
      </c>
      <c r="I14" s="115" t="s">
        <v>418</v>
      </c>
      <c r="J14" s="114" t="s">
        <v>25</v>
      </c>
      <c r="K14" s="114" t="s">
        <v>15</v>
      </c>
      <c r="L14" s="114" t="s">
        <v>22</v>
      </c>
      <c r="M14" s="115" t="s">
        <v>271</v>
      </c>
      <c r="N14" s="114" t="s">
        <v>16</v>
      </c>
      <c r="O14" s="115" t="s">
        <v>807</v>
      </c>
      <c r="P14" s="115" t="s">
        <v>728</v>
      </c>
      <c r="Q14" s="115" t="s">
        <v>419</v>
      </c>
      <c r="R14" s="115">
        <v>43223</v>
      </c>
      <c r="S14" s="115">
        <v>43465</v>
      </c>
      <c r="T14" s="115">
        <v>0.51</v>
      </c>
      <c r="U14" s="115" t="s">
        <v>420</v>
      </c>
      <c r="V14" s="115" t="s">
        <v>420</v>
      </c>
      <c r="W14" s="115" t="s">
        <v>1143</v>
      </c>
      <c r="X14" s="514">
        <v>0.5</v>
      </c>
      <c r="Y14" s="115" t="s">
        <v>730</v>
      </c>
      <c r="Z14" s="221" t="str">
        <f t="shared" si="0"/>
        <v>CUMPLIMIENTO PARCIAL</v>
      </c>
    </row>
    <row r="15" spans="1:26" ht="234" customHeight="1" x14ac:dyDescent="0.25">
      <c r="A15" s="114" t="s">
        <v>804</v>
      </c>
      <c r="B15" s="114" t="s">
        <v>421</v>
      </c>
      <c r="C15" s="114" t="s">
        <v>415</v>
      </c>
      <c r="D15" s="114" t="s">
        <v>416</v>
      </c>
      <c r="E15" s="115" t="s">
        <v>422</v>
      </c>
      <c r="F15" s="115" t="s">
        <v>423</v>
      </c>
      <c r="G15" s="114" t="s">
        <v>17</v>
      </c>
      <c r="H15" s="115" t="s">
        <v>808</v>
      </c>
      <c r="I15" s="115" t="s">
        <v>809</v>
      </c>
      <c r="J15" s="114" t="s">
        <v>781</v>
      </c>
      <c r="K15" s="114" t="s">
        <v>278</v>
      </c>
      <c r="L15" s="114" t="s">
        <v>327</v>
      </c>
      <c r="M15" s="115" t="s">
        <v>280</v>
      </c>
      <c r="N15" s="114" t="s">
        <v>327</v>
      </c>
      <c r="O15" s="115" t="s">
        <v>810</v>
      </c>
      <c r="P15" s="115" t="s">
        <v>729</v>
      </c>
      <c r="Q15" s="115" t="s">
        <v>424</v>
      </c>
      <c r="R15" s="115">
        <v>43223</v>
      </c>
      <c r="S15" s="115">
        <v>43465</v>
      </c>
      <c r="T15" s="115">
        <v>1</v>
      </c>
      <c r="U15" s="115" t="s">
        <v>425</v>
      </c>
      <c r="V15" s="115" t="s">
        <v>425</v>
      </c>
      <c r="W15" s="115" t="s">
        <v>732</v>
      </c>
      <c r="X15" s="514">
        <v>0.66</v>
      </c>
      <c r="Y15" s="115" t="s">
        <v>731</v>
      </c>
      <c r="Z15" s="221" t="str">
        <f t="shared" si="0"/>
        <v>CUMPLIMIENTO PARCIAL</v>
      </c>
    </row>
    <row r="16" spans="1:26" ht="294.75" customHeight="1" x14ac:dyDescent="0.25">
      <c r="A16" s="106" t="s">
        <v>353</v>
      </c>
      <c r="B16" s="106" t="s">
        <v>354</v>
      </c>
      <c r="C16" s="106" t="s">
        <v>355</v>
      </c>
      <c r="D16" s="106" t="s">
        <v>356</v>
      </c>
      <c r="E16" s="107" t="s">
        <v>357</v>
      </c>
      <c r="F16" s="107" t="s">
        <v>358</v>
      </c>
      <c r="G16" s="106" t="s">
        <v>262</v>
      </c>
      <c r="H16" s="107" t="s">
        <v>359</v>
      </c>
      <c r="I16" s="107" t="s">
        <v>811</v>
      </c>
      <c r="J16" s="106" t="s">
        <v>19</v>
      </c>
      <c r="K16" s="106" t="s">
        <v>15</v>
      </c>
      <c r="L16" s="106" t="s">
        <v>21</v>
      </c>
      <c r="M16" s="107" t="s">
        <v>271</v>
      </c>
      <c r="N16" s="106" t="s">
        <v>16</v>
      </c>
      <c r="O16" s="107" t="s">
        <v>812</v>
      </c>
      <c r="P16" s="107" t="s">
        <v>360</v>
      </c>
      <c r="Q16" s="107" t="s">
        <v>361</v>
      </c>
      <c r="R16" s="108">
        <v>43223</v>
      </c>
      <c r="S16" s="108">
        <v>43465</v>
      </c>
      <c r="T16" s="107">
        <v>0.66</v>
      </c>
      <c r="U16" s="107" t="s">
        <v>362</v>
      </c>
      <c r="V16" s="107" t="s">
        <v>734</v>
      </c>
      <c r="W16" s="107" t="s">
        <v>733</v>
      </c>
      <c r="X16" s="515">
        <v>0.3</v>
      </c>
      <c r="Y16" s="107" t="s">
        <v>813</v>
      </c>
      <c r="Z16" s="221" t="str">
        <f t="shared" si="0"/>
        <v>CUMPLIMIENTO PARCIAL</v>
      </c>
    </row>
    <row r="17" spans="1:26" ht="250.5" customHeight="1" x14ac:dyDescent="0.25">
      <c r="A17" s="106" t="s">
        <v>353</v>
      </c>
      <c r="B17" s="106" t="s">
        <v>363</v>
      </c>
      <c r="C17" s="106" t="s">
        <v>355</v>
      </c>
      <c r="D17" s="106" t="s">
        <v>356</v>
      </c>
      <c r="E17" s="107" t="s">
        <v>364</v>
      </c>
      <c r="F17" s="107" t="s">
        <v>365</v>
      </c>
      <c r="G17" s="106" t="s">
        <v>262</v>
      </c>
      <c r="H17" s="107" t="s">
        <v>366</v>
      </c>
      <c r="I17" s="107" t="s">
        <v>367</v>
      </c>
      <c r="J17" s="106" t="s">
        <v>25</v>
      </c>
      <c r="K17" s="106" t="s">
        <v>15</v>
      </c>
      <c r="L17" s="106" t="s">
        <v>22</v>
      </c>
      <c r="M17" s="107" t="s">
        <v>271</v>
      </c>
      <c r="N17" s="106" t="s">
        <v>16</v>
      </c>
      <c r="O17" s="107" t="s">
        <v>814</v>
      </c>
      <c r="P17" s="107" t="s">
        <v>368</v>
      </c>
      <c r="Q17" s="107" t="s">
        <v>361</v>
      </c>
      <c r="R17" s="108">
        <v>43223</v>
      </c>
      <c r="S17" s="108">
        <v>43465</v>
      </c>
      <c r="T17" s="107">
        <v>0.66</v>
      </c>
      <c r="U17" s="107" t="s">
        <v>369</v>
      </c>
      <c r="V17" s="107" t="s">
        <v>735</v>
      </c>
      <c r="W17" s="107" t="s">
        <v>687</v>
      </c>
      <c r="X17" s="515">
        <v>0.25</v>
      </c>
      <c r="Y17" s="107" t="s">
        <v>815</v>
      </c>
      <c r="Z17" s="221" t="str">
        <f t="shared" si="0"/>
        <v>CUMPLIMIENTO PARCIAL</v>
      </c>
    </row>
    <row r="18" spans="1:26" ht="108" x14ac:dyDescent="0.25">
      <c r="A18" s="106" t="s">
        <v>353</v>
      </c>
      <c r="B18" s="106" t="s">
        <v>370</v>
      </c>
      <c r="C18" s="106" t="s">
        <v>355</v>
      </c>
      <c r="D18" s="106" t="s">
        <v>356</v>
      </c>
      <c r="E18" s="107" t="s">
        <v>816</v>
      </c>
      <c r="F18" s="107" t="s">
        <v>371</v>
      </c>
      <c r="G18" s="106" t="s">
        <v>262</v>
      </c>
      <c r="H18" s="107" t="s">
        <v>372</v>
      </c>
      <c r="I18" s="107" t="s">
        <v>373</v>
      </c>
      <c r="J18" s="106" t="s">
        <v>19</v>
      </c>
      <c r="K18" s="106" t="s">
        <v>15</v>
      </c>
      <c r="L18" s="106" t="s">
        <v>21</v>
      </c>
      <c r="M18" s="107" t="s">
        <v>271</v>
      </c>
      <c r="N18" s="106" t="s">
        <v>22</v>
      </c>
      <c r="O18" s="107" t="s">
        <v>817</v>
      </c>
      <c r="P18" s="107" t="s">
        <v>374</v>
      </c>
      <c r="Q18" s="107" t="s">
        <v>361</v>
      </c>
      <c r="R18" s="108">
        <v>43223</v>
      </c>
      <c r="S18" s="108">
        <v>43465</v>
      </c>
      <c r="T18" s="107">
        <v>0.66</v>
      </c>
      <c r="U18" s="107" t="s">
        <v>375</v>
      </c>
      <c r="V18" s="107" t="s">
        <v>375</v>
      </c>
      <c r="W18" s="107" t="s">
        <v>88</v>
      </c>
      <c r="X18" s="515">
        <v>0</v>
      </c>
      <c r="Y18" s="107" t="s">
        <v>736</v>
      </c>
      <c r="Z18" s="221" t="str">
        <f t="shared" si="0"/>
        <v>INCUMPLIMIENTO</v>
      </c>
    </row>
    <row r="19" spans="1:26" ht="108" x14ac:dyDescent="0.25">
      <c r="A19" s="106" t="s">
        <v>353</v>
      </c>
      <c r="B19" s="106" t="s">
        <v>376</v>
      </c>
      <c r="C19" s="106" t="s">
        <v>355</v>
      </c>
      <c r="D19" s="106" t="s">
        <v>356</v>
      </c>
      <c r="E19" s="107" t="s">
        <v>377</v>
      </c>
      <c r="F19" s="107" t="s">
        <v>818</v>
      </c>
      <c r="G19" s="106" t="s">
        <v>17</v>
      </c>
      <c r="H19" s="107" t="s">
        <v>378</v>
      </c>
      <c r="I19" s="107" t="s">
        <v>819</v>
      </c>
      <c r="J19" s="106" t="s">
        <v>18</v>
      </c>
      <c r="K19" s="106" t="s">
        <v>20</v>
      </c>
      <c r="L19" s="106" t="s">
        <v>23</v>
      </c>
      <c r="M19" s="107" t="s">
        <v>820</v>
      </c>
      <c r="N19" s="106" t="s">
        <v>23</v>
      </c>
      <c r="O19" s="107" t="s">
        <v>821</v>
      </c>
      <c r="P19" s="107" t="s">
        <v>379</v>
      </c>
      <c r="Q19" s="107" t="s">
        <v>361</v>
      </c>
      <c r="R19" s="108">
        <v>43223</v>
      </c>
      <c r="S19" s="108">
        <v>43465</v>
      </c>
      <c r="T19" s="107">
        <v>0.66</v>
      </c>
      <c r="U19" s="107" t="s">
        <v>822</v>
      </c>
      <c r="V19" s="107" t="s">
        <v>822</v>
      </c>
      <c r="W19" s="107" t="s">
        <v>688</v>
      </c>
      <c r="X19" s="515">
        <v>0.5</v>
      </c>
      <c r="Y19" s="107" t="s">
        <v>737</v>
      </c>
      <c r="Z19" s="221" t="str">
        <f t="shared" si="0"/>
        <v>CUMPLIMIENTO PARCIAL</v>
      </c>
    </row>
    <row r="20" spans="1:26" ht="108" x14ac:dyDescent="0.25">
      <c r="A20" s="91" t="s">
        <v>257</v>
      </c>
      <c r="B20" s="91" t="s">
        <v>273</v>
      </c>
      <c r="C20" s="91" t="s">
        <v>258</v>
      </c>
      <c r="D20" s="91" t="s">
        <v>259</v>
      </c>
      <c r="E20" s="92" t="s">
        <v>260</v>
      </c>
      <c r="F20" s="92" t="s">
        <v>261</v>
      </c>
      <c r="G20" s="91" t="s">
        <v>262</v>
      </c>
      <c r="H20" s="92" t="s">
        <v>823</v>
      </c>
      <c r="I20" s="92" t="s">
        <v>263</v>
      </c>
      <c r="J20" s="91" t="s">
        <v>25</v>
      </c>
      <c r="K20" s="91" t="s">
        <v>264</v>
      </c>
      <c r="L20" s="91" t="s">
        <v>16</v>
      </c>
      <c r="M20" s="92" t="s">
        <v>271</v>
      </c>
      <c r="N20" s="91" t="s">
        <v>16</v>
      </c>
      <c r="O20" s="93" t="s">
        <v>265</v>
      </c>
      <c r="P20" s="93"/>
      <c r="Q20" s="91" t="s">
        <v>258</v>
      </c>
      <c r="R20" s="93"/>
      <c r="S20" s="93"/>
      <c r="T20" s="93"/>
      <c r="U20" s="446" t="s">
        <v>824</v>
      </c>
      <c r="V20" s="93" t="s">
        <v>824</v>
      </c>
      <c r="W20" s="93" t="s">
        <v>738</v>
      </c>
      <c r="X20" s="516" t="s">
        <v>117</v>
      </c>
      <c r="Y20" s="93" t="s">
        <v>117</v>
      </c>
      <c r="Z20" s="221" t="str">
        <f t="shared" si="0"/>
        <v>N/A</v>
      </c>
    </row>
    <row r="21" spans="1:26" ht="167.25" customHeight="1" x14ac:dyDescent="0.25">
      <c r="A21" s="91" t="s">
        <v>257</v>
      </c>
      <c r="B21" s="91" t="s">
        <v>266</v>
      </c>
      <c r="C21" s="91" t="s">
        <v>258</v>
      </c>
      <c r="D21" s="91" t="s">
        <v>259</v>
      </c>
      <c r="E21" s="92" t="s">
        <v>267</v>
      </c>
      <c r="F21" s="92" t="s">
        <v>268</v>
      </c>
      <c r="G21" s="91" t="s">
        <v>262</v>
      </c>
      <c r="H21" s="92" t="s">
        <v>269</v>
      </c>
      <c r="I21" s="92" t="s">
        <v>270</v>
      </c>
      <c r="J21" s="91" t="s">
        <v>25</v>
      </c>
      <c r="K21" s="91" t="s">
        <v>15</v>
      </c>
      <c r="L21" s="91" t="s">
        <v>22</v>
      </c>
      <c r="M21" s="92" t="s">
        <v>271</v>
      </c>
      <c r="N21" s="91" t="s">
        <v>16</v>
      </c>
      <c r="O21" s="93" t="s">
        <v>265</v>
      </c>
      <c r="P21" s="93"/>
      <c r="Q21" s="91" t="s">
        <v>258</v>
      </c>
      <c r="R21" s="93"/>
      <c r="S21" s="93"/>
      <c r="T21" s="93"/>
      <c r="U21" s="446" t="s">
        <v>272</v>
      </c>
      <c r="V21" s="93" t="s">
        <v>272</v>
      </c>
      <c r="W21" s="93" t="s">
        <v>739</v>
      </c>
      <c r="X21" s="516" t="s">
        <v>117</v>
      </c>
      <c r="Y21" s="93" t="s">
        <v>117</v>
      </c>
      <c r="Z21" s="221" t="str">
        <f t="shared" si="0"/>
        <v>N/A</v>
      </c>
    </row>
    <row r="22" spans="1:26" ht="327" customHeight="1" x14ac:dyDescent="0.25">
      <c r="A22" s="91" t="s">
        <v>257</v>
      </c>
      <c r="B22" s="91" t="s">
        <v>273</v>
      </c>
      <c r="C22" s="91" t="s">
        <v>258</v>
      </c>
      <c r="D22" s="91" t="s">
        <v>259</v>
      </c>
      <c r="E22" s="92" t="s">
        <v>274</v>
      </c>
      <c r="F22" s="92" t="s">
        <v>275</v>
      </c>
      <c r="G22" s="91" t="s">
        <v>17</v>
      </c>
      <c r="H22" s="92" t="s">
        <v>276</v>
      </c>
      <c r="I22" s="92" t="s">
        <v>277</v>
      </c>
      <c r="J22" s="91" t="s">
        <v>18</v>
      </c>
      <c r="K22" s="91" t="s">
        <v>278</v>
      </c>
      <c r="L22" s="91" t="s">
        <v>279</v>
      </c>
      <c r="M22" s="92" t="s">
        <v>280</v>
      </c>
      <c r="N22" s="91" t="s">
        <v>279</v>
      </c>
      <c r="O22" s="92" t="s">
        <v>281</v>
      </c>
      <c r="P22" s="92" t="s">
        <v>282</v>
      </c>
      <c r="Q22" s="91" t="s">
        <v>258</v>
      </c>
      <c r="R22" s="94">
        <v>43221</v>
      </c>
      <c r="S22" s="94">
        <v>43465</v>
      </c>
      <c r="T22" s="95">
        <v>1</v>
      </c>
      <c r="U22" s="446" t="s">
        <v>283</v>
      </c>
      <c r="V22" s="93" t="s">
        <v>740</v>
      </c>
      <c r="W22" s="93" t="s">
        <v>742</v>
      </c>
      <c r="X22" s="516">
        <v>0.66</v>
      </c>
      <c r="Y22" s="93" t="s">
        <v>741</v>
      </c>
      <c r="Z22" s="221" t="str">
        <f t="shared" si="0"/>
        <v>CUMPLIMIENTO PARCIAL</v>
      </c>
    </row>
    <row r="23" spans="1:26" ht="262.5" customHeight="1" x14ac:dyDescent="0.25">
      <c r="A23" s="91" t="s">
        <v>257</v>
      </c>
      <c r="B23" s="91" t="s">
        <v>266</v>
      </c>
      <c r="C23" s="91" t="s">
        <v>258</v>
      </c>
      <c r="D23" s="91" t="s">
        <v>259</v>
      </c>
      <c r="E23" s="92" t="s">
        <v>284</v>
      </c>
      <c r="F23" s="92" t="s">
        <v>285</v>
      </c>
      <c r="G23" s="91" t="s">
        <v>17</v>
      </c>
      <c r="H23" s="92" t="s">
        <v>286</v>
      </c>
      <c r="I23" s="92" t="s">
        <v>287</v>
      </c>
      <c r="J23" s="91" t="s">
        <v>18</v>
      </c>
      <c r="K23" s="91" t="s">
        <v>278</v>
      </c>
      <c r="L23" s="91" t="s">
        <v>279</v>
      </c>
      <c r="M23" s="92" t="s">
        <v>280</v>
      </c>
      <c r="N23" s="91" t="s">
        <v>279</v>
      </c>
      <c r="O23" s="92" t="s">
        <v>689</v>
      </c>
      <c r="P23" s="92" t="s">
        <v>288</v>
      </c>
      <c r="Q23" s="91" t="s">
        <v>258</v>
      </c>
      <c r="R23" s="94">
        <v>43221</v>
      </c>
      <c r="S23" s="94">
        <v>43465</v>
      </c>
      <c r="T23" s="95">
        <v>0.5</v>
      </c>
      <c r="U23" s="446" t="s">
        <v>289</v>
      </c>
      <c r="V23" s="93" t="s">
        <v>289</v>
      </c>
      <c r="W23" s="93" t="s">
        <v>690</v>
      </c>
      <c r="X23" s="516">
        <v>0.5</v>
      </c>
      <c r="Y23" s="93" t="s">
        <v>743</v>
      </c>
      <c r="Z23" s="221" t="str">
        <f t="shared" si="0"/>
        <v>CUMPLIMIENTO PARCIAL</v>
      </c>
    </row>
    <row r="24" spans="1:26" ht="214.5" customHeight="1" x14ac:dyDescent="0.25">
      <c r="A24" s="137" t="s">
        <v>551</v>
      </c>
      <c r="B24" s="137" t="s">
        <v>825</v>
      </c>
      <c r="C24" s="137" t="s">
        <v>552</v>
      </c>
      <c r="D24" s="137" t="s">
        <v>553</v>
      </c>
      <c r="E24" s="138" t="s">
        <v>554</v>
      </c>
      <c r="F24" s="138" t="s">
        <v>555</v>
      </c>
      <c r="G24" s="137" t="s">
        <v>336</v>
      </c>
      <c r="H24" s="138" t="s">
        <v>556</v>
      </c>
      <c r="I24" s="138" t="s">
        <v>826</v>
      </c>
      <c r="J24" s="137" t="s">
        <v>19</v>
      </c>
      <c r="K24" s="137" t="s">
        <v>264</v>
      </c>
      <c r="L24" s="137" t="s">
        <v>22</v>
      </c>
      <c r="M24" s="138" t="s">
        <v>827</v>
      </c>
      <c r="N24" s="137" t="s">
        <v>22</v>
      </c>
      <c r="O24" s="138" t="s">
        <v>557</v>
      </c>
      <c r="P24" s="139" t="s">
        <v>828</v>
      </c>
      <c r="Q24" s="138" t="s">
        <v>558</v>
      </c>
      <c r="R24" s="141">
        <v>43101</v>
      </c>
      <c r="S24" s="141">
        <v>43281</v>
      </c>
      <c r="T24" s="157">
        <v>1</v>
      </c>
      <c r="U24" s="447" t="s">
        <v>829</v>
      </c>
      <c r="V24" s="223" t="s">
        <v>691</v>
      </c>
      <c r="W24" s="219" t="s">
        <v>830</v>
      </c>
      <c r="X24" s="511">
        <v>1</v>
      </c>
      <c r="Y24" s="219" t="s">
        <v>831</v>
      </c>
      <c r="Z24" s="221" t="str">
        <f t="shared" si="0"/>
        <v>CUMPLIMIENTO</v>
      </c>
    </row>
    <row r="25" spans="1:26" ht="246" customHeight="1" x14ac:dyDescent="0.25">
      <c r="A25" s="137" t="s">
        <v>551</v>
      </c>
      <c r="B25" s="137" t="s">
        <v>559</v>
      </c>
      <c r="C25" s="137" t="s">
        <v>552</v>
      </c>
      <c r="D25" s="137" t="s">
        <v>553</v>
      </c>
      <c r="E25" s="138" t="s">
        <v>560</v>
      </c>
      <c r="F25" s="138" t="s">
        <v>692</v>
      </c>
      <c r="G25" s="137" t="s">
        <v>262</v>
      </c>
      <c r="H25" s="138" t="s">
        <v>561</v>
      </c>
      <c r="I25" s="138" t="s">
        <v>562</v>
      </c>
      <c r="J25" s="137" t="s">
        <v>18</v>
      </c>
      <c r="K25" s="137" t="s">
        <v>15</v>
      </c>
      <c r="L25" s="137" t="s">
        <v>304</v>
      </c>
      <c r="M25" s="138" t="s">
        <v>271</v>
      </c>
      <c r="N25" s="137" t="s">
        <v>22</v>
      </c>
      <c r="O25" s="138" t="s">
        <v>832</v>
      </c>
      <c r="P25" s="139" t="s">
        <v>563</v>
      </c>
      <c r="Q25" s="138" t="s">
        <v>558</v>
      </c>
      <c r="R25" s="141">
        <v>43191</v>
      </c>
      <c r="S25" s="141">
        <v>43465</v>
      </c>
      <c r="T25" s="157">
        <v>0.66</v>
      </c>
      <c r="U25" s="443" t="s">
        <v>564</v>
      </c>
      <c r="V25" s="223" t="s">
        <v>833</v>
      </c>
      <c r="W25" s="219" t="s">
        <v>834</v>
      </c>
      <c r="X25" s="511">
        <v>0.66</v>
      </c>
      <c r="Y25" s="219" t="s">
        <v>835</v>
      </c>
      <c r="Z25" s="221" t="str">
        <f t="shared" si="0"/>
        <v>CUMPLIMIENTO PARCIAL</v>
      </c>
    </row>
    <row r="26" spans="1:26" ht="327.75" customHeight="1" x14ac:dyDescent="0.25">
      <c r="A26" s="137" t="s">
        <v>551</v>
      </c>
      <c r="B26" s="137" t="s">
        <v>559</v>
      </c>
      <c r="C26" s="137" t="s">
        <v>552</v>
      </c>
      <c r="D26" s="137" t="s">
        <v>553</v>
      </c>
      <c r="E26" s="138" t="s">
        <v>565</v>
      </c>
      <c r="F26" s="138" t="s">
        <v>566</v>
      </c>
      <c r="G26" s="137" t="s">
        <v>17</v>
      </c>
      <c r="H26" s="138" t="s">
        <v>567</v>
      </c>
      <c r="I26" s="138" t="s">
        <v>568</v>
      </c>
      <c r="J26" s="137" t="s">
        <v>781</v>
      </c>
      <c r="K26" s="137" t="s">
        <v>15</v>
      </c>
      <c r="L26" s="137" t="s">
        <v>326</v>
      </c>
      <c r="M26" s="138" t="s">
        <v>280</v>
      </c>
      <c r="N26" s="137" t="s">
        <v>327</v>
      </c>
      <c r="O26" s="138" t="s">
        <v>836</v>
      </c>
      <c r="P26" s="139" t="s">
        <v>569</v>
      </c>
      <c r="Q26" s="138" t="s">
        <v>558</v>
      </c>
      <c r="R26" s="141">
        <v>43221</v>
      </c>
      <c r="S26" s="141">
        <v>43312</v>
      </c>
      <c r="T26" s="157">
        <v>1</v>
      </c>
      <c r="U26" s="443" t="s">
        <v>570</v>
      </c>
      <c r="V26" s="223" t="s">
        <v>745</v>
      </c>
      <c r="W26" s="219" t="s">
        <v>744</v>
      </c>
      <c r="X26" s="511">
        <v>1</v>
      </c>
      <c r="Y26" s="219" t="s">
        <v>837</v>
      </c>
      <c r="Z26" s="221" t="str">
        <f t="shared" si="0"/>
        <v>CUMPLIMIENTO</v>
      </c>
    </row>
    <row r="27" spans="1:26" ht="324" x14ac:dyDescent="0.25">
      <c r="A27" s="137" t="s">
        <v>551</v>
      </c>
      <c r="B27" s="137" t="s">
        <v>559</v>
      </c>
      <c r="C27" s="137" t="s">
        <v>552</v>
      </c>
      <c r="D27" s="137" t="s">
        <v>553</v>
      </c>
      <c r="E27" s="138" t="s">
        <v>571</v>
      </c>
      <c r="F27" s="138" t="s">
        <v>572</v>
      </c>
      <c r="G27" s="137" t="s">
        <v>17</v>
      </c>
      <c r="H27" s="138" t="s">
        <v>573</v>
      </c>
      <c r="I27" s="139" t="s">
        <v>576</v>
      </c>
      <c r="J27" s="137" t="s">
        <v>781</v>
      </c>
      <c r="K27" s="137" t="s">
        <v>15</v>
      </c>
      <c r="L27" s="137" t="s">
        <v>326</v>
      </c>
      <c r="M27" s="138" t="s">
        <v>280</v>
      </c>
      <c r="N27" s="137" t="s">
        <v>327</v>
      </c>
      <c r="O27" s="138" t="s">
        <v>838</v>
      </c>
      <c r="P27" s="139" t="s">
        <v>574</v>
      </c>
      <c r="Q27" s="138" t="s">
        <v>558</v>
      </c>
      <c r="R27" s="141">
        <v>43221</v>
      </c>
      <c r="S27" s="141">
        <v>43465</v>
      </c>
      <c r="T27" s="157" t="s">
        <v>575</v>
      </c>
      <c r="U27" s="443" t="s">
        <v>839</v>
      </c>
      <c r="V27" s="223" t="s">
        <v>746</v>
      </c>
      <c r="W27" s="219" t="s">
        <v>840</v>
      </c>
      <c r="X27" s="511">
        <v>0.66</v>
      </c>
      <c r="Y27" s="219" t="s">
        <v>841</v>
      </c>
      <c r="Z27" s="221" t="str">
        <f t="shared" si="0"/>
        <v>CUMPLIMIENTO PARCIAL</v>
      </c>
    </row>
    <row r="28" spans="1:26" ht="360" x14ac:dyDescent="0.25">
      <c r="A28" s="106" t="s">
        <v>577</v>
      </c>
      <c r="B28" s="106" t="s">
        <v>578</v>
      </c>
      <c r="C28" s="106" t="s">
        <v>579</v>
      </c>
      <c r="D28" s="106" t="s">
        <v>580</v>
      </c>
      <c r="E28" s="107" t="s">
        <v>581</v>
      </c>
      <c r="F28" s="107" t="s">
        <v>842</v>
      </c>
      <c r="G28" s="106" t="s">
        <v>262</v>
      </c>
      <c r="H28" s="107" t="s">
        <v>582</v>
      </c>
      <c r="I28" s="159" t="s">
        <v>583</v>
      </c>
      <c r="J28" s="106" t="s">
        <v>25</v>
      </c>
      <c r="K28" s="106" t="s">
        <v>20</v>
      </c>
      <c r="L28" s="106" t="s">
        <v>21</v>
      </c>
      <c r="M28" s="107" t="s">
        <v>765</v>
      </c>
      <c r="N28" s="106" t="s">
        <v>22</v>
      </c>
      <c r="O28" s="107" t="s">
        <v>584</v>
      </c>
      <c r="P28" s="107" t="s">
        <v>585</v>
      </c>
      <c r="Q28" s="107" t="s">
        <v>579</v>
      </c>
      <c r="R28" s="108">
        <v>43237</v>
      </c>
      <c r="S28" s="108">
        <v>43465</v>
      </c>
      <c r="T28" s="107" t="s">
        <v>586</v>
      </c>
      <c r="U28" s="445" t="s">
        <v>587</v>
      </c>
      <c r="V28" s="108" t="s">
        <v>747</v>
      </c>
      <c r="W28" s="108" t="s">
        <v>693</v>
      </c>
      <c r="X28" s="515">
        <v>0.69</v>
      </c>
      <c r="Y28" s="108" t="s">
        <v>694</v>
      </c>
      <c r="Z28" s="221" t="str">
        <f t="shared" si="0"/>
        <v>CUMPLIMIENTO PARCIAL</v>
      </c>
    </row>
    <row r="29" spans="1:26" ht="409.5" x14ac:dyDescent="0.25">
      <c r="A29" s="106" t="s">
        <v>577</v>
      </c>
      <c r="B29" s="106" t="s">
        <v>578</v>
      </c>
      <c r="C29" s="106" t="s">
        <v>579</v>
      </c>
      <c r="D29" s="106" t="s">
        <v>580</v>
      </c>
      <c r="E29" s="107" t="s">
        <v>588</v>
      </c>
      <c r="F29" s="107" t="s">
        <v>589</v>
      </c>
      <c r="G29" s="106" t="s">
        <v>262</v>
      </c>
      <c r="H29" s="107" t="s">
        <v>590</v>
      </c>
      <c r="I29" s="107" t="s">
        <v>591</v>
      </c>
      <c r="J29" s="106" t="s">
        <v>25</v>
      </c>
      <c r="K29" s="106" t="s">
        <v>20</v>
      </c>
      <c r="L29" s="106" t="s">
        <v>21</v>
      </c>
      <c r="M29" s="107" t="s">
        <v>765</v>
      </c>
      <c r="N29" s="106" t="s">
        <v>22</v>
      </c>
      <c r="O29" s="107" t="s">
        <v>843</v>
      </c>
      <c r="P29" s="107" t="s">
        <v>844</v>
      </c>
      <c r="Q29" s="107" t="s">
        <v>579</v>
      </c>
      <c r="R29" s="108">
        <v>43237</v>
      </c>
      <c r="S29" s="108">
        <v>43465</v>
      </c>
      <c r="T29" s="107" t="s">
        <v>592</v>
      </c>
      <c r="U29" s="445" t="s">
        <v>593</v>
      </c>
      <c r="V29" s="108" t="s">
        <v>748</v>
      </c>
      <c r="W29" s="108" t="s">
        <v>695</v>
      </c>
      <c r="X29" s="515">
        <v>0.5</v>
      </c>
      <c r="Y29" s="108" t="s">
        <v>845</v>
      </c>
      <c r="Z29" s="221" t="str">
        <f t="shared" si="0"/>
        <v>CUMPLIMIENTO PARCIAL</v>
      </c>
    </row>
    <row r="30" spans="1:26" ht="409.6" customHeight="1" x14ac:dyDescent="0.25">
      <c r="A30" s="106" t="s">
        <v>577</v>
      </c>
      <c r="B30" s="106" t="s">
        <v>578</v>
      </c>
      <c r="C30" s="106" t="s">
        <v>579</v>
      </c>
      <c r="D30" s="106" t="s">
        <v>580</v>
      </c>
      <c r="E30" s="107" t="s">
        <v>594</v>
      </c>
      <c r="F30" s="107" t="s">
        <v>595</v>
      </c>
      <c r="G30" s="106" t="s">
        <v>17</v>
      </c>
      <c r="H30" s="107" t="s">
        <v>596</v>
      </c>
      <c r="I30" s="107" t="s">
        <v>597</v>
      </c>
      <c r="J30" s="106" t="s">
        <v>18</v>
      </c>
      <c r="K30" s="106" t="s">
        <v>15</v>
      </c>
      <c r="L30" s="106" t="s">
        <v>23</v>
      </c>
      <c r="M30" s="107" t="s">
        <v>846</v>
      </c>
      <c r="N30" s="106" t="s">
        <v>327</v>
      </c>
      <c r="O30" s="107" t="s">
        <v>847</v>
      </c>
      <c r="P30" s="107" t="s">
        <v>696</v>
      </c>
      <c r="Q30" s="107" t="s">
        <v>579</v>
      </c>
      <c r="R30" s="108">
        <v>43237</v>
      </c>
      <c r="S30" s="108">
        <v>43465</v>
      </c>
      <c r="T30" s="160" t="s">
        <v>598</v>
      </c>
      <c r="U30" s="445" t="s">
        <v>599</v>
      </c>
      <c r="V30" s="108" t="s">
        <v>599</v>
      </c>
      <c r="W30" s="108" t="s">
        <v>848</v>
      </c>
      <c r="X30" s="515">
        <v>0.88</v>
      </c>
      <c r="Y30" s="108" t="s">
        <v>697</v>
      </c>
      <c r="Z30" s="221" t="str">
        <f t="shared" si="0"/>
        <v>CUMPLIMIENTO PARCIAL</v>
      </c>
    </row>
    <row r="31" spans="1:26" ht="123.75" customHeight="1" x14ac:dyDescent="0.25">
      <c r="A31" s="187" t="s">
        <v>603</v>
      </c>
      <c r="B31" s="187" t="s">
        <v>604</v>
      </c>
      <c r="C31" s="187" t="s">
        <v>605</v>
      </c>
      <c r="D31" s="187" t="s">
        <v>606</v>
      </c>
      <c r="E31" s="188" t="s">
        <v>607</v>
      </c>
      <c r="F31" s="188" t="s">
        <v>608</v>
      </c>
      <c r="G31" s="187" t="s">
        <v>262</v>
      </c>
      <c r="H31" s="188" t="s">
        <v>849</v>
      </c>
      <c r="I31" s="188" t="s">
        <v>850</v>
      </c>
      <c r="J31" s="187" t="s">
        <v>25</v>
      </c>
      <c r="K31" s="187" t="s">
        <v>264</v>
      </c>
      <c r="L31" s="187" t="s">
        <v>16</v>
      </c>
      <c r="M31" s="188" t="s">
        <v>280</v>
      </c>
      <c r="N31" s="187" t="s">
        <v>16</v>
      </c>
      <c r="O31" s="188" t="s">
        <v>851</v>
      </c>
      <c r="P31" s="188" t="s">
        <v>609</v>
      </c>
      <c r="Q31" s="188" t="s">
        <v>610</v>
      </c>
      <c r="R31" s="189">
        <v>43223</v>
      </c>
      <c r="S31" s="189">
        <v>43465</v>
      </c>
      <c r="T31" s="190">
        <v>0.66</v>
      </c>
      <c r="U31" s="448" t="s">
        <v>749</v>
      </c>
      <c r="V31" s="190" t="s">
        <v>852</v>
      </c>
      <c r="W31" s="190" t="s">
        <v>698</v>
      </c>
      <c r="X31" s="517">
        <v>0.66</v>
      </c>
      <c r="Y31" s="190" t="s">
        <v>699</v>
      </c>
      <c r="Z31" s="221" t="str">
        <f t="shared" si="0"/>
        <v>CUMPLIMIENTO PARCIAL</v>
      </c>
    </row>
    <row r="32" spans="1:26" ht="300" customHeight="1" x14ac:dyDescent="0.25">
      <c r="A32" s="187" t="s">
        <v>603</v>
      </c>
      <c r="B32" s="187" t="s">
        <v>611</v>
      </c>
      <c r="C32" s="187" t="s">
        <v>605</v>
      </c>
      <c r="D32" s="187" t="s">
        <v>606</v>
      </c>
      <c r="E32" s="188" t="s">
        <v>612</v>
      </c>
      <c r="F32" s="188" t="s">
        <v>613</v>
      </c>
      <c r="G32" s="187" t="s">
        <v>17</v>
      </c>
      <c r="H32" s="188" t="s">
        <v>614</v>
      </c>
      <c r="I32" s="188" t="s">
        <v>615</v>
      </c>
      <c r="J32" s="187" t="s">
        <v>781</v>
      </c>
      <c r="K32" s="187" t="s">
        <v>278</v>
      </c>
      <c r="L32" s="187" t="s">
        <v>327</v>
      </c>
      <c r="M32" s="188" t="s">
        <v>271</v>
      </c>
      <c r="N32" s="187" t="s">
        <v>279</v>
      </c>
      <c r="O32" s="188" t="s">
        <v>853</v>
      </c>
      <c r="P32" s="191" t="s">
        <v>616</v>
      </c>
      <c r="Q32" s="188" t="s">
        <v>610</v>
      </c>
      <c r="R32" s="189">
        <v>43252</v>
      </c>
      <c r="S32" s="189">
        <v>43465</v>
      </c>
      <c r="T32" s="190">
        <v>0.66</v>
      </c>
      <c r="U32" s="449" t="s">
        <v>854</v>
      </c>
      <c r="V32" s="190" t="s">
        <v>855</v>
      </c>
      <c r="W32" s="190" t="s">
        <v>700</v>
      </c>
      <c r="X32" s="517">
        <v>0.5</v>
      </c>
      <c r="Y32" s="190" t="s">
        <v>750</v>
      </c>
      <c r="Z32" s="221" t="str">
        <f t="shared" si="0"/>
        <v>CUMPLIMIENTO PARCIAL</v>
      </c>
    </row>
    <row r="33" spans="1:26" ht="144" x14ac:dyDescent="0.25">
      <c r="A33" s="187" t="s">
        <v>603</v>
      </c>
      <c r="B33" s="187" t="s">
        <v>604</v>
      </c>
      <c r="C33" s="187" t="s">
        <v>605</v>
      </c>
      <c r="D33" s="187" t="s">
        <v>606</v>
      </c>
      <c r="E33" s="188" t="s">
        <v>617</v>
      </c>
      <c r="F33" s="188" t="s">
        <v>618</v>
      </c>
      <c r="G33" s="187" t="s">
        <v>17</v>
      </c>
      <c r="H33" s="188" t="s">
        <v>619</v>
      </c>
      <c r="I33" s="188" t="s">
        <v>620</v>
      </c>
      <c r="J33" s="187" t="s">
        <v>781</v>
      </c>
      <c r="K33" s="187" t="s">
        <v>278</v>
      </c>
      <c r="L33" s="187" t="s">
        <v>327</v>
      </c>
      <c r="M33" s="188" t="s">
        <v>271</v>
      </c>
      <c r="N33" s="187" t="s">
        <v>279</v>
      </c>
      <c r="O33" s="188" t="s">
        <v>621</v>
      </c>
      <c r="P33" s="188" t="s">
        <v>622</v>
      </c>
      <c r="Q33" s="188" t="s">
        <v>610</v>
      </c>
      <c r="R33" s="189">
        <v>43223</v>
      </c>
      <c r="S33" s="189">
        <v>43465</v>
      </c>
      <c r="T33" s="187" t="s">
        <v>623</v>
      </c>
      <c r="U33" s="448" t="s">
        <v>624</v>
      </c>
      <c r="V33" s="190" t="s">
        <v>701</v>
      </c>
      <c r="W33" s="190" t="s">
        <v>702</v>
      </c>
      <c r="X33" s="517">
        <v>0.66</v>
      </c>
      <c r="Y33" s="190" t="s">
        <v>751</v>
      </c>
      <c r="Z33" s="221" t="str">
        <f t="shared" si="0"/>
        <v>CUMPLIMIENTO PARCIAL</v>
      </c>
    </row>
    <row r="34" spans="1:26" ht="151.5" customHeight="1" x14ac:dyDescent="0.25">
      <c r="A34" s="187" t="s">
        <v>603</v>
      </c>
      <c r="B34" s="187" t="s">
        <v>604</v>
      </c>
      <c r="C34" s="187" t="s">
        <v>605</v>
      </c>
      <c r="D34" s="187" t="s">
        <v>606</v>
      </c>
      <c r="E34" s="188" t="s">
        <v>625</v>
      </c>
      <c r="F34" s="188" t="s">
        <v>626</v>
      </c>
      <c r="G34" s="187" t="s">
        <v>17</v>
      </c>
      <c r="H34" s="188" t="s">
        <v>856</v>
      </c>
      <c r="I34" s="188" t="s">
        <v>627</v>
      </c>
      <c r="J34" s="187" t="s">
        <v>781</v>
      </c>
      <c r="K34" s="187" t="s">
        <v>278</v>
      </c>
      <c r="L34" s="187" t="s">
        <v>327</v>
      </c>
      <c r="M34" s="188" t="s">
        <v>857</v>
      </c>
      <c r="N34" s="187" t="s">
        <v>327</v>
      </c>
      <c r="O34" s="188" t="s">
        <v>858</v>
      </c>
      <c r="P34" s="188" t="s">
        <v>628</v>
      </c>
      <c r="Q34" s="188" t="s">
        <v>610</v>
      </c>
      <c r="R34" s="189">
        <v>43252</v>
      </c>
      <c r="S34" s="189">
        <v>43465</v>
      </c>
      <c r="T34" s="190">
        <v>0.66</v>
      </c>
      <c r="U34" s="448" t="s">
        <v>629</v>
      </c>
      <c r="V34" s="190" t="s">
        <v>752</v>
      </c>
      <c r="W34" s="190" t="s">
        <v>703</v>
      </c>
      <c r="X34" s="517">
        <v>0.66</v>
      </c>
      <c r="Y34" s="190" t="s">
        <v>753</v>
      </c>
      <c r="Z34" s="221" t="str">
        <f t="shared" si="0"/>
        <v>CUMPLIMIENTO PARCIAL</v>
      </c>
    </row>
    <row r="35" spans="1:26" ht="180" x14ac:dyDescent="0.25">
      <c r="A35" s="120" t="s">
        <v>432</v>
      </c>
      <c r="B35" s="120" t="s">
        <v>299</v>
      </c>
      <c r="C35" s="120" t="s">
        <v>300</v>
      </c>
      <c r="D35" s="120" t="s">
        <v>40</v>
      </c>
      <c r="E35" s="121" t="s">
        <v>433</v>
      </c>
      <c r="F35" s="121" t="s">
        <v>859</v>
      </c>
      <c r="G35" s="120" t="s">
        <v>24</v>
      </c>
      <c r="H35" s="121" t="s">
        <v>434</v>
      </c>
      <c r="I35" s="121" t="s">
        <v>435</v>
      </c>
      <c r="J35" s="120" t="s">
        <v>781</v>
      </c>
      <c r="K35" s="120" t="s">
        <v>20</v>
      </c>
      <c r="L35" s="120" t="s">
        <v>304</v>
      </c>
      <c r="M35" s="121" t="s">
        <v>792</v>
      </c>
      <c r="N35" s="120" t="s">
        <v>22</v>
      </c>
      <c r="O35" s="121" t="s">
        <v>860</v>
      </c>
      <c r="P35" s="121" t="s">
        <v>436</v>
      </c>
      <c r="Q35" s="121" t="s">
        <v>300</v>
      </c>
      <c r="R35" s="122">
        <v>43191</v>
      </c>
      <c r="S35" s="122">
        <v>43465</v>
      </c>
      <c r="T35" s="121" t="s">
        <v>437</v>
      </c>
      <c r="U35" s="450" t="s">
        <v>861</v>
      </c>
      <c r="V35" s="121" t="s">
        <v>861</v>
      </c>
      <c r="W35" s="121" t="s">
        <v>862</v>
      </c>
      <c r="X35" s="518">
        <v>0.66</v>
      </c>
      <c r="Y35" s="121" t="s">
        <v>753</v>
      </c>
      <c r="Z35" s="221" t="str">
        <f t="shared" si="0"/>
        <v>CUMPLIMIENTO PARCIAL</v>
      </c>
    </row>
    <row r="36" spans="1:26" ht="204" x14ac:dyDescent="0.25">
      <c r="A36" s="120" t="s">
        <v>432</v>
      </c>
      <c r="B36" s="120" t="s">
        <v>299</v>
      </c>
      <c r="C36" s="120" t="s">
        <v>300</v>
      </c>
      <c r="D36" s="120" t="s">
        <v>40</v>
      </c>
      <c r="E36" s="121" t="s">
        <v>438</v>
      </c>
      <c r="F36" s="121" t="s">
        <v>863</v>
      </c>
      <c r="G36" s="120" t="s">
        <v>262</v>
      </c>
      <c r="H36" s="121" t="s">
        <v>439</v>
      </c>
      <c r="I36" s="121" t="s">
        <v>440</v>
      </c>
      <c r="J36" s="120" t="s">
        <v>18</v>
      </c>
      <c r="K36" s="120" t="s">
        <v>313</v>
      </c>
      <c r="L36" s="120" t="s">
        <v>304</v>
      </c>
      <c r="M36" s="121" t="s">
        <v>792</v>
      </c>
      <c r="N36" s="120" t="s">
        <v>22</v>
      </c>
      <c r="O36" s="121" t="s">
        <v>864</v>
      </c>
      <c r="P36" s="121" t="s">
        <v>441</v>
      </c>
      <c r="Q36" s="121" t="s">
        <v>300</v>
      </c>
      <c r="R36" s="122">
        <v>43191</v>
      </c>
      <c r="S36" s="122">
        <v>43465</v>
      </c>
      <c r="T36" s="121" t="s">
        <v>442</v>
      </c>
      <c r="U36" s="450" t="s">
        <v>865</v>
      </c>
      <c r="V36" s="121" t="s">
        <v>866</v>
      </c>
      <c r="W36" s="121" t="s">
        <v>704</v>
      </c>
      <c r="X36" s="518">
        <v>0.5</v>
      </c>
      <c r="Y36" s="121" t="s">
        <v>754</v>
      </c>
      <c r="Z36" s="221" t="str">
        <f t="shared" si="0"/>
        <v>CUMPLIMIENTO PARCIAL</v>
      </c>
    </row>
    <row r="37" spans="1:26" ht="240" x14ac:dyDescent="0.25">
      <c r="A37" s="120" t="s">
        <v>432</v>
      </c>
      <c r="B37" s="120" t="s">
        <v>299</v>
      </c>
      <c r="C37" s="120" t="s">
        <v>300</v>
      </c>
      <c r="D37" s="120" t="s">
        <v>40</v>
      </c>
      <c r="E37" s="121" t="s">
        <v>443</v>
      </c>
      <c r="F37" s="121" t="s">
        <v>444</v>
      </c>
      <c r="G37" s="120" t="s">
        <v>17</v>
      </c>
      <c r="H37" s="121" t="s">
        <v>867</v>
      </c>
      <c r="I37" s="121" t="s">
        <v>868</v>
      </c>
      <c r="J37" s="120" t="s">
        <v>781</v>
      </c>
      <c r="K37" s="120" t="s">
        <v>15</v>
      </c>
      <c r="L37" s="120" t="s">
        <v>326</v>
      </c>
      <c r="M37" s="121" t="s">
        <v>280</v>
      </c>
      <c r="N37" s="120" t="s">
        <v>327</v>
      </c>
      <c r="O37" s="121" t="s">
        <v>869</v>
      </c>
      <c r="P37" s="121" t="s">
        <v>436</v>
      </c>
      <c r="Q37" s="121" t="s">
        <v>300</v>
      </c>
      <c r="R37" s="122">
        <v>43191</v>
      </c>
      <c r="S37" s="122">
        <v>43465</v>
      </c>
      <c r="T37" s="121" t="s">
        <v>445</v>
      </c>
      <c r="U37" s="450" t="s">
        <v>870</v>
      </c>
      <c r="V37" s="121" t="s">
        <v>871</v>
      </c>
      <c r="W37" s="121" t="s">
        <v>862</v>
      </c>
      <c r="X37" s="518">
        <v>0.66</v>
      </c>
      <c r="Y37" s="121" t="s">
        <v>753</v>
      </c>
      <c r="Z37" s="221" t="str">
        <f t="shared" si="0"/>
        <v>CUMPLIMIENTO PARCIAL</v>
      </c>
    </row>
    <row r="38" spans="1:26" ht="180" x14ac:dyDescent="0.25">
      <c r="A38" s="134" t="s">
        <v>330</v>
      </c>
      <c r="B38" s="134" t="s">
        <v>331</v>
      </c>
      <c r="C38" s="134" t="s">
        <v>332</v>
      </c>
      <c r="D38" s="134" t="s">
        <v>333</v>
      </c>
      <c r="E38" s="135" t="s">
        <v>334</v>
      </c>
      <c r="F38" s="135" t="s">
        <v>335</v>
      </c>
      <c r="G38" s="134" t="s">
        <v>336</v>
      </c>
      <c r="H38" s="135" t="s">
        <v>337</v>
      </c>
      <c r="I38" s="135" t="s">
        <v>338</v>
      </c>
      <c r="J38" s="134" t="s">
        <v>18</v>
      </c>
      <c r="K38" s="134" t="s">
        <v>15</v>
      </c>
      <c r="L38" s="134" t="s">
        <v>304</v>
      </c>
      <c r="M38" s="135" t="s">
        <v>271</v>
      </c>
      <c r="N38" s="134" t="s">
        <v>16</v>
      </c>
      <c r="O38" s="135" t="s">
        <v>872</v>
      </c>
      <c r="P38" s="135" t="s">
        <v>339</v>
      </c>
      <c r="Q38" s="135" t="s">
        <v>340</v>
      </c>
      <c r="R38" s="136">
        <v>43191</v>
      </c>
      <c r="S38" s="136">
        <v>43465</v>
      </c>
      <c r="T38" s="135" t="s">
        <v>341</v>
      </c>
      <c r="U38" s="451" t="s">
        <v>873</v>
      </c>
      <c r="V38" s="135" t="s">
        <v>1142</v>
      </c>
      <c r="W38" s="135" t="s">
        <v>755</v>
      </c>
      <c r="X38" s="519">
        <v>0.66</v>
      </c>
      <c r="Y38" s="135" t="s">
        <v>1141</v>
      </c>
      <c r="Z38" s="221" t="str">
        <f t="shared" si="0"/>
        <v>CUMPLIMIENTO PARCIAL</v>
      </c>
    </row>
    <row r="39" spans="1:26" ht="132" x14ac:dyDescent="0.25">
      <c r="A39" s="134" t="s">
        <v>330</v>
      </c>
      <c r="B39" s="134" t="s">
        <v>874</v>
      </c>
      <c r="C39" s="134" t="s">
        <v>332</v>
      </c>
      <c r="D39" s="134" t="s">
        <v>333</v>
      </c>
      <c r="E39" s="135" t="s">
        <v>342</v>
      </c>
      <c r="F39" s="135" t="s">
        <v>343</v>
      </c>
      <c r="G39" s="134" t="s">
        <v>262</v>
      </c>
      <c r="H39" s="135" t="s">
        <v>344</v>
      </c>
      <c r="I39" s="135" t="s">
        <v>345</v>
      </c>
      <c r="J39" s="134" t="s">
        <v>19</v>
      </c>
      <c r="K39" s="134" t="s">
        <v>264</v>
      </c>
      <c r="L39" s="134" t="s">
        <v>22</v>
      </c>
      <c r="M39" s="135" t="s">
        <v>271</v>
      </c>
      <c r="N39" s="134" t="s">
        <v>16</v>
      </c>
      <c r="O39" s="135" t="s">
        <v>875</v>
      </c>
      <c r="P39" s="135" t="s">
        <v>346</v>
      </c>
      <c r="Q39" s="135" t="s">
        <v>347</v>
      </c>
      <c r="R39" s="136">
        <v>43191</v>
      </c>
      <c r="S39" s="136">
        <v>43465</v>
      </c>
      <c r="T39" s="135" t="s">
        <v>348</v>
      </c>
      <c r="U39" s="451" t="s">
        <v>876</v>
      </c>
      <c r="V39" s="135" t="s">
        <v>877</v>
      </c>
      <c r="W39" s="135" t="s">
        <v>756</v>
      </c>
      <c r="X39" s="519">
        <v>0.5</v>
      </c>
      <c r="Y39" s="135" t="s">
        <v>878</v>
      </c>
      <c r="Z39" s="221" t="str">
        <f t="shared" si="0"/>
        <v>CUMPLIMIENTO PARCIAL</v>
      </c>
    </row>
    <row r="40" spans="1:26" ht="322.5" customHeight="1" x14ac:dyDescent="0.25">
      <c r="A40" s="134" t="s">
        <v>330</v>
      </c>
      <c r="B40" s="134" t="s">
        <v>349</v>
      </c>
      <c r="C40" s="134" t="s">
        <v>332</v>
      </c>
      <c r="D40" s="134" t="s">
        <v>333</v>
      </c>
      <c r="E40" s="135" t="s">
        <v>350</v>
      </c>
      <c r="F40" s="135" t="s">
        <v>879</v>
      </c>
      <c r="G40" s="134" t="s">
        <v>336</v>
      </c>
      <c r="H40" s="135" t="s">
        <v>880</v>
      </c>
      <c r="I40" s="135" t="s">
        <v>881</v>
      </c>
      <c r="J40" s="134" t="s">
        <v>18</v>
      </c>
      <c r="K40" s="134" t="s">
        <v>264</v>
      </c>
      <c r="L40" s="134" t="s">
        <v>327</v>
      </c>
      <c r="M40" s="135" t="s">
        <v>765</v>
      </c>
      <c r="N40" s="134" t="s">
        <v>279</v>
      </c>
      <c r="O40" s="135" t="s">
        <v>882</v>
      </c>
      <c r="P40" s="135" t="s">
        <v>351</v>
      </c>
      <c r="Q40" s="135" t="s">
        <v>352</v>
      </c>
      <c r="R40" s="136">
        <v>43191</v>
      </c>
      <c r="S40" s="136">
        <v>43465</v>
      </c>
      <c r="T40" s="135" t="s">
        <v>341</v>
      </c>
      <c r="U40" s="451" t="s">
        <v>883</v>
      </c>
      <c r="V40" s="135" t="s">
        <v>883</v>
      </c>
      <c r="W40" s="135" t="s">
        <v>884</v>
      </c>
      <c r="X40" s="519">
        <v>0.66</v>
      </c>
      <c r="Y40" s="135" t="s">
        <v>753</v>
      </c>
      <c r="Z40" s="221" t="str">
        <f t="shared" si="0"/>
        <v>CUMPLIMIENTO PARCIAL</v>
      </c>
    </row>
    <row r="41" spans="1:26" ht="174.75" customHeight="1" x14ac:dyDescent="0.25">
      <c r="A41" s="106" t="s">
        <v>298</v>
      </c>
      <c r="B41" s="106" t="s">
        <v>299</v>
      </c>
      <c r="C41" s="106" t="s">
        <v>300</v>
      </c>
      <c r="D41" s="106" t="s">
        <v>40</v>
      </c>
      <c r="E41" s="107" t="s">
        <v>301</v>
      </c>
      <c r="F41" s="107" t="s">
        <v>302</v>
      </c>
      <c r="G41" s="106" t="s">
        <v>24</v>
      </c>
      <c r="H41" s="107" t="s">
        <v>303</v>
      </c>
      <c r="I41" s="107" t="s">
        <v>885</v>
      </c>
      <c r="J41" s="106" t="s">
        <v>18</v>
      </c>
      <c r="K41" s="106" t="s">
        <v>20</v>
      </c>
      <c r="L41" s="106" t="s">
        <v>304</v>
      </c>
      <c r="M41" s="107" t="s">
        <v>271</v>
      </c>
      <c r="N41" s="106" t="s">
        <v>16</v>
      </c>
      <c r="O41" s="107" t="s">
        <v>886</v>
      </c>
      <c r="P41" s="107" t="s">
        <v>305</v>
      </c>
      <c r="Q41" s="107" t="s">
        <v>306</v>
      </c>
      <c r="R41" s="108">
        <v>43191</v>
      </c>
      <c r="S41" s="108">
        <v>43465</v>
      </c>
      <c r="T41" s="107" t="s">
        <v>307</v>
      </c>
      <c r="U41" s="445" t="s">
        <v>308</v>
      </c>
      <c r="V41" s="107" t="s">
        <v>705</v>
      </c>
      <c r="W41" s="107" t="s">
        <v>706</v>
      </c>
      <c r="X41" s="515">
        <v>0.66</v>
      </c>
      <c r="Y41" s="107" t="s">
        <v>753</v>
      </c>
      <c r="Z41" s="221" t="str">
        <f t="shared" si="0"/>
        <v>CUMPLIMIENTO PARCIAL</v>
      </c>
    </row>
    <row r="42" spans="1:26" ht="228" x14ac:dyDescent="0.25">
      <c r="A42" s="106" t="s">
        <v>298</v>
      </c>
      <c r="B42" s="106" t="s">
        <v>299</v>
      </c>
      <c r="C42" s="106" t="s">
        <v>300</v>
      </c>
      <c r="D42" s="106" t="s">
        <v>40</v>
      </c>
      <c r="E42" s="107" t="s">
        <v>309</v>
      </c>
      <c r="F42" s="107" t="s">
        <v>310</v>
      </c>
      <c r="G42" s="106" t="s">
        <v>262</v>
      </c>
      <c r="H42" s="107" t="s">
        <v>311</v>
      </c>
      <c r="I42" s="107" t="s">
        <v>312</v>
      </c>
      <c r="J42" s="106" t="s">
        <v>781</v>
      </c>
      <c r="K42" s="106" t="s">
        <v>313</v>
      </c>
      <c r="L42" s="106" t="s">
        <v>304</v>
      </c>
      <c r="M42" s="107" t="s">
        <v>271</v>
      </c>
      <c r="N42" s="106" t="s">
        <v>21</v>
      </c>
      <c r="O42" s="107" t="s">
        <v>887</v>
      </c>
      <c r="P42" s="107" t="s">
        <v>314</v>
      </c>
      <c r="Q42" s="107" t="s">
        <v>306</v>
      </c>
      <c r="R42" s="108">
        <v>43191</v>
      </c>
      <c r="S42" s="108">
        <v>43465</v>
      </c>
      <c r="T42" s="107" t="s">
        <v>315</v>
      </c>
      <c r="U42" s="445" t="s">
        <v>888</v>
      </c>
      <c r="V42" s="107" t="s">
        <v>1145</v>
      </c>
      <c r="W42" s="107" t="s">
        <v>1144</v>
      </c>
      <c r="X42" s="515">
        <v>0.66</v>
      </c>
      <c r="Y42" s="107" t="s">
        <v>753</v>
      </c>
      <c r="Z42" s="221" t="str">
        <f t="shared" si="0"/>
        <v>CUMPLIMIENTO PARCIAL</v>
      </c>
    </row>
    <row r="43" spans="1:26" ht="167.25" customHeight="1" x14ac:dyDescent="0.25">
      <c r="A43" s="106" t="s">
        <v>298</v>
      </c>
      <c r="B43" s="106" t="s">
        <v>299</v>
      </c>
      <c r="C43" s="106" t="s">
        <v>300</v>
      </c>
      <c r="D43" s="106" t="s">
        <v>40</v>
      </c>
      <c r="E43" s="107" t="s">
        <v>316</v>
      </c>
      <c r="F43" s="107" t="s">
        <v>317</v>
      </c>
      <c r="G43" s="106" t="s">
        <v>318</v>
      </c>
      <c r="H43" s="107" t="s">
        <v>319</v>
      </c>
      <c r="I43" s="107" t="s">
        <v>320</v>
      </c>
      <c r="J43" s="106" t="s">
        <v>781</v>
      </c>
      <c r="K43" s="106" t="s">
        <v>313</v>
      </c>
      <c r="L43" s="106" t="s">
        <v>304</v>
      </c>
      <c r="M43" s="107" t="s">
        <v>792</v>
      </c>
      <c r="N43" s="106" t="s">
        <v>21</v>
      </c>
      <c r="O43" s="107" t="s">
        <v>889</v>
      </c>
      <c r="P43" s="107" t="s">
        <v>321</v>
      </c>
      <c r="Q43" s="107" t="s">
        <v>300</v>
      </c>
      <c r="R43" s="108">
        <v>43191</v>
      </c>
      <c r="S43" s="108">
        <v>43465</v>
      </c>
      <c r="T43" s="107" t="s">
        <v>322</v>
      </c>
      <c r="U43" s="445" t="s">
        <v>323</v>
      </c>
      <c r="V43" s="107" t="s">
        <v>707</v>
      </c>
      <c r="W43" s="107" t="s">
        <v>708</v>
      </c>
      <c r="X43" s="515">
        <v>0.1</v>
      </c>
      <c r="Y43" s="107" t="s">
        <v>709</v>
      </c>
      <c r="Z43" s="221" t="str">
        <f t="shared" si="0"/>
        <v>CUMPLIMIENTO PARCIAL</v>
      </c>
    </row>
    <row r="44" spans="1:26" ht="240" x14ac:dyDescent="0.25">
      <c r="A44" s="106" t="s">
        <v>298</v>
      </c>
      <c r="B44" s="106" t="s">
        <v>299</v>
      </c>
      <c r="C44" s="106" t="s">
        <v>300</v>
      </c>
      <c r="D44" s="106" t="s">
        <v>40</v>
      </c>
      <c r="E44" s="107" t="s">
        <v>324</v>
      </c>
      <c r="F44" s="107" t="s">
        <v>890</v>
      </c>
      <c r="G44" s="106" t="s">
        <v>17</v>
      </c>
      <c r="H44" s="107" t="s">
        <v>325</v>
      </c>
      <c r="I44" s="107" t="s">
        <v>891</v>
      </c>
      <c r="J44" s="106" t="s">
        <v>781</v>
      </c>
      <c r="K44" s="106" t="s">
        <v>15</v>
      </c>
      <c r="L44" s="106" t="s">
        <v>326</v>
      </c>
      <c r="M44" s="107" t="s">
        <v>280</v>
      </c>
      <c r="N44" s="106" t="s">
        <v>327</v>
      </c>
      <c r="O44" s="107" t="s">
        <v>892</v>
      </c>
      <c r="P44" s="107" t="s">
        <v>328</v>
      </c>
      <c r="Q44" s="107" t="s">
        <v>306</v>
      </c>
      <c r="R44" s="108">
        <v>43191</v>
      </c>
      <c r="S44" s="108">
        <v>43465</v>
      </c>
      <c r="T44" s="107" t="s">
        <v>893</v>
      </c>
      <c r="U44" s="445" t="s">
        <v>329</v>
      </c>
      <c r="V44" s="107" t="s">
        <v>757</v>
      </c>
      <c r="W44" s="107" t="s">
        <v>710</v>
      </c>
      <c r="X44" s="515">
        <v>0.5</v>
      </c>
      <c r="Y44" s="107" t="s">
        <v>894</v>
      </c>
      <c r="Z44" s="221" t="str">
        <f t="shared" si="0"/>
        <v>CUMPLIMIENTO PARCIAL</v>
      </c>
    </row>
    <row r="45" spans="1:26" ht="228" x14ac:dyDescent="0.25">
      <c r="A45" s="120" t="s">
        <v>446</v>
      </c>
      <c r="B45" s="120" t="s">
        <v>447</v>
      </c>
      <c r="C45" s="120" t="s">
        <v>300</v>
      </c>
      <c r="D45" s="120" t="s">
        <v>40</v>
      </c>
      <c r="E45" s="121" t="s">
        <v>895</v>
      </c>
      <c r="F45" s="121" t="s">
        <v>448</v>
      </c>
      <c r="G45" s="120" t="s">
        <v>24</v>
      </c>
      <c r="H45" s="121" t="s">
        <v>449</v>
      </c>
      <c r="I45" s="121" t="s">
        <v>896</v>
      </c>
      <c r="J45" s="120" t="s">
        <v>18</v>
      </c>
      <c r="K45" s="120" t="s">
        <v>15</v>
      </c>
      <c r="L45" s="120" t="s">
        <v>304</v>
      </c>
      <c r="M45" s="121" t="s">
        <v>450</v>
      </c>
      <c r="N45" s="120" t="s">
        <v>304</v>
      </c>
      <c r="O45" s="121" t="s">
        <v>897</v>
      </c>
      <c r="P45" s="121" t="s">
        <v>451</v>
      </c>
      <c r="Q45" s="121" t="s">
        <v>461</v>
      </c>
      <c r="R45" s="122">
        <v>43223</v>
      </c>
      <c r="S45" s="122">
        <v>43223</v>
      </c>
      <c r="T45" s="121" t="s">
        <v>452</v>
      </c>
      <c r="U45" s="452" t="s">
        <v>898</v>
      </c>
      <c r="V45" s="121" t="s">
        <v>1146</v>
      </c>
      <c r="W45" s="121" t="s">
        <v>899</v>
      </c>
      <c r="X45" s="518">
        <v>0</v>
      </c>
      <c r="Y45" s="121" t="s">
        <v>753</v>
      </c>
      <c r="Z45" s="221" t="str">
        <f t="shared" si="0"/>
        <v>INCUMPLIMIENTO</v>
      </c>
    </row>
    <row r="46" spans="1:26" ht="228" x14ac:dyDescent="0.25">
      <c r="A46" s="120" t="s">
        <v>446</v>
      </c>
      <c r="B46" s="120" t="s">
        <v>453</v>
      </c>
      <c r="C46" s="120" t="s">
        <v>300</v>
      </c>
      <c r="D46" s="120" t="s">
        <v>40</v>
      </c>
      <c r="E46" s="121" t="s">
        <v>454</v>
      </c>
      <c r="F46" s="121" t="s">
        <v>455</v>
      </c>
      <c r="G46" s="120" t="s">
        <v>24</v>
      </c>
      <c r="H46" s="121" t="s">
        <v>456</v>
      </c>
      <c r="I46" s="121" t="s">
        <v>900</v>
      </c>
      <c r="J46" s="120" t="s">
        <v>781</v>
      </c>
      <c r="K46" s="120" t="s">
        <v>20</v>
      </c>
      <c r="L46" s="120" t="s">
        <v>304</v>
      </c>
      <c r="M46" s="121" t="s">
        <v>271</v>
      </c>
      <c r="N46" s="120" t="s">
        <v>22</v>
      </c>
      <c r="O46" s="121" t="s">
        <v>901</v>
      </c>
      <c r="P46" s="121" t="s">
        <v>902</v>
      </c>
      <c r="Q46" s="121" t="s">
        <v>461</v>
      </c>
      <c r="R46" s="122">
        <v>43223</v>
      </c>
      <c r="S46" s="122">
        <v>43223</v>
      </c>
      <c r="T46" s="121" t="s">
        <v>903</v>
      </c>
      <c r="U46" s="450" t="s">
        <v>904</v>
      </c>
      <c r="V46" s="121" t="s">
        <v>1147</v>
      </c>
      <c r="W46" s="121" t="s">
        <v>1148</v>
      </c>
      <c r="X46" s="518">
        <v>0</v>
      </c>
      <c r="Y46" s="121" t="s">
        <v>1148</v>
      </c>
      <c r="Z46" s="221" t="str">
        <f t="shared" si="0"/>
        <v>INCUMPLIMIENTO</v>
      </c>
    </row>
    <row r="47" spans="1:26" ht="264" x14ac:dyDescent="0.25">
      <c r="A47" s="120" t="s">
        <v>446</v>
      </c>
      <c r="B47" s="120" t="s">
        <v>453</v>
      </c>
      <c r="C47" s="120" t="s">
        <v>300</v>
      </c>
      <c r="D47" s="120" t="s">
        <v>40</v>
      </c>
      <c r="E47" s="121" t="s">
        <v>457</v>
      </c>
      <c r="F47" s="121" t="s">
        <v>458</v>
      </c>
      <c r="G47" s="120" t="s">
        <v>17</v>
      </c>
      <c r="H47" s="121" t="s">
        <v>459</v>
      </c>
      <c r="I47" s="121" t="s">
        <v>460</v>
      </c>
      <c r="J47" s="120" t="s">
        <v>781</v>
      </c>
      <c r="K47" s="120" t="s">
        <v>264</v>
      </c>
      <c r="L47" s="120" t="s">
        <v>23</v>
      </c>
      <c r="M47" s="121" t="s">
        <v>280</v>
      </c>
      <c r="N47" s="120" t="s">
        <v>279</v>
      </c>
      <c r="O47" s="121" t="s">
        <v>905</v>
      </c>
      <c r="P47" s="121" t="s">
        <v>906</v>
      </c>
      <c r="Q47" s="121" t="s">
        <v>461</v>
      </c>
      <c r="R47" s="122">
        <v>43223</v>
      </c>
      <c r="S47" s="122">
        <v>43465</v>
      </c>
      <c r="T47" s="121" t="s">
        <v>906</v>
      </c>
      <c r="U47" s="450" t="s">
        <v>907</v>
      </c>
      <c r="V47" s="121" t="s">
        <v>1149</v>
      </c>
      <c r="W47" s="121" t="s">
        <v>1150</v>
      </c>
      <c r="X47" s="518">
        <v>0</v>
      </c>
      <c r="Y47" s="121" t="s">
        <v>1150</v>
      </c>
      <c r="Z47" s="221" t="str">
        <f t="shared" si="0"/>
        <v>INCUMPLIMIENTO</v>
      </c>
    </row>
    <row r="48" spans="1:26" ht="228" x14ac:dyDescent="0.25">
      <c r="A48" s="120" t="s">
        <v>446</v>
      </c>
      <c r="B48" s="120" t="s">
        <v>462</v>
      </c>
      <c r="C48" s="120" t="s">
        <v>300</v>
      </c>
      <c r="D48" s="120" t="s">
        <v>40</v>
      </c>
      <c r="E48" s="121" t="s">
        <v>463</v>
      </c>
      <c r="F48" s="121" t="s">
        <v>464</v>
      </c>
      <c r="G48" s="120" t="s">
        <v>17</v>
      </c>
      <c r="H48" s="121" t="s">
        <v>465</v>
      </c>
      <c r="I48" s="121" t="s">
        <v>466</v>
      </c>
      <c r="J48" s="120" t="s">
        <v>781</v>
      </c>
      <c r="K48" s="120" t="s">
        <v>15</v>
      </c>
      <c r="L48" s="120" t="s">
        <v>326</v>
      </c>
      <c r="M48" s="121" t="s">
        <v>765</v>
      </c>
      <c r="N48" s="120" t="s">
        <v>326</v>
      </c>
      <c r="O48" s="121" t="s">
        <v>908</v>
      </c>
      <c r="P48" s="121" t="s">
        <v>467</v>
      </c>
      <c r="Q48" s="121" t="s">
        <v>461</v>
      </c>
      <c r="R48" s="122">
        <v>43223</v>
      </c>
      <c r="S48" s="122">
        <v>43465</v>
      </c>
      <c r="T48" s="121" t="s">
        <v>467</v>
      </c>
      <c r="U48" s="450" t="s">
        <v>909</v>
      </c>
      <c r="V48" s="121" t="s">
        <v>910</v>
      </c>
      <c r="W48" s="121" t="s">
        <v>758</v>
      </c>
      <c r="X48" s="518">
        <v>0.3</v>
      </c>
      <c r="Y48" s="121" t="s">
        <v>711</v>
      </c>
      <c r="Z48" s="221" t="str">
        <f t="shared" si="0"/>
        <v>CUMPLIMIENTO PARCIAL</v>
      </c>
    </row>
    <row r="49" spans="1:26" ht="108" x14ac:dyDescent="0.25">
      <c r="A49" s="193" t="s">
        <v>630</v>
      </c>
      <c r="B49" s="193" t="s">
        <v>631</v>
      </c>
      <c r="C49" s="193" t="s">
        <v>579</v>
      </c>
      <c r="D49" s="193" t="s">
        <v>580</v>
      </c>
      <c r="E49" s="194" t="s">
        <v>632</v>
      </c>
      <c r="F49" s="194" t="s">
        <v>633</v>
      </c>
      <c r="G49" s="193" t="s">
        <v>262</v>
      </c>
      <c r="H49" s="194" t="s">
        <v>634</v>
      </c>
      <c r="I49" s="194" t="s">
        <v>635</v>
      </c>
      <c r="J49" s="193" t="s">
        <v>25</v>
      </c>
      <c r="K49" s="193" t="s">
        <v>15</v>
      </c>
      <c r="L49" s="193" t="s">
        <v>22</v>
      </c>
      <c r="M49" s="194" t="s">
        <v>792</v>
      </c>
      <c r="N49" s="193" t="s">
        <v>16</v>
      </c>
      <c r="O49" s="194" t="s">
        <v>911</v>
      </c>
      <c r="P49" s="194" t="s">
        <v>636</v>
      </c>
      <c r="Q49" s="194" t="s">
        <v>579</v>
      </c>
      <c r="R49" s="195">
        <v>43235</v>
      </c>
      <c r="S49" s="195">
        <v>43464</v>
      </c>
      <c r="T49" s="196">
        <v>0.33</v>
      </c>
      <c r="U49" s="453" t="s">
        <v>637</v>
      </c>
      <c r="V49" s="196" t="s">
        <v>637</v>
      </c>
      <c r="W49" s="196" t="s">
        <v>759</v>
      </c>
      <c r="X49" s="520">
        <v>0.66</v>
      </c>
      <c r="Y49" s="196" t="s">
        <v>912</v>
      </c>
      <c r="Z49" s="221" t="str">
        <f t="shared" si="0"/>
        <v>CUMPLIMIENTO PARCIAL</v>
      </c>
    </row>
    <row r="50" spans="1:26" ht="144" x14ac:dyDescent="0.25">
      <c r="A50" s="193" t="s">
        <v>630</v>
      </c>
      <c r="B50" s="193" t="s">
        <v>631</v>
      </c>
      <c r="C50" s="193" t="s">
        <v>579</v>
      </c>
      <c r="D50" s="193" t="s">
        <v>580</v>
      </c>
      <c r="E50" s="194" t="s">
        <v>638</v>
      </c>
      <c r="F50" s="194" t="s">
        <v>639</v>
      </c>
      <c r="G50" s="193" t="s">
        <v>17</v>
      </c>
      <c r="H50" s="194" t="s">
        <v>640</v>
      </c>
      <c r="I50" s="194" t="s">
        <v>641</v>
      </c>
      <c r="J50" s="193" t="s">
        <v>781</v>
      </c>
      <c r="K50" s="193" t="s">
        <v>264</v>
      </c>
      <c r="L50" s="193" t="s">
        <v>23</v>
      </c>
      <c r="M50" s="194" t="s">
        <v>271</v>
      </c>
      <c r="N50" s="193" t="s">
        <v>23</v>
      </c>
      <c r="O50" s="194" t="s">
        <v>913</v>
      </c>
      <c r="P50" s="197" t="s">
        <v>642</v>
      </c>
      <c r="Q50" s="194" t="s">
        <v>579</v>
      </c>
      <c r="R50" s="195">
        <v>43235</v>
      </c>
      <c r="S50" s="195">
        <v>43464</v>
      </c>
      <c r="T50" s="196">
        <v>0.33</v>
      </c>
      <c r="U50" s="453" t="s">
        <v>643</v>
      </c>
      <c r="V50" s="196" t="s">
        <v>712</v>
      </c>
      <c r="W50" s="196" t="s">
        <v>713</v>
      </c>
      <c r="X50" s="520">
        <v>0.37</v>
      </c>
      <c r="Y50" s="196" t="s">
        <v>714</v>
      </c>
      <c r="Z50" s="221" t="str">
        <f t="shared" si="0"/>
        <v>CUMPLIMIENTO PARCIAL</v>
      </c>
    </row>
    <row r="51" spans="1:26" ht="153.75" customHeight="1" x14ac:dyDescent="0.25">
      <c r="A51" s="193" t="s">
        <v>630</v>
      </c>
      <c r="B51" s="193" t="s">
        <v>644</v>
      </c>
      <c r="C51" s="193" t="s">
        <v>579</v>
      </c>
      <c r="D51" s="193" t="s">
        <v>580</v>
      </c>
      <c r="E51" s="194" t="s">
        <v>645</v>
      </c>
      <c r="F51" s="194" t="s">
        <v>646</v>
      </c>
      <c r="G51" s="193" t="s">
        <v>17</v>
      </c>
      <c r="H51" s="194" t="s">
        <v>647</v>
      </c>
      <c r="I51" s="194" t="s">
        <v>635</v>
      </c>
      <c r="J51" s="193" t="s">
        <v>781</v>
      </c>
      <c r="K51" s="193" t="s">
        <v>264</v>
      </c>
      <c r="L51" s="193" t="s">
        <v>23</v>
      </c>
      <c r="M51" s="194" t="s">
        <v>280</v>
      </c>
      <c r="N51" s="193" t="s">
        <v>23</v>
      </c>
      <c r="O51" s="194" t="s">
        <v>914</v>
      </c>
      <c r="P51" s="194" t="s">
        <v>648</v>
      </c>
      <c r="Q51" s="194" t="s">
        <v>579</v>
      </c>
      <c r="R51" s="195">
        <v>43252</v>
      </c>
      <c r="S51" s="195">
        <v>43465</v>
      </c>
      <c r="T51" s="196">
        <v>0.33</v>
      </c>
      <c r="U51" s="453" t="s">
        <v>649</v>
      </c>
      <c r="V51" s="196" t="s">
        <v>915</v>
      </c>
      <c r="W51" s="196" t="s">
        <v>916</v>
      </c>
      <c r="X51" s="520">
        <v>0.33</v>
      </c>
      <c r="Y51" s="196" t="s">
        <v>917</v>
      </c>
      <c r="Z51" s="221" t="str">
        <f t="shared" si="0"/>
        <v>CUMPLIMIENTO PARCIAL</v>
      </c>
    </row>
    <row r="52" spans="1:26" ht="168" x14ac:dyDescent="0.25">
      <c r="A52" s="137" t="s">
        <v>650</v>
      </c>
      <c r="B52" s="137" t="s">
        <v>918</v>
      </c>
      <c r="C52" s="137" t="s">
        <v>651</v>
      </c>
      <c r="D52" s="137" t="s">
        <v>652</v>
      </c>
      <c r="E52" s="138" t="s">
        <v>653</v>
      </c>
      <c r="F52" s="138" t="s">
        <v>654</v>
      </c>
      <c r="G52" s="137" t="s">
        <v>262</v>
      </c>
      <c r="H52" s="138" t="s">
        <v>919</v>
      </c>
      <c r="I52" s="138" t="s">
        <v>920</v>
      </c>
      <c r="J52" s="137" t="s">
        <v>19</v>
      </c>
      <c r="K52" s="137" t="s">
        <v>20</v>
      </c>
      <c r="L52" s="137" t="s">
        <v>21</v>
      </c>
      <c r="M52" s="138" t="s">
        <v>827</v>
      </c>
      <c r="N52" s="137" t="s">
        <v>21</v>
      </c>
      <c r="O52" s="138" t="s">
        <v>655</v>
      </c>
      <c r="P52" s="198" t="s">
        <v>656</v>
      </c>
      <c r="Q52" s="138" t="s">
        <v>657</v>
      </c>
      <c r="R52" s="141">
        <v>43236</v>
      </c>
      <c r="S52" s="141">
        <v>43465</v>
      </c>
      <c r="T52" s="138">
        <v>0.66</v>
      </c>
      <c r="U52" s="138" t="s">
        <v>658</v>
      </c>
      <c r="V52" s="138" t="s">
        <v>760</v>
      </c>
      <c r="W52" s="138" t="s">
        <v>715</v>
      </c>
      <c r="X52" s="510">
        <v>0.33</v>
      </c>
      <c r="Y52" s="138" t="s">
        <v>921</v>
      </c>
      <c r="Z52" s="221" t="str">
        <f t="shared" si="0"/>
        <v>CUMPLIMIENTO PARCIAL</v>
      </c>
    </row>
    <row r="53" spans="1:26" ht="120" x14ac:dyDescent="0.25">
      <c r="A53" s="137" t="s">
        <v>650</v>
      </c>
      <c r="B53" s="137" t="s">
        <v>659</v>
      </c>
      <c r="C53" s="137" t="s">
        <v>651</v>
      </c>
      <c r="D53" s="137" t="s">
        <v>652</v>
      </c>
      <c r="E53" s="138" t="s">
        <v>660</v>
      </c>
      <c r="F53" s="138" t="s">
        <v>922</v>
      </c>
      <c r="G53" s="137" t="s">
        <v>262</v>
      </c>
      <c r="H53" s="138" t="s">
        <v>661</v>
      </c>
      <c r="I53" s="138" t="s">
        <v>662</v>
      </c>
      <c r="J53" s="137" t="s">
        <v>19</v>
      </c>
      <c r="K53" s="137" t="s">
        <v>313</v>
      </c>
      <c r="L53" s="137" t="s">
        <v>304</v>
      </c>
      <c r="M53" s="138" t="s">
        <v>820</v>
      </c>
      <c r="N53" s="137" t="s">
        <v>21</v>
      </c>
      <c r="O53" s="138" t="s">
        <v>923</v>
      </c>
      <c r="P53" s="198" t="s">
        <v>663</v>
      </c>
      <c r="Q53" s="138" t="s">
        <v>657</v>
      </c>
      <c r="R53" s="141">
        <v>43235</v>
      </c>
      <c r="S53" s="141">
        <v>43465</v>
      </c>
      <c r="T53" s="138">
        <v>0.66</v>
      </c>
      <c r="U53" s="138" t="s">
        <v>664</v>
      </c>
      <c r="V53" s="138" t="s">
        <v>664</v>
      </c>
      <c r="W53" s="138" t="s">
        <v>761</v>
      </c>
      <c r="X53" s="510">
        <v>0.66</v>
      </c>
      <c r="Y53" s="138" t="s">
        <v>753</v>
      </c>
      <c r="Z53" s="221" t="str">
        <f t="shared" si="0"/>
        <v>CUMPLIMIENTO PARCIAL</v>
      </c>
    </row>
    <row r="54" spans="1:26" ht="120" x14ac:dyDescent="0.25">
      <c r="A54" s="137" t="s">
        <v>650</v>
      </c>
      <c r="B54" s="137" t="s">
        <v>924</v>
      </c>
      <c r="C54" s="137" t="s">
        <v>651</v>
      </c>
      <c r="D54" s="137" t="s">
        <v>652</v>
      </c>
      <c r="E54" s="138" t="s">
        <v>665</v>
      </c>
      <c r="F54" s="138" t="s">
        <v>925</v>
      </c>
      <c r="G54" s="137" t="s">
        <v>17</v>
      </c>
      <c r="H54" s="138" t="s">
        <v>926</v>
      </c>
      <c r="I54" s="138" t="s">
        <v>666</v>
      </c>
      <c r="J54" s="137" t="s">
        <v>781</v>
      </c>
      <c r="K54" s="137" t="s">
        <v>15</v>
      </c>
      <c r="L54" s="137" t="s">
        <v>326</v>
      </c>
      <c r="M54" s="138" t="s">
        <v>792</v>
      </c>
      <c r="N54" s="137" t="s">
        <v>327</v>
      </c>
      <c r="O54" s="138" t="s">
        <v>927</v>
      </c>
      <c r="P54" s="198" t="s">
        <v>667</v>
      </c>
      <c r="Q54" s="138" t="s">
        <v>657</v>
      </c>
      <c r="R54" s="141">
        <v>43235</v>
      </c>
      <c r="S54" s="141">
        <v>43465</v>
      </c>
      <c r="T54" s="138">
        <v>0.66</v>
      </c>
      <c r="U54" s="138" t="s">
        <v>668</v>
      </c>
      <c r="V54" s="138" t="s">
        <v>762</v>
      </c>
      <c r="W54" s="138" t="s">
        <v>686</v>
      </c>
      <c r="X54" s="510">
        <v>0.66</v>
      </c>
      <c r="Y54" s="138" t="s">
        <v>753</v>
      </c>
      <c r="Z54" s="221" t="str">
        <f t="shared" si="0"/>
        <v>CUMPLIMIENTO PARCIAL</v>
      </c>
    </row>
    <row r="55" spans="1:26" ht="228" x14ac:dyDescent="0.25">
      <c r="A55" s="137" t="s">
        <v>1102</v>
      </c>
      <c r="B55" s="137" t="s">
        <v>1103</v>
      </c>
      <c r="C55" s="227" t="s">
        <v>407</v>
      </c>
      <c r="D55" s="227" t="s">
        <v>1104</v>
      </c>
      <c r="E55" s="138" t="s">
        <v>1105</v>
      </c>
      <c r="F55" s="138" t="s">
        <v>1106</v>
      </c>
      <c r="G55" s="137" t="s">
        <v>262</v>
      </c>
      <c r="H55" s="138" t="s">
        <v>1107</v>
      </c>
      <c r="I55" s="138" t="s">
        <v>1108</v>
      </c>
      <c r="J55" s="137" t="s">
        <v>19</v>
      </c>
      <c r="K55" s="137" t="s">
        <v>20</v>
      </c>
      <c r="L55" s="137" t="s">
        <v>21</v>
      </c>
      <c r="M55" s="138" t="s">
        <v>1109</v>
      </c>
      <c r="N55" s="137" t="s">
        <v>22</v>
      </c>
      <c r="O55" s="139" t="s">
        <v>1110</v>
      </c>
      <c r="P55" s="139" t="s">
        <v>1111</v>
      </c>
      <c r="Q55" s="139" t="s">
        <v>1112</v>
      </c>
      <c r="R55" s="141">
        <v>43101</v>
      </c>
      <c r="S55" s="141">
        <v>43465</v>
      </c>
      <c r="T55" s="138" t="s">
        <v>1113</v>
      </c>
      <c r="U55" s="138" t="s">
        <v>1114</v>
      </c>
      <c r="V55" s="138" t="s">
        <v>1133</v>
      </c>
      <c r="W55" s="138" t="s">
        <v>1134</v>
      </c>
      <c r="X55" s="510">
        <v>0.75</v>
      </c>
      <c r="Y55" s="138" t="s">
        <v>1135</v>
      </c>
      <c r="Z55" s="221" t="str">
        <f t="shared" si="0"/>
        <v>CUMPLIMIENTO PARCIAL</v>
      </c>
    </row>
    <row r="56" spans="1:26" ht="168" x14ac:dyDescent="0.25">
      <c r="A56" s="137" t="s">
        <v>1102</v>
      </c>
      <c r="B56" s="137" t="s">
        <v>1103</v>
      </c>
      <c r="C56" s="227" t="s">
        <v>407</v>
      </c>
      <c r="D56" s="137" t="s">
        <v>1104</v>
      </c>
      <c r="E56" s="138" t="s">
        <v>1115</v>
      </c>
      <c r="F56" s="138" t="s">
        <v>1116</v>
      </c>
      <c r="G56" s="137" t="s">
        <v>262</v>
      </c>
      <c r="H56" s="138" t="s">
        <v>1117</v>
      </c>
      <c r="I56" s="138" t="s">
        <v>1118</v>
      </c>
      <c r="J56" s="137" t="s">
        <v>19</v>
      </c>
      <c r="K56" s="137" t="s">
        <v>15</v>
      </c>
      <c r="L56" s="137" t="s">
        <v>21</v>
      </c>
      <c r="M56" s="138" t="s">
        <v>1109</v>
      </c>
      <c r="N56" s="137" t="s">
        <v>22</v>
      </c>
      <c r="O56" s="138" t="s">
        <v>1119</v>
      </c>
      <c r="P56" s="139" t="s">
        <v>1120</v>
      </c>
      <c r="Q56" s="138" t="s">
        <v>1112</v>
      </c>
      <c r="R56" s="141">
        <v>43101</v>
      </c>
      <c r="S56" s="141">
        <v>43465</v>
      </c>
      <c r="T56" s="138" t="s">
        <v>1121</v>
      </c>
      <c r="U56" s="138" t="s">
        <v>1122</v>
      </c>
      <c r="V56" s="138" t="s">
        <v>1122</v>
      </c>
      <c r="W56" s="138" t="s">
        <v>1137</v>
      </c>
      <c r="X56" s="510">
        <v>0.5</v>
      </c>
      <c r="Y56" s="138" t="s">
        <v>1136</v>
      </c>
      <c r="Z56" s="221" t="str">
        <f t="shared" si="0"/>
        <v>CUMPLIMIENTO PARCIAL</v>
      </c>
    </row>
    <row r="57" spans="1:26" ht="96" x14ac:dyDescent="0.25">
      <c r="A57" s="137" t="s">
        <v>1102</v>
      </c>
      <c r="B57" s="137" t="s">
        <v>1103</v>
      </c>
      <c r="C57" s="137" t="s">
        <v>407</v>
      </c>
      <c r="D57" s="137" t="s">
        <v>1104</v>
      </c>
      <c r="E57" s="138" t="s">
        <v>1123</v>
      </c>
      <c r="F57" s="138" t="s">
        <v>1124</v>
      </c>
      <c r="G57" s="137" t="s">
        <v>17</v>
      </c>
      <c r="H57" s="138" t="s">
        <v>1125</v>
      </c>
      <c r="I57" s="138" t="s">
        <v>1126</v>
      </c>
      <c r="J57" s="137" t="s">
        <v>1127</v>
      </c>
      <c r="K57" s="137" t="s">
        <v>264</v>
      </c>
      <c r="L57" s="137" t="s">
        <v>23</v>
      </c>
      <c r="M57" s="138" t="s">
        <v>1128</v>
      </c>
      <c r="N57" s="137" t="s">
        <v>327</v>
      </c>
      <c r="O57" s="138" t="s">
        <v>1129</v>
      </c>
      <c r="P57" s="139" t="s">
        <v>1130</v>
      </c>
      <c r="Q57" s="138" t="s">
        <v>1112</v>
      </c>
      <c r="R57" s="141">
        <v>43101</v>
      </c>
      <c r="S57" s="141">
        <v>43465</v>
      </c>
      <c r="T57" s="138" t="s">
        <v>1131</v>
      </c>
      <c r="U57" s="138" t="s">
        <v>1132</v>
      </c>
      <c r="V57" s="138" t="s">
        <v>1132</v>
      </c>
      <c r="W57" s="138" t="s">
        <v>1138</v>
      </c>
      <c r="X57" s="510">
        <v>1</v>
      </c>
      <c r="Y57" s="138" t="s">
        <v>1139</v>
      </c>
      <c r="Z57" s="221" t="str">
        <f t="shared" si="0"/>
        <v>CUMPLIMIENTO</v>
      </c>
    </row>
    <row r="58" spans="1:26" x14ac:dyDescent="0.25">
      <c r="U58" s="67"/>
      <c r="X58" s="510">
        <v>0</v>
      </c>
    </row>
    <row r="59" spans="1:26" x14ac:dyDescent="0.25">
      <c r="X59" s="510">
        <v>0</v>
      </c>
    </row>
  </sheetData>
  <protectedRanges>
    <protectedRange sqref="T12 T11:U11 T13:U13 U14:U15" name="Rango2_1"/>
    <protectedRange sqref="U12 P11:Q13 P14:R15" name="Rango1_1"/>
    <protectedRange sqref="U20:U21 T22:U23" name="Rango2"/>
    <protectedRange sqref="R20:T21 P20:Q23" name="Rango1"/>
    <protectedRange sqref="T41:U44" name="Rango2_2"/>
    <protectedRange sqref="P41:Q44" name="Rango1_2"/>
    <protectedRange sqref="T38:U40" name="Rango2_3"/>
    <protectedRange sqref="P38:Q40" name="Rango1_3"/>
    <protectedRange sqref="T16:U19" name="Rango2_4"/>
    <protectedRange sqref="P16:Q19" name="Rango1_4"/>
    <protectedRange sqref="T35:U37" name="Rango2_5"/>
    <protectedRange sqref="P35:Q37" name="Rango1_5"/>
    <protectedRange sqref="T45:U48" name="Rango2_6"/>
    <protectedRange sqref="P45:Q48" name="Rango1_6"/>
    <protectedRange sqref="T7:U10" name="Rango2_7"/>
    <protectedRange sqref="P7:Q10" name="Rango1_7"/>
    <protectedRange sqref="T24:U30" name="Rango2_8"/>
    <protectedRange sqref="P24:Q30" name="Rango1_8"/>
    <protectedRange sqref="P32 T31:U34" name="Rango2_9"/>
    <protectedRange sqref="P31:Q31 Q32 P33:Q34" name="Rango1_9"/>
    <protectedRange sqref="T49:U51" name="Rango2_10"/>
    <protectedRange sqref="P49:Q51" name="Rango1_10"/>
    <protectedRange sqref="T52:U52 T53:T54" name="Rango2_11"/>
    <protectedRange sqref="P52:Q54 U53:U54" name="Rango1_11"/>
    <protectedRange sqref="U56:U57" name="Rango2_13_1"/>
    <protectedRange sqref="P56:Q57 Q55" name="Rango1_13_1"/>
    <protectedRange sqref="P55" name="Rango1_14_1"/>
    <protectedRange sqref="T55:U55 T56:T57" name="Rango2_14_1"/>
  </protectedRanges>
  <autoFilter ref="A6:Z57"/>
  <mergeCells count="5">
    <mergeCell ref="V4:Z4"/>
    <mergeCell ref="A2:F4"/>
    <mergeCell ref="G2:S4"/>
    <mergeCell ref="T2:U2"/>
    <mergeCell ref="T4:U4"/>
  </mergeCells>
  <hyperlinks>
    <hyperlink ref="W53" r:id="rId1"/>
  </hyperlinks>
  <printOptions horizontalCentered="1"/>
  <pageMargins left="0.39370078740157483" right="0.39370078740157483" top="0.39370078740157483" bottom="0.39370078740157483" header="0.19685039370078741" footer="0.19685039370078741"/>
  <pageSetup scale="60" pageOrder="overThenDown" orientation="landscape" horizontalDpi="4294967294" verticalDpi="4294967295" r:id="rId2"/>
  <drawing r:id="rId3"/>
  <legacyDrawing r:id="rId4"/>
  <extLst>
    <ext xmlns:x14="http://schemas.microsoft.com/office/spreadsheetml/2009/9/main" uri="{78C0D931-6437-407d-A8EE-F0AAD7539E65}">
      <x14:conditionalFormattings>
        <x14:conditionalFormatting xmlns:xm="http://schemas.microsoft.com/office/excel/2006/main">
          <x14:cfRule type="cellIs" priority="2" operator="equal" id="{C541855B-6308-45F3-8D51-59592C560143}">
            <xm:f>LISTAS!$B$7</xm:f>
            <x14:dxf>
              <fill>
                <patternFill>
                  <bgColor rgb="FF92D050"/>
                </patternFill>
              </fill>
            </x14:dxf>
          </x14:cfRule>
          <x14:cfRule type="cellIs" priority="3" operator="equal" id="{BAE36758-F5A8-422E-AADB-8EA74EB569BF}">
            <xm:f>LISTAS!$B$6</xm:f>
            <x14:dxf>
              <fill>
                <patternFill>
                  <bgColor rgb="FFFFFF00"/>
                </patternFill>
              </fill>
            </x14:dxf>
          </x14:cfRule>
          <x14:cfRule type="containsText" priority="4" operator="containsText" id="{1345C7D0-C4CA-414B-9AF5-7D104B758E80}">
            <xm:f>NOT(ISERROR(SEARCH(LISTAS!$B$4,Z7)))</xm:f>
            <xm:f>LISTAS!$B$4</xm:f>
            <x14:dxf>
              <fill>
                <patternFill>
                  <bgColor rgb="FFFF0000"/>
                </patternFill>
              </fill>
            </x14:dxf>
          </x14:cfRule>
          <xm:sqref>Z7:Z57</xm:sqref>
        </x14:conditionalFormatting>
        <x14:conditionalFormatting xmlns:xm="http://schemas.microsoft.com/office/excel/2006/main">
          <x14:cfRule type="cellIs" priority="1" operator="equal" id="{1A3522D3-A85C-4031-8AA2-8C1193157299}">
            <xm:f>LISTAS!$B$8</xm:f>
            <x14:dxf>
              <fill>
                <patternFill>
                  <bgColor rgb="FF00B0F0"/>
                </patternFill>
              </fill>
            </x14:dxf>
          </x14:cfRule>
          <xm:sqref>Z7:Z57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10"/>
  <sheetViews>
    <sheetView zoomScale="70" zoomScaleNormal="70" workbookViewId="0">
      <pane ySplit="5" topLeftCell="A6" activePane="bottomLeft" state="frozen"/>
      <selection pane="bottomLeft" activeCell="A6" sqref="A6"/>
    </sheetView>
  </sheetViews>
  <sheetFormatPr baseColWidth="10" defaultRowHeight="15" x14ac:dyDescent="0.25"/>
  <cols>
    <col min="2" max="2" width="30" customWidth="1"/>
    <col min="3" max="15" width="19.28515625" customWidth="1"/>
    <col min="24" max="24" width="36.140625" customWidth="1"/>
    <col min="25" max="25" width="17.7109375" customWidth="1"/>
    <col min="28" max="28" width="13.42578125" customWidth="1"/>
    <col min="29" max="29" width="15.140625" hidden="1" customWidth="1"/>
    <col min="30" max="30" width="31.28515625" hidden="1" customWidth="1"/>
    <col min="31" max="31" width="11.42578125" hidden="1" customWidth="1"/>
    <col min="32" max="32" width="24.140625" hidden="1" customWidth="1"/>
    <col min="33" max="33" width="20" hidden="1" customWidth="1"/>
    <col min="34" max="34" width="56.5703125" customWidth="1"/>
    <col min="35" max="35" width="31.85546875" customWidth="1"/>
    <col min="36" max="36" width="20.5703125" customWidth="1"/>
    <col min="37" max="37" width="28.5703125" customWidth="1"/>
    <col min="38" max="38" width="15.7109375" customWidth="1"/>
  </cols>
  <sheetData>
    <row r="1" spans="1:38" ht="25.5" customHeight="1" thickBot="1" x14ac:dyDescent="0.3">
      <c r="A1" s="347" t="s">
        <v>44</v>
      </c>
      <c r="B1" s="348"/>
      <c r="C1" s="348"/>
      <c r="D1" s="348"/>
      <c r="E1" s="348"/>
      <c r="F1" s="348"/>
      <c r="G1" s="348"/>
      <c r="H1" s="348"/>
      <c r="I1" s="348"/>
      <c r="J1" s="348"/>
      <c r="K1" s="348"/>
      <c r="L1" s="348"/>
      <c r="M1" s="348"/>
      <c r="N1" s="348"/>
      <c r="O1" s="348"/>
      <c r="P1" s="348"/>
      <c r="Q1" s="348"/>
      <c r="R1" s="348"/>
      <c r="S1" s="348"/>
      <c r="T1" s="348"/>
      <c r="U1" s="348"/>
      <c r="V1" s="348"/>
      <c r="W1" s="348"/>
      <c r="X1" s="348"/>
      <c r="Y1" s="349"/>
      <c r="Z1" s="350" t="s">
        <v>528</v>
      </c>
      <c r="AA1" s="351"/>
      <c r="AB1" s="351"/>
      <c r="AC1" s="351"/>
      <c r="AD1" s="351"/>
      <c r="AE1" s="351"/>
      <c r="AF1" s="351"/>
      <c r="AG1" s="352"/>
    </row>
    <row r="2" spans="1:38" ht="25.5" customHeight="1" x14ac:dyDescent="0.25">
      <c r="A2" s="353" t="s">
        <v>45</v>
      </c>
      <c r="B2" s="355" t="s">
        <v>46</v>
      </c>
      <c r="C2" s="357" t="s">
        <v>47</v>
      </c>
      <c r="D2" s="358"/>
      <c r="E2" s="358"/>
      <c r="F2" s="358"/>
      <c r="G2" s="358"/>
      <c r="H2" s="358"/>
      <c r="I2" s="358"/>
      <c r="J2" s="358"/>
      <c r="K2" s="358"/>
      <c r="L2" s="358"/>
      <c r="M2" s="358"/>
      <c r="N2" s="358"/>
      <c r="O2" s="358"/>
      <c r="P2" s="358"/>
      <c r="Q2" s="358"/>
      <c r="R2" s="358"/>
      <c r="S2" s="358"/>
      <c r="T2" s="358"/>
      <c r="U2" s="358"/>
      <c r="V2" s="358"/>
      <c r="W2" s="358"/>
      <c r="X2" s="359" t="s">
        <v>48</v>
      </c>
      <c r="Y2" s="359" t="s">
        <v>49</v>
      </c>
      <c r="Z2" s="359" t="s">
        <v>50</v>
      </c>
      <c r="AA2" s="359" t="s">
        <v>51</v>
      </c>
      <c r="AB2" s="359" t="s">
        <v>52</v>
      </c>
      <c r="AC2" s="359" t="s">
        <v>53</v>
      </c>
      <c r="AD2" s="375" t="s">
        <v>54</v>
      </c>
      <c r="AE2" s="378" t="s">
        <v>55</v>
      </c>
      <c r="AF2" s="375" t="s">
        <v>56</v>
      </c>
      <c r="AG2" s="362" t="s">
        <v>57</v>
      </c>
    </row>
    <row r="3" spans="1:38" ht="25.5" customHeight="1" thickBot="1" x14ac:dyDescent="0.3">
      <c r="A3" s="354"/>
      <c r="B3" s="356"/>
      <c r="C3" s="365" t="s">
        <v>58</v>
      </c>
      <c r="D3" s="366"/>
      <c r="E3" s="366"/>
      <c r="F3" s="366"/>
      <c r="G3" s="366"/>
      <c r="H3" s="367"/>
      <c r="I3" s="368" t="s">
        <v>59</v>
      </c>
      <c r="J3" s="369"/>
      <c r="K3" s="369"/>
      <c r="L3" s="369"/>
      <c r="M3" s="369"/>
      <c r="N3" s="369"/>
      <c r="O3" s="370"/>
      <c r="P3" s="371" t="s">
        <v>60</v>
      </c>
      <c r="Q3" s="371"/>
      <c r="R3" s="371"/>
      <c r="S3" s="371"/>
      <c r="T3" s="371"/>
      <c r="U3" s="371"/>
      <c r="V3" s="372" t="s">
        <v>61</v>
      </c>
      <c r="W3" s="372"/>
      <c r="X3" s="360"/>
      <c r="Y3" s="360"/>
      <c r="Z3" s="360"/>
      <c r="AA3" s="360"/>
      <c r="AB3" s="360"/>
      <c r="AC3" s="360"/>
      <c r="AD3" s="376"/>
      <c r="AE3" s="379"/>
      <c r="AF3" s="376"/>
      <c r="AG3" s="363"/>
    </row>
    <row r="4" spans="1:38" ht="25.5" customHeight="1" thickBot="1" x14ac:dyDescent="0.3">
      <c r="A4" s="354"/>
      <c r="B4" s="356"/>
      <c r="C4" s="373" t="s">
        <v>62</v>
      </c>
      <c r="D4" s="373" t="s">
        <v>63</v>
      </c>
      <c r="E4" s="373" t="s">
        <v>64</v>
      </c>
      <c r="F4" s="373" t="s">
        <v>65</v>
      </c>
      <c r="G4" s="373" t="s">
        <v>66</v>
      </c>
      <c r="H4" s="373" t="s">
        <v>67</v>
      </c>
      <c r="I4" s="374" t="s">
        <v>68</v>
      </c>
      <c r="J4" s="374" t="s">
        <v>69</v>
      </c>
      <c r="K4" s="374" t="s">
        <v>70</v>
      </c>
      <c r="L4" s="374" t="s">
        <v>71</v>
      </c>
      <c r="M4" s="374" t="s">
        <v>72</v>
      </c>
      <c r="N4" s="374" t="s">
        <v>73</v>
      </c>
      <c r="O4" s="374" t="s">
        <v>74</v>
      </c>
      <c r="P4" s="381" t="s">
        <v>75</v>
      </c>
      <c r="Q4" s="381" t="s">
        <v>76</v>
      </c>
      <c r="R4" s="381" t="s">
        <v>77</v>
      </c>
      <c r="S4" s="381" t="s">
        <v>78</v>
      </c>
      <c r="T4" s="381" t="s">
        <v>79</v>
      </c>
      <c r="U4" s="381" t="s">
        <v>80</v>
      </c>
      <c r="V4" s="382" t="s">
        <v>81</v>
      </c>
      <c r="W4" s="383" t="s">
        <v>82</v>
      </c>
      <c r="X4" s="360"/>
      <c r="Y4" s="360"/>
      <c r="Z4" s="360"/>
      <c r="AA4" s="360"/>
      <c r="AB4" s="360"/>
      <c r="AC4" s="360"/>
      <c r="AD4" s="376"/>
      <c r="AE4" s="379"/>
      <c r="AF4" s="376"/>
      <c r="AG4" s="363"/>
      <c r="AH4" s="340" t="s">
        <v>1039</v>
      </c>
      <c r="AI4" s="341"/>
      <c r="AJ4" s="341"/>
      <c r="AK4" s="341"/>
      <c r="AL4" s="342"/>
    </row>
    <row r="5" spans="1:38" ht="25.5" customHeight="1" thickBot="1" x14ac:dyDescent="0.3">
      <c r="A5" s="354"/>
      <c r="B5" s="356"/>
      <c r="C5" s="470"/>
      <c r="D5" s="470"/>
      <c r="E5" s="470"/>
      <c r="F5" s="470"/>
      <c r="G5" s="470"/>
      <c r="H5" s="470"/>
      <c r="I5" s="471"/>
      <c r="J5" s="471"/>
      <c r="K5" s="471"/>
      <c r="L5" s="471"/>
      <c r="M5" s="471"/>
      <c r="N5" s="471"/>
      <c r="O5" s="471"/>
      <c r="P5" s="472"/>
      <c r="Q5" s="472"/>
      <c r="R5" s="472"/>
      <c r="S5" s="472"/>
      <c r="T5" s="472"/>
      <c r="U5" s="472"/>
      <c r="V5" s="473"/>
      <c r="W5" s="474"/>
      <c r="X5" s="475"/>
      <c r="Y5" s="475"/>
      <c r="Z5" s="475"/>
      <c r="AA5" s="475"/>
      <c r="AB5" s="475"/>
      <c r="AC5" s="361"/>
      <c r="AD5" s="377"/>
      <c r="AE5" s="380"/>
      <c r="AF5" s="377"/>
      <c r="AG5" s="364"/>
      <c r="AH5" s="213" t="s">
        <v>673</v>
      </c>
      <c r="AI5" s="214" t="s">
        <v>103</v>
      </c>
      <c r="AJ5" s="214" t="s">
        <v>674</v>
      </c>
      <c r="AK5" s="214" t="s">
        <v>675</v>
      </c>
      <c r="AL5" s="215" t="s">
        <v>676</v>
      </c>
    </row>
    <row r="6" spans="1:38" ht="193.5" customHeight="1" thickTop="1" x14ac:dyDescent="0.25">
      <c r="A6" s="6">
        <v>1</v>
      </c>
      <c r="B6" s="7" t="s">
        <v>83</v>
      </c>
      <c r="C6" s="8"/>
      <c r="D6" s="8"/>
      <c r="E6" s="8"/>
      <c r="F6" s="8"/>
      <c r="G6" s="8"/>
      <c r="H6" s="8"/>
      <c r="I6" s="9" t="s">
        <v>34</v>
      </c>
      <c r="J6" s="9"/>
      <c r="K6" s="9"/>
      <c r="L6" s="9"/>
      <c r="M6" s="9" t="s">
        <v>34</v>
      </c>
      <c r="N6" s="9"/>
      <c r="O6" s="9" t="s">
        <v>34</v>
      </c>
      <c r="P6" s="10"/>
      <c r="Q6" s="10"/>
      <c r="R6" s="10" t="s">
        <v>34</v>
      </c>
      <c r="S6" s="10"/>
      <c r="T6" s="10"/>
      <c r="U6" s="10"/>
      <c r="V6" s="11"/>
      <c r="W6" s="11"/>
      <c r="X6" s="12" t="s">
        <v>84</v>
      </c>
      <c r="Y6" s="12" t="s">
        <v>85</v>
      </c>
      <c r="Z6" s="13">
        <v>43132</v>
      </c>
      <c r="AA6" s="13">
        <v>43465</v>
      </c>
      <c r="AB6" s="12" t="s">
        <v>86</v>
      </c>
      <c r="AC6" s="12" t="s">
        <v>87</v>
      </c>
      <c r="AD6" s="15" t="s">
        <v>944</v>
      </c>
      <c r="AE6" s="14">
        <v>0.5</v>
      </c>
      <c r="AF6" s="15" t="s">
        <v>88</v>
      </c>
      <c r="AG6" s="15"/>
      <c r="AH6" s="231" t="s">
        <v>1152</v>
      </c>
      <c r="AI6" s="233" t="s">
        <v>1153</v>
      </c>
      <c r="AJ6" s="220">
        <v>0</v>
      </c>
      <c r="AK6" s="235" t="s">
        <v>1154</v>
      </c>
      <c r="AL6" s="221" t="str">
        <f t="shared" ref="AL6:AL8" si="0">+IF(AJ6="","",IF(AJ6=0%,"INCUMPLIMIENTO",IF(AND(AJ6&gt;0%,AJ6&lt;100%),"CUMPLIMIENTO PARCIAL",IF(AJ6=100%,"CUMPLIMIENTO",IF(AJ6="N/A","N/A","INFORMACIÓN MAL DILIGENCIADA")))))</f>
        <v>INCUMPLIMIENTO</v>
      </c>
    </row>
    <row r="7" spans="1:38" ht="193.5" customHeight="1" x14ac:dyDescent="0.25">
      <c r="A7" s="6">
        <v>2</v>
      </c>
      <c r="B7" s="7" t="s">
        <v>89</v>
      </c>
      <c r="C7" s="8"/>
      <c r="D7" s="8"/>
      <c r="E7" s="8"/>
      <c r="F7" s="8"/>
      <c r="G7" s="8"/>
      <c r="H7" s="8"/>
      <c r="I7" s="9" t="s">
        <v>34</v>
      </c>
      <c r="J7" s="9"/>
      <c r="K7" s="9"/>
      <c r="L7" s="9"/>
      <c r="M7" s="9" t="s">
        <v>34</v>
      </c>
      <c r="N7" s="9"/>
      <c r="O7" s="9" t="s">
        <v>34</v>
      </c>
      <c r="P7" s="10"/>
      <c r="Q7" s="10"/>
      <c r="R7" s="10" t="s">
        <v>34</v>
      </c>
      <c r="S7" s="10"/>
      <c r="T7" s="10"/>
      <c r="U7" s="10"/>
      <c r="V7" s="11"/>
      <c r="W7" s="11"/>
      <c r="X7" s="12" t="s">
        <v>90</v>
      </c>
      <c r="Y7" s="12" t="s">
        <v>85</v>
      </c>
      <c r="Z7" s="13">
        <v>43221</v>
      </c>
      <c r="AA7" s="13">
        <v>43465</v>
      </c>
      <c r="AB7" s="12" t="s">
        <v>86</v>
      </c>
      <c r="AC7" s="12" t="s">
        <v>91</v>
      </c>
      <c r="AD7" s="15" t="s">
        <v>941</v>
      </c>
      <c r="AE7" s="14">
        <v>0.25</v>
      </c>
      <c r="AF7" s="15" t="s">
        <v>88</v>
      </c>
      <c r="AG7" s="15"/>
      <c r="AH7" s="231" t="s">
        <v>942</v>
      </c>
      <c r="AI7" s="232" t="s">
        <v>943</v>
      </c>
      <c r="AJ7" s="234">
        <v>0.25</v>
      </c>
      <c r="AK7" s="235" t="s">
        <v>1155</v>
      </c>
      <c r="AL7" s="221" t="str">
        <f t="shared" si="0"/>
        <v>CUMPLIMIENTO PARCIAL</v>
      </c>
    </row>
    <row r="8" spans="1:38" ht="193.5" customHeight="1" x14ac:dyDescent="0.25">
      <c r="A8" s="6">
        <v>3</v>
      </c>
      <c r="B8" s="7" t="s">
        <v>92</v>
      </c>
      <c r="C8" s="8"/>
      <c r="D8" s="8"/>
      <c r="E8" s="8"/>
      <c r="F8" s="8"/>
      <c r="G8" s="8"/>
      <c r="H8" s="8"/>
      <c r="I8" s="9" t="s">
        <v>34</v>
      </c>
      <c r="J8" s="9"/>
      <c r="K8" s="9"/>
      <c r="L8" s="9" t="s">
        <v>34</v>
      </c>
      <c r="M8" s="9" t="s">
        <v>34</v>
      </c>
      <c r="N8" s="9" t="s">
        <v>34</v>
      </c>
      <c r="O8" s="9" t="s">
        <v>34</v>
      </c>
      <c r="P8" s="10"/>
      <c r="Q8" s="10"/>
      <c r="R8" s="10"/>
      <c r="S8" s="10"/>
      <c r="T8" s="10"/>
      <c r="U8" s="10"/>
      <c r="V8" s="11"/>
      <c r="W8" s="11"/>
      <c r="X8" s="476" t="s">
        <v>93</v>
      </c>
      <c r="Y8" s="476" t="s">
        <v>94</v>
      </c>
      <c r="Z8" s="477">
        <v>43101</v>
      </c>
      <c r="AA8" s="477">
        <v>43465</v>
      </c>
      <c r="AB8" s="476" t="s">
        <v>95</v>
      </c>
      <c r="AC8" s="209" t="s">
        <v>96</v>
      </c>
      <c r="AD8" s="210" t="s">
        <v>945</v>
      </c>
      <c r="AE8" s="211">
        <v>0.25</v>
      </c>
      <c r="AF8" s="212"/>
      <c r="AG8" s="217"/>
      <c r="AH8" s="231" t="s">
        <v>1156</v>
      </c>
      <c r="AI8" s="233" t="s">
        <v>946</v>
      </c>
      <c r="AJ8" s="234">
        <v>0.25</v>
      </c>
      <c r="AK8" s="232" t="s">
        <v>947</v>
      </c>
      <c r="AL8" s="221" t="str">
        <f t="shared" si="0"/>
        <v>CUMPLIMIENTO PARCIAL</v>
      </c>
    </row>
    <row r="9" spans="1:38" x14ac:dyDescent="0.25">
      <c r="AJ9" s="216"/>
    </row>
    <row r="10" spans="1:38" x14ac:dyDescent="0.25">
      <c r="AJ10" s="216"/>
    </row>
  </sheetData>
  <mergeCells count="41">
    <mergeCell ref="AH4:AL4"/>
    <mergeCell ref="V4:V5"/>
    <mergeCell ref="W4:W5"/>
    <mergeCell ref="P4:P5"/>
    <mergeCell ref="Q4:Q5"/>
    <mergeCell ref="R4:R5"/>
    <mergeCell ref="S4:S5"/>
    <mergeCell ref="T4:T5"/>
    <mergeCell ref="D4:D5"/>
    <mergeCell ref="E4:E5"/>
    <mergeCell ref="F4:F5"/>
    <mergeCell ref="G4:G5"/>
    <mergeCell ref="H4:H5"/>
    <mergeCell ref="I4:I5"/>
    <mergeCell ref="AC2:AC5"/>
    <mergeCell ref="AD2:AD5"/>
    <mergeCell ref="AE2:AE5"/>
    <mergeCell ref="AF2:AF5"/>
    <mergeCell ref="U4:U5"/>
    <mergeCell ref="J4:J5"/>
    <mergeCell ref="K4:K5"/>
    <mergeCell ref="L4:L5"/>
    <mergeCell ref="M4:M5"/>
    <mergeCell ref="N4:N5"/>
    <mergeCell ref="O4:O5"/>
    <mergeCell ref="A1:Y1"/>
    <mergeCell ref="Z1:AG1"/>
    <mergeCell ref="A2:A5"/>
    <mergeCell ref="B2:B5"/>
    <mergeCell ref="C2:W2"/>
    <mergeCell ref="X2:X5"/>
    <mergeCell ref="Y2:Y5"/>
    <mergeCell ref="Z2:Z5"/>
    <mergeCell ref="AA2:AA5"/>
    <mergeCell ref="AB2:AB5"/>
    <mergeCell ref="AG2:AG5"/>
    <mergeCell ref="C3:H3"/>
    <mergeCell ref="I3:O3"/>
    <mergeCell ref="P3:U3"/>
    <mergeCell ref="V3:W3"/>
    <mergeCell ref="C4:C5"/>
  </mergeCells>
  <printOptions horizontalCentered="1"/>
  <pageMargins left="0.39370078740157483" right="0.39370078740157483" top="0.39370078740157483" bottom="0.39370078740157483" header="0" footer="0"/>
  <pageSetup scale="80"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AF1F30A7-079E-4D69-B1A3-6616BEEB0E21}">
            <xm:f>LISTAS!$B$8</xm:f>
            <x14:dxf>
              <fill>
                <patternFill>
                  <bgColor rgb="FF00B0F0"/>
                </patternFill>
              </fill>
            </x14:dxf>
          </x14:cfRule>
          <xm:sqref>AL6:AL8</xm:sqref>
        </x14:conditionalFormatting>
        <x14:conditionalFormatting xmlns:xm="http://schemas.microsoft.com/office/excel/2006/main">
          <x14:cfRule type="cellIs" priority="2" operator="equal" id="{178BD5E7-E835-4FC0-8BCE-86B5BD8C3059}">
            <xm:f>LISTAS!$B$7</xm:f>
            <x14:dxf>
              <fill>
                <patternFill>
                  <bgColor rgb="FF92D050"/>
                </patternFill>
              </fill>
            </x14:dxf>
          </x14:cfRule>
          <x14:cfRule type="cellIs" priority="3" operator="equal" id="{479E753C-D32D-41EC-9780-1BA2E0BC4865}">
            <xm:f>LISTAS!$B$6</xm:f>
            <x14:dxf>
              <fill>
                <patternFill>
                  <bgColor rgb="FFFFFF00"/>
                </patternFill>
              </fill>
            </x14:dxf>
          </x14:cfRule>
          <x14:cfRule type="containsText" priority="4" operator="containsText" id="{ABE1E1E7-8D83-4B41-A878-635D2CFF885A}">
            <xm:f>NOT(ISERROR(SEARCH(LISTAS!$B$4,AL6)))</xm:f>
            <xm:f>LISTAS!$B$4</xm:f>
            <x14:dxf>
              <fill>
                <patternFill>
                  <bgColor rgb="FFFF0000"/>
                </patternFill>
              </fill>
            </x14:dxf>
          </x14:cfRule>
          <xm:sqref>AL6:AL8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32"/>
  <sheetViews>
    <sheetView zoomScale="85" zoomScaleNormal="85" zoomScalePageLayoutView="90" workbookViewId="0">
      <pane ySplit="4" topLeftCell="A5" activePane="bottomLeft" state="frozen"/>
      <selection pane="bottomLeft" activeCell="A5" sqref="A5"/>
    </sheetView>
  </sheetViews>
  <sheetFormatPr baseColWidth="10" defaultColWidth="10.85546875" defaultRowHeight="12.75" x14ac:dyDescent="0.2"/>
  <cols>
    <col min="1" max="1" width="8.7109375" style="110" customWidth="1"/>
    <col min="2" max="2" width="41.28515625" style="110" customWidth="1"/>
    <col min="3" max="3" width="17.42578125" style="110" customWidth="1"/>
    <col min="4" max="5" width="14" style="110" customWidth="1"/>
    <col min="6" max="6" width="24.42578125" style="110" customWidth="1"/>
    <col min="7" max="7" width="44.5703125" style="109" customWidth="1"/>
    <col min="8" max="8" width="21.85546875" style="110" customWidth="1"/>
    <col min="9" max="9" width="10.85546875" style="110"/>
    <col min="10" max="10" width="29.85546875" style="110" customWidth="1"/>
    <col min="11" max="11" width="20" style="110" customWidth="1"/>
    <col min="12" max="12" width="0" style="110" hidden="1" customWidth="1"/>
    <col min="13" max="16384" width="10.85546875" style="110"/>
  </cols>
  <sheetData>
    <row r="1" spans="1:12" ht="12.75" customHeight="1" x14ac:dyDescent="0.2">
      <c r="A1" s="347" t="s">
        <v>97</v>
      </c>
      <c r="B1" s="348"/>
      <c r="C1" s="348"/>
      <c r="D1" s="348"/>
      <c r="E1" s="348"/>
      <c r="F1" s="348"/>
      <c r="G1" s="348"/>
      <c r="H1" s="348"/>
      <c r="I1" s="348"/>
      <c r="J1" s="348"/>
      <c r="K1" s="349"/>
    </row>
    <row r="2" spans="1:12" ht="12.75" customHeight="1" x14ac:dyDescent="0.2">
      <c r="A2" s="384"/>
      <c r="B2" s="385"/>
      <c r="C2" s="385"/>
      <c r="D2" s="385"/>
      <c r="E2" s="385"/>
      <c r="F2" s="385"/>
      <c r="G2" s="385"/>
      <c r="H2" s="385"/>
      <c r="I2" s="385"/>
      <c r="J2" s="385"/>
      <c r="K2" s="386"/>
    </row>
    <row r="3" spans="1:12" ht="16.5" customHeight="1" x14ac:dyDescent="0.2">
      <c r="A3" s="387" t="s">
        <v>529</v>
      </c>
      <c r="B3" s="388"/>
      <c r="C3" s="388"/>
      <c r="D3" s="388"/>
      <c r="E3" s="388"/>
      <c r="F3" s="389"/>
      <c r="G3" s="390" t="s">
        <v>1039</v>
      </c>
      <c r="H3" s="390"/>
      <c r="I3" s="390"/>
      <c r="J3" s="390"/>
      <c r="K3" s="390"/>
      <c r="L3" s="240"/>
    </row>
    <row r="4" spans="1:12" ht="25.5" x14ac:dyDescent="0.2">
      <c r="A4" s="241" t="s">
        <v>45</v>
      </c>
      <c r="B4" s="241" t="s">
        <v>98</v>
      </c>
      <c r="C4" s="241" t="s">
        <v>99</v>
      </c>
      <c r="D4" s="241" t="s">
        <v>100</v>
      </c>
      <c r="E4" s="241" t="s">
        <v>101</v>
      </c>
      <c r="F4" s="241" t="s">
        <v>102</v>
      </c>
      <c r="G4" s="242" t="s">
        <v>963</v>
      </c>
      <c r="H4" s="242" t="s">
        <v>103</v>
      </c>
      <c r="I4" s="242" t="s">
        <v>674</v>
      </c>
      <c r="J4" s="242" t="s">
        <v>675</v>
      </c>
      <c r="K4" s="242" t="s">
        <v>676</v>
      </c>
    </row>
    <row r="5" spans="1:12" x14ac:dyDescent="0.2">
      <c r="A5" s="318" t="s">
        <v>380</v>
      </c>
      <c r="B5" s="319"/>
      <c r="C5" s="319"/>
      <c r="D5" s="319"/>
      <c r="E5" s="319"/>
      <c r="F5" s="319"/>
      <c r="G5" s="319"/>
      <c r="H5" s="319"/>
      <c r="I5" s="319"/>
      <c r="J5" s="319"/>
      <c r="K5" s="320"/>
    </row>
    <row r="6" spans="1:12" s="16" customFormat="1" ht="76.5" x14ac:dyDescent="0.2">
      <c r="A6" s="132">
        <v>1</v>
      </c>
      <c r="B6" s="143" t="s">
        <v>381</v>
      </c>
      <c r="C6" s="132" t="s">
        <v>382</v>
      </c>
      <c r="D6" s="133">
        <v>43160</v>
      </c>
      <c r="E6" s="133">
        <v>43465</v>
      </c>
      <c r="F6" s="133" t="s">
        <v>383</v>
      </c>
      <c r="G6" s="243" t="s">
        <v>964</v>
      </c>
      <c r="H6" s="244" t="s">
        <v>1163</v>
      </c>
      <c r="I6" s="245">
        <v>1</v>
      </c>
      <c r="J6" s="244" t="s">
        <v>965</v>
      </c>
      <c r="K6" s="221" t="str">
        <f t="shared" ref="K6:K31" si="0">+IF(I6="","",IF(I6=0%,"INCUMPLIMIENTO",IF(AND(I6&gt;0%,I6&lt;100%),"CUMPLIMIENTO PARCIAL",IF(I6=100%,"CUMPLIMIENTO",IF(I6="N/A","N/A","INFORMACIÓN MAL DILIGENCIADA")))))</f>
        <v>CUMPLIMIENTO</v>
      </c>
      <c r="L6" s="246"/>
    </row>
    <row r="7" spans="1:12" s="16" customFormat="1" ht="198.75" customHeight="1" x14ac:dyDescent="0.2">
      <c r="A7" s="161">
        <v>2</v>
      </c>
      <c r="B7" s="162" t="s">
        <v>600</v>
      </c>
      <c r="C7" s="161" t="s">
        <v>601</v>
      </c>
      <c r="D7" s="163">
        <v>43160</v>
      </c>
      <c r="E7" s="163">
        <v>43465</v>
      </c>
      <c r="F7" s="163" t="s">
        <v>384</v>
      </c>
      <c r="G7" s="243" t="s">
        <v>1164</v>
      </c>
      <c r="H7" s="244" t="s">
        <v>966</v>
      </c>
      <c r="I7" s="245">
        <v>0.66</v>
      </c>
      <c r="J7" s="244" t="s">
        <v>967</v>
      </c>
      <c r="K7" s="221" t="str">
        <f t="shared" si="0"/>
        <v>CUMPLIMIENTO PARCIAL</v>
      </c>
      <c r="L7" s="246"/>
    </row>
    <row r="8" spans="1:12" s="16" customFormat="1" ht="300.75" customHeight="1" x14ac:dyDescent="0.2">
      <c r="A8" s="132" t="s">
        <v>385</v>
      </c>
      <c r="B8" s="143" t="s">
        <v>386</v>
      </c>
      <c r="C8" s="133" t="s">
        <v>382</v>
      </c>
      <c r="D8" s="133">
        <v>43191</v>
      </c>
      <c r="E8" s="133">
        <v>43465</v>
      </c>
      <c r="F8" s="133" t="s">
        <v>383</v>
      </c>
      <c r="G8" s="243" t="s">
        <v>968</v>
      </c>
      <c r="H8" s="244" t="s">
        <v>969</v>
      </c>
      <c r="I8" s="245">
        <v>0.6</v>
      </c>
      <c r="J8" s="244" t="s">
        <v>970</v>
      </c>
      <c r="K8" s="221" t="str">
        <f t="shared" si="0"/>
        <v>CUMPLIMIENTO PARCIAL</v>
      </c>
      <c r="L8" s="246"/>
    </row>
    <row r="9" spans="1:12" s="16" customFormat="1" ht="115.5" customHeight="1" x14ac:dyDescent="0.2">
      <c r="A9" s="132">
        <v>4</v>
      </c>
      <c r="B9" s="143" t="s">
        <v>388</v>
      </c>
      <c r="C9" s="132" t="s">
        <v>382</v>
      </c>
      <c r="D9" s="133">
        <v>43221</v>
      </c>
      <c r="E9" s="133">
        <v>43465</v>
      </c>
      <c r="F9" s="133" t="s">
        <v>383</v>
      </c>
      <c r="G9" s="243" t="s">
        <v>971</v>
      </c>
      <c r="H9" s="244" t="s">
        <v>387</v>
      </c>
      <c r="I9" s="245">
        <v>0.5</v>
      </c>
      <c r="J9" s="244" t="s">
        <v>972</v>
      </c>
      <c r="K9" s="221" t="str">
        <f t="shared" si="0"/>
        <v>CUMPLIMIENTO PARCIAL</v>
      </c>
      <c r="L9" s="247"/>
    </row>
    <row r="10" spans="1:12" x14ac:dyDescent="0.2">
      <c r="A10" s="321" t="s">
        <v>107</v>
      </c>
      <c r="B10" s="322"/>
      <c r="C10" s="322"/>
      <c r="D10" s="322"/>
      <c r="E10" s="322"/>
      <c r="F10" s="322"/>
      <c r="G10" s="322"/>
      <c r="H10" s="322"/>
      <c r="I10" s="322"/>
      <c r="J10" s="322"/>
      <c r="K10" s="322"/>
    </row>
    <row r="11" spans="1:12" s="254" customFormat="1" ht="339.75" customHeight="1" x14ac:dyDescent="0.2">
      <c r="A11" s="19">
        <v>1</v>
      </c>
      <c r="B11" s="248" t="s">
        <v>108</v>
      </c>
      <c r="C11" s="249" t="s">
        <v>109</v>
      </c>
      <c r="D11" s="20">
        <v>43101</v>
      </c>
      <c r="E11" s="20">
        <v>43464</v>
      </c>
      <c r="F11" s="249" t="s">
        <v>110</v>
      </c>
      <c r="G11" s="250" t="s">
        <v>973</v>
      </c>
      <c r="H11" s="251" t="s">
        <v>974</v>
      </c>
      <c r="I11" s="252">
        <v>1</v>
      </c>
      <c r="J11" s="251" t="s">
        <v>975</v>
      </c>
      <c r="K11" s="221" t="str">
        <f t="shared" si="0"/>
        <v>CUMPLIMIENTO</v>
      </c>
      <c r="L11" s="253"/>
    </row>
    <row r="12" spans="1:12" s="254" customFormat="1" ht="336.75" customHeight="1" x14ac:dyDescent="0.2">
      <c r="A12" s="19">
        <v>2</v>
      </c>
      <c r="B12" s="255" t="s">
        <v>111</v>
      </c>
      <c r="C12" s="249" t="s">
        <v>112</v>
      </c>
      <c r="D12" s="20">
        <v>43132</v>
      </c>
      <c r="E12" s="20">
        <v>43465</v>
      </c>
      <c r="F12" s="249" t="s">
        <v>113</v>
      </c>
      <c r="G12" s="250" t="s">
        <v>976</v>
      </c>
      <c r="H12" s="251" t="s">
        <v>977</v>
      </c>
      <c r="I12" s="252">
        <v>0.5</v>
      </c>
      <c r="J12" s="251" t="s">
        <v>978</v>
      </c>
      <c r="K12" s="221" t="str">
        <f t="shared" si="0"/>
        <v>CUMPLIMIENTO PARCIAL</v>
      </c>
      <c r="L12" s="253"/>
    </row>
    <row r="13" spans="1:12" s="254" customFormat="1" ht="395.25" customHeight="1" x14ac:dyDescent="0.2">
      <c r="A13" s="19">
        <v>3</v>
      </c>
      <c r="B13" s="255" t="s">
        <v>111</v>
      </c>
      <c r="C13" s="249" t="s">
        <v>114</v>
      </c>
      <c r="D13" s="20">
        <v>43132</v>
      </c>
      <c r="E13" s="20">
        <v>43465</v>
      </c>
      <c r="F13" s="249" t="s">
        <v>113</v>
      </c>
      <c r="G13" s="250" t="s">
        <v>1165</v>
      </c>
      <c r="H13" s="251" t="s">
        <v>977</v>
      </c>
      <c r="I13" s="252">
        <v>1</v>
      </c>
      <c r="J13" s="251" t="s">
        <v>975</v>
      </c>
      <c r="K13" s="221" t="str">
        <f t="shared" si="0"/>
        <v>CUMPLIMIENTO</v>
      </c>
      <c r="L13" s="256"/>
    </row>
    <row r="14" spans="1:12" s="16" customFormat="1" ht="396.75" customHeight="1" x14ac:dyDescent="0.2">
      <c r="A14" s="19">
        <v>4</v>
      </c>
      <c r="B14" s="96" t="s">
        <v>111</v>
      </c>
      <c r="C14" s="96" t="s">
        <v>115</v>
      </c>
      <c r="D14" s="20">
        <v>43101</v>
      </c>
      <c r="E14" s="20">
        <v>43465</v>
      </c>
      <c r="F14" s="97" t="s">
        <v>113</v>
      </c>
      <c r="G14" s="250" t="s">
        <v>979</v>
      </c>
      <c r="H14" s="251" t="s">
        <v>980</v>
      </c>
      <c r="I14" s="252">
        <v>1</v>
      </c>
      <c r="J14" s="251" t="s">
        <v>975</v>
      </c>
      <c r="K14" s="221" t="str">
        <f t="shared" si="0"/>
        <v>CUMPLIMIENTO</v>
      </c>
      <c r="L14" s="256"/>
    </row>
    <row r="15" spans="1:12" s="16" customFormat="1" ht="114.75" x14ac:dyDescent="0.2">
      <c r="A15" s="148">
        <v>5</v>
      </c>
      <c r="B15" s="149" t="s">
        <v>389</v>
      </c>
      <c r="C15" s="150" t="s">
        <v>116</v>
      </c>
      <c r="D15" s="151">
        <v>43252</v>
      </c>
      <c r="E15" s="151">
        <v>43464</v>
      </c>
      <c r="F15" s="150" t="s">
        <v>390</v>
      </c>
      <c r="G15" s="250" t="s">
        <v>981</v>
      </c>
      <c r="H15" s="251" t="s">
        <v>982</v>
      </c>
      <c r="I15" s="252">
        <v>0.1</v>
      </c>
      <c r="J15" s="251" t="s">
        <v>983</v>
      </c>
      <c r="K15" s="221" t="str">
        <f t="shared" si="0"/>
        <v>CUMPLIMIENTO PARCIAL</v>
      </c>
      <c r="L15" s="246"/>
    </row>
    <row r="16" spans="1:12" s="254" customFormat="1" ht="204" customHeight="1" x14ac:dyDescent="0.2">
      <c r="A16" s="148">
        <v>6</v>
      </c>
      <c r="B16" s="257" t="s">
        <v>118</v>
      </c>
      <c r="C16" s="258" t="s">
        <v>116</v>
      </c>
      <c r="D16" s="151">
        <v>43282</v>
      </c>
      <c r="E16" s="151">
        <v>43464</v>
      </c>
      <c r="F16" s="258" t="s">
        <v>119</v>
      </c>
      <c r="G16" s="250" t="s">
        <v>984</v>
      </c>
      <c r="H16" s="251" t="s">
        <v>985</v>
      </c>
      <c r="I16" s="252">
        <v>0.1</v>
      </c>
      <c r="J16" s="251" t="s">
        <v>983</v>
      </c>
      <c r="K16" s="221" t="str">
        <f t="shared" si="0"/>
        <v>CUMPLIMIENTO PARCIAL</v>
      </c>
      <c r="L16" s="253"/>
    </row>
    <row r="17" spans="1:13" x14ac:dyDescent="0.2">
      <c r="A17" s="325" t="s">
        <v>120</v>
      </c>
      <c r="B17" s="326"/>
      <c r="C17" s="326"/>
      <c r="D17" s="326"/>
      <c r="E17" s="326"/>
      <c r="F17" s="326"/>
      <c r="G17" s="326"/>
      <c r="H17" s="326"/>
      <c r="I17" s="326"/>
      <c r="J17" s="326"/>
      <c r="K17" s="326"/>
    </row>
    <row r="18" spans="1:13" s="262" customFormat="1" ht="178.5" customHeight="1" x14ac:dyDescent="0.2">
      <c r="A18" s="21">
        <v>1</v>
      </c>
      <c r="B18" s="111" t="s">
        <v>391</v>
      </c>
      <c r="C18" s="112" t="s">
        <v>392</v>
      </c>
      <c r="D18" s="113">
        <v>43101</v>
      </c>
      <c r="E18" s="113">
        <v>43465</v>
      </c>
      <c r="F18" s="113" t="s">
        <v>393</v>
      </c>
      <c r="G18" s="259" t="s">
        <v>1166</v>
      </c>
      <c r="H18" s="260" t="s">
        <v>986</v>
      </c>
      <c r="I18" s="261">
        <v>0.75</v>
      </c>
      <c r="J18" s="260" t="s">
        <v>987</v>
      </c>
      <c r="K18" s="221" t="str">
        <f t="shared" si="0"/>
        <v>CUMPLIMIENTO PARCIAL</v>
      </c>
      <c r="L18" s="246"/>
    </row>
    <row r="19" spans="1:13" s="266" customFormat="1" ht="409.5" customHeight="1" x14ac:dyDescent="0.2">
      <c r="A19" s="21">
        <v>2</v>
      </c>
      <c r="B19" s="263" t="s">
        <v>121</v>
      </c>
      <c r="C19" s="264" t="s">
        <v>122</v>
      </c>
      <c r="D19" s="265">
        <v>43160</v>
      </c>
      <c r="E19" s="265">
        <v>43465</v>
      </c>
      <c r="F19" s="264" t="s">
        <v>123</v>
      </c>
      <c r="G19" s="259" t="s">
        <v>988</v>
      </c>
      <c r="H19" s="260" t="s">
        <v>989</v>
      </c>
      <c r="I19" s="261">
        <v>1</v>
      </c>
      <c r="J19" s="260" t="s">
        <v>990</v>
      </c>
      <c r="K19" s="221" t="str">
        <f t="shared" si="0"/>
        <v>CUMPLIMIENTO</v>
      </c>
      <c r="L19" s="253"/>
    </row>
    <row r="20" spans="1:13" s="266" customFormat="1" ht="409.5" customHeight="1" x14ac:dyDescent="0.2">
      <c r="A20" s="21">
        <v>3</v>
      </c>
      <c r="B20" s="263" t="s">
        <v>991</v>
      </c>
      <c r="C20" s="264" t="s">
        <v>116</v>
      </c>
      <c r="D20" s="265">
        <v>43160</v>
      </c>
      <c r="E20" s="265">
        <v>43465</v>
      </c>
      <c r="F20" s="264" t="s">
        <v>124</v>
      </c>
      <c r="G20" s="259" t="s">
        <v>1167</v>
      </c>
      <c r="H20" s="260" t="s">
        <v>992</v>
      </c>
      <c r="I20" s="261">
        <v>0.6</v>
      </c>
      <c r="J20" s="260" t="s">
        <v>1168</v>
      </c>
      <c r="K20" s="221" t="str">
        <f t="shared" si="0"/>
        <v>CUMPLIMIENTO PARCIAL</v>
      </c>
      <c r="L20" s="253"/>
    </row>
    <row r="21" spans="1:13" s="262" customFormat="1" ht="175.5" customHeight="1" x14ac:dyDescent="0.2">
      <c r="A21" s="21">
        <v>4</v>
      </c>
      <c r="B21" s="111" t="s">
        <v>391</v>
      </c>
      <c r="C21" s="112" t="s">
        <v>394</v>
      </c>
      <c r="D21" s="113">
        <v>43132</v>
      </c>
      <c r="E21" s="113">
        <v>43464</v>
      </c>
      <c r="F21" s="112" t="s">
        <v>395</v>
      </c>
      <c r="G21" s="259" t="s">
        <v>993</v>
      </c>
      <c r="H21" s="260" t="s">
        <v>994</v>
      </c>
      <c r="I21" s="261">
        <v>0.57999999999999996</v>
      </c>
      <c r="J21" s="260" t="s">
        <v>995</v>
      </c>
      <c r="K21" s="221" t="str">
        <f t="shared" si="0"/>
        <v>CUMPLIMIENTO PARCIAL</v>
      </c>
      <c r="L21" s="246"/>
    </row>
    <row r="22" spans="1:13" s="266" customFormat="1" ht="194.25" customHeight="1" x14ac:dyDescent="0.2">
      <c r="A22" s="21">
        <v>5</v>
      </c>
      <c r="B22" s="263" t="s">
        <v>125</v>
      </c>
      <c r="C22" s="264" t="s">
        <v>116</v>
      </c>
      <c r="D22" s="265">
        <v>43160</v>
      </c>
      <c r="E22" s="265">
        <v>43465</v>
      </c>
      <c r="F22" s="264" t="s">
        <v>126</v>
      </c>
      <c r="G22" s="259" t="s">
        <v>1169</v>
      </c>
      <c r="H22" s="260" t="s">
        <v>996</v>
      </c>
      <c r="I22" s="261">
        <v>0.1</v>
      </c>
      <c r="J22" s="260" t="s">
        <v>997</v>
      </c>
      <c r="K22" s="221" t="str">
        <f t="shared" si="0"/>
        <v>CUMPLIMIENTO PARCIAL</v>
      </c>
      <c r="L22" s="253"/>
    </row>
    <row r="23" spans="1:13" s="262" customFormat="1" ht="186" customHeight="1" x14ac:dyDescent="0.2">
      <c r="A23" s="21">
        <v>6</v>
      </c>
      <c r="B23" s="111" t="s">
        <v>396</v>
      </c>
      <c r="C23" s="112" t="s">
        <v>397</v>
      </c>
      <c r="D23" s="113">
        <v>43101</v>
      </c>
      <c r="E23" s="113">
        <v>43465</v>
      </c>
      <c r="F23" s="112" t="s">
        <v>126</v>
      </c>
      <c r="G23" s="259" t="s">
        <v>1170</v>
      </c>
      <c r="H23" s="260" t="s">
        <v>127</v>
      </c>
      <c r="I23" s="261">
        <v>0.1</v>
      </c>
      <c r="J23" s="260" t="s">
        <v>997</v>
      </c>
      <c r="K23" s="221" t="str">
        <f t="shared" si="0"/>
        <v>CUMPLIMIENTO PARCIAL</v>
      </c>
      <c r="L23" s="246"/>
    </row>
    <row r="24" spans="1:13" s="262" customFormat="1" ht="257.25" customHeight="1" x14ac:dyDescent="0.2">
      <c r="A24" s="21">
        <v>7</v>
      </c>
      <c r="B24" s="111" t="s">
        <v>398</v>
      </c>
      <c r="C24" s="112" t="s">
        <v>399</v>
      </c>
      <c r="D24" s="113">
        <v>43101</v>
      </c>
      <c r="E24" s="113">
        <v>43464</v>
      </c>
      <c r="F24" s="112" t="s">
        <v>400</v>
      </c>
      <c r="G24" s="260" t="s">
        <v>998</v>
      </c>
      <c r="H24" s="260" t="s">
        <v>999</v>
      </c>
      <c r="I24" s="261">
        <v>0.55000000000000004</v>
      </c>
      <c r="J24" s="260" t="s">
        <v>997</v>
      </c>
      <c r="K24" s="221" t="str">
        <f t="shared" si="0"/>
        <v>CUMPLIMIENTO PARCIAL</v>
      </c>
      <c r="L24" s="246"/>
    </row>
    <row r="25" spans="1:13" x14ac:dyDescent="0.2">
      <c r="A25" s="323" t="s">
        <v>401</v>
      </c>
      <c r="B25" s="324"/>
      <c r="C25" s="324"/>
      <c r="D25" s="324"/>
      <c r="E25" s="324"/>
      <c r="F25" s="324"/>
      <c r="G25" s="324"/>
      <c r="H25" s="324"/>
      <c r="I25" s="324"/>
      <c r="J25" s="324"/>
      <c r="K25" s="324"/>
    </row>
    <row r="26" spans="1:13" s="16" customFormat="1" ht="191.25" customHeight="1" x14ac:dyDescent="0.2">
      <c r="A26" s="98">
        <v>1</v>
      </c>
      <c r="B26" s="158" t="s">
        <v>402</v>
      </c>
      <c r="C26" s="100" t="s">
        <v>399</v>
      </c>
      <c r="D26" s="101">
        <v>42736</v>
      </c>
      <c r="E26" s="101">
        <v>43464</v>
      </c>
      <c r="F26" s="98" t="s">
        <v>403</v>
      </c>
      <c r="G26" s="116" t="s">
        <v>1000</v>
      </c>
      <c r="H26" s="116" t="s">
        <v>1001</v>
      </c>
      <c r="I26" s="267">
        <v>0.5</v>
      </c>
      <c r="J26" s="116" t="s">
        <v>997</v>
      </c>
      <c r="K26" s="221" t="str">
        <f t="shared" si="0"/>
        <v>CUMPLIMIENTO PARCIAL</v>
      </c>
      <c r="L26" s="246"/>
    </row>
    <row r="27" spans="1:13" s="16" customFormat="1" ht="237" customHeight="1" x14ac:dyDescent="0.2">
      <c r="A27" s="98">
        <v>2</v>
      </c>
      <c r="B27" s="192" t="s">
        <v>404</v>
      </c>
      <c r="C27" s="98" t="s">
        <v>405</v>
      </c>
      <c r="D27" s="98" t="s">
        <v>292</v>
      </c>
      <c r="E27" s="98" t="s">
        <v>292</v>
      </c>
      <c r="F27" s="98" t="s">
        <v>113</v>
      </c>
      <c r="G27" s="116" t="s">
        <v>1002</v>
      </c>
      <c r="H27" s="116" t="s">
        <v>1003</v>
      </c>
      <c r="I27" s="267">
        <v>0.66</v>
      </c>
      <c r="J27" s="116" t="s">
        <v>1004</v>
      </c>
      <c r="K27" s="221" t="str">
        <f t="shared" si="0"/>
        <v>CUMPLIMIENTO PARCIAL</v>
      </c>
      <c r="L27" s="268"/>
    </row>
    <row r="28" spans="1:13" ht="76.5" x14ac:dyDescent="0.2">
      <c r="A28" s="152">
        <v>3</v>
      </c>
      <c r="B28" s="269" t="s">
        <v>406</v>
      </c>
      <c r="C28" s="128" t="s">
        <v>407</v>
      </c>
      <c r="D28" s="154" t="s">
        <v>408</v>
      </c>
      <c r="E28" s="154" t="s">
        <v>408</v>
      </c>
      <c r="F28" s="128" t="s">
        <v>409</v>
      </c>
      <c r="G28" s="116" t="s">
        <v>1005</v>
      </c>
      <c r="H28" s="116" t="s">
        <v>1171</v>
      </c>
      <c r="I28" s="267">
        <v>0.3</v>
      </c>
      <c r="J28" s="116" t="s">
        <v>1172</v>
      </c>
      <c r="K28" s="221" t="str">
        <f t="shared" si="0"/>
        <v>CUMPLIMIENTO PARCIAL</v>
      </c>
      <c r="L28" s="270"/>
    </row>
    <row r="29" spans="1:13" s="16" customFormat="1" ht="114.75" x14ac:dyDescent="0.2">
      <c r="A29" s="98">
        <v>4</v>
      </c>
      <c r="B29" s="99" t="s">
        <v>410</v>
      </c>
      <c r="C29" s="100" t="s">
        <v>397</v>
      </c>
      <c r="D29" s="101" t="s">
        <v>292</v>
      </c>
      <c r="E29" s="101" t="s">
        <v>292</v>
      </c>
      <c r="F29" s="101" t="s">
        <v>293</v>
      </c>
      <c r="G29" s="116" t="s">
        <v>1173</v>
      </c>
      <c r="H29" s="116" t="s">
        <v>1006</v>
      </c>
      <c r="I29" s="267">
        <v>0.5</v>
      </c>
      <c r="J29" s="116" t="s">
        <v>1007</v>
      </c>
      <c r="K29" s="221" t="str">
        <f t="shared" si="0"/>
        <v>CUMPLIMIENTO PARCIAL</v>
      </c>
      <c r="L29" s="271" t="s">
        <v>1008</v>
      </c>
    </row>
    <row r="30" spans="1:13" s="16" customFormat="1" ht="272.25" customHeight="1" x14ac:dyDescent="0.2">
      <c r="A30" s="152">
        <v>5</v>
      </c>
      <c r="B30" s="153" t="s">
        <v>290</v>
      </c>
      <c r="C30" s="128" t="s">
        <v>291</v>
      </c>
      <c r="D30" s="154" t="s">
        <v>292</v>
      </c>
      <c r="E30" s="154" t="s">
        <v>292</v>
      </c>
      <c r="F30" s="154" t="s">
        <v>293</v>
      </c>
      <c r="G30" s="272" t="s">
        <v>1174</v>
      </c>
      <c r="H30" s="116" t="s">
        <v>1009</v>
      </c>
      <c r="I30" s="267">
        <v>1</v>
      </c>
      <c r="J30" s="116" t="s">
        <v>1175</v>
      </c>
      <c r="K30" s="221" t="str">
        <f t="shared" si="0"/>
        <v>CUMPLIMIENTO</v>
      </c>
      <c r="L30" s="246"/>
    </row>
    <row r="31" spans="1:13" s="16" customFormat="1" ht="291" customHeight="1" x14ac:dyDescent="0.2">
      <c r="A31" s="152">
        <v>6</v>
      </c>
      <c r="B31" s="118" t="s">
        <v>411</v>
      </c>
      <c r="C31" s="154" t="s">
        <v>392</v>
      </c>
      <c r="D31" s="154" t="s">
        <v>408</v>
      </c>
      <c r="E31" s="154" t="s">
        <v>408</v>
      </c>
      <c r="F31" s="154" t="s">
        <v>412</v>
      </c>
      <c r="G31" s="272" t="s">
        <v>1176</v>
      </c>
      <c r="H31" s="116" t="s">
        <v>538</v>
      </c>
      <c r="I31" s="267">
        <v>0.1</v>
      </c>
      <c r="J31" s="116" t="s">
        <v>1010</v>
      </c>
      <c r="K31" s="221" t="str">
        <f t="shared" si="0"/>
        <v>CUMPLIMIENTO PARCIAL</v>
      </c>
      <c r="L31" s="246"/>
    </row>
    <row r="32" spans="1:13" x14ac:dyDescent="0.2">
      <c r="M32" s="273"/>
    </row>
  </sheetData>
  <autoFilter ref="A4:K31"/>
  <mergeCells count="3">
    <mergeCell ref="A1:K2"/>
    <mergeCell ref="A3:F3"/>
    <mergeCell ref="G3:K3"/>
  </mergeCells>
  <printOptions horizontalCentered="1"/>
  <pageMargins left="0" right="0" top="0" bottom="0" header="0" footer="0"/>
  <pageSetup scale="54" pageOrder="overThenDown" orientation="landscape" r:id="rId1"/>
  <rowBreaks count="1" manualBreakCount="1">
    <brk id="9" max="16383" man="1"/>
  </rowBreaks>
  <extLst>
    <ext xmlns:x14="http://schemas.microsoft.com/office/spreadsheetml/2009/9/main" uri="{78C0D931-6437-407d-A8EE-F0AAD7539E65}">
      <x14:conditionalFormattings>
        <x14:conditionalFormatting xmlns:xm="http://schemas.microsoft.com/office/excel/2006/main">
          <x14:cfRule type="cellIs" priority="1" operator="equal" id="{E97ABF0D-CA47-4C53-877D-B77A00592392}">
            <xm:f>LISTAS!$B$8</xm:f>
            <x14:dxf>
              <fill>
                <patternFill>
                  <bgColor rgb="FF00B0F0"/>
                </patternFill>
              </fill>
            </x14:dxf>
          </x14:cfRule>
          <xm:sqref>K6:K9 K11:K16 K18:K24 K26:K31</xm:sqref>
        </x14:conditionalFormatting>
        <x14:conditionalFormatting xmlns:xm="http://schemas.microsoft.com/office/excel/2006/main">
          <x14:cfRule type="cellIs" priority="2" operator="equal" id="{18D74E97-65C4-498E-B8E7-1C4FFE9C16B1}">
            <xm:f>LISTAS!$B$7</xm:f>
            <x14:dxf>
              <fill>
                <patternFill>
                  <bgColor rgb="FF92D050"/>
                </patternFill>
              </fill>
            </x14:dxf>
          </x14:cfRule>
          <x14:cfRule type="cellIs" priority="3" operator="equal" id="{1102FD80-E16A-487C-9734-873D7946ABD5}">
            <xm:f>LISTAS!$B$6</xm:f>
            <x14:dxf>
              <fill>
                <patternFill>
                  <bgColor rgb="FFFFFF00"/>
                </patternFill>
              </fill>
            </x14:dxf>
          </x14:cfRule>
          <x14:cfRule type="containsText" priority="4" operator="containsText" id="{74DD68C5-B139-4A66-8893-97A37EF0F2B8}">
            <xm:f>NOT(ISERROR(SEARCH(LISTAS!$B$4,K6)))</xm:f>
            <xm:f>LISTAS!$B$4</xm:f>
            <x14:dxf>
              <fill>
                <patternFill>
                  <bgColor rgb="FFFF0000"/>
                </patternFill>
              </fill>
            </x14:dxf>
          </x14:cfRule>
          <xm:sqref>K6:K9 K11:K16 K18:K24 K26:K31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35"/>
  <sheetViews>
    <sheetView zoomScale="70" zoomScaleNormal="70" zoomScalePageLayoutView="80" workbookViewId="0">
      <pane ySplit="4" topLeftCell="A5" activePane="bottomLeft" state="frozen"/>
      <selection pane="bottomLeft" activeCell="A5" sqref="A5"/>
    </sheetView>
  </sheetViews>
  <sheetFormatPr baseColWidth="10" defaultColWidth="10.85546875" defaultRowHeight="12.75" x14ac:dyDescent="0.2"/>
  <cols>
    <col min="1" max="1" width="10.85546875" style="254"/>
    <col min="2" max="2" width="36.42578125" style="254" customWidth="1"/>
    <col min="3" max="3" width="26.85546875" style="303" customWidth="1"/>
    <col min="4" max="4" width="18.7109375" style="254" customWidth="1"/>
    <col min="5" max="5" width="22.85546875" style="254" customWidth="1"/>
    <col min="6" max="6" width="36.140625" style="254" customWidth="1"/>
    <col min="7" max="7" width="38" style="304" customWidth="1"/>
    <col min="8" max="8" width="15.7109375" style="305" customWidth="1"/>
    <col min="9" max="9" width="10.85546875" style="305"/>
    <col min="10" max="10" width="23.140625" style="305" customWidth="1"/>
    <col min="11" max="11" width="14.7109375" style="305" customWidth="1"/>
    <col min="12" max="16384" width="10.85546875" style="254"/>
  </cols>
  <sheetData>
    <row r="1" spans="1:11" ht="12.75" customHeight="1" x14ac:dyDescent="0.2">
      <c r="A1" s="391" t="s">
        <v>128</v>
      </c>
      <c r="B1" s="392"/>
      <c r="C1" s="392"/>
      <c r="D1" s="392"/>
      <c r="E1" s="392"/>
      <c r="F1" s="392"/>
      <c r="G1" s="392"/>
      <c r="H1" s="392"/>
      <c r="I1" s="392"/>
      <c r="J1" s="392"/>
      <c r="K1" s="393"/>
    </row>
    <row r="2" spans="1:11" ht="12.75" customHeight="1" x14ac:dyDescent="0.2">
      <c r="A2" s="394"/>
      <c r="B2" s="395"/>
      <c r="C2" s="395"/>
      <c r="D2" s="395"/>
      <c r="E2" s="395"/>
      <c r="F2" s="395"/>
      <c r="G2" s="395"/>
      <c r="H2" s="395"/>
      <c r="I2" s="395"/>
      <c r="J2" s="395"/>
      <c r="K2" s="396"/>
    </row>
    <row r="3" spans="1:11" ht="15" x14ac:dyDescent="0.2">
      <c r="A3" s="397" t="s">
        <v>250</v>
      </c>
      <c r="B3" s="398"/>
      <c r="C3" s="398"/>
      <c r="D3" s="398"/>
      <c r="E3" s="398"/>
      <c r="F3" s="398"/>
      <c r="G3" s="399" t="s">
        <v>1039</v>
      </c>
      <c r="H3" s="399"/>
      <c r="I3" s="399"/>
      <c r="J3" s="399"/>
      <c r="K3" s="399"/>
    </row>
    <row r="4" spans="1:11" ht="25.5" x14ac:dyDescent="0.2">
      <c r="A4" s="274" t="s">
        <v>45</v>
      </c>
      <c r="B4" s="9" t="s">
        <v>98</v>
      </c>
      <c r="C4" s="241" t="s">
        <v>99</v>
      </c>
      <c r="D4" s="241" t="s">
        <v>100</v>
      </c>
      <c r="E4" s="241" t="s">
        <v>101</v>
      </c>
      <c r="F4" s="241" t="s">
        <v>102</v>
      </c>
      <c r="G4" s="275" t="s">
        <v>673</v>
      </c>
      <c r="H4" s="276" t="s">
        <v>103</v>
      </c>
      <c r="I4" s="276" t="s">
        <v>674</v>
      </c>
      <c r="J4" s="276" t="s">
        <v>675</v>
      </c>
      <c r="K4" s="277" t="s">
        <v>676</v>
      </c>
    </row>
    <row r="5" spans="1:11" s="125" customFormat="1" ht="16.5" customHeight="1" x14ac:dyDescent="0.2">
      <c r="A5" s="478" t="s">
        <v>468</v>
      </c>
      <c r="B5" s="479"/>
      <c r="C5" s="479"/>
      <c r="D5" s="479"/>
      <c r="E5" s="479"/>
      <c r="F5" s="479"/>
      <c r="G5" s="479"/>
      <c r="H5" s="479"/>
      <c r="I5" s="479"/>
      <c r="J5" s="479"/>
      <c r="K5" s="480"/>
    </row>
    <row r="6" spans="1:11" s="127" customFormat="1" ht="89.25" x14ac:dyDescent="0.2">
      <c r="A6" s="123">
        <v>1</v>
      </c>
      <c r="B6" s="103" t="s">
        <v>469</v>
      </c>
      <c r="C6" s="26" t="s">
        <v>40</v>
      </c>
      <c r="D6" s="27">
        <v>43132</v>
      </c>
      <c r="E6" s="27">
        <v>43465</v>
      </c>
      <c r="F6" s="103" t="s">
        <v>470</v>
      </c>
      <c r="G6" s="278" t="s">
        <v>1011</v>
      </c>
      <c r="H6" s="279" t="s">
        <v>1012</v>
      </c>
      <c r="I6" s="280">
        <v>0.5</v>
      </c>
      <c r="J6" s="279" t="s">
        <v>1013</v>
      </c>
      <c r="K6" s="221" t="str">
        <f t="shared" ref="K6:K20" si="0">+IF(I6="","",IF(I6=0%,"INCUMPLIMIENTO",IF(AND(I6&gt;0%,I6&lt;100%),"CUMPLIMIENTO PARCIAL",IF(I6=100%,"CUMPLIMIENTO",IF(I6="N/A","N/A","INFORMACIÓN MAL DILIGENCIADA")))))</f>
        <v>CUMPLIMIENTO PARCIAL</v>
      </c>
    </row>
    <row r="7" spans="1:11" s="169" customFormat="1" ht="204" x14ac:dyDescent="0.2">
      <c r="A7" s="164">
        <v>2</v>
      </c>
      <c r="B7" s="165" t="s">
        <v>471</v>
      </c>
      <c r="C7" s="166" t="s">
        <v>472</v>
      </c>
      <c r="D7" s="167">
        <v>43101</v>
      </c>
      <c r="E7" s="167">
        <v>43465</v>
      </c>
      <c r="F7" s="168" t="s">
        <v>473</v>
      </c>
      <c r="G7" s="278" t="s">
        <v>1014</v>
      </c>
      <c r="H7" s="279" t="s">
        <v>1015</v>
      </c>
      <c r="I7" s="280">
        <v>0.6</v>
      </c>
      <c r="J7" s="279" t="s">
        <v>1040</v>
      </c>
      <c r="K7" s="221" t="str">
        <f t="shared" si="0"/>
        <v>CUMPLIMIENTO PARCIAL</v>
      </c>
    </row>
    <row r="8" spans="1:11" s="125" customFormat="1" ht="15.75" customHeight="1" x14ac:dyDescent="0.2">
      <c r="A8" s="481" t="s">
        <v>474</v>
      </c>
      <c r="B8" s="482"/>
      <c r="C8" s="482"/>
      <c r="D8" s="482"/>
      <c r="E8" s="482"/>
      <c r="F8" s="482"/>
      <c r="G8" s="482"/>
      <c r="H8" s="482"/>
      <c r="I8" s="482"/>
      <c r="J8" s="482"/>
      <c r="K8" s="482"/>
    </row>
    <row r="9" spans="1:11" s="169" customFormat="1" ht="209.25" customHeight="1" x14ac:dyDescent="0.2">
      <c r="A9" s="170">
        <v>3</v>
      </c>
      <c r="B9" s="171" t="s">
        <v>475</v>
      </c>
      <c r="C9" s="170" t="s">
        <v>476</v>
      </c>
      <c r="D9" s="172">
        <v>43101</v>
      </c>
      <c r="E9" s="172">
        <v>43465</v>
      </c>
      <c r="F9" s="171" t="s">
        <v>477</v>
      </c>
      <c r="G9" s="281" t="s">
        <v>1041</v>
      </c>
      <c r="H9" s="282" t="s">
        <v>1016</v>
      </c>
      <c r="I9" s="283">
        <v>0.66</v>
      </c>
      <c r="J9" s="282" t="s">
        <v>1013</v>
      </c>
      <c r="K9" s="221" t="str">
        <f t="shared" si="0"/>
        <v>CUMPLIMIENTO PARCIAL</v>
      </c>
    </row>
    <row r="10" spans="1:11" s="125" customFormat="1" ht="15.75" customHeight="1" x14ac:dyDescent="0.2">
      <c r="A10" s="483" t="s">
        <v>478</v>
      </c>
      <c r="B10" s="484"/>
      <c r="C10" s="484"/>
      <c r="D10" s="484"/>
      <c r="E10" s="484"/>
      <c r="F10" s="484"/>
      <c r="G10" s="484"/>
      <c r="H10" s="484"/>
      <c r="I10" s="484"/>
      <c r="J10" s="484"/>
      <c r="K10" s="484"/>
    </row>
    <row r="11" spans="1:11" s="169" customFormat="1" ht="102" customHeight="1" x14ac:dyDescent="0.2">
      <c r="A11" s="173">
        <v>4</v>
      </c>
      <c r="B11" s="174" t="s">
        <v>1042</v>
      </c>
      <c r="C11" s="175" t="s">
        <v>476</v>
      </c>
      <c r="D11" s="176">
        <v>43101</v>
      </c>
      <c r="E11" s="176">
        <v>43465</v>
      </c>
      <c r="F11" s="177" t="s">
        <v>479</v>
      </c>
      <c r="G11" s="284" t="s">
        <v>1043</v>
      </c>
      <c r="H11" s="285" t="s">
        <v>1044</v>
      </c>
      <c r="I11" s="286">
        <v>0.66</v>
      </c>
      <c r="J11" s="287" t="s">
        <v>1013</v>
      </c>
      <c r="K11" s="221" t="str">
        <f t="shared" si="0"/>
        <v>CUMPLIMIENTO PARCIAL</v>
      </c>
    </row>
    <row r="12" spans="1:11" s="125" customFormat="1" ht="15.75" customHeight="1" x14ac:dyDescent="0.2">
      <c r="A12" s="485" t="s">
        <v>129</v>
      </c>
      <c r="B12" s="486"/>
      <c r="C12" s="486"/>
      <c r="D12" s="486"/>
      <c r="E12" s="486"/>
      <c r="F12" s="486"/>
      <c r="G12" s="486"/>
      <c r="H12" s="486"/>
      <c r="I12" s="486"/>
      <c r="J12" s="486"/>
      <c r="K12" s="486"/>
    </row>
    <row r="13" spans="1:11" s="169" customFormat="1" ht="231" customHeight="1" x14ac:dyDescent="0.2">
      <c r="A13" s="178">
        <v>5</v>
      </c>
      <c r="B13" s="179" t="s">
        <v>480</v>
      </c>
      <c r="C13" s="178" t="s">
        <v>476</v>
      </c>
      <c r="D13" s="180">
        <v>43101</v>
      </c>
      <c r="E13" s="180">
        <v>43465</v>
      </c>
      <c r="F13" s="181" t="s">
        <v>481</v>
      </c>
      <c r="G13" s="288" t="s">
        <v>1017</v>
      </c>
      <c r="H13" s="289" t="s">
        <v>1018</v>
      </c>
      <c r="I13" s="290">
        <v>1</v>
      </c>
      <c r="J13" s="289" t="s">
        <v>1019</v>
      </c>
      <c r="K13" s="221" t="str">
        <f t="shared" si="0"/>
        <v>CUMPLIMIENTO</v>
      </c>
    </row>
    <row r="14" spans="1:11" ht="259.5" customHeight="1" x14ac:dyDescent="0.2">
      <c r="A14" s="291">
        <v>6</v>
      </c>
      <c r="B14" s="292" t="s">
        <v>130</v>
      </c>
      <c r="C14" s="264" t="s">
        <v>122</v>
      </c>
      <c r="D14" s="32">
        <v>43101</v>
      </c>
      <c r="E14" s="32">
        <v>43465</v>
      </c>
      <c r="F14" s="263" t="s">
        <v>123</v>
      </c>
      <c r="G14" s="288" t="s">
        <v>1045</v>
      </c>
      <c r="H14" s="289" t="s">
        <v>1020</v>
      </c>
      <c r="I14" s="290">
        <v>0.5</v>
      </c>
      <c r="J14" s="289" t="s">
        <v>1013</v>
      </c>
      <c r="K14" s="221" t="str">
        <f t="shared" si="0"/>
        <v>CUMPLIMIENTO PARCIAL</v>
      </c>
    </row>
    <row r="15" spans="1:11" s="125" customFormat="1" ht="15.75" customHeight="1" x14ac:dyDescent="0.2">
      <c r="A15" s="487" t="s">
        <v>482</v>
      </c>
      <c r="B15" s="488"/>
      <c r="C15" s="488"/>
      <c r="D15" s="488"/>
      <c r="E15" s="488"/>
      <c r="F15" s="488"/>
      <c r="G15" s="488"/>
      <c r="H15" s="488"/>
      <c r="I15" s="488"/>
      <c r="J15" s="488"/>
      <c r="K15" s="488"/>
    </row>
    <row r="16" spans="1:11" s="169" customFormat="1" ht="109.5" customHeight="1" x14ac:dyDescent="0.2">
      <c r="A16" s="182">
        <v>7</v>
      </c>
      <c r="B16" s="183" t="s">
        <v>483</v>
      </c>
      <c r="C16" s="102" t="s">
        <v>476</v>
      </c>
      <c r="D16" s="102" t="s">
        <v>484</v>
      </c>
      <c r="E16" s="102" t="s">
        <v>484</v>
      </c>
      <c r="F16" s="102" t="s">
        <v>485</v>
      </c>
      <c r="G16" s="293" t="s">
        <v>1021</v>
      </c>
      <c r="H16" s="294" t="s">
        <v>1022</v>
      </c>
      <c r="I16" s="295">
        <v>0.57999999999999996</v>
      </c>
      <c r="J16" s="294" t="s">
        <v>1023</v>
      </c>
      <c r="K16" s="221" t="str">
        <f t="shared" si="0"/>
        <v>CUMPLIMIENTO PARCIAL</v>
      </c>
    </row>
    <row r="17" spans="1:11" s="125" customFormat="1" ht="15.75" customHeight="1" x14ac:dyDescent="0.2">
      <c r="A17" s="489" t="s">
        <v>486</v>
      </c>
      <c r="B17" s="490"/>
      <c r="C17" s="490"/>
      <c r="D17" s="490"/>
      <c r="E17" s="490"/>
      <c r="F17" s="490"/>
      <c r="G17" s="490"/>
      <c r="H17" s="490"/>
      <c r="I17" s="490"/>
      <c r="J17" s="490"/>
      <c r="K17" s="490"/>
    </row>
    <row r="18" spans="1:11" s="169" customFormat="1" ht="63.75" x14ac:dyDescent="0.2">
      <c r="A18" s="184">
        <v>8</v>
      </c>
      <c r="B18" s="185" t="s">
        <v>602</v>
      </c>
      <c r="C18" s="186" t="s">
        <v>476</v>
      </c>
      <c r="D18" s="186" t="s">
        <v>484</v>
      </c>
      <c r="E18" s="186" t="s">
        <v>484</v>
      </c>
      <c r="F18" s="186" t="s">
        <v>487</v>
      </c>
      <c r="G18" s="296" t="s">
        <v>1024</v>
      </c>
      <c r="H18" s="297" t="s">
        <v>1025</v>
      </c>
      <c r="I18" s="298">
        <v>0.66</v>
      </c>
      <c r="J18" s="297" t="s">
        <v>1179</v>
      </c>
      <c r="K18" s="221" t="str">
        <f t="shared" si="0"/>
        <v>CUMPLIMIENTO PARCIAL</v>
      </c>
    </row>
    <row r="19" spans="1:11" s="169" customFormat="1" ht="117" customHeight="1" x14ac:dyDescent="0.2">
      <c r="A19" s="184">
        <v>9</v>
      </c>
      <c r="B19" s="185" t="s">
        <v>488</v>
      </c>
      <c r="C19" s="186" t="s">
        <v>476</v>
      </c>
      <c r="D19" s="186" t="s">
        <v>484</v>
      </c>
      <c r="E19" s="186" t="s">
        <v>484</v>
      </c>
      <c r="F19" s="186" t="s">
        <v>489</v>
      </c>
      <c r="G19" s="296" t="s">
        <v>1026</v>
      </c>
      <c r="H19" s="297" t="s">
        <v>1027</v>
      </c>
      <c r="I19" s="298">
        <v>0.41</v>
      </c>
      <c r="J19" s="297" t="s">
        <v>1180</v>
      </c>
      <c r="K19" s="221" t="str">
        <f t="shared" si="0"/>
        <v>CUMPLIMIENTO PARCIAL</v>
      </c>
    </row>
    <row r="20" spans="1:11" s="16" customFormat="1" ht="132" customHeight="1" x14ac:dyDescent="0.2">
      <c r="A20" s="299">
        <v>10</v>
      </c>
      <c r="B20" s="300" t="s">
        <v>490</v>
      </c>
      <c r="C20" s="301" t="s">
        <v>407</v>
      </c>
      <c r="D20" s="302">
        <v>43109</v>
      </c>
      <c r="E20" s="302">
        <v>43343</v>
      </c>
      <c r="F20" s="301" t="s">
        <v>491</v>
      </c>
      <c r="G20" s="281" t="s">
        <v>1140</v>
      </c>
      <c r="H20" s="282" t="s">
        <v>1028</v>
      </c>
      <c r="I20" s="283">
        <v>0.5</v>
      </c>
      <c r="J20" s="282" t="s">
        <v>1181</v>
      </c>
      <c r="K20" s="221" t="str">
        <f t="shared" si="0"/>
        <v>CUMPLIMIENTO PARCIAL</v>
      </c>
    </row>
    <row r="22" spans="1:11" ht="100.5" customHeight="1" x14ac:dyDescent="0.2"/>
    <row r="24" spans="1:11" ht="115.5" customHeight="1" x14ac:dyDescent="0.2"/>
    <row r="26" spans="1:11" ht="109.5" customHeight="1" x14ac:dyDescent="0.2"/>
    <row r="28" spans="1:11" ht="81.75" customHeight="1" x14ac:dyDescent="0.2"/>
    <row r="29" spans="1:11" ht="81.75" customHeight="1" x14ac:dyDescent="0.2"/>
    <row r="31" spans="1:11" ht="99" customHeight="1" x14ac:dyDescent="0.2"/>
    <row r="33" ht="119.25" customHeight="1" x14ac:dyDescent="0.2"/>
    <row r="34" ht="119.25" customHeight="1" x14ac:dyDescent="0.2"/>
    <row r="35" ht="139.5" customHeight="1" x14ac:dyDescent="0.2"/>
  </sheetData>
  <autoFilter ref="A4:K20"/>
  <mergeCells count="3">
    <mergeCell ref="A1:K2"/>
    <mergeCell ref="A3:F3"/>
    <mergeCell ref="G3:K3"/>
  </mergeCells>
  <printOptions horizontalCentered="1"/>
  <pageMargins left="0" right="0" top="0" bottom="0" header="0" footer="0"/>
  <pageSetup scale="53"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DD3150AA-F7E6-4675-A77D-755F18B48AE7}">
            <xm:f>LISTAS!$B$8</xm:f>
            <x14:dxf>
              <fill>
                <patternFill>
                  <bgColor rgb="FF00B0F0"/>
                </patternFill>
              </fill>
            </x14:dxf>
          </x14:cfRule>
          <xm:sqref>K6:K7 K9 K11 K13:K14 K16 K18:K20</xm:sqref>
        </x14:conditionalFormatting>
        <x14:conditionalFormatting xmlns:xm="http://schemas.microsoft.com/office/excel/2006/main">
          <x14:cfRule type="cellIs" priority="2" operator="equal" id="{B9D977EC-D0B2-4ED0-AA38-E3178F3B1391}">
            <xm:f>LISTAS!$B$7</xm:f>
            <x14:dxf>
              <fill>
                <patternFill>
                  <bgColor rgb="FF92D050"/>
                </patternFill>
              </fill>
            </x14:dxf>
          </x14:cfRule>
          <x14:cfRule type="cellIs" priority="3" operator="equal" id="{195F0FBD-755C-449E-8FCF-5492D06ED5F4}">
            <xm:f>LISTAS!$B$6</xm:f>
            <x14:dxf>
              <fill>
                <patternFill>
                  <bgColor rgb="FFFFFF00"/>
                </patternFill>
              </fill>
            </x14:dxf>
          </x14:cfRule>
          <x14:cfRule type="containsText" priority="4" operator="containsText" id="{748D3755-3FA2-431A-BA48-16E4E72F0DF3}">
            <xm:f>NOT(ISERROR(SEARCH(LISTAS!$B$4,K6)))</xm:f>
            <xm:f>LISTAS!$B$4</xm:f>
            <x14:dxf>
              <fill>
                <patternFill>
                  <bgColor rgb="FFFF0000"/>
                </patternFill>
              </fill>
            </x14:dxf>
          </x14:cfRule>
          <xm:sqref>K6:K7 K9 K11 K13:K14 K16 K18:K20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70" zoomScaleNormal="70" zoomScalePageLayoutView="85" workbookViewId="0">
      <pane ySplit="4" topLeftCell="A5" activePane="bottomLeft" state="frozen"/>
      <selection pane="bottomLeft" activeCell="N18" sqref="N18"/>
    </sheetView>
  </sheetViews>
  <sheetFormatPr baseColWidth="10" defaultColWidth="10.85546875" defaultRowHeight="12.75" x14ac:dyDescent="0.2"/>
  <cols>
    <col min="1" max="1" width="10.85546875" style="72"/>
    <col min="2" max="2" width="25.42578125" style="72" customWidth="1"/>
    <col min="3" max="3" width="33.42578125" style="72" customWidth="1"/>
    <col min="4" max="4" width="18.140625" style="72" customWidth="1"/>
    <col min="5" max="5" width="18.42578125" style="72" customWidth="1"/>
    <col min="6" max="6" width="22.42578125" style="72" customWidth="1"/>
    <col min="7" max="7" width="17.28515625" style="72" customWidth="1"/>
    <col min="8" max="8" width="29.7109375" style="72" customWidth="1"/>
    <col min="9" max="9" width="75.7109375" style="72" hidden="1" customWidth="1"/>
    <col min="10" max="10" width="10.85546875" style="72" hidden="1" customWidth="1"/>
    <col min="11" max="11" width="34.140625" style="72" hidden="1" customWidth="1"/>
    <col min="12" max="12" width="29.85546875" style="72" hidden="1" customWidth="1"/>
    <col min="13" max="13" width="34.7109375" style="78" customWidth="1"/>
    <col min="14" max="14" width="21.42578125" style="72" customWidth="1"/>
    <col min="15" max="15" width="14.42578125" style="72" bestFit="1" customWidth="1"/>
    <col min="16" max="16" width="27.42578125" style="72" customWidth="1"/>
    <col min="17" max="17" width="18" style="467" customWidth="1"/>
    <col min="18" max="16384" width="10.85546875" style="72"/>
  </cols>
  <sheetData>
    <row r="1" spans="1:17" x14ac:dyDescent="0.2">
      <c r="A1" s="400" t="s">
        <v>131</v>
      </c>
      <c r="B1" s="400"/>
      <c r="C1" s="400"/>
      <c r="D1" s="400"/>
      <c r="E1" s="400"/>
      <c r="F1" s="400"/>
      <c r="G1" s="400"/>
      <c r="H1" s="400"/>
      <c r="I1" s="400"/>
      <c r="J1" s="400"/>
      <c r="K1" s="400"/>
      <c r="L1" s="400"/>
    </row>
    <row r="2" spans="1:17" ht="13.5" thickBot="1" x14ac:dyDescent="0.25">
      <c r="A2" s="400"/>
      <c r="B2" s="400"/>
      <c r="C2" s="400"/>
      <c r="D2" s="400"/>
      <c r="E2" s="400"/>
      <c r="F2" s="400"/>
      <c r="G2" s="400"/>
      <c r="H2" s="400"/>
      <c r="I2" s="400"/>
      <c r="J2" s="400"/>
      <c r="K2" s="400"/>
      <c r="L2" s="400"/>
    </row>
    <row r="3" spans="1:17" ht="33" customHeight="1" thickBot="1" x14ac:dyDescent="0.3">
      <c r="A3" s="400" t="s">
        <v>250</v>
      </c>
      <c r="B3" s="400"/>
      <c r="C3" s="400"/>
      <c r="D3" s="400"/>
      <c r="E3" s="400"/>
      <c r="F3" s="400"/>
      <c r="G3" s="400"/>
      <c r="H3" s="400"/>
      <c r="I3" s="400"/>
      <c r="J3" s="400"/>
      <c r="K3" s="400"/>
      <c r="L3" s="400"/>
      <c r="M3" s="340" t="s">
        <v>1039</v>
      </c>
      <c r="N3" s="341"/>
      <c r="O3" s="341"/>
      <c r="P3" s="341"/>
      <c r="Q3" s="342"/>
    </row>
    <row r="4" spans="1:17" s="79" customFormat="1" ht="36" x14ac:dyDescent="0.25">
      <c r="A4" s="35" t="s">
        <v>45</v>
      </c>
      <c r="B4" s="36" t="s">
        <v>98</v>
      </c>
      <c r="C4" s="36" t="s">
        <v>99</v>
      </c>
      <c r="D4" s="36" t="s">
        <v>100</v>
      </c>
      <c r="E4" s="36" t="s">
        <v>101</v>
      </c>
      <c r="F4" s="36" t="s">
        <v>102</v>
      </c>
      <c r="G4" s="35" t="s">
        <v>103</v>
      </c>
      <c r="H4" s="35" t="s">
        <v>132</v>
      </c>
      <c r="I4" s="35" t="s">
        <v>104</v>
      </c>
      <c r="J4" s="37" t="s">
        <v>55</v>
      </c>
      <c r="K4" s="35" t="s">
        <v>105</v>
      </c>
      <c r="L4" s="37" t="s">
        <v>106</v>
      </c>
      <c r="M4" s="213" t="s">
        <v>673</v>
      </c>
      <c r="N4" s="214" t="s">
        <v>103</v>
      </c>
      <c r="O4" s="214" t="s">
        <v>674</v>
      </c>
      <c r="P4" s="214" t="s">
        <v>675</v>
      </c>
      <c r="Q4" s="215" t="s">
        <v>676</v>
      </c>
    </row>
    <row r="5" spans="1:17" ht="12.75" customHeight="1" x14ac:dyDescent="0.2">
      <c r="A5" s="491" t="s">
        <v>133</v>
      </c>
      <c r="B5" s="492"/>
      <c r="C5" s="492"/>
      <c r="D5" s="492"/>
      <c r="E5" s="492"/>
      <c r="F5" s="492"/>
      <c r="G5" s="492"/>
      <c r="H5" s="492"/>
      <c r="I5" s="492"/>
      <c r="J5" s="492"/>
      <c r="K5" s="492"/>
      <c r="L5" s="492"/>
      <c r="M5" s="492"/>
      <c r="N5" s="492"/>
      <c r="O5" s="492"/>
      <c r="P5" s="492"/>
      <c r="Q5" s="492"/>
    </row>
    <row r="6" spans="1:17" s="16" customFormat="1" ht="114" customHeight="1" x14ac:dyDescent="0.2">
      <c r="A6" s="29">
        <v>1</v>
      </c>
      <c r="B6" s="26" t="s">
        <v>134</v>
      </c>
      <c r="C6" s="155" t="s">
        <v>550</v>
      </c>
      <c r="D6" s="27">
        <v>43221</v>
      </c>
      <c r="E6" s="27">
        <v>43465</v>
      </c>
      <c r="F6" s="26" t="s">
        <v>135</v>
      </c>
      <c r="G6" s="29" t="s">
        <v>136</v>
      </c>
      <c r="H6" s="29" t="s">
        <v>137</v>
      </c>
      <c r="I6" s="38" t="s">
        <v>1046</v>
      </c>
      <c r="J6" s="156">
        <v>0.5</v>
      </c>
      <c r="K6" s="38" t="s">
        <v>1047</v>
      </c>
      <c r="L6" s="28"/>
      <c r="M6" s="279" t="s">
        <v>1048</v>
      </c>
      <c r="N6" s="29" t="s">
        <v>136</v>
      </c>
      <c r="O6" s="280">
        <v>0.5</v>
      </c>
      <c r="P6" s="279" t="s">
        <v>1049</v>
      </c>
      <c r="Q6" s="224" t="str">
        <f t="shared" ref="Q6:Q23" si="0">+IF(O6="","",IF(O6=0%,"INCUMPLIMIENTO",IF(AND(O6&gt;0%,O6&lt;100%),"CUMPLIMIENTO PARCIAL",IF(O6=100%,"CUMPLIMIENTO",IF(O6="N/A","N/A","INFORMACIÓN MAL DILIGENCIADA")))))</f>
        <v>CUMPLIMIENTO PARCIAL</v>
      </c>
    </row>
    <row r="7" spans="1:17" ht="114" customHeight="1" x14ac:dyDescent="0.2">
      <c r="A7" s="29">
        <v>2</v>
      </c>
      <c r="B7" s="26" t="s">
        <v>138</v>
      </c>
      <c r="C7" s="26" t="s">
        <v>139</v>
      </c>
      <c r="D7" s="27">
        <v>43101</v>
      </c>
      <c r="E7" s="27">
        <v>43465</v>
      </c>
      <c r="F7" s="26" t="s">
        <v>140</v>
      </c>
      <c r="G7" s="39" t="s">
        <v>141</v>
      </c>
      <c r="H7" s="29" t="s">
        <v>142</v>
      </c>
      <c r="I7" s="81" t="s">
        <v>1050</v>
      </c>
      <c r="J7" s="40">
        <v>0.66</v>
      </c>
      <c r="K7" s="82"/>
      <c r="L7" s="28"/>
      <c r="M7" s="279" t="s">
        <v>1051</v>
      </c>
      <c r="N7" s="39" t="s">
        <v>141</v>
      </c>
      <c r="O7" s="280">
        <v>0.66</v>
      </c>
      <c r="P7" s="279" t="s">
        <v>1052</v>
      </c>
      <c r="Q7" s="224" t="str">
        <f t="shared" si="0"/>
        <v>CUMPLIMIENTO PARCIAL</v>
      </c>
    </row>
    <row r="8" spans="1:17" ht="114" customHeight="1" x14ac:dyDescent="0.2">
      <c r="A8" s="29">
        <v>3</v>
      </c>
      <c r="B8" s="26" t="s">
        <v>143</v>
      </c>
      <c r="C8" s="26" t="s">
        <v>139</v>
      </c>
      <c r="D8" s="27">
        <v>43101</v>
      </c>
      <c r="E8" s="27">
        <v>43465</v>
      </c>
      <c r="F8" s="26" t="s">
        <v>144</v>
      </c>
      <c r="G8" s="39" t="s">
        <v>145</v>
      </c>
      <c r="H8" s="29" t="s">
        <v>146</v>
      </c>
      <c r="I8" s="81" t="s">
        <v>1053</v>
      </c>
      <c r="J8" s="40">
        <v>0.66</v>
      </c>
      <c r="K8" s="82"/>
      <c r="L8" s="28"/>
      <c r="M8" s="279" t="s">
        <v>1029</v>
      </c>
      <c r="N8" s="39" t="s">
        <v>145</v>
      </c>
      <c r="O8" s="280">
        <v>0.66</v>
      </c>
      <c r="P8" s="279" t="s">
        <v>1030</v>
      </c>
      <c r="Q8" s="224" t="str">
        <f t="shared" si="0"/>
        <v>CUMPLIMIENTO PARCIAL</v>
      </c>
    </row>
    <row r="9" spans="1:17" ht="114" customHeight="1" x14ac:dyDescent="0.2">
      <c r="A9" s="29">
        <v>4</v>
      </c>
      <c r="B9" s="26" t="s">
        <v>147</v>
      </c>
      <c r="C9" s="26" t="s">
        <v>148</v>
      </c>
      <c r="D9" s="27">
        <v>43101</v>
      </c>
      <c r="E9" s="27">
        <v>43465</v>
      </c>
      <c r="F9" s="26" t="s">
        <v>149</v>
      </c>
      <c r="G9" s="39" t="s">
        <v>150</v>
      </c>
      <c r="H9" s="29" t="s">
        <v>146</v>
      </c>
      <c r="I9" s="81" t="s">
        <v>151</v>
      </c>
      <c r="J9" s="80">
        <v>0.66</v>
      </c>
      <c r="K9" s="82"/>
      <c r="L9" s="28"/>
      <c r="M9" s="279" t="s">
        <v>1191</v>
      </c>
      <c r="N9" s="26" t="s">
        <v>149</v>
      </c>
      <c r="O9" s="280">
        <v>1</v>
      </c>
      <c r="P9" s="279" t="s">
        <v>1031</v>
      </c>
      <c r="Q9" s="224" t="str">
        <f t="shared" si="0"/>
        <v>CUMPLIMIENTO</v>
      </c>
    </row>
    <row r="10" spans="1:17" ht="114" customHeight="1" x14ac:dyDescent="0.2">
      <c r="A10" s="29">
        <v>5</v>
      </c>
      <c r="B10" s="26" t="s">
        <v>152</v>
      </c>
      <c r="C10" s="26" t="s">
        <v>39</v>
      </c>
      <c r="D10" s="27">
        <v>43101</v>
      </c>
      <c r="E10" s="27">
        <v>43465</v>
      </c>
      <c r="F10" s="26" t="s">
        <v>153</v>
      </c>
      <c r="G10" s="39" t="s">
        <v>154</v>
      </c>
      <c r="H10" s="29" t="s">
        <v>146</v>
      </c>
      <c r="I10" s="81" t="s">
        <v>251</v>
      </c>
      <c r="J10" s="80">
        <v>0.66</v>
      </c>
      <c r="K10" s="82"/>
      <c r="L10" s="28"/>
      <c r="M10" s="279" t="s">
        <v>1032</v>
      </c>
      <c r="N10" s="279" t="s">
        <v>1033</v>
      </c>
      <c r="O10" s="280">
        <v>1</v>
      </c>
      <c r="P10" s="279" t="s">
        <v>1034</v>
      </c>
      <c r="Q10" s="224" t="str">
        <f t="shared" si="0"/>
        <v>CUMPLIMIENTO</v>
      </c>
    </row>
    <row r="11" spans="1:17" x14ac:dyDescent="0.2">
      <c r="A11" s="493" t="s">
        <v>156</v>
      </c>
      <c r="B11" s="494"/>
      <c r="C11" s="494"/>
      <c r="D11" s="494"/>
      <c r="E11" s="494"/>
      <c r="F11" s="494"/>
      <c r="G11" s="494"/>
      <c r="H11" s="494"/>
      <c r="I11" s="494"/>
      <c r="J11" s="494"/>
      <c r="K11" s="494"/>
      <c r="L11" s="494"/>
      <c r="M11" s="494"/>
      <c r="N11" s="494"/>
      <c r="O11" s="494"/>
      <c r="P11" s="494"/>
      <c r="Q11" s="494"/>
    </row>
    <row r="12" spans="1:17" ht="159" customHeight="1" x14ac:dyDescent="0.2">
      <c r="A12" s="83">
        <v>1</v>
      </c>
      <c r="B12" s="83" t="s">
        <v>1054</v>
      </c>
      <c r="C12" s="84" t="s">
        <v>157</v>
      </c>
      <c r="D12" s="41">
        <v>43132</v>
      </c>
      <c r="E12" s="41">
        <v>43465</v>
      </c>
      <c r="F12" s="83" t="s">
        <v>158</v>
      </c>
      <c r="G12" s="83" t="s">
        <v>159</v>
      </c>
      <c r="H12" s="83" t="s">
        <v>160</v>
      </c>
      <c r="I12" s="42" t="s">
        <v>252</v>
      </c>
      <c r="J12" s="85">
        <v>0.66</v>
      </c>
      <c r="K12" s="86"/>
      <c r="L12" s="87"/>
      <c r="M12" s="306" t="s">
        <v>1035</v>
      </c>
      <c r="N12" s="306" t="s">
        <v>159</v>
      </c>
      <c r="O12" s="307">
        <v>0.66</v>
      </c>
      <c r="P12" s="306" t="s">
        <v>1036</v>
      </c>
      <c r="Q12" s="224" t="str">
        <f t="shared" si="0"/>
        <v>CUMPLIMIENTO PARCIAL</v>
      </c>
    </row>
    <row r="13" spans="1:17" ht="153" customHeight="1" x14ac:dyDescent="0.2">
      <c r="A13" s="83">
        <v>5</v>
      </c>
      <c r="B13" s="83" t="s">
        <v>161</v>
      </c>
      <c r="C13" s="83" t="s">
        <v>39</v>
      </c>
      <c r="D13" s="41">
        <v>43132</v>
      </c>
      <c r="E13" s="41">
        <v>43465</v>
      </c>
      <c r="F13" s="83" t="s">
        <v>162</v>
      </c>
      <c r="G13" s="43" t="s">
        <v>163</v>
      </c>
      <c r="H13" s="83" t="s">
        <v>164</v>
      </c>
      <c r="I13" s="88" t="s">
        <v>253</v>
      </c>
      <c r="J13" s="85">
        <v>0.66</v>
      </c>
      <c r="K13" s="86"/>
      <c r="L13" s="87"/>
      <c r="M13" s="306" t="s">
        <v>1055</v>
      </c>
      <c r="N13" s="43" t="s">
        <v>163</v>
      </c>
      <c r="O13" s="307">
        <v>1</v>
      </c>
      <c r="P13" s="306" t="s">
        <v>1037</v>
      </c>
      <c r="Q13" s="224" t="str">
        <f t="shared" si="0"/>
        <v>CUMPLIMIENTO</v>
      </c>
    </row>
    <row r="14" spans="1:17" x14ac:dyDescent="0.2">
      <c r="A14" s="495" t="s">
        <v>165</v>
      </c>
      <c r="B14" s="496"/>
      <c r="C14" s="496"/>
      <c r="D14" s="496"/>
      <c r="E14" s="496"/>
      <c r="F14" s="496"/>
      <c r="G14" s="496"/>
      <c r="H14" s="496"/>
      <c r="I14" s="496"/>
      <c r="J14" s="496"/>
      <c r="K14" s="496"/>
      <c r="L14" s="496"/>
      <c r="M14" s="496"/>
      <c r="N14" s="496"/>
      <c r="O14" s="496"/>
      <c r="P14" s="496"/>
      <c r="Q14" s="496"/>
    </row>
    <row r="15" spans="1:17" ht="105.75" customHeight="1" x14ac:dyDescent="0.2">
      <c r="A15" s="89">
        <v>2</v>
      </c>
      <c r="B15" s="89" t="s">
        <v>166</v>
      </c>
      <c r="C15" s="89" t="s">
        <v>39</v>
      </c>
      <c r="D15" s="31">
        <v>43101</v>
      </c>
      <c r="E15" s="31">
        <v>43465</v>
      </c>
      <c r="F15" s="89" t="s">
        <v>167</v>
      </c>
      <c r="G15" s="44" t="s">
        <v>168</v>
      </c>
      <c r="H15" s="89" t="s">
        <v>169</v>
      </c>
      <c r="I15" s="23" t="s">
        <v>254</v>
      </c>
      <c r="J15" s="24">
        <v>0.66</v>
      </c>
      <c r="K15" s="23"/>
      <c r="L15" s="23"/>
      <c r="M15" s="89" t="s">
        <v>254</v>
      </c>
      <c r="N15" s="89" t="s">
        <v>962</v>
      </c>
      <c r="O15" s="438">
        <v>0.66</v>
      </c>
      <c r="P15" s="89" t="s">
        <v>1056</v>
      </c>
      <c r="Q15" s="224" t="str">
        <f t="shared" si="0"/>
        <v>CUMPLIMIENTO PARCIAL</v>
      </c>
    </row>
    <row r="16" spans="1:17" s="16" customFormat="1" ht="105.75" customHeight="1" x14ac:dyDescent="0.2">
      <c r="A16" s="116">
        <v>3</v>
      </c>
      <c r="B16" s="116" t="s">
        <v>426</v>
      </c>
      <c r="C16" s="116" t="s">
        <v>427</v>
      </c>
      <c r="D16" s="117">
        <v>43132</v>
      </c>
      <c r="E16" s="117">
        <v>43465</v>
      </c>
      <c r="F16" s="116" t="s">
        <v>428</v>
      </c>
      <c r="G16" s="44" t="s">
        <v>429</v>
      </c>
      <c r="H16" s="116" t="s">
        <v>430</v>
      </c>
      <c r="I16" s="118" t="s">
        <v>431</v>
      </c>
      <c r="J16" s="24">
        <v>1</v>
      </c>
      <c r="K16" s="23"/>
      <c r="L16" s="119"/>
      <c r="M16" s="89" t="s">
        <v>1057</v>
      </c>
      <c r="N16" s="89" t="s">
        <v>1183</v>
      </c>
      <c r="O16" s="438">
        <v>0</v>
      </c>
      <c r="P16" s="89" t="s">
        <v>1183</v>
      </c>
      <c r="Q16" s="224" t="str">
        <f t="shared" si="0"/>
        <v>INCUMPLIMIENTO</v>
      </c>
    </row>
    <row r="17" spans="1:17" s="16" customFormat="1" ht="105.75" customHeight="1" x14ac:dyDescent="0.2">
      <c r="A17" s="116">
        <v>4</v>
      </c>
      <c r="B17" s="100" t="s">
        <v>492</v>
      </c>
      <c r="C17" s="128" t="s">
        <v>40</v>
      </c>
      <c r="D17" s="31">
        <v>43132</v>
      </c>
      <c r="E17" s="31">
        <v>43465</v>
      </c>
      <c r="F17" s="100" t="s">
        <v>493</v>
      </c>
      <c r="G17" s="124" t="s">
        <v>494</v>
      </c>
      <c r="H17" s="100" t="s">
        <v>495</v>
      </c>
      <c r="I17" s="129" t="s">
        <v>1058</v>
      </c>
      <c r="J17" s="130">
        <v>0.7</v>
      </c>
      <c r="K17" s="131"/>
      <c r="L17" s="119"/>
      <c r="M17" s="89" t="s">
        <v>1059</v>
      </c>
      <c r="N17" s="89" t="s">
        <v>1060</v>
      </c>
      <c r="O17" s="438">
        <v>0.5</v>
      </c>
      <c r="P17" s="89" t="s">
        <v>961</v>
      </c>
      <c r="Q17" s="224" t="str">
        <f t="shared" si="0"/>
        <v>CUMPLIMIENTO PARCIAL</v>
      </c>
    </row>
    <row r="18" spans="1:17" s="16" customFormat="1" ht="105.75" customHeight="1" x14ac:dyDescent="0.2">
      <c r="A18" s="116">
        <v>5</v>
      </c>
      <c r="B18" s="116" t="s">
        <v>496</v>
      </c>
      <c r="C18" s="128" t="s">
        <v>40</v>
      </c>
      <c r="D18" s="31">
        <v>43132</v>
      </c>
      <c r="E18" s="31">
        <v>43465</v>
      </c>
      <c r="F18" s="100" t="s">
        <v>497</v>
      </c>
      <c r="G18" s="124" t="s">
        <v>413</v>
      </c>
      <c r="H18" s="100" t="s">
        <v>498</v>
      </c>
      <c r="I18" s="129" t="s">
        <v>499</v>
      </c>
      <c r="J18" s="130">
        <v>0.7</v>
      </c>
      <c r="K18" s="131"/>
      <c r="L18" s="119"/>
      <c r="M18" s="89" t="s">
        <v>499</v>
      </c>
      <c r="N18" s="89" t="s">
        <v>117</v>
      </c>
      <c r="O18" s="89" t="s">
        <v>117</v>
      </c>
      <c r="P18" s="89" t="s">
        <v>117</v>
      </c>
      <c r="Q18" s="224" t="str">
        <f t="shared" si="0"/>
        <v>N/A</v>
      </c>
    </row>
    <row r="19" spans="1:17" s="16" customFormat="1" ht="105.75" customHeight="1" x14ac:dyDescent="0.2">
      <c r="A19" s="116">
        <v>6</v>
      </c>
      <c r="B19" s="116" t="s">
        <v>500</v>
      </c>
      <c r="C19" s="128" t="s">
        <v>40</v>
      </c>
      <c r="D19" s="31">
        <v>43132</v>
      </c>
      <c r="E19" s="31">
        <v>43465</v>
      </c>
      <c r="F19" s="100" t="s">
        <v>501</v>
      </c>
      <c r="G19" s="124" t="s">
        <v>502</v>
      </c>
      <c r="H19" s="100" t="s">
        <v>503</v>
      </c>
      <c r="I19" s="129" t="s">
        <v>504</v>
      </c>
      <c r="J19" s="130">
        <v>0.2</v>
      </c>
      <c r="K19" s="131"/>
      <c r="L19" s="119"/>
      <c r="M19" s="89" t="s">
        <v>958</v>
      </c>
      <c r="N19" s="89" t="s">
        <v>959</v>
      </c>
      <c r="O19" s="438">
        <v>0.5</v>
      </c>
      <c r="P19" s="89" t="s">
        <v>960</v>
      </c>
      <c r="Q19" s="224" t="str">
        <f t="shared" si="0"/>
        <v>CUMPLIMIENTO PARCIAL</v>
      </c>
    </row>
    <row r="20" spans="1:17" s="16" customFormat="1" ht="105.75" customHeight="1" x14ac:dyDescent="0.2">
      <c r="A20" s="116">
        <v>7</v>
      </c>
      <c r="B20" s="100" t="s">
        <v>505</v>
      </c>
      <c r="C20" s="128" t="s">
        <v>40</v>
      </c>
      <c r="D20" s="31">
        <v>43132</v>
      </c>
      <c r="E20" s="31">
        <v>43465</v>
      </c>
      <c r="F20" s="100" t="s">
        <v>506</v>
      </c>
      <c r="G20" s="100" t="s">
        <v>507</v>
      </c>
      <c r="H20" s="100" t="s">
        <v>495</v>
      </c>
      <c r="I20" s="129" t="s">
        <v>1061</v>
      </c>
      <c r="J20" s="130">
        <v>0.5</v>
      </c>
      <c r="K20" s="131"/>
      <c r="L20" s="119"/>
      <c r="M20" s="89" t="s">
        <v>956</v>
      </c>
      <c r="N20" s="89" t="s">
        <v>957</v>
      </c>
      <c r="O20" s="438">
        <v>0.5</v>
      </c>
      <c r="P20" s="89" t="s">
        <v>1062</v>
      </c>
      <c r="Q20" s="224" t="str">
        <f t="shared" si="0"/>
        <v>CUMPLIMIENTO PARCIAL</v>
      </c>
    </row>
    <row r="21" spans="1:17" ht="12.75" customHeight="1" x14ac:dyDescent="0.2">
      <c r="A21" s="497" t="s">
        <v>170</v>
      </c>
      <c r="B21" s="498"/>
      <c r="C21" s="498"/>
      <c r="D21" s="498"/>
      <c r="E21" s="498"/>
      <c r="F21" s="498"/>
      <c r="G21" s="498"/>
      <c r="H21" s="498"/>
      <c r="I21" s="498"/>
      <c r="J21" s="498"/>
      <c r="K21" s="498"/>
      <c r="L21" s="498"/>
      <c r="M21" s="498"/>
      <c r="N21" s="498"/>
      <c r="O21" s="498"/>
      <c r="P21" s="498"/>
      <c r="Q21" s="498"/>
    </row>
    <row r="22" spans="1:17" ht="114.75" x14ac:dyDescent="0.2">
      <c r="A22" s="76">
        <v>1</v>
      </c>
      <c r="B22" s="77" t="s">
        <v>171</v>
      </c>
      <c r="C22" s="77" t="s">
        <v>172</v>
      </c>
      <c r="D22" s="45">
        <v>43132</v>
      </c>
      <c r="E22" s="45">
        <v>43465</v>
      </c>
      <c r="F22" s="73" t="s">
        <v>173</v>
      </c>
      <c r="G22" s="77" t="s">
        <v>174</v>
      </c>
      <c r="H22" s="21" t="s">
        <v>175</v>
      </c>
      <c r="I22" s="21" t="s">
        <v>255</v>
      </c>
      <c r="J22" s="22">
        <v>0.66</v>
      </c>
      <c r="K22" s="46"/>
      <c r="L22" s="46"/>
      <c r="M22" s="21" t="s">
        <v>255</v>
      </c>
      <c r="N22" s="21" t="s">
        <v>955</v>
      </c>
      <c r="O22" s="439">
        <v>0.66</v>
      </c>
      <c r="P22" s="21" t="s">
        <v>1056</v>
      </c>
      <c r="Q22" s="224" t="str">
        <f t="shared" si="0"/>
        <v>CUMPLIMIENTO PARCIAL</v>
      </c>
    </row>
    <row r="23" spans="1:17" ht="192.75" x14ac:dyDescent="0.2">
      <c r="A23" s="76">
        <v>2</v>
      </c>
      <c r="B23" s="75" t="s">
        <v>176</v>
      </c>
      <c r="C23" s="74" t="s">
        <v>177</v>
      </c>
      <c r="D23" s="45">
        <v>43132</v>
      </c>
      <c r="E23" s="45">
        <v>43465</v>
      </c>
      <c r="F23" s="75" t="s">
        <v>178</v>
      </c>
      <c r="G23" s="75" t="s">
        <v>179</v>
      </c>
      <c r="H23" s="75" t="s">
        <v>180</v>
      </c>
      <c r="I23" s="21" t="s">
        <v>1063</v>
      </c>
      <c r="J23" s="47">
        <v>0.66</v>
      </c>
      <c r="K23" s="46"/>
      <c r="L23" s="46"/>
      <c r="M23" s="21" t="s">
        <v>1064</v>
      </c>
      <c r="N23" s="21" t="s">
        <v>954</v>
      </c>
      <c r="O23" s="439">
        <v>0.66</v>
      </c>
      <c r="P23" s="21" t="s">
        <v>1056</v>
      </c>
      <c r="Q23" s="224" t="str">
        <f t="shared" si="0"/>
        <v>CUMPLIMIENTO PARCIAL</v>
      </c>
    </row>
    <row r="27" spans="1:17" x14ac:dyDescent="0.2">
      <c r="K27" s="90"/>
    </row>
  </sheetData>
  <autoFilter ref="A4:Q23"/>
  <mergeCells count="3">
    <mergeCell ref="M3:Q3"/>
    <mergeCell ref="A1:L2"/>
    <mergeCell ref="A3:L3"/>
  </mergeCells>
  <hyperlinks>
    <hyperlink ref="G7" r:id="rId1" display="http://www.cajaviviendapopular.gov.co/?q=content/transparencia"/>
    <hyperlink ref="G8" r:id="rId2" display="http://www.cajaviviendapopular.gov.co/?q=content/transparencia"/>
    <hyperlink ref="G15" r:id="rId3" display="http://www.cajaviviendapopular.gov.co/?q=content/transparencia_x000a__x000a_10.4 Esquema de públicación de información"/>
    <hyperlink ref="N7" r:id="rId4" display="http://www.cajaviviendapopular.gov.co/?q=content/transparencia"/>
    <hyperlink ref="N8" r:id="rId5" display="http://www.cajaviviendapopular.gov.co/?q=content/transparencia"/>
  </hyperlinks>
  <pageMargins left="0.70866141732283472" right="0.70866141732283472" top="0.74803149606299213" bottom="0.74803149606299213" header="0.31496062992125984" footer="0.31496062992125984"/>
  <pageSetup scale="80" orientation="landscape" r:id="rId6"/>
  <extLst>
    <ext xmlns:x14="http://schemas.microsoft.com/office/spreadsheetml/2009/9/main" uri="{78C0D931-6437-407d-A8EE-F0AAD7539E65}">
      <x14:conditionalFormattings>
        <x14:conditionalFormatting xmlns:xm="http://schemas.microsoft.com/office/excel/2006/main">
          <x14:cfRule type="cellIs" priority="1" operator="equal" id="{84182C49-93D8-4AF8-B113-78A385445610}">
            <xm:f>LISTAS!$B$8</xm:f>
            <x14:dxf>
              <fill>
                <patternFill>
                  <bgColor rgb="FF00B0F0"/>
                </patternFill>
              </fill>
            </x14:dxf>
          </x14:cfRule>
          <xm:sqref>Q6:Q10 Q12:Q13 Q15:Q20 Q22:Q23</xm:sqref>
        </x14:conditionalFormatting>
        <x14:conditionalFormatting xmlns:xm="http://schemas.microsoft.com/office/excel/2006/main">
          <x14:cfRule type="cellIs" priority="2" operator="equal" id="{A5C17537-3ECD-4096-83C9-AF5E10B10B2F}">
            <xm:f>LISTAS!$B$7</xm:f>
            <x14:dxf>
              <fill>
                <patternFill>
                  <bgColor rgb="FF92D050"/>
                </patternFill>
              </fill>
            </x14:dxf>
          </x14:cfRule>
          <x14:cfRule type="cellIs" priority="3" operator="equal" id="{D28C8411-4B65-4DFB-A510-9E998CA3A1E7}">
            <xm:f>LISTAS!$B$6</xm:f>
            <x14:dxf>
              <fill>
                <patternFill>
                  <bgColor rgb="FFFFFF00"/>
                </patternFill>
              </fill>
            </x14:dxf>
          </x14:cfRule>
          <x14:cfRule type="containsText" priority="4" operator="containsText" id="{49F399C9-59AD-4769-B978-3A951F5329D5}">
            <xm:f>NOT(ISERROR(SEARCH(LISTAS!$B$4,Q6)))</xm:f>
            <xm:f>LISTAS!$B$4</xm:f>
            <x14:dxf>
              <fill>
                <patternFill>
                  <bgColor rgb="FFFF0000"/>
                </patternFill>
              </fill>
            </x14:dxf>
          </x14:cfRule>
          <xm:sqref>Q6:Q10 Q12:Q13 Q15:Q20 Q22:Q23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7"/>
  <sheetViews>
    <sheetView zoomScale="70" zoomScaleNormal="70" workbookViewId="0">
      <pane ySplit="4" topLeftCell="A5" activePane="bottomLeft" state="frozen"/>
      <selection pane="bottomLeft" activeCell="A6" sqref="A6"/>
    </sheetView>
  </sheetViews>
  <sheetFormatPr baseColWidth="10" defaultColWidth="10.85546875" defaultRowHeight="12.75" x14ac:dyDescent="0.2"/>
  <cols>
    <col min="1" max="1" width="13.42578125" style="16" customWidth="1"/>
    <col min="2" max="2" width="37.85546875" style="16" customWidth="1"/>
    <col min="3" max="3" width="25.140625" style="16" customWidth="1"/>
    <col min="4" max="4" width="17.28515625" style="16" customWidth="1"/>
    <col min="5" max="5" width="17.7109375" style="16" customWidth="1"/>
    <col min="6" max="6" width="18.140625" style="16" customWidth="1"/>
    <col min="7" max="7" width="20.140625" style="16" hidden="1" customWidth="1"/>
    <col min="8" max="8" width="84.42578125" style="16" hidden="1" customWidth="1"/>
    <col min="9" max="9" width="0" style="33" hidden="1" customWidth="1"/>
    <col min="10" max="10" width="47" style="16" hidden="1" customWidth="1"/>
    <col min="11" max="11" width="29" style="16" hidden="1" customWidth="1"/>
    <col min="12" max="12" width="63.85546875" style="34" customWidth="1"/>
    <col min="13" max="13" width="34.140625" style="16" customWidth="1"/>
    <col min="14" max="14" width="24.140625" style="16" customWidth="1"/>
    <col min="15" max="15" width="20.42578125" style="16" customWidth="1"/>
    <col min="16" max="16" width="23.5703125" style="33" customWidth="1"/>
    <col min="17" max="16384" width="10.85546875" style="262"/>
  </cols>
  <sheetData>
    <row r="1" spans="1:16" x14ac:dyDescent="0.2">
      <c r="A1" s="401" t="s">
        <v>181</v>
      </c>
      <c r="B1" s="401"/>
      <c r="C1" s="401"/>
      <c r="D1" s="401"/>
      <c r="E1" s="401"/>
      <c r="F1" s="401"/>
      <c r="G1" s="401"/>
      <c r="H1" s="401"/>
      <c r="I1" s="401"/>
      <c r="J1" s="401"/>
      <c r="K1" s="401"/>
    </row>
    <row r="2" spans="1:16" ht="13.5" thickBot="1" x14ac:dyDescent="0.25">
      <c r="A2" s="401"/>
      <c r="B2" s="401"/>
      <c r="C2" s="401"/>
      <c r="D2" s="401"/>
      <c r="E2" s="401"/>
      <c r="F2" s="401"/>
      <c r="G2" s="401"/>
      <c r="H2" s="401"/>
      <c r="I2" s="401"/>
      <c r="J2" s="401"/>
      <c r="K2" s="401"/>
    </row>
    <row r="3" spans="1:16" ht="16.5" thickBot="1" x14ac:dyDescent="0.3">
      <c r="A3" s="402" t="s">
        <v>528</v>
      </c>
      <c r="B3" s="403"/>
      <c r="C3" s="403"/>
      <c r="D3" s="403"/>
      <c r="E3" s="403"/>
      <c r="F3" s="403"/>
      <c r="G3" s="403"/>
      <c r="H3" s="403"/>
      <c r="I3" s="403"/>
      <c r="J3" s="403"/>
      <c r="K3" s="403"/>
      <c r="L3" s="340" t="s">
        <v>1190</v>
      </c>
      <c r="M3" s="341"/>
      <c r="N3" s="341"/>
      <c r="O3" s="341"/>
      <c r="P3" s="342"/>
    </row>
    <row r="4" spans="1:16" s="468" customFormat="1" ht="31.5" x14ac:dyDescent="0.2">
      <c r="A4" s="17" t="s">
        <v>45</v>
      </c>
      <c r="B4" s="17" t="s">
        <v>98</v>
      </c>
      <c r="C4" s="17" t="s">
        <v>99</v>
      </c>
      <c r="D4" s="17" t="s">
        <v>100</v>
      </c>
      <c r="E4" s="17" t="s">
        <v>101</v>
      </c>
      <c r="F4" s="17" t="s">
        <v>102</v>
      </c>
      <c r="G4" s="17" t="s">
        <v>103</v>
      </c>
      <c r="H4" s="17" t="s">
        <v>104</v>
      </c>
      <c r="I4" s="18" t="s">
        <v>55</v>
      </c>
      <c r="J4" s="17" t="s">
        <v>105</v>
      </c>
      <c r="K4" s="18" t="s">
        <v>106</v>
      </c>
      <c r="L4" s="213" t="s">
        <v>673</v>
      </c>
      <c r="M4" s="214" t="s">
        <v>103</v>
      </c>
      <c r="N4" s="214" t="s">
        <v>674</v>
      </c>
      <c r="O4" s="214" t="s">
        <v>675</v>
      </c>
      <c r="P4" s="215" t="s">
        <v>676</v>
      </c>
    </row>
    <row r="5" spans="1:16" x14ac:dyDescent="0.2">
      <c r="A5" s="404" t="s">
        <v>133</v>
      </c>
      <c r="B5" s="405"/>
      <c r="C5" s="405"/>
      <c r="D5" s="405"/>
      <c r="E5" s="405"/>
      <c r="F5" s="405"/>
      <c r="G5" s="405"/>
      <c r="H5" s="405"/>
      <c r="I5" s="405"/>
      <c r="J5" s="405"/>
      <c r="K5" s="406"/>
    </row>
    <row r="6" spans="1:16" ht="165.75" x14ac:dyDescent="0.2">
      <c r="A6" s="29">
        <v>1</v>
      </c>
      <c r="B6" s="30" t="s">
        <v>530</v>
      </c>
      <c r="C6" s="26" t="s">
        <v>531</v>
      </c>
      <c r="D6" s="27">
        <v>43132</v>
      </c>
      <c r="E6" s="27">
        <v>43465</v>
      </c>
      <c r="F6" s="199" t="s">
        <v>532</v>
      </c>
      <c r="G6" s="104" t="s">
        <v>533</v>
      </c>
      <c r="H6" s="28" t="s">
        <v>1066</v>
      </c>
      <c r="I6" s="200">
        <v>1</v>
      </c>
      <c r="J6" s="28" t="s">
        <v>1067</v>
      </c>
      <c r="K6" s="28" t="s">
        <v>117</v>
      </c>
      <c r="L6" s="237" t="s">
        <v>1067</v>
      </c>
      <c r="M6" s="236" t="s">
        <v>948</v>
      </c>
      <c r="N6" s="238">
        <v>1</v>
      </c>
      <c r="O6" s="236" t="s">
        <v>1068</v>
      </c>
      <c r="P6" s="224" t="str">
        <f>+IF(N6="","",IF(N6=0%,"INCUMPLIMIENTO",IF(AND(N6&gt;0%,N6&lt;100%),"CUMPLIMIENTO PARCIAL",IF(N6=100%,"CUMPLIMIENTO",IF(N6="N/A","N/A","INFORMACIÓN MAL DILIGENCIADA")))))</f>
        <v>CUMPLIMIENTO</v>
      </c>
    </row>
    <row r="7" spans="1:16" ht="204" x14ac:dyDescent="0.2">
      <c r="A7" s="29">
        <v>2</v>
      </c>
      <c r="B7" s="30" t="s">
        <v>534</v>
      </c>
      <c r="C7" s="26" t="s">
        <v>531</v>
      </c>
      <c r="D7" s="27">
        <v>43132</v>
      </c>
      <c r="E7" s="27">
        <v>43465</v>
      </c>
      <c r="F7" s="30" t="s">
        <v>535</v>
      </c>
      <c r="G7" s="104" t="s">
        <v>536</v>
      </c>
      <c r="H7" s="28" t="s">
        <v>669</v>
      </c>
      <c r="I7" s="200">
        <v>1</v>
      </c>
      <c r="J7" s="28" t="s">
        <v>670</v>
      </c>
      <c r="K7" s="28" t="s">
        <v>117</v>
      </c>
      <c r="L7" s="236" t="s">
        <v>1069</v>
      </c>
      <c r="M7" s="218" t="s">
        <v>949</v>
      </c>
      <c r="N7" s="220">
        <v>1</v>
      </c>
      <c r="O7" s="236" t="s">
        <v>1068</v>
      </c>
      <c r="P7" s="224" t="str">
        <f t="shared" ref="P7:P13" si="0">+IF(N7="","",IF(N7=0%,"INCUMPLIMIENTO",IF(AND(N7&gt;0%,N7&lt;100%),"CUMPLIMIENTO PARCIAL",IF(N7=100%,"CUMPLIMIENTO",IF(N7="N/A","N/A","INFORMACIÓN MAL DILIGENCIADA")))))</f>
        <v>CUMPLIMIENTO</v>
      </c>
    </row>
    <row r="8" spans="1:16" s="469" customFormat="1" ht="140.25" x14ac:dyDescent="0.2">
      <c r="A8" s="29">
        <v>3</v>
      </c>
      <c r="B8" s="30" t="s">
        <v>537</v>
      </c>
      <c r="C8" s="26" t="s">
        <v>40</v>
      </c>
      <c r="D8" s="27">
        <v>43132</v>
      </c>
      <c r="E8" s="27">
        <v>43465</v>
      </c>
      <c r="F8" s="30" t="s">
        <v>535</v>
      </c>
      <c r="G8" s="104" t="s">
        <v>538</v>
      </c>
      <c r="H8" s="28"/>
      <c r="I8" s="200">
        <v>0</v>
      </c>
      <c r="J8" s="28" t="s">
        <v>539</v>
      </c>
      <c r="K8" s="28"/>
      <c r="L8" s="236" t="s">
        <v>1070</v>
      </c>
      <c r="M8" s="218" t="s">
        <v>950</v>
      </c>
      <c r="N8" s="220">
        <v>0</v>
      </c>
      <c r="O8" s="218" t="s">
        <v>951</v>
      </c>
      <c r="P8" s="224" t="str">
        <f t="shared" si="0"/>
        <v>INCUMPLIMIENTO</v>
      </c>
    </row>
    <row r="9" spans="1:16" s="469" customFormat="1" ht="76.5" x14ac:dyDescent="0.2">
      <c r="A9" s="29">
        <v>4</v>
      </c>
      <c r="B9" s="30" t="s">
        <v>540</v>
      </c>
      <c r="C9" s="26" t="s">
        <v>541</v>
      </c>
      <c r="D9" s="27">
        <v>43132</v>
      </c>
      <c r="E9" s="27">
        <v>43465</v>
      </c>
      <c r="F9" s="199" t="s">
        <v>1071</v>
      </c>
      <c r="G9" s="104" t="s">
        <v>1072</v>
      </c>
      <c r="H9" s="201"/>
      <c r="I9" s="48">
        <v>0</v>
      </c>
      <c r="J9" s="38" t="s">
        <v>542</v>
      </c>
      <c r="K9" s="28"/>
      <c r="L9" s="239" t="s">
        <v>542</v>
      </c>
      <c r="M9" s="218" t="s">
        <v>950</v>
      </c>
      <c r="N9" s="220">
        <v>0</v>
      </c>
      <c r="O9" s="218" t="s">
        <v>951</v>
      </c>
      <c r="P9" s="224" t="str">
        <f t="shared" si="0"/>
        <v>INCUMPLIMIENTO</v>
      </c>
    </row>
    <row r="10" spans="1:16" ht="409.5" x14ac:dyDescent="0.2">
      <c r="A10" s="29">
        <v>5</v>
      </c>
      <c r="B10" s="30" t="s">
        <v>543</v>
      </c>
      <c r="C10" s="26" t="s">
        <v>544</v>
      </c>
      <c r="D10" s="27">
        <v>43132</v>
      </c>
      <c r="E10" s="27">
        <v>43465</v>
      </c>
      <c r="F10" s="199" t="s">
        <v>545</v>
      </c>
      <c r="G10" s="104" t="s">
        <v>546</v>
      </c>
      <c r="H10" s="126" t="s">
        <v>547</v>
      </c>
      <c r="I10" s="48">
        <v>0.3</v>
      </c>
      <c r="J10" s="38" t="s">
        <v>548</v>
      </c>
      <c r="K10" s="28" t="s">
        <v>117</v>
      </c>
      <c r="L10" s="235" t="s">
        <v>1160</v>
      </c>
      <c r="M10" s="219" t="s">
        <v>1159</v>
      </c>
      <c r="N10" s="335">
        <v>0</v>
      </c>
      <c r="O10" s="218" t="s">
        <v>1159</v>
      </c>
      <c r="P10" s="224" t="str">
        <f t="shared" si="0"/>
        <v>INCUMPLIMIENTO</v>
      </c>
    </row>
    <row r="11" spans="1:16" ht="63.75" x14ac:dyDescent="0.2">
      <c r="A11" s="29">
        <v>7</v>
      </c>
      <c r="B11" s="30" t="s">
        <v>182</v>
      </c>
      <c r="C11" s="26" t="s">
        <v>183</v>
      </c>
      <c r="D11" s="27">
        <v>43132</v>
      </c>
      <c r="E11" s="27">
        <v>43465</v>
      </c>
      <c r="F11" s="30" t="s">
        <v>184</v>
      </c>
      <c r="G11" s="49" t="s">
        <v>185</v>
      </c>
      <c r="H11" s="50" t="s">
        <v>256</v>
      </c>
      <c r="I11" s="48">
        <v>0.66</v>
      </c>
      <c r="J11" s="51"/>
      <c r="K11" s="28"/>
      <c r="L11" s="218" t="s">
        <v>256</v>
      </c>
      <c r="M11" s="218" t="s">
        <v>1073</v>
      </c>
      <c r="N11" s="220">
        <v>0.66</v>
      </c>
      <c r="O11" s="236" t="s">
        <v>1074</v>
      </c>
      <c r="P11" s="224" t="str">
        <f t="shared" si="0"/>
        <v>CUMPLIMIENTO PARCIAL</v>
      </c>
    </row>
    <row r="12" spans="1:16" ht="72" x14ac:dyDescent="0.2">
      <c r="A12" s="38">
        <v>8</v>
      </c>
      <c r="B12" s="52" t="s">
        <v>186</v>
      </c>
      <c r="C12" s="26" t="s">
        <v>183</v>
      </c>
      <c r="D12" s="27">
        <v>43101</v>
      </c>
      <c r="E12" s="27">
        <v>43465</v>
      </c>
      <c r="F12" s="53" t="s">
        <v>187</v>
      </c>
      <c r="G12" s="54" t="s">
        <v>188</v>
      </c>
      <c r="H12" s="55" t="s">
        <v>1075</v>
      </c>
      <c r="I12" s="48">
        <v>0.66</v>
      </c>
      <c r="J12" s="38"/>
      <c r="K12" s="28"/>
      <c r="L12" s="218" t="s">
        <v>1075</v>
      </c>
      <c r="M12" s="218" t="s">
        <v>952</v>
      </c>
      <c r="N12" s="220">
        <v>0.66</v>
      </c>
      <c r="O12" s="236" t="s">
        <v>1074</v>
      </c>
      <c r="P12" s="224" t="str">
        <f t="shared" si="0"/>
        <v>CUMPLIMIENTO PARCIAL</v>
      </c>
    </row>
    <row r="13" spans="1:16" ht="255" x14ac:dyDescent="0.2">
      <c r="A13" s="29">
        <v>9</v>
      </c>
      <c r="B13" s="103" t="s">
        <v>294</v>
      </c>
      <c r="C13" s="26" t="s">
        <v>291</v>
      </c>
      <c r="D13" s="27">
        <v>43101</v>
      </c>
      <c r="E13" s="27">
        <v>43465</v>
      </c>
      <c r="F13" s="103" t="s">
        <v>295</v>
      </c>
      <c r="G13" s="104" t="s">
        <v>296</v>
      </c>
      <c r="H13" s="105" t="s">
        <v>297</v>
      </c>
      <c r="I13" s="48">
        <v>0.5</v>
      </c>
      <c r="J13" s="38"/>
      <c r="K13" s="28"/>
      <c r="L13" s="219" t="s">
        <v>1161</v>
      </c>
      <c r="M13" s="218" t="s">
        <v>953</v>
      </c>
      <c r="N13" s="220">
        <v>0.5</v>
      </c>
      <c r="O13" s="218" t="s">
        <v>1065</v>
      </c>
      <c r="P13" s="224" t="str">
        <f t="shared" si="0"/>
        <v>CUMPLIMIENTO PARCIAL</v>
      </c>
    </row>
    <row r="14" spans="1:16" x14ac:dyDescent="0.2">
      <c r="L14" s="25"/>
    </row>
    <row r="16" spans="1:16" x14ac:dyDescent="0.2">
      <c r="L16" s="25"/>
    </row>
    <row r="17" spans="12:12" x14ac:dyDescent="0.2">
      <c r="L17" s="25"/>
    </row>
  </sheetData>
  <autoFilter ref="A4:P13"/>
  <mergeCells count="4">
    <mergeCell ref="A1:K2"/>
    <mergeCell ref="A3:K3"/>
    <mergeCell ref="A5:K5"/>
    <mergeCell ref="L3:P3"/>
  </mergeCells>
  <conditionalFormatting sqref="D11:E12">
    <cfRule type="timePeriod" dxfId="10" priority="8" timePeriod="lastWeek">
      <formula>AND(TODAY()-ROUNDDOWN(D11,0)&gt;=(WEEKDAY(TODAY())),TODAY()-ROUNDDOWN(D11,0)&lt;(WEEKDAY(TODAY())+7))</formula>
    </cfRule>
  </conditionalFormatting>
  <conditionalFormatting sqref="D9:E9">
    <cfRule type="timePeriod" dxfId="9" priority="7" timePeriod="lastWeek">
      <formula>AND(TODAY()-ROUNDDOWN(D9,0)&gt;=(WEEKDAY(TODAY())),TODAY()-ROUNDDOWN(D9,0)&lt;(WEEKDAY(TODAY())+7))</formula>
    </cfRule>
  </conditionalFormatting>
  <conditionalFormatting sqref="D10:E10">
    <cfRule type="timePeriod" dxfId="8" priority="5" timePeriod="lastWeek">
      <formula>AND(TODAY()-ROUNDDOWN(D10,0)&gt;=(WEEKDAY(TODAY())),TODAY()-ROUNDDOWN(D10,0)&lt;(WEEKDAY(TODAY())+7))</formula>
    </cfRule>
  </conditionalFormatting>
  <hyperlinks>
    <hyperlink ref="G11" r:id="rId1"/>
  </hyperlinks>
  <printOptions horizontalCentered="1"/>
  <pageMargins left="0" right="0" top="0" bottom="0" header="0" footer="0"/>
  <pageSetup scale="65" pageOrder="overThenDown" orientation="landscape" r:id="rId2"/>
  <extLst>
    <ext xmlns:x14="http://schemas.microsoft.com/office/spreadsheetml/2009/9/main" uri="{78C0D931-6437-407d-A8EE-F0AAD7539E65}">
      <x14:conditionalFormattings>
        <x14:conditionalFormatting xmlns:xm="http://schemas.microsoft.com/office/excel/2006/main">
          <x14:cfRule type="cellIs" priority="1" operator="equal" id="{F4AC1C93-7356-4A40-8A1C-9284246E8A64}">
            <xm:f>LISTAS!$B$8</xm:f>
            <x14:dxf>
              <fill>
                <patternFill>
                  <bgColor rgb="FF00B0F0"/>
                </patternFill>
              </fill>
            </x14:dxf>
          </x14:cfRule>
          <xm:sqref>P6:P13</xm:sqref>
        </x14:conditionalFormatting>
        <x14:conditionalFormatting xmlns:xm="http://schemas.microsoft.com/office/excel/2006/main">
          <x14:cfRule type="cellIs" priority="2" operator="equal" id="{72FC13F7-A4AA-45B7-B647-E52ABC3C1A1C}">
            <xm:f>LISTAS!$B$7</xm:f>
            <x14:dxf>
              <fill>
                <patternFill>
                  <bgColor rgb="FF92D050"/>
                </patternFill>
              </fill>
            </x14:dxf>
          </x14:cfRule>
          <x14:cfRule type="cellIs" priority="3" operator="equal" id="{A3167ECD-0A63-43D1-9435-C7E23EE4ADAF}">
            <xm:f>LISTAS!$B$6</xm:f>
            <x14:dxf>
              <fill>
                <patternFill>
                  <bgColor rgb="FFFFFF00"/>
                </patternFill>
              </fill>
            </x14:dxf>
          </x14:cfRule>
          <x14:cfRule type="containsText" priority="4" operator="containsText" id="{CB2F4F2E-BEFF-4F27-8DAC-4160F920501D}">
            <xm:f>NOT(ISERROR(SEARCH(LISTAS!$B$4,P6)))</xm:f>
            <xm:f>LISTAS!$B$4</xm:f>
            <x14:dxf>
              <fill>
                <patternFill>
                  <bgColor rgb="FFFF0000"/>
                </patternFill>
              </fill>
            </x14:dxf>
          </x14:cfRule>
          <xm:sqref>P6:P13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LISTAS</vt:lpstr>
      <vt:lpstr>Resultados PAAC</vt:lpstr>
      <vt:lpstr>Resultados riesgos</vt:lpstr>
      <vt:lpstr>1. MAPA DE RIESGOS </vt:lpstr>
      <vt:lpstr>2. ANTITRAMITES</vt:lpstr>
      <vt:lpstr>3. RENDICION DE CUENTAS</vt:lpstr>
      <vt:lpstr>4. ATENCION AL CIUDADANO</vt:lpstr>
      <vt:lpstr>5. TRANSPARENCIA-AJ </vt:lpstr>
      <vt:lpstr>6. INICIATIVAS-A</vt:lpstr>
      <vt:lpstr>7. CODIGO DE INTEGRIDAD-A</vt:lpstr>
      <vt:lpstr>CONTROL DE CAMBIOS REGISTROS</vt:lpstr>
      <vt:lpstr>'Resultados PAAC'!_Hlk514259072</vt:lpstr>
      <vt:lpstr>'1. MAPA DE RIESGOS '!Títulos_a_imprimir</vt:lpstr>
      <vt:lpstr>'3. RENDICION DE CUENTAS'!Títulos_a_imprimir</vt:lpstr>
      <vt:lpstr>'4. ATENCION AL CIUDADANO'!Títulos_a_imprimir</vt:lpstr>
      <vt:lpstr>'6. INICIATIVAS-A'!Títulos_a_imprimir</vt:lpstr>
      <vt:lpstr>'7. CODIGO DE INTEGRIDAD-A'!Títulos_a_imprimir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Alejandro Marín Cañón</cp:lastModifiedBy>
  <cp:lastPrinted>2018-09-15T01:39:31Z</cp:lastPrinted>
  <dcterms:created xsi:type="dcterms:W3CDTF">2018-06-21T23:07:15Z</dcterms:created>
  <dcterms:modified xsi:type="dcterms:W3CDTF">2018-09-15T01:57:36Z</dcterms:modified>
</cp:coreProperties>
</file>