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10.216.160.201\control interno\2022\19.04 INF.  DE GESTIÓN\PAAC\02. I Seg 2022\4. Informe\Publicación\"/>
    </mc:Choice>
  </mc:AlternateContent>
  <xr:revisionPtr revIDLastSave="0" documentId="13_ncr:1_{9A78B5C3-7B29-4EA4-A223-F0F1539C7A76}" xr6:coauthVersionLast="47" xr6:coauthVersionMax="47" xr10:uidLastSave="{00000000-0000-0000-0000-000000000000}"/>
  <bookViews>
    <workbookView xWindow="-108" yWindow="-108" windowWidth="23256" windowHeight="12576" firstSheet="4" activeTab="5" xr2:uid="{00000000-000D-0000-FFFF-FFFF00000000}"/>
  </bookViews>
  <sheets>
    <sheet name="BD" sheetId="2" state="hidden" r:id="rId1"/>
    <sheet name="Hoja1" sheetId="21" r:id="rId2"/>
    <sheet name="1. GESTIÓN RIESGO CORRUPCIÓN" sheetId="20" r:id="rId3"/>
    <sheet name="2. RACIONALIZACIÓN DE TRÁMITES " sheetId="12" r:id="rId4"/>
    <sheet name="3. RENDICIÓN DE CUENTAS" sheetId="13" r:id="rId5"/>
    <sheet name="4. MECANISMO ATENCIÓN CIUDADANO" sheetId="14" r:id="rId6"/>
    <sheet name="5. TRANSPARENCIA" sheetId="15" r:id="rId7"/>
    <sheet name="6. INICIATIVAS ADICIONALES" sheetId="16" r:id="rId8"/>
    <sheet name="7. GESTIÓN DE INTEGRIDAD" sheetId="17" state="hidden" r:id="rId9"/>
    <sheet name="CONTROL DE CAMBIOS" sheetId="19" state="hidden" r:id="rId10"/>
  </sheets>
  <externalReferences>
    <externalReference r:id="rId11"/>
    <externalReference r:id="rId12"/>
    <externalReference r:id="rId13"/>
    <externalReference r:id="rId14"/>
    <externalReference r:id="rId15"/>
    <externalReference r:id="rId16"/>
  </externalReferences>
  <definedNames>
    <definedName name="_xlnm._FilterDatabase" localSheetId="5" hidden="1">'4. MECANISMO ATENCIÓN CIUDADANO'!$A$8:$AT$30</definedName>
    <definedName name="_xlnm._FilterDatabase" localSheetId="6" hidden="1">'5. TRANSPARENCIA'!$A$8:$AU$39</definedName>
    <definedName name="_xlnm._FilterDatabase" localSheetId="7" hidden="1">'6. INICIATIVAS ADICIONALES'!$A$8:$AS$15</definedName>
    <definedName name="Alcance">BD!$B$4:$F$4</definedName>
    <definedName name="_xlnm.Print_Area" localSheetId="2">'1. GESTIÓN RIESGO CORRUPCIÓN'!$A$1:$U$4</definedName>
    <definedName name="_xlnm.Print_Area" localSheetId="4">'3. RENDICIÓN DE CUENTAS'!$A$1:$AT$41</definedName>
    <definedName name="Clasificacion" localSheetId="2">#REF!</definedName>
    <definedName name="Clasificacion">#REF!</definedName>
    <definedName name="Condiciones">BD!$B$14:$F$14</definedName>
    <definedName name="CONTROL">BD!$I$44:$J$46</definedName>
    <definedName name="Costo">BD!$B$2:$F$2</definedName>
    <definedName name="CRITERIORC">BD!$D$57:$E$71</definedName>
    <definedName name="DI" localSheetId="2">[1]INFORMACIÓN!#REF!</definedName>
    <definedName name="DI">[1]INFORMACIÓN!#REF!</definedName>
    <definedName name="Frecuencia" localSheetId="2">[1]Hoja1!$C$2:$C$8</definedName>
    <definedName name="Frecuencia" localSheetId="3">[1]Hoja1!$C$2:$C$8</definedName>
    <definedName name="Frecuencia" localSheetId="4">[1]Hoja1!$C$2:$C$8</definedName>
    <definedName name="Frecuencia" localSheetId="5">[1]Hoja1!$C$2:$C$8</definedName>
    <definedName name="Frecuencia" localSheetId="6">[1]Hoja1!$C$2:$C$8</definedName>
    <definedName name="Frecuencia" localSheetId="7">[1]Hoja1!$C$2:$C$8</definedName>
    <definedName name="Frecuencia" localSheetId="8">[1]Hoja1!$C$2:$C$8</definedName>
    <definedName name="Frecuencia" localSheetId="9">[1]Hoja1!$C$2:$C$8</definedName>
    <definedName name="Frecuencia">BD!$B$13:$F$13</definedName>
    <definedName name="GSST">BD!$B$7:$F$7</definedName>
    <definedName name="Herramienta">[1]Hoja1!$E$2:$E$10</definedName>
    <definedName name="Ocurrencia">BD!$B$12:$F$12</definedName>
    <definedName name="Operatividad">BD!$B$5:$F$5</definedName>
    <definedName name="Procesos" localSheetId="2">#REF!</definedName>
    <definedName name="Procesos">#REF!</definedName>
    <definedName name="RCVR">BD!$D$57:$F$71</definedName>
    <definedName name="RCVRI">BD!$F$57:$G$71</definedName>
    <definedName name="SGA">BD!$B$6:$F$6</definedName>
    <definedName name="Tendencia">[1]Hoja1!$D$2:$D$4</definedName>
    <definedName name="Tiempo">BD!$B$3:$F$3</definedName>
    <definedName name="Tipo" localSheetId="2">[1]Hoja1!$A$2:$A$8</definedName>
    <definedName name="Tipo" localSheetId="3">[1]Hoja1!$A$2:$A$8</definedName>
    <definedName name="Tipo" localSheetId="4">[1]Hoja1!$A$2:$A$8</definedName>
    <definedName name="Tipo" localSheetId="5">[1]Hoja1!$A$2:$A$8</definedName>
    <definedName name="Tipo" localSheetId="6">[1]Hoja1!$A$2:$A$8</definedName>
    <definedName name="Tipo" localSheetId="7">[1]Hoja1!$A$2:$A$8</definedName>
    <definedName name="Tipo" localSheetId="8">[1]Hoja1!$A$2:$A$8</definedName>
    <definedName name="Tipo" localSheetId="9">[1]Hoja1!$A$2:$A$8</definedName>
    <definedName name="TIPO">BD!$A$28:$A$34</definedName>
    <definedName name="_xlnm.Print_Titles" localSheetId="2">'1. GESTIÓN RIESGO CORRUPCIÓN'!#REF!</definedName>
    <definedName name="Trazabilidad">BD!$B$15:$F$15</definedName>
    <definedName name="VALOR">BD!$D$25:$E$49</definedName>
    <definedName name="VR">BD!$D$25:$F$49</definedName>
    <definedName name="VRI">BD!$F$25:$G$49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7" i="13" l="1"/>
  <c r="A17" i="16" l="1"/>
  <c r="A18" i="16" s="1"/>
  <c r="B12" i="13" l="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A10" i="16"/>
  <c r="A11" i="16" s="1"/>
  <c r="A12" i="16" s="1"/>
  <c r="A13" i="16" s="1"/>
  <c r="A14" i="16" s="1"/>
  <c r="A15" i="16" s="1"/>
  <c r="B10" i="15"/>
  <c r="B11" i="15" s="1"/>
  <c r="B12" i="15" s="1"/>
  <c r="B13" i="15" s="1"/>
  <c r="B14" i="15" s="1"/>
  <c r="B15" i="15" s="1"/>
  <c r="B16" i="15" s="1"/>
  <c r="B17" i="15" s="1"/>
  <c r="B18" i="15" s="1"/>
  <c r="B19" i="15" s="1"/>
  <c r="B20" i="15" s="1"/>
  <c r="B21" i="15" s="1"/>
  <c r="B22" i="15" s="1"/>
  <c r="B23" i="15" s="1"/>
  <c r="B24" i="15" s="1"/>
  <c r="B25" i="15" s="1"/>
  <c r="B26" i="15" s="1"/>
  <c r="B27" i="15" s="1"/>
  <c r="B28" i="15" s="1"/>
  <c r="B29" i="15" s="1"/>
  <c r="B30" i="15" s="1"/>
  <c r="B31" i="15" s="1"/>
  <c r="B32" i="15" s="1"/>
  <c r="B33" i="15" s="1"/>
  <c r="B34" i="15" s="1"/>
  <c r="B35" i="15" s="1"/>
  <c r="B36" i="15" s="1"/>
  <c r="B37" i="15" s="1"/>
  <c r="B38" i="15" s="1"/>
  <c r="B39" i="15" s="1"/>
  <c r="B10" i="14"/>
  <c r="B11" i="14" s="1"/>
  <c r="B12" i="14" s="1"/>
  <c r="B13" i="14" s="1"/>
  <c r="B14" i="14" s="1"/>
  <c r="B15" i="14" s="1"/>
  <c r="B16" i="14" s="1"/>
  <c r="B17" i="14" s="1"/>
  <c r="B18" i="14" s="1"/>
  <c r="B19" i="14" s="1"/>
  <c r="B20" i="14" s="1"/>
  <c r="B21" i="14" s="1"/>
  <c r="B22" i="14" s="1"/>
  <c r="B23" i="14" s="1"/>
  <c r="B24" i="14" s="1"/>
  <c r="B25" i="14" s="1"/>
  <c r="B26" i="14" s="1"/>
  <c r="B27" i="14" s="1"/>
  <c r="B28" i="14" s="1"/>
  <c r="B29" i="14" s="1"/>
  <c r="B30" i="14" s="1"/>
  <c r="B10" i="20" l="1"/>
  <c r="B11" i="20" s="1"/>
  <c r="B12" i="20" s="1"/>
  <c r="B13" i="20" s="1"/>
  <c r="B14" i="20" s="1"/>
  <c r="B15" i="20" s="1"/>
  <c r="B16" i="20" s="1"/>
  <c r="B17" i="20" s="1"/>
  <c r="B18" i="20" s="1"/>
  <c r="B19" i="20" s="1"/>
  <c r="M67" i="2" l="1"/>
  <c r="N67" i="2"/>
  <c r="M68" i="2"/>
  <c r="N68" i="2"/>
  <c r="M69" i="2"/>
  <c r="N69" i="2"/>
  <c r="M70" i="2"/>
  <c r="N70" i="2"/>
  <c r="M71" i="2"/>
  <c r="N71" i="2"/>
  <c r="L68" i="2"/>
  <c r="L69" i="2"/>
  <c r="L70" i="2"/>
  <c r="L71" i="2"/>
  <c r="L67" i="2"/>
  <c r="G26" i="2" l="1"/>
  <c r="G27" i="2"/>
  <c r="G28" i="2"/>
  <c r="G29" i="2"/>
  <c r="G30" i="2"/>
  <c r="G31" i="2"/>
  <c r="G32" i="2"/>
  <c r="G33" i="2"/>
  <c r="G34" i="2"/>
  <c r="G35" i="2"/>
  <c r="G36" i="2"/>
  <c r="G37" i="2"/>
  <c r="G38" i="2"/>
  <c r="G39" i="2"/>
  <c r="G40" i="2"/>
  <c r="G41" i="2"/>
  <c r="G42" i="2"/>
  <c r="G43" i="2"/>
  <c r="G44" i="2"/>
  <c r="G45" i="2"/>
  <c r="G46" i="2"/>
  <c r="G47" i="2"/>
  <c r="G48" i="2"/>
  <c r="G49" i="2"/>
  <c r="G25" i="2"/>
  <c r="K24" i="2"/>
  <c r="L24" i="2"/>
  <c r="M24" i="2"/>
  <c r="N24" i="2"/>
  <c r="K25" i="2"/>
  <c r="L25" i="2"/>
  <c r="M25" i="2"/>
  <c r="N25" i="2"/>
  <c r="K26" i="2"/>
  <c r="L26" i="2"/>
  <c r="M26" i="2"/>
  <c r="N26" i="2"/>
  <c r="K27" i="2"/>
  <c r="L27" i="2"/>
  <c r="M27" i="2"/>
  <c r="N27" i="2"/>
  <c r="K28" i="2"/>
  <c r="L28" i="2"/>
  <c r="M28" i="2"/>
  <c r="N28" i="2"/>
  <c r="J25" i="2"/>
  <c r="J26" i="2"/>
  <c r="J27" i="2"/>
  <c r="J28" i="2"/>
  <c r="J24" i="2"/>
</calcChain>
</file>

<file path=xl/sharedStrings.xml><?xml version="1.0" encoding="utf-8"?>
<sst xmlns="http://schemas.openxmlformats.org/spreadsheetml/2006/main" count="2334" uniqueCount="980">
  <si>
    <t>Costo</t>
  </si>
  <si>
    <t>Tiempo</t>
  </si>
  <si>
    <t>Alcance</t>
  </si>
  <si>
    <t xml:space="preserve">Operatividad </t>
  </si>
  <si>
    <t>La materialización del riesgo no conlleva a pérdidas económicas.</t>
  </si>
  <si>
    <t>GSST</t>
  </si>
  <si>
    <t>El riesgo tiene una afectación puntual en el procedimiento, no afecta otras tareas desarrolladas en el proceso evaluado.</t>
  </si>
  <si>
    <t>En caso de materializarse el riesgo afectaría los tiempos de operación en periodos inferiores a cuatro horas.</t>
  </si>
  <si>
    <t>De materializarse el riesgo no conlleva a afectaciones en la seguridad o la salud del personal.</t>
  </si>
  <si>
    <t>De materializarse el riesgo no conlleva a afectaciones ambientales.</t>
  </si>
  <si>
    <t>La materialización del riesgo conlleva a pérdidas económicas mínimas que para su atención no requieren modificaciones en términos presupuestales</t>
  </si>
  <si>
    <t xml:space="preserve">La materialización del riesgo conlleva a pérdidas económicas considerables y modifica los presupuestos del o de los proyectos de inversión con que tenga relación. </t>
  </si>
  <si>
    <t xml:space="preserve">La materialización del riesgo conlleva a pérdidas económicas significativas que afectan directamente el cumplimiento de los objetivos del o de los proyectos de inversión con que tenga relación. </t>
  </si>
  <si>
    <t>En caso de materializarse el riesgo afectaría los tiempos de operación entre uno y dos días.</t>
  </si>
  <si>
    <t>En caso de materializarse el riesgo afectaría los tiempos de operación en más de dos y hasta tres días.</t>
  </si>
  <si>
    <t>En caso de materializarse el riesgo afectaría los tiempos de operación en más de tres y hasta cuatro días.</t>
  </si>
  <si>
    <t>En caso de materializarse el riesgo afectaría los tiempos de operación en periodos superiores a cuatro días.</t>
  </si>
  <si>
    <t>De materializarse el riesgo conlleva a un impacto ambiental no significativo.</t>
  </si>
  <si>
    <t>De materializarse el riesgo conlleva a un impacto ambiental significativo con control operacional.</t>
  </si>
  <si>
    <t>De materializarse el riesgo conlleva a un impacto ambiental significativo que aún no contempla un control operacional.</t>
  </si>
  <si>
    <t>La materialización del riesgo conlleva a pérdidas económicas mínimas que implican modificaciones leves a los presupuestos de los proyectos de inversión relacionados.</t>
  </si>
  <si>
    <t>De materializarse el riesgo conlleva a afectaciones ambientales mínimas que no son consideradas en una matriz ambiental.</t>
  </si>
  <si>
    <t>De materializarse el riesgo conlleva a afectaciones en que implica ausentismo del personal.</t>
  </si>
  <si>
    <t>De materializarse el riesgo puede comprometer la salud o la vida de los colaboradores</t>
  </si>
  <si>
    <t>El riesgo tiene una afectación local y tiene impacto sobre el proceso evaluado.</t>
  </si>
  <si>
    <t>El riesgo tiene una afectación extensa y afecta varios procesos además del proceso evaluado.</t>
  </si>
  <si>
    <t>El riesgo tiene una afectación extensa y afecta otro proceso además del proceso evaluado.</t>
  </si>
  <si>
    <t>El riesgo tiene una afectación en el procedimiento y afecta algunos procedimeintos  del proceso evaluado.</t>
  </si>
  <si>
    <t>La materialización del riesgo afectaría levemente la operación normal del proceso.</t>
  </si>
  <si>
    <t>La materialización del riesgo afectaría por completo la operación normal del proceso.</t>
  </si>
  <si>
    <t>La materialización del riesgo afectaría la operación normal del proceso.</t>
  </si>
  <si>
    <t>La materialización del riesgo afectaría la operación normal del proceso, desplazando varios recursos para su atención.</t>
  </si>
  <si>
    <t>De materializarse el riesgo conlleva a afectaciones mínimas en términos de la salud del personal.</t>
  </si>
  <si>
    <t>De materializarse el riesgo conlleva a afectaciones mínimas en términos de la seguridad para el personal.</t>
  </si>
  <si>
    <t xml:space="preserve">La materialización del riesgo afectaría la operación normal del proceso e implica el despliegue de una contingencia </t>
  </si>
  <si>
    <t>SGA</t>
  </si>
  <si>
    <t>No ha ocurrido en la entidad</t>
  </si>
  <si>
    <t>Ha ocurrido más de una vez en la entidad en el último año</t>
  </si>
  <si>
    <t>Ha ocurrido una vez en la Entidad en el último año</t>
  </si>
  <si>
    <t>Ha ocurrido una vez en los últimos cinco años en la Entidad</t>
  </si>
  <si>
    <t>Ha ocurrido una vez en los  últimos dos años en la Entidad</t>
  </si>
  <si>
    <t>Ocurrencia</t>
  </si>
  <si>
    <t xml:space="preserve">La actividad desarrollada que posibilita la materialización del riesgo tiene una frecuencia de ejecución diaria  </t>
  </si>
  <si>
    <t xml:space="preserve">La actividad desarrollada que posibilita la materialización del riesgo tiene una frecuencia de ejecución semanal </t>
  </si>
  <si>
    <t>La actividad desarrollada que posibilita la materialización del riesgo tiene una frecuencia de ejecución mensual</t>
  </si>
  <si>
    <t>La actividad desarrollada que posibilita la materialización del riesgo tiene una frecuencia de ejecución semestral</t>
  </si>
  <si>
    <t>La actividad desarrollada que posibilita la materialización del riesgo tiene una frecuencia de ejecución Anual</t>
  </si>
  <si>
    <t>Frecuencia</t>
  </si>
  <si>
    <t>Las condiciones actuales hacen que la materialización del riesgo sea un evento improbable</t>
  </si>
  <si>
    <t>Las condiciones actuales hacen que la materialización del riesgo sea un evento con una probabilidad moderada</t>
  </si>
  <si>
    <t>Las condiciones actuales hacen que la materialización del riesgo sea un evento con una baja probabilidad de ocurrencia</t>
  </si>
  <si>
    <t>Las condiciones actuales hacen que la materialización del riesgo sea un evento casi certero</t>
  </si>
  <si>
    <t>Las condiciones actuales hacen que la materialización del riesgo sea un evento con una alta probabilidad de ocurrencia</t>
  </si>
  <si>
    <t>Trazabilidad</t>
  </si>
  <si>
    <t>Existen algunos registros de información relacionada, pero estos datos no están inmediatamente disponibles</t>
  </si>
  <si>
    <t>Existen datos que pueden brindar información frente a la ocurrencia de un evento, pero esta información debe ser reconstruida</t>
  </si>
  <si>
    <t>Condiciones</t>
  </si>
  <si>
    <t>Tanto la probabilidad de ocurrencia como el impacto del riesgo</t>
  </si>
  <si>
    <t>Mitigar</t>
  </si>
  <si>
    <t>Prevenir</t>
  </si>
  <si>
    <t>Dispersar</t>
  </si>
  <si>
    <t>Transferir</t>
  </si>
  <si>
    <t>Asumir</t>
  </si>
  <si>
    <t>Acciones</t>
  </si>
  <si>
    <t>Insignificante</t>
  </si>
  <si>
    <t>Menor</t>
  </si>
  <si>
    <t>Moderado</t>
  </si>
  <si>
    <t>Mayor</t>
  </si>
  <si>
    <t>Catastrofico</t>
  </si>
  <si>
    <t>Bajo</t>
  </si>
  <si>
    <t>Medio</t>
  </si>
  <si>
    <t>Alto</t>
  </si>
  <si>
    <t>Extremo</t>
  </si>
  <si>
    <t>ExcepcionalInsignificante</t>
  </si>
  <si>
    <t>ExcepcionalMenor</t>
  </si>
  <si>
    <t>ExcepcionalModerado</t>
  </si>
  <si>
    <t>ExcepcionalMayor</t>
  </si>
  <si>
    <t>ExcepcionalCatastrofico</t>
  </si>
  <si>
    <t>ImprobableInsignificante</t>
  </si>
  <si>
    <t>ImprobableMenor</t>
  </si>
  <si>
    <t>ImprobableModerado</t>
  </si>
  <si>
    <t>ImprobableMayor</t>
  </si>
  <si>
    <t>ImprobableCatastrofico</t>
  </si>
  <si>
    <t>PosibleInsignificante</t>
  </si>
  <si>
    <t>PosibleMenor</t>
  </si>
  <si>
    <t>PosibleModerado</t>
  </si>
  <si>
    <t>PosibleMayor</t>
  </si>
  <si>
    <t>PosibleCatastrofico</t>
  </si>
  <si>
    <t>ProbableInsignificante</t>
  </si>
  <si>
    <t>ProbableMenor</t>
  </si>
  <si>
    <t>ProbableModerado</t>
  </si>
  <si>
    <t>ProbableMayor</t>
  </si>
  <si>
    <t>ProbableCatastrofico</t>
  </si>
  <si>
    <t>Casi SeguroInsignificante</t>
  </si>
  <si>
    <t>Casi SeguroMenor</t>
  </si>
  <si>
    <t>Casi SeguroModerado</t>
  </si>
  <si>
    <t>Casi SeguroMayor</t>
  </si>
  <si>
    <t>Casi SeguroCatastrofico</t>
  </si>
  <si>
    <t>Excepcional</t>
  </si>
  <si>
    <t>Improbable</t>
  </si>
  <si>
    <t>Posible</t>
  </si>
  <si>
    <t>Probable</t>
  </si>
  <si>
    <t>Casi Seguro</t>
  </si>
  <si>
    <t>La probabilidad de la ocurrencia del evento</t>
  </si>
  <si>
    <t>El impacto que pueda generar el evento</t>
  </si>
  <si>
    <t>X</t>
  </si>
  <si>
    <t>Y</t>
  </si>
  <si>
    <t>XY</t>
  </si>
  <si>
    <t>Ponderación</t>
  </si>
  <si>
    <t>Moderada</t>
  </si>
  <si>
    <t>Baja</t>
  </si>
  <si>
    <t>Alta</t>
  </si>
  <si>
    <t>Extrema</t>
  </si>
  <si>
    <t>Tipo</t>
  </si>
  <si>
    <t>Estratégico</t>
  </si>
  <si>
    <t>Operacional</t>
  </si>
  <si>
    <t>Financiero</t>
  </si>
  <si>
    <t>Tecnológico</t>
  </si>
  <si>
    <t>Otro</t>
  </si>
  <si>
    <t>Cumplimiento</t>
  </si>
  <si>
    <t xml:space="preserve">Se cuenta con registros históricos que permitan llevar la trazabilidad de la ocurrencia de eventos relacionados </t>
  </si>
  <si>
    <t>Se cuenta con registros históricos que posibilitan el análisis de situaciones similares y que permitan analizar eventos similares</t>
  </si>
  <si>
    <t xml:space="preserve">No se cuenta con registros históricos que permitan llevar la trazabilidad de la ocurrencia de eventos relacionados </t>
  </si>
  <si>
    <t>Nº</t>
  </si>
  <si>
    <t>ACCIÓN</t>
  </si>
  <si>
    <t>RESPONSABLE</t>
  </si>
  <si>
    <t>FECHA INICIO</t>
  </si>
  <si>
    <t>FORTALECIMIENTO DE LOS CANALES DE ATENCIÓN</t>
  </si>
  <si>
    <t>TALENTO HUMANO</t>
  </si>
  <si>
    <t>NORMATIVO Y PROCIDEMENTAL</t>
  </si>
  <si>
    <t>RELACIONAMIENTO CON EL CIUDADANO</t>
  </si>
  <si>
    <t>PETICIONES, QUEJAS, RECLAMOS, SUGERENCIAS Y DENUNCIAS</t>
  </si>
  <si>
    <t>LINEAMIENTOS DE TRANSPARENCIA PASIVA</t>
  </si>
  <si>
    <t>ELABORACIÓN DE LOS INSTRUMENTOS DE GESTIÓN DE LA INFORMACIÓN</t>
  </si>
  <si>
    <t>CRITERIO DIFERENCIAL DE ACCESIBILIDAD</t>
  </si>
  <si>
    <t>MONITOREO DEL ACCESO A LA INFORMACIÓN PÚBLICA</t>
  </si>
  <si>
    <t>SUBCOMPONENTE
ETAPA / FASE</t>
  </si>
  <si>
    <t>ACTIVIDAD</t>
  </si>
  <si>
    <t>META O
PRODUCTO</t>
  </si>
  <si>
    <t>FECHA DE REALIZACIÓN</t>
  </si>
  <si>
    <t xml:space="preserve">Inicio
dd/mm/aa </t>
  </si>
  <si>
    <t>Fin
dd/mm/aa</t>
  </si>
  <si>
    <t>FECHA</t>
  </si>
  <si>
    <t>CAMBIO REALIZADO</t>
  </si>
  <si>
    <t xml:space="preserve">CAJA DE LA VIVIENDA POPULAR </t>
  </si>
  <si>
    <t xml:space="preserve">ACTIVIDAD </t>
  </si>
  <si>
    <t>SUBCOMPONENTE</t>
  </si>
  <si>
    <t>Código: 208-PLA-Ft-05</t>
  </si>
  <si>
    <t>PLAN ANTICORRUPCIÓN Y DE ATENCIÓN AL CIUDADANO</t>
  </si>
  <si>
    <t>COMPONENTE No. 6 :  INICIATIVAS ADICIONALES</t>
  </si>
  <si>
    <t xml:space="preserve">COMPONENTE No. 2 : RACIONALIZACIÓN DE TRÁMITES </t>
  </si>
  <si>
    <t>COMPONENTE No. 5 : MECANISMOS PARA LA TRANSPARENCIA Y ACCESO A LA INFORMACIÓN</t>
  </si>
  <si>
    <t>LINEAMIENTOS DE TRANSPARENCIA ACTIVA</t>
  </si>
  <si>
    <t xml:space="preserve">COMPONENTE NO. 2. RACIONALIZACIÓN DE TRÁMITES </t>
  </si>
  <si>
    <t>COMPONENTE NO. 4. MECANISMOS PARA MEJORAR LA ATENCIÓN AL CIUDADANO</t>
  </si>
  <si>
    <t>COMPONENTE NO. 5. MECANISMOS PARA LA TRANSPARENCIA Y ACCESO A LA INFORMACIÓN</t>
  </si>
  <si>
    <t>COMPONENTE NO. 6. INICIATIVAS ADICIONALES</t>
  </si>
  <si>
    <t>COMPONENTE NO. 7. GESTIÓN DE INTEGRIDAD</t>
  </si>
  <si>
    <t>COMPONENTE No. 1 : GESTIÓN DEL RIESGO DE CORRUPCIÓN - MAPA DE RIESGOS DE CORRUPCIÓN</t>
  </si>
  <si>
    <t>COMPONENTE No. 4 : MECANISMOS PARA MEJORAR LA ATENCIÓN AL CIUDADANO</t>
  </si>
  <si>
    <t>COMPONENTE  No. 7 : GESTIÓN DE INTEGRIDAD</t>
  </si>
  <si>
    <t>COMPONENTE NO. 1. GESTIÓN DEL RIESGO DE CORRUPCIÓN - MAPA DE RIESGOS DE CORRUPCIÓN</t>
  </si>
  <si>
    <t xml:space="preserve">VERSIÓN </t>
  </si>
  <si>
    <t>CONTROL DE CAMBIOS DE REGISTROS
VIGENCIA 2021</t>
  </si>
  <si>
    <t>NOMBRE DEL TRÁMITE</t>
  </si>
  <si>
    <t>% Avance</t>
  </si>
  <si>
    <t>COMPONENTE NO. 3. RENDICIÓN DE CUENTAS</t>
  </si>
  <si>
    <t>Descripción Avance</t>
  </si>
  <si>
    <r>
      <t xml:space="preserve">Número y Nombre de la Evidencia
</t>
    </r>
    <r>
      <rPr>
        <sz val="11"/>
        <color theme="1"/>
        <rFont val="Arial"/>
        <family val="2"/>
      </rPr>
      <t>(De acuerdo a la carpeta de evidencias)</t>
    </r>
  </si>
  <si>
    <t>Observaciones</t>
  </si>
  <si>
    <t>Fecha de Monitoreo</t>
  </si>
  <si>
    <t>Observación</t>
  </si>
  <si>
    <t>MONITOREO OFICINA ASESORA DE PLANEACIÓN - PRIMER CUATRIMESTRE</t>
  </si>
  <si>
    <t>SEGUIMIENTO CONTROL INTERNO - PRIMER CUATRIMESTRE</t>
  </si>
  <si>
    <t>Estado de la Actividad</t>
  </si>
  <si>
    <t>% Avance calificación 
Control Interno</t>
  </si>
  <si>
    <t>Notas</t>
  </si>
  <si>
    <t xml:space="preserve">Revisión evidencias </t>
  </si>
  <si>
    <t xml:space="preserve">Estado 
de la actividad </t>
  </si>
  <si>
    <t xml:space="preserve">Acciones con seguimiento </t>
  </si>
  <si>
    <t>En curso</t>
  </si>
  <si>
    <t>Cumplida</t>
  </si>
  <si>
    <t>Pendiente</t>
  </si>
  <si>
    <t>Vencida</t>
  </si>
  <si>
    <t>Cumplida fuera de tiempo</t>
  </si>
  <si>
    <r>
      <t xml:space="preserve">SEGUIMIENTO - PRIMER CUATRIMESTRE
</t>
    </r>
    <r>
      <rPr>
        <sz val="11"/>
        <color theme="1"/>
        <rFont val="Arial"/>
        <family val="2"/>
      </rPr>
      <t>(Responsables del Proceso)</t>
    </r>
  </si>
  <si>
    <t>Fecha de Seguimiento</t>
  </si>
  <si>
    <t>No requiere seguimiento para este corte</t>
  </si>
  <si>
    <r>
      <t xml:space="preserve">SEGUIMIENTO - SEGUNDO CUATRIMESTRE
</t>
    </r>
    <r>
      <rPr>
        <sz val="11"/>
        <color theme="1"/>
        <rFont val="Arial"/>
        <family val="2"/>
      </rPr>
      <t>(Responsables del Proceso)</t>
    </r>
  </si>
  <si>
    <t>MONITOREO OFICINA ASESORA DE PLANEACIÓN - SEGUNDO CUATRIMESTRE</t>
  </si>
  <si>
    <t>SEGUIMIENTO CONTROL INTERNO - SEGUNDO CUATRIMESTRE</t>
  </si>
  <si>
    <r>
      <t xml:space="preserve">SEGUIMIENTO - TERCER CUATRIMESTRE
</t>
    </r>
    <r>
      <rPr>
        <sz val="11"/>
        <color theme="1"/>
        <rFont val="Arial"/>
        <family val="2"/>
      </rPr>
      <t>(Responsables del Proceso)</t>
    </r>
  </si>
  <si>
    <t>MONITOREO OFICINA ASESORA DE PLANEACIÓN - TERCER CUATRIMESTRE</t>
  </si>
  <si>
    <t>SEGUIMIENTO CONTROL INTERNO - TERCER CUATRIMESTRE</t>
  </si>
  <si>
    <t>SEGUIMIENTO CONTROL INTERNO - TERCER  CUATRIMESTRE</t>
  </si>
  <si>
    <t>MONITOREO OFICINA ASESORA DE PLANEACIÓN - TERCER  CUATRIMESTRE</t>
  </si>
  <si>
    <r>
      <t xml:space="preserve">SEGUIMIENTO - TERCER  CUATRIMESTRE
</t>
    </r>
    <r>
      <rPr>
        <sz val="11"/>
        <color theme="1"/>
        <rFont val="Arial"/>
        <family val="2"/>
      </rPr>
      <t>(Responsables del Proceso)</t>
    </r>
  </si>
  <si>
    <t>N°</t>
  </si>
  <si>
    <t>Versión: 11</t>
  </si>
  <si>
    <t>Vigente desde: 30/04/2021</t>
  </si>
  <si>
    <t>Fecha de Actualización: 30 de Abril de 2021</t>
  </si>
  <si>
    <t xml:space="preserve">                                                                                                                                                          PLAN ANTICORRUPCIÓN Y DE ATENCIÓN AL CIUDADANO </t>
  </si>
  <si>
    <t xml:space="preserve">                                                       PLAN ANTICORRUPCIÓN Y DE ATENCIÓN AL CIUDADANO</t>
  </si>
  <si>
    <t xml:space="preserve">                                                                                      PLAN ANTICORRUPCIÓN Y DE ATENCIÓN AL CIUDADANO </t>
  </si>
  <si>
    <t xml:space="preserve">                                                                                                               PLAN ANTICORRUPCIÓN Y DE ATENCIÓN AL CIUDADANO </t>
  </si>
  <si>
    <t xml:space="preserve">                                                                                                             PLAN ANTICORRUPCIÓN Y DE ATENCIÓN AL CIUDADANO </t>
  </si>
  <si>
    <t xml:space="preserve">                                                                                       PLAN ANTICORRUPCIÓN Y DE ATENCIÓN AL CIUDADANO </t>
  </si>
  <si>
    <t>Fecha de Actualización: xx de xx de xxxx</t>
  </si>
  <si>
    <t>Promover una jornada (1) jornada de rendición de cuentas  a los beneficiarios y comité de veeduría del Piloto Plan Terrazas.</t>
  </si>
  <si>
    <t>Evaluación de la estrategia de rendición de cuentas de la vigencia 2022 identificando opciones de mejora en sus diferentes componentes.</t>
  </si>
  <si>
    <t>Promover espacios de diálogos, espacios de participación y rendición de cuentas  para socializar y posicionar el proyecto Plan Terrazas.</t>
  </si>
  <si>
    <t>Dirección de Mejoramiento de Vivienda</t>
  </si>
  <si>
    <t>Convocar  a los Comités Veedores de las obras adelantadas por el Piloto Plan Terrazas, para la socialización y complementación del plan de gestión social en su territorio.</t>
  </si>
  <si>
    <t>Actividad para que la ciudadanía comparta sus resultados con otros comités veedores.</t>
  </si>
  <si>
    <t>IMPLEMENTACIÓN</t>
  </si>
  <si>
    <t>Divulgación semestral de la cartilla de integralidad -objetivos, principios, valores-  dirigido  a funcionarios y contratistas haciendo uso del espacio de la DMV para actividades lúdicas y participativas.</t>
  </si>
  <si>
    <t>Dos (2) ficha técnicas -una semestral-  de la actividad realizada, lista de asistencia y  registro fotográfico .</t>
  </si>
  <si>
    <t>IMPLEMENTACIÓN Y DESARROLLO DE LA ESTRATEGIA- Se cambian las dos acciones.
EVALUACIÓN A LA RENDICIÓN DE CUENTAS - Se identifica la acción y soporte que se entregará para la evaluación.</t>
  </si>
  <si>
    <t>LINEAMIENTO DE TRANSPARENCIA ACTIVA_ Se modifica la acción 4 y se incorpora una nueva.</t>
  </si>
  <si>
    <t>Pacto Suscrito</t>
  </si>
  <si>
    <t>Realizar campañas y jornadas de sensibilización en la fase de vinculación de familias al proceso de titulación y generar espacios de evaluación y de entrega pública de títulos a aquellas familias beneficiaras  durante la vigencia 2022.</t>
  </si>
  <si>
    <t>Mantener actualizada la base de datos de direcciones o correos electrónicos de los beneficiarios vinculados al Programa de Reasentamientos desde el 2020, con el fin de evitar demoras en las notificaciones de los actos administrativos y agilizar los procesos.</t>
  </si>
  <si>
    <t>Informe de recorrido de reconocimiento institucional</t>
  </si>
  <si>
    <t>Formular e implementar el Plan de Integridad de la CVP</t>
  </si>
  <si>
    <t>Formulación, aprobación e implementación del Plan de Integridad de la CVP</t>
  </si>
  <si>
    <t>Subdirección Administrativa
Gestión de Talento Humano</t>
  </si>
  <si>
    <t xml:space="preserve">Acuerdos de Gestión   publicados </t>
  </si>
  <si>
    <t>Subdirección Administrativa - Gestión Documental</t>
  </si>
  <si>
    <t xml:space="preserve">Documentos aprobados, publicados y socializados </t>
  </si>
  <si>
    <t>Realizar seguimiento a la Implementación del Programa de Gestión Documental Plan Institucional de Archivos y Plan Institucional de Archivos - PINAR</t>
  </si>
  <si>
    <t>Informes de seguimiento trimestrales al PGD y PINAR</t>
  </si>
  <si>
    <t xml:space="preserve">Informe estadístico de atención de solicitudes, consultas y préstamos del archivo Central </t>
  </si>
  <si>
    <t>Gestionar las solicitudes realizadas por los diferentes usuarios del sistema Orfeo, en relación a: Asesorías, creación, modificación, eliminación de usuario y reportes.</t>
  </si>
  <si>
    <t>Verificar la elaboración y la publicación del Plan Anticorrupción y de Atención al Ciudadano</t>
  </si>
  <si>
    <t>Seguimiento al Mapa de Riesgos de Corrupción y evaluación de la efectividad de los controles plasmados en los mapas de riesgos de corrupción</t>
  </si>
  <si>
    <t>Tres (3)  Informes de Seguimiento y evaluación al cumplimiento de las actividades programadas en el plan anticorrupción y de atención al ciudadano - PAAC y Mapa de riesgos de corrupción</t>
  </si>
  <si>
    <t xml:space="preserve">Realizar seguimiento y el control a la implementación y a los avances de las actividades consignadas en el Plan Anticorrupción y de Atención al Ciudadano.
</t>
  </si>
  <si>
    <t>Evaluación al Proceso de Rendición de Cuentas de la Vigencia 2021</t>
  </si>
  <si>
    <t>Informe de Evaluación al Proceso de Rendición de Cuentas</t>
  </si>
  <si>
    <t xml:space="preserve">Seguimiento semestral  frente a la Atención de las PQRS's, </t>
  </si>
  <si>
    <t>Asesoría de Control Interno</t>
  </si>
  <si>
    <t>Publicar en la página web de la Entidad los informes establecidos en el Plan Anual de Auditorías de la vigencia 2022</t>
  </si>
  <si>
    <t>Informes publicados en la página web de la Entidad</t>
  </si>
  <si>
    <t xml:space="preserve">Seguimiento a la apropiación de los valores y principios del servicio público, por parte de los servidores públicos de la Caja de la Vivienda Popular </t>
  </si>
  <si>
    <t xml:space="preserve">Informe  de Seguimiento a la apropiación de los valores y principios del servicio público, por parte de los servidores públicos de la Caja de la Vivienda Popular </t>
  </si>
  <si>
    <t>Elaborar y desarrollar la estrategia de producción, divulgación y socialización de los escenarios o eventos de participación ciudadana y rendición de cuentas ejecutados en la entidad garantizando la publicación de información de calidad y en lenguaje claro.</t>
  </si>
  <si>
    <t>Oficina Asesora de Comunicaciones</t>
  </si>
  <si>
    <t>Realizar acciones de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t>
  </si>
  <si>
    <t>Plan de trabajo y de divulgación de la audiencia de rendición de cuentas</t>
  </si>
  <si>
    <t>Consolidar, publicar, divulgar  el informe final del proceso derivado de la audiencia rendición de cuentas  siguiendo los parámetros normativos y acorde con el acta del encuentro sostenido,  la evaluación realizada por control interno y las respuestas dadas a la ciudadanía.</t>
  </si>
  <si>
    <t xml:space="preserve">Publicar información para los archivos remitidos desde Servicio al Ciudadano, en cuanto a Informes de Satisfacción de Servicio al Ciudadano, Oportunidad de Respuesta a las PQRSD, Informe Mensual de PQRSD, entre otros de la Entidad. </t>
  </si>
  <si>
    <t>Esquema de Publicación actualizado</t>
  </si>
  <si>
    <t>Fortalecer la interacción de la población en situación de discapacidad con las herramientas implementada para la accesibilidad a los contenidos de la Página Web de la Caja de la Vivienda Popular y realizar su respectivo seguimiento.</t>
  </si>
  <si>
    <t xml:space="preserve">Verificar de manera trimestral  la coherencia y actualización de información publicada en la página web de la entidad. </t>
  </si>
  <si>
    <t>Armonización</t>
  </si>
  <si>
    <t>Sensibilizar al equipo Directivo de la Caja de la Vivienda Popular, en el fortalecimiento de la cultura ética de la Entidad, mediante una pieza comunicativa.</t>
  </si>
  <si>
    <t>Difusión de la pieza comunicativa   realizada por los medios de comunicación de la CVP.</t>
  </si>
  <si>
    <t>Subdirección Administrativa - 
Gestión de Talento Humano
Oficina Asesora de Comunicaciones</t>
  </si>
  <si>
    <t>Diagnóstico</t>
  </si>
  <si>
    <t>Definir e implementar un instrumento o herramienta para medir la apropiación de los colaboradores de la entidad sobre el Código de Integridad en la CVP.</t>
  </si>
  <si>
    <t>1 Instrumento o herramienta semestral de medición</t>
  </si>
  <si>
    <t>Implementación</t>
  </si>
  <si>
    <t>Realizar  campaña de difusión, con el fin de reforzar en los colaboradores de la entidad, la apropiación  de los valores adoptados por la CVP mediante la Resolución No. 3289 del 31-08-2018.</t>
  </si>
  <si>
    <t>Piezas de comunicación</t>
  </si>
  <si>
    <t>comunicaciones</t>
  </si>
  <si>
    <t>Doce (12) informes de asistencia por canales de atención del proceso de Servicio al Ciudadano generados durante la vigencia 2022.</t>
  </si>
  <si>
    <t>Fortalecer de manera  permanente a los usuarios funcionales de la entidad de Bogotá te escucha, sobre el manejo del Sistema Distrital de Quejas y Soluciones - Bogotá te escucha</t>
  </si>
  <si>
    <t>Consolidar mensualmente las estadísticas de las  PQRSD recibidas por la Caja de la Vivienda Popular.</t>
  </si>
  <si>
    <t>Doce (12) Informes de Gestión y Oportunidad de Respuesta a las PQRSD generados durante la vigencia 2021</t>
  </si>
  <si>
    <t xml:space="preserve">Elaborar reporte mensual de Solicitudes de Información Pública con tiempos de respuesta </t>
  </si>
  <si>
    <t>Doce (12) reportes  sobre Solicitudes de Información Pública generados durante la vigencia 2022</t>
  </si>
  <si>
    <t>Doce (12) informes sobre la Gestión y Oportunidad de Respuestas a las PQRSD generados durante la vigencia 2020</t>
  </si>
  <si>
    <t>Actualizar los 4 gifs en lengua de señas que se encuentran en la pagina web de la entidad y Desarrollar 17 gifs nuevos en lengua de señas en el componente de Servicio al Ciudadano, permitiendo a los usuarios de la comunidad sorda independencia al consultar la información relevante sobre la Entidad.</t>
  </si>
  <si>
    <t>Gestionar la efectiva publicación de los diferentes informes que genera el proceso de Servicio al Ciudadano en el portal web de la Entidad.</t>
  </si>
  <si>
    <t>Treinta y seis (36) informes publicados durante la vigencia 2020</t>
  </si>
  <si>
    <t xml:space="preserve">Realizar mesas de trabajo con los responsables y/o enlaces de los (16) procesos, con el propósito de revisar los riesgos vigentes, sus controles y las actividades de control para el tratamiento de los riesgos para la vigencia 2022. </t>
  </si>
  <si>
    <t>31/01/2022</t>
  </si>
  <si>
    <t>Elaborar la consolidación de los  riesgos de los procesos dentro del mapa de riesgos de corrupción (208-PLA-Ft-95 Mapa Riesgos de Corrupción), para la vigencia 2022.</t>
  </si>
  <si>
    <t>Realizar mesas de trabajo con los responsables y/o enlaces de los (16) procesos, con el propósito de revisar los riesgos, controles y actividades de tratamiento y en los casos que se considere necesario restructurar o actualizar los mismos.</t>
  </si>
  <si>
    <t xml:space="preserve">Política de Administración de Riesgos </t>
  </si>
  <si>
    <t>COMPONENTE  No. 3 : ESTRATEGIA DE RENDICIÓN DE CUENTAS</t>
  </si>
  <si>
    <t xml:space="preserve">SUBCOMPONENTE
</t>
  </si>
  <si>
    <t>RESPONSABLES</t>
  </si>
  <si>
    <t>CORRESPONSABLES</t>
  </si>
  <si>
    <t>Diseñar y publicar la Estrategia de Rendición de Cuentas 2022 de la entidad con cronograma de actividades y acciones de mejora a ser desarrollado durante la vigencia.</t>
  </si>
  <si>
    <t>Componente Rendición de Cuentas PAAC publicado</t>
  </si>
  <si>
    <t>Consolidar y publicar el Plan de Acción de Participación Ciudadana y Control Social 2022 incluyendo el cronograma de los ámbitos que estructuran el componente de rendición permanente de cuentas</t>
  </si>
  <si>
    <t>Plan de Acción de Participación Ciudadana y Control Social 2022- componente de rendición permanente de cuentas publicado</t>
  </si>
  <si>
    <t>Consolidar y publicar informe de Rendición de Cuentas con base en la información aportada por las diferentes áreas de la entidad, para consulta por parte de los grupos de interés y la ciudadanía en general</t>
  </si>
  <si>
    <t>Informe de Rendición de Cuentas - Anexos</t>
  </si>
  <si>
    <t>Todos los procesos de la Entidad</t>
  </si>
  <si>
    <t>Informe Final del Proceso Rendición de Cuentas remitido a la Veeduría Distrital</t>
  </si>
  <si>
    <t xml:space="preserve">Requerir y consolidar  los informes y seguimientos trimestrales de las actividades de participación ciudadana y rendición de cuentas permanentes  proyectadas en el Plan de Acción de Participación y Control Social para la publicación y divulgación  en los diferentes canales de comunicación institucionales. </t>
  </si>
  <si>
    <t xml:space="preserve">
Seguimiento y publicación de informes de participación ciudadana y Plan de Acción de Participación Ciudadana y Control Social 2022-3 Seguimientos</t>
  </si>
  <si>
    <t>Revisar y actualizar el Menú Participa sobre participación ciudadana en la
gestión pública, conforme a la Resolución 1519 de 2020 y los lineamientos dados por el Departamento Administrativo de la Función Pública</t>
  </si>
  <si>
    <t>Reporte trimestral a la Alta Consejería para las Victimas del último trimestre del 2021 al tercer trimestre del 2022.</t>
  </si>
  <si>
    <t>Una jornada (1) de diálogo  (Acta de reunión- Listado de asistencia)</t>
  </si>
  <si>
    <t>Preparar y desarrollar la audiencia de rendición de cuentas de la  gestión realizada por la entidad durante la vigencia 2021 siguiendo el procedimiento 208-PLA-Pr-19 Rendición de Cuentas, Participación Ciudadana y Control Social  incluyendo un Plan de Trabajo y un Plan de Divulgación (antes, durante y posterior al espacio de la Audiencia de Rendición de Cuentas).</t>
  </si>
  <si>
    <t>Promover y desarrollar al menos una iniciativa de participación y/o consulta siguiendo los lineamientos de la Secretaría General sobre el Protocolo de Rendición de Cuentas Permanente en la entidades del distrito</t>
  </si>
  <si>
    <t>Espacios de iniciativas de participación ciudadana (mínimo 1)  (Listas de Asistencia participantes y/o piezas de comunicación  y/o
Actas mesas de trabajo</t>
  </si>
  <si>
    <t>Una jornada (1),  presencial, mediante la cual se socializa el estado de avance físico y financiero de la intervención en el territorio Guacamayas (Acta de reunión- Listado de asistencia)</t>
  </si>
  <si>
    <t xml:space="preserve">Desarrollar actividades de información y diálogo con la población beneficiada para promover el control social y la participación ciudadana, con el fin de garantizar la rendición de cuentas permanente que permite mejorar la relación entre el Estado y el ciudadano, además de facilitar la retroalimentación ciudadana sobre la gestión pública. </t>
  </si>
  <si>
    <t xml:space="preserve">Reuniones de Inicio
Comités y talleres de Veeduría
Acuerdos de Sostenibilidad- Soporte en Informe 
Reporte trimestral del Plan de Acción de Participación Ciudadana y Control Social
Listados de Asistencia </t>
  </si>
  <si>
    <t>Campañas informativas y Sensibilizaciones - Espacios de entrega pública de títulos y de evaluación. Soportes de campaña informativa 
Reporte e informe  trimestral de seguimiento al Plan de Acción de Participación Ciudadana</t>
  </si>
  <si>
    <t>Al menos dos (2) actividades de socialización concertadas con las instancias de participación de la población víctima del conflicto armado y la Alta Consejería para las Víctimas -Listas de Asistencia y Actas</t>
  </si>
  <si>
    <t>20/12(2022</t>
  </si>
  <si>
    <t>Identificar y generar opciones de mejora a la estrategia de rendición de cuentas mediante la realización y  seguimiento al ejercicio de autodiagnóstico de Rendición de Cuentas del DAFP</t>
  </si>
  <si>
    <t xml:space="preserve">Revisar, actualizar y publicar en carpeta de calidad  el procedimiento 208-PLA-Pr-19 Rendición de Cuentas, Participación Ciudadana y Control Social acorde a los lineamientos del Protocolo de Rendición de Cuentas emitido por la Secretaría General </t>
  </si>
  <si>
    <t xml:space="preserve"> Procedimiento
208-PLA-Pr-19 revisado y publicado en la Carpeta de Calidad</t>
  </si>
  <si>
    <t>Formato de evaluación de encuentros revisado y actualizado</t>
  </si>
  <si>
    <t xml:space="preserve">Elaborar un formato de evaluación y medición de la satisfacción ciudadana de los proyectos de las direcciones misionales de la entidad </t>
  </si>
  <si>
    <t>Formato de evaluación de satisfacción ciudadana adoptado</t>
  </si>
  <si>
    <t>Cuatro sensibilizaciones (4); Piezas de comunicación y evidencias visuales de las sensibilizaciones  
Listados Asistencia y/o
Métricas</t>
  </si>
  <si>
    <t>Seguimiento trimestral indicador de participación ciudadana y rendición de cuentas (3 seguimientos)</t>
  </si>
  <si>
    <t>EVALUACIÓN</t>
  </si>
  <si>
    <r>
      <t xml:space="preserve">Primer seguimiento: </t>
    </r>
    <r>
      <rPr>
        <sz val="11"/>
        <rFont val="Arial"/>
        <family val="2"/>
      </rPr>
      <t>Con corte al 31 de diciembre 2021.</t>
    </r>
    <r>
      <rPr>
        <b/>
        <sz val="11"/>
        <rFont val="Arial"/>
        <family val="2"/>
      </rPr>
      <t xml:space="preserve">
Segundo seguimiento: </t>
    </r>
    <r>
      <rPr>
        <sz val="11"/>
        <rFont val="Arial"/>
        <family val="2"/>
      </rPr>
      <t xml:space="preserve">Con corte al 30 de abril 2022. </t>
    </r>
    <r>
      <rPr>
        <b/>
        <sz val="11"/>
        <rFont val="Arial"/>
        <family val="2"/>
      </rPr>
      <t xml:space="preserve">
Tercer seguimiento: </t>
    </r>
    <r>
      <rPr>
        <sz val="11"/>
        <rFont val="Arial"/>
        <family val="2"/>
      </rPr>
      <t xml:space="preserve">Con corte al 31 de agosto 2022. </t>
    </r>
  </si>
  <si>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</si>
  <si>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Apoyar, cuando sea requerido, el análisis y/o evaluación de la viabilidad para virtualizar trámites y OPAS acorde a requerimientos de los Responsables de Procesos, de tal manera que se propenda por el cumplimiento de los lineamientos de la Política de Gobierno Digital.</t>
  </si>
  <si>
    <t>Indicadores</t>
  </si>
  <si>
    <t>SEGUIMIENTO A LA GESTIÓN POR PROCESOS - INDICADORES DE GESTIÓN</t>
  </si>
  <si>
    <t>META O PRODUCTO</t>
  </si>
  <si>
    <t>FECHA PROGRAMADA</t>
  </si>
  <si>
    <t>ACTIVIDADES</t>
  </si>
  <si>
    <t>Banner de interacción en la página Web y seguimiento a la herramienta.
2 informes al año de métricas de la herramienta publicada en la página web</t>
  </si>
  <si>
    <t>Cuatro (4) sensibilizaciones a los funcionarios y contratistas de la Entidad  sobre lenguaje a señas
Actas de reunión</t>
  </si>
  <si>
    <t>Archivos de ejecución presupuestal en CSV
Ruta de publicación</t>
  </si>
  <si>
    <t>Informes Publicados
Publicación en la Página Web de la Entidad</t>
  </si>
  <si>
    <t>SITUACIÓN ACTUAL</t>
  </si>
  <si>
    <t>MEJORA A IMPLEMENTAR</t>
  </si>
  <si>
    <t>BENEFICIO AL CIUDADANO Y/O ENTIDAD</t>
  </si>
  <si>
    <t>TIPO</t>
  </si>
  <si>
    <t>FECHA FINALIZACIÓN</t>
  </si>
  <si>
    <t>Seguimiento</t>
  </si>
  <si>
    <t>Formulación</t>
  </si>
  <si>
    <t>Construcción del  Mapa de Riesgos - Plan Anticorrupción y de Atención al Ciudadano 2022</t>
  </si>
  <si>
    <t>Plan Anticorrupción y de Atención la Ciudadano Publicado en la página web de la Entidad
Pantallazos de la publicación dónde se evidencie la fecha.</t>
  </si>
  <si>
    <t>Mapa de riesgos de corrupción (208-PLA-Ft-95 Mapa Riesgos de Corrupción),  para la vigencia 2022, publicados en la página Web y en la carpeta de calidad.</t>
  </si>
  <si>
    <t>N/A</t>
  </si>
  <si>
    <t>Formular y consolidar Plan Anticorrupción y Atención al Ciudadano 2022</t>
  </si>
  <si>
    <t>Plan Anticorrupción y Atención al Ciudadano 2022 publicado en la página web de la Entidad</t>
  </si>
  <si>
    <t>Política de Administración de Riesgos actualizada (en caso que se requiera de actualización o ajuste) publicada en la pagina web y carpeta de calidad</t>
  </si>
  <si>
    <t>Publicar  el Plan Anticorrupción y Atención al Ciudadano y Mapa de Riesgos de Corrupción vigencia 2022, para consideración de los Grupos de Interés Internos y Externos, así como su versión final.</t>
  </si>
  <si>
    <t>Correo de solicitud de publicación a la oficina de comunicaciones
Publicación del PAAC preliminar y pieza grafica de socialización
Observaciones (Si se presentan por parte de los grupos de interés y externos)
Publicación PAAC definitivo en la página WEB</t>
  </si>
  <si>
    <t>Mejorar la capacidad de respuesta de los Integrantes del equipo de Atención la Ciudadano, en relación con el procedimiento y estado de los pagos a los beneficiarios, con el fin de mejorar la atención a los ciudadanos.</t>
  </si>
  <si>
    <t>Cuatro (4) Informes trimestral con los resultados de la medición y propuesta de acciones de mejora</t>
  </si>
  <si>
    <t>Actualización quincenal de Archivo de Excel compartido con información de pagos.</t>
  </si>
  <si>
    <t>Proveer información actualizada sobre el estado de los pagos a beneficiarios, al equipo Atención al Ciudadano, en relación con el procedimiento y estado de los pagos a los beneficiarios, con el fin de mejorar la atención a los ciudadanos.</t>
  </si>
  <si>
    <t>Documentos del proceso Servicio al ciudadano, publicados en la carpeta de Calidad, cuando se requiera</t>
  </si>
  <si>
    <t>Informe de Seguimiento semestral a la Atención de las PQRS.</t>
  </si>
  <si>
    <t>Dos (2) Capacitaciones sobre la gestión de peticiones en el Sistema Distrital de Quejas y Soluciones - Bogotá te escucha. (Listado de Asistencia y Actas de Reunión)</t>
  </si>
  <si>
    <t>Evaluación y Viabilidad para la virtualización del trámite y/u OPA´S.
Requerimientos / Respuestas oportunas</t>
  </si>
  <si>
    <t>Pieza Gráfica y productos audiovisuales 
Evidencias de divulgación en todos los canales institucionales</t>
  </si>
  <si>
    <t>Informe de solicitudes realizadas y gestiones adelantadas desde el proceso de gestión documental (Informe trimestral)</t>
  </si>
  <si>
    <t>Informes de atención a solicitudes de consultas y préstamos del archivo central (Informe trimestral)</t>
  </si>
  <si>
    <t>Realizar reuniones bimestrales para analizar los Trámites, OPA y solicitudes de información inscritos en SUIT; y con base en ellas, priorizar y establecer la Estrategia de racionalización aplicable.</t>
  </si>
  <si>
    <t>Análisis de priorización y establecimiento de estrategia de racionalización aplicable para los trámites, OPA y solicitudes de información vigentes en la entidad. (Acta)
Estrategia de racionalización inscrita en el SUIT e incorporada en el componente 2 de racionalización de trámites del PAAC de la vigencia para implementación, seguimiento y control</t>
  </si>
  <si>
    <t>Realizar mesas de trabajo cuatrimestrales con los procesos de la entidad, con el fin de identificar e inscribir  nuevos trámites, OPA y/o solicitudes de información con los que cuenta la CVP, además de la revisión y actualización de los existentes, en la plataforma SUIT y la pagina web de la entidad cuando aplique.</t>
  </si>
  <si>
    <t>Actas de reunión de las mesas de trabajo cuatrimestrales con los procesos que aplique, donde se realice la verificación del inventario, la necesidad de inscripción de nuevos trámites, OPA y solicitudes de información cuando aplique o actualización de la información en la plataforma SUIT; la publicación en la página web de la entidad de la información correspondiente.</t>
  </si>
  <si>
    <t>Actas de reunión de las mesas de trabajo bimestrales</t>
  </si>
  <si>
    <t>Todos los procesos de la entidad involucrados</t>
  </si>
  <si>
    <t>Realizar reuniones bimestrales con la Dirección de Gestión Corporativa - CID - Proceso Servicio al Ciudadano que permitan fortalecer el acceso a los trámites y servicios por parte de la ciudadanía</t>
  </si>
  <si>
    <t>Aplicar encuestas de medición de la satisfacción a los beneficiarios de los programas de la Caja de la Vivienda Popular.</t>
  </si>
  <si>
    <t>5 Actividades de socialización, (Listados de asistencia, registro fotográfico)</t>
  </si>
  <si>
    <t>Realizar actividades de socialización a los ciudadanos, sobre los programas y servicios de la CVP que aplique y los canales de atención dispuestos para el trámite y gestión de sus procesos.</t>
  </si>
  <si>
    <t>Realizar recopilación, análisis y consolidado semestral de los informes trimestrales de resultados de la medición y propuesta de acciones de mejora presentados por todas las áreas involucradas en la atención al ciudadano.</t>
  </si>
  <si>
    <t>Dos (2) Informes consolidados de los resultados de la medición y propuesta de acciones de mejora</t>
  </si>
  <si>
    <t>Todos los procesos involucrados</t>
  </si>
  <si>
    <t>Cuatro (4) Informes trimestral con los resultados de la medición y propuesta de acciones de mejora (Abril, julio - octubre - diciembre)</t>
  </si>
  <si>
    <t xml:space="preserve">Archivo en Excel y el Sistema de Información con la base de datos de beneficiarios actualizada. </t>
  </si>
  <si>
    <t>Mejorar la capacidad de respuesta de los Integrantes del equipo de Atención al Ciudadano, mediante el fortalecimiento de la aplicación de los procedimientos del proceso.</t>
  </si>
  <si>
    <t>Capacitaciones al equipo de Atención al Ciudadano. (1 para cada cuatrimestre vencido).
Listados de Asistencia a capacitaciones.</t>
  </si>
  <si>
    <t>Revisar de manera semestral la pertinencia de la documentación del proceso Servicio al Ciudadano, que permita incentivar la mejora continua del mismo.</t>
  </si>
  <si>
    <t>Consolidar mensualmente las estadísticas de asistencia por canales de atención para la ciudadanía atendida por parte del proceso de Servicio al ciudadano</t>
  </si>
  <si>
    <t>(16) actas de las Mesas de trabajo para la revisión de los  riesgos de corrupción vigencia 2022.</t>
  </si>
  <si>
    <t>28/02/2022</t>
  </si>
  <si>
    <t>Revisar y actualizar la política de riesgos de la CVP, en los casos que sea necesario, bajo la metodología planteada por el DAFP en su Guía para la administración del riesgo y el diseño de controles en entidades públicas - versión vigente</t>
  </si>
  <si>
    <t>Observaciones internas y externas de ajustes recibidas.
Mapa  de riesgos de corrupción ajustado</t>
  </si>
  <si>
    <t>Realizar los ajustes que se puedan presentar al Plan Anticorrupción y Atención al Ciudadano y Mapa de Riesgos de Corrupción vigencia 2022, de acuerdo a las observaciones internas o externas generadas durante el proceso de consulta.</t>
  </si>
  <si>
    <t>Plan Anticorrupción y Atención al Ciudadano y Mapa de Riesgos de Corrupción consolidado vigencia 2022 con monitoreo cuatrimestral (3)</t>
  </si>
  <si>
    <t>Realizar monitoreo cuatrimestral al Plan Anticorrupción y Atención al Ciudadano y Mapa de Riesgos de Corrupción (controles y actividades de tratamiento) vigencia 2022</t>
  </si>
  <si>
    <t xml:space="preserve">Difundir las acciones de asistencia técnica integral que se brinda  a la ciudadanía, desde la DMV a los potenciales hogares del Plan Terrazas así como a los beneficiarios y demás actores (instancias de participación, entes de control político, sectores de la administración distrital,  organizaciones sociales y comunitarias).  </t>
  </si>
  <si>
    <t xml:space="preserve">Presentar y publicar mensualmente los informes de ejecución presupuestal, la cual es un documento periódico que contiene el grado de avance de ejecución presupuestal de los Proyectos de Inversión y gastos de funcionamiento. </t>
  </si>
  <si>
    <t xml:space="preserve">Informe de Ejecución Presupuestal Publicado </t>
  </si>
  <si>
    <t>Oficina Asesora de Comunicaciones - Proceso Gestión de Comunicaciones</t>
  </si>
  <si>
    <t>Actas trimestrales de verificación de cumplimiento del "Menú Participa", de acuerdo a la normatividad vigente.</t>
  </si>
  <si>
    <t>Aportar al posicionamiento de Bogotá como epicentro de paz y reconciliación
mediante acciones que permitan la atención de Víctimas del Conflicto Armado</t>
  </si>
  <si>
    <t>Plan de Integridad de la CVP aprobado (31 de enero de 2022)
Seguimiento al cronograma de implementación del Plan de Integridad de la CVP</t>
  </si>
  <si>
    <t>Difusión de la pieza comunicativa en los medios de comunicación de la CVP</t>
  </si>
  <si>
    <t>Campaña diseñada
Acciones de ejecución (Piezas de comunicación, entre otros)</t>
  </si>
  <si>
    <t xml:space="preserve"> " Portafolio de Conocimientos, saberes y talentos 2021".  </t>
  </si>
  <si>
    <t xml:space="preserve">Consolidar y formalizar el " Portafolio de Conocimientos, saberes y talentos 2021". </t>
  </si>
  <si>
    <t>Diseñar y ejecutar  una actividad  dirigida a los colaboradores de la entidad, con el fin de dar a conocer en el territorio los programas misionales de la CVP.</t>
  </si>
  <si>
    <t xml:space="preserve">Cronograma de las actividades 
Piezas gráficas y productos audiovisuales </t>
  </si>
  <si>
    <t>Subdirección Administrativa - Proceso Gestión de Talento Humano</t>
  </si>
  <si>
    <t>Desarrollar una acción de diálogo o consulta a la ciudadanía y grupos de valor de la entidad  para identificar los temas, demandas e intereses sobre los cuales la ciudadanía quiere profundizar y dialogar en la audiencia de rendición de cuentas  de la entidad.</t>
  </si>
  <si>
    <t>Actividades de difusión masivas realizadas en los medios de comunicación de la CVP, al menos una (1) semestral</t>
  </si>
  <si>
    <t>Informe trimestral del Plan de Acción de Participación Ciudadana - PAPC-</t>
  </si>
  <si>
    <t>Seguimiento trimestral Plan de Acción de Participación Ciudadana. 
Informe trimestral de las actividades proyectadas</t>
  </si>
  <si>
    <t>Generar espacios de participación ciudadana y rendición de cuentas con la ciudadanía en las localidades donde se desarrolla el programa de reasentamientos.</t>
  </si>
  <si>
    <t>Divulgar y socializar el trámite y los procedimientos del Programa de Reasentamiento (piezas comunicativas) en espacios ciudadanos donde se desarrolla el programa de reasentamientos.</t>
  </si>
  <si>
    <t>Seguimiento trimestral Plan de Acción de Participación Ciudadana.
Informe trimestral de las actividades proyectadas 
Piezas de comunicación</t>
  </si>
  <si>
    <t>Socializar la información y trámites de los procedimientos de la Dirección de Reasentamientos y la Dirección de Mejoramiento de Vivienda conforme a las acciones concertadas con la Mesa para la Participación Efectiva de Víctimas y la Mesa de Víctimas Indígenas</t>
  </si>
  <si>
    <t xml:space="preserve"> Autodiagnóstico (1) de Rendición de Cuentas diligenciado y publicado en carpeta de calidad. 
Realización de dos (2) reuniones de seguimiento de revisión de la incorporación de mejoras cuando se requiera</t>
  </si>
  <si>
    <t>Revisión y actualización del "Formato de evaluación de encuentros con la ciudadanía, y de los ámbitos de participación, rendición de cuentas y control social"</t>
  </si>
  <si>
    <t>Documento de caracterización de grupos de valor y partes interesadas de la CVP actualizado y validado</t>
  </si>
  <si>
    <t>Validar en conjunto con los procesos de la entidad, la caracterización de grupos de valor y partes interesadas de la CVP</t>
  </si>
  <si>
    <t>Seguimiento trimestral al indicador  de participación ciudadana y rendición de cuentas del proceso de gestión estratégica</t>
  </si>
  <si>
    <t>Evaluación de la estrategia de rendición de cuentas de la vigencia 2022</t>
  </si>
  <si>
    <t>Realizar un (1) recorrido de reconocimiento institucional con los voceros de la comunidad de Arboleda Santa Teresita.</t>
  </si>
  <si>
    <t>Realizar publicación de los Acuerdos de Gestión de los Gerentes públicos de la entidad vigentes, en las etapas de concertación, seguimiento y evaluación.</t>
  </si>
  <si>
    <t>Documento o Lista de verificación aplicada</t>
  </si>
  <si>
    <t>Realizar la publicación cada vez que se requiera, de los conjuntos de Datos Abiertos que generen las diferentes áreas de la Caja de la Vivienda Popular, en el marco de la implementación de la Política de Gobierno Digital para la vigencia 2022.</t>
  </si>
  <si>
    <t>Actualizar semestralmente, dentro de los plazos acordados por IDECA, los conjuntos de Datos Abiertos que apliquen, en el marco de la implementación de la Política de Gobierno Digital para la vigencia 2022.</t>
  </si>
  <si>
    <t>Conjuntos de Datos Abiertos actualizados</t>
  </si>
  <si>
    <t>Publicación y Pantallazo del conjunto de datos abiertos publicados en el portal correspondiente para tal fin</t>
  </si>
  <si>
    <t>Informes mensuales de disponibilidad de los servicios de conectividad</t>
  </si>
  <si>
    <t>Divulgar y Publicar mensualmente en medios de comunicación institucionales, piezas visuales con información para la ciudadanía, en la que se comunica la gratuidad de los servicios (principios de gratuidad y canales de respuesta, según la Ley de 1712 de 2014).</t>
  </si>
  <si>
    <t xml:space="preserve">Actividad trimestral de divulgación
Piezas Gráficas con contenidos de Transparencia divulgadas. (Imágenes, videos, piezas gráficas, canales de comunicación institucionales, de acuerdo a la actividad programada.)
</t>
  </si>
  <si>
    <t>Socializar a través de diferentes medios de comunicación los lineamientos de la Ley de Transparencia a los Servidores y Contratistas de la Caja de la Vivienda Popular y Ciudadanía en general trimestralmente.</t>
  </si>
  <si>
    <t>Elaborar informes de Gestión y Oportunidad de Respuestas de las PQRSD que recibe la Caja de la Vivienda Popular</t>
  </si>
  <si>
    <t>Actualizar la información de las diferentes dependencias de la entidad, para consolidar la Matriz de Activos de información, en el marco de la implementación de la Política de Gobierno Digital y la Ley de Transparencia y del derecho de acceso a la información pública.</t>
  </si>
  <si>
    <t>Actualizar la información de las diferentes dependencias de la entidad, para consolidar el Índice de Información Clasificada y Reservada, en el marco de la implementación de la Política de Gobierno Digital y la Ley de Transparencia y del derecho de acceso a la información pública.</t>
  </si>
  <si>
    <t>Matriz de activos de información</t>
  </si>
  <si>
    <t>Índice de información clasificada y reservada</t>
  </si>
  <si>
    <t>Actualizar de forma trimestral el Esquema de publicación de información en la página Web.</t>
  </si>
  <si>
    <t xml:space="preserve">Diligenciar y publicar mensualmente el registro de publicaciones en la página web de la Entidad </t>
  </si>
  <si>
    <t xml:space="preserve">Registro de publicaciones en la página web de la Entidad </t>
  </si>
  <si>
    <t>Actualización del Programa de Gestión Documental - PGD, Plan Institucional de Archivos - PINAR, TRD y cuadro de clasificación documental</t>
  </si>
  <si>
    <t xml:space="preserve"> 4 Gifs en lengua de señas actualizados.
17 Gifs nuevos</t>
  </si>
  <si>
    <t>Sensibilizar a los contratistas y funcionarios de la Entidad que prestan atención a la ciudadanía (incluyendo las áreas misionales) en temas de lenguaje de señas, con el fin de prestar un servicio más eficiente teniendo en cuenta la inclusión social de la población con discapacidad auditiva.</t>
  </si>
  <si>
    <t>Publicar mensualmente en datos abiertos la ejecución presupuestal y modificaciones del presupuesto de la CVP en el botón de transparencia</t>
  </si>
  <si>
    <t xml:space="preserve">Actualizar y publicar los contenidos en el botón de Transparencia, de forma tal que se de cumplimiento a la implementación de la Ley 1712 de 2014 en la Entidad.  </t>
  </si>
  <si>
    <t xml:space="preserve">Registro mensual de publicaciones en la página web de la Entidad </t>
  </si>
  <si>
    <t>Verificar el cumplimiento de los ítems de la Matriz de la Ley 1712 de 2014 y la resolución 1519 de 2020, en el Botón de Transparencia de la Página Web de la Entidad, cumpliendo así la Normatividad vigente.</t>
  </si>
  <si>
    <t>Un (1) acta de verificación semestral</t>
  </si>
  <si>
    <t>Treinta y seis (36) informes publicados durante la vigencia 2022</t>
  </si>
  <si>
    <r>
      <rPr>
        <b/>
        <sz val="11"/>
        <rFont val="Arial"/>
        <family val="2"/>
      </rPr>
      <t>Versión Preliminar</t>
    </r>
    <r>
      <rPr>
        <sz val="11"/>
        <rFont val="Arial"/>
        <family val="2"/>
      </rPr>
      <t xml:space="preserve">
27/01/2022
</t>
    </r>
    <r>
      <rPr>
        <b/>
        <sz val="11"/>
        <rFont val="Arial"/>
        <family val="2"/>
      </rPr>
      <t xml:space="preserve">Versión Final </t>
    </r>
    <r>
      <rPr>
        <sz val="11"/>
        <rFont val="Arial"/>
        <family val="2"/>
      </rPr>
      <t xml:space="preserve">
31/01/2022</t>
    </r>
  </si>
  <si>
    <t>Fecha de Actualización: 31 de enero de 2022</t>
  </si>
  <si>
    <t>Todos los Procesos Misionales</t>
  </si>
  <si>
    <t>Asesoría de Control Interno - Proceso Evaluación de la Gestión</t>
  </si>
  <si>
    <t>Dirección de Gestión Corporativa y CID - Proceso Servicio al Ciudadano</t>
  </si>
  <si>
    <t>Oficina Asesora de Planeación - Gestión Estratégica</t>
  </si>
  <si>
    <t>Dirección de Reasentamientos - Equipo Administrativo - Proceso Reasentamientos</t>
  </si>
  <si>
    <t>Dirección Reasentamientos - Equipo Financiero - Proceso Reasentamientos</t>
  </si>
  <si>
    <t>Dirección de Urbanizaciones y Titulación - Proceso Urbanizaciones y Titulación</t>
  </si>
  <si>
    <t>Dirección Mejoramiento de Barrios - Proceso Mejoramiento de Barrios</t>
  </si>
  <si>
    <t>Dirección Mejoramiento de Vivienda - Proceso Mejoramiento Vivienda</t>
  </si>
  <si>
    <t>Dirección de Reasentamientos - Equipo de Resiliencia - Proceso Reasentamientos</t>
  </si>
  <si>
    <t xml:space="preserve">                       PLAN ANTICORRUPCIÓN Y DE ATENCIÓN AL CIUDADANO </t>
  </si>
  <si>
    <t>Oficina Asesora de Planeación - Proceso Gestión Estratégica</t>
  </si>
  <si>
    <t>Vigente desde: 31/01/2022</t>
  </si>
  <si>
    <t>Versión: 12</t>
  </si>
  <si>
    <t xml:space="preserve">Asesoría de Control Interno - Proceso Evaluación de la Gestión
</t>
  </si>
  <si>
    <r>
      <t xml:space="preserve">Primer seguimiento: </t>
    </r>
    <r>
      <rPr>
        <sz val="11"/>
        <rFont val="Arial"/>
        <family val="2"/>
      </rPr>
      <t>Con corte al 31 de diciembre 2021. 
17/01/2022</t>
    </r>
    <r>
      <rPr>
        <b/>
        <sz val="11"/>
        <rFont val="Arial"/>
        <family val="2"/>
      </rPr>
      <t xml:space="preserve">
Segundo seguimiento: </t>
    </r>
    <r>
      <rPr>
        <sz val="11"/>
        <rFont val="Arial"/>
        <family val="2"/>
      </rPr>
      <t>Con corte al 30 de abril 2022. 
13/05/2022</t>
    </r>
    <r>
      <rPr>
        <b/>
        <sz val="11"/>
        <rFont val="Arial"/>
        <family val="2"/>
      </rPr>
      <t xml:space="preserve">
Tercer seguimiento: </t>
    </r>
    <r>
      <rPr>
        <sz val="11"/>
        <rFont val="Arial"/>
        <family val="2"/>
      </rPr>
      <t>Con corte al 31 de agosto 2021.
14/09/2022</t>
    </r>
  </si>
  <si>
    <t>Todos los Responsables de procesos</t>
  </si>
  <si>
    <t>Generar respuestas a la ciudadanía y partes interesadas que observaron el Plan Anticorrupción y Atención a la Ciudadano - Mapa de Riesgos de Corrupción durante el proceso de consulta abierto entre 24 y 31.</t>
  </si>
  <si>
    <t>Documento (Presentación) con las observaciones y respuestas publicado en la página web.
Soporte de envío de correos electrónicos a los ciudadanas que participaron, si aplica</t>
  </si>
  <si>
    <t>Cronograma de actividades de fortalecimiento de la página web.</t>
  </si>
  <si>
    <t>Crear APP (celular) de radicación en línea de la Caja de la Vivienda Popular y realizar difusión</t>
  </si>
  <si>
    <t>App (celular) de radicación en línea
Piezas de difusión</t>
  </si>
  <si>
    <t>Oficina Asesora de Comunicaciones - Proceso Gestión de Comunicaciones
Oficina Asesora de Planeación - Proceso Gestión Estratégica</t>
  </si>
  <si>
    <t>Oficina Asesora de Planeación - Proceso Gestión Estratégica
Oficina Asesora de Comunicaciones - Proceso Gestión de Comunicaciones</t>
  </si>
  <si>
    <t xml:space="preserve">Subdirección Financiera - Proceso Gestión Financiera </t>
  </si>
  <si>
    <r>
      <t xml:space="preserve">INFORMACIÓN DE CALIDAD Y EN LENGUAJE COMPRENSIBLE 
</t>
    </r>
    <r>
      <rPr>
        <sz val="11"/>
        <rFont val="Arial"/>
        <family val="2"/>
      </rPr>
      <t xml:space="preserve">
Informar públicamente sobre las decisiones y explicar la 
gestión, sus resultados y los avances en la garantía de 
derechos.</t>
    </r>
  </si>
  <si>
    <r>
      <t xml:space="preserve">DIÁLOGO DE DOBLE VÍA CON LA CIUDADANÍA
</t>
    </r>
    <r>
      <rPr>
        <sz val="11"/>
        <rFont val="Arial"/>
        <family val="2"/>
      </rPr>
      <t>Dialogar con los grupos de valor y de interés al respecto. Explicar y justificar la gestión, permitiendo preguntas y cuestionamientos en escenarios presenciales de encuentro, complementados, si existen las condiciones, con medios virtuales</t>
    </r>
  </si>
  <si>
    <r>
      <rPr>
        <b/>
        <sz val="11"/>
        <rFont val="Arial"/>
        <family val="2"/>
      </rPr>
      <t>RESPONSABILIDAD</t>
    </r>
    <r>
      <rPr>
        <sz val="11"/>
        <rFont val="Arial"/>
        <family val="2"/>
      </rPr>
      <t xml:space="preserve">
Responder por los resultados de la gestión definiendo o 
asumiendo mecanismos de corrección o mejora en sus planes 
institucionales para atender los compromisos y evaluaciones 
identificadas en los espacios de diálogo.</t>
    </r>
  </si>
  <si>
    <t>Oficina Asesora de Comunicaciones - Proceso Gestión de Comunicaciones
Direcciones Técnicas Misionales</t>
  </si>
  <si>
    <t>Procesos Misionales</t>
  </si>
  <si>
    <t>Direcciones Técnicas Misionales</t>
  </si>
  <si>
    <t>Dirección de Reasentamientos - Equipo de Resiliencia - Proceso Reasentamientos
Dirección Mejoramiento de Vivienda - Proceso Mejoramiento de Vivienda</t>
  </si>
  <si>
    <t>Dirección de Reasentamientos - Proceso Reasentamientos</t>
  </si>
  <si>
    <t xml:space="preserve">Estrategia anual de producción, divulgación y socialización de los escenarios o eventos de participación ciudadana y rendición de cuentas
Campañas cuatrimestrales para divulgar a través de las redes sociales, página web, canales internos y externos de comunicación, donde los grupos de valor podrán informarse, diligenciar formularios o hacer consultas sobre temas relacionados sobre la rendición de cuentas. </t>
  </si>
  <si>
    <t>Dirección de Reasentamientos - Proceso Reasentamientos
Dirección Mejoramiento de Vivienda - Proceso Mejoramiento Vivienda</t>
  </si>
  <si>
    <t>Oficina de Tecnologías de la Información y Comunicaciones TIC - Proceso Gestión de Tecnología de la Información y Comunicaciones</t>
  </si>
  <si>
    <t>Oficina Asesora de Planeación - Gestión Estratégica
Oficina Asesora de Comunicaciones - Proceso Gestión de Comunicaciones
Oficina de Tecnologías de la Información y Comunicaciones TIC - Proceso Gestión de Tecnología de la Información y Comunicaciones</t>
  </si>
  <si>
    <t>Dirección de Gestión Corporativa y CID - Proceso Servicio al Ciudadano
Subdirección Administrativa - Proceso Gestión Documental
Dirección Jurídica - Proceso Prevención del Daño Antijurídico y Representación Judicial
Oficina Asesora de Comunicaciones - Proceso Gestión de Comunicaciones
Oficina de Tecnologías de la Información y Comunicaciones TIC - Proceso Gestión de Tecnología de la Información y Comunicaciones
Todos los procesos de la entidad involucrados</t>
  </si>
  <si>
    <t>Subdirección Financiera - 
Líder Profesional Presupuesto - Proceso de Gestión Financiera</t>
  </si>
  <si>
    <t xml:space="preserve">Suscribir "Pactos por el Hábitat Digno" orientados a la satisfacción sostenible y sustentable del imaginario elaborado por los habitantes del territorio en el marco del modelo de gestión social "Nuevos Afectos Nuevos Territorios" con el fin de facilitar la interacción con la ciudadanía </t>
  </si>
  <si>
    <t>Realizar sensibilización a los  funcionarios y contratistas del proceso de servicio al ciudadano (incluidos todos los equipos de la CVP con trámites y servicios a su cargo) sobre el  Manual de  Servicio a la Ciudadanía</t>
  </si>
  <si>
    <t>Una (1) sensibilización cuatrimestral a los funcionarios y contratistas  (incluidos todos los equipos de la CVP con trámites y servicios a su cargo) del proceso de servicio al ciudadano sobre el  Manual de  Servicio a la Ciudadanía. (Listado de Asistencia y Actas de Reunión) (tres (3) en el año)</t>
  </si>
  <si>
    <t>Sensibilizar y socializar a los funcionarios y contratistas del proceso de Servicio al Ciudadano (incluidos todos los equipos de la CVP con trámites y servicios a su cargo) sobre lenguaje claro</t>
  </si>
  <si>
    <t>Una (1) sensibilización semestral a los funcionarios y contratistas  (incluidos todos los equipos de la CVP con trámites y servicios a su cargo) sobre lenguaje claro. (Listado de Asistencia y Actas de Reunión) (tres (3) en el año)</t>
  </si>
  <si>
    <t xml:space="preserve">Se realizaron mesas de trabajo con los responsables y/o enlaces de los (16) procesos de la Entidad, con el propósito de revisar los riesgos vigentes, sus controles y las actividades de control para el tratamiento de los riesgos para la vigencia 2022. </t>
  </si>
  <si>
    <t>1. Actas de las Mesas de trabajo para la revisión de los  riesgos de corrupción vigencia 2022</t>
  </si>
  <si>
    <t>NA</t>
  </si>
  <si>
    <t>Por parte de la Oficina Asesora de Planeación, se elaboró la consolidación de los  riesgos de los procesos dentro del mapa de riesgos de corrupción (208-PLA-Ft-95 Mapa Riesgos de Corrupción), para la vigencia 2022. 
Una vez fueron estos consolidados se solicitó la publicación de los mismos en la carpeta de Calidad y la pagina Web de la Entidad: https://www.cajaviviendapopular.gov.co/?q=matriz-de-riesgos-plan-anticorrupci%C3%B3n-y-atenci%C3%B3n-al-ciudadano
\\10.216.160.201\calidad\19. CONSOLIDADO PAAC - MAPAS DE RIESGO\PAAC - MAPAS DE RIESGOS\2022\MAPA DE RIESGOS\RIESGOS - VERSIÓN FINAL\CORRUPCION</t>
  </si>
  <si>
    <t>2. Publicación mapas de riesgos</t>
  </si>
  <si>
    <t>Se realizaron mesas de trabajo con los responsables y/o enlaces de los (16) procesos, con el propósito de revisar los riesgos, controles y actividades de tratamiento y en los casos que se considere necesario restructurar o actualizar los mismos.</t>
  </si>
  <si>
    <t>3. Actas de las Mesas de trabajo para la revisión de los  riesgos de corrupción vigencia 2022</t>
  </si>
  <si>
    <t>El PAAC fue publicado en pag web de la CVP el 31 de enero de 2022 https://www.cajaviviendapopular.gov.co/?q=matriz-de-riesgos-plan-anticorrupci%C3%B3n-y-atenci%C3%B3n-al-ciudadano</t>
  </si>
  <si>
    <t>Se evidenció el 31ene2022 la publicación del Plan Anticorrupción. El preliminar publicado el 24ene2022 y el final el 31dic2022
https://www.cajaviviendapopular.gov.co/?q=matriz-de-riesgos-plan-anticorrupci%C3%B3n-y-atenci%C3%B3n-al-ciudadano</t>
  </si>
  <si>
    <t xml:space="preserve"> 5. Pantallazo PAAC 31ene2022</t>
  </si>
  <si>
    <t>7 Publicación PAAC preliminar</t>
  </si>
  <si>
    <t>8 Observaciones PAAC</t>
  </si>
  <si>
    <t>9. Seguimiento PAAC y Riesgos (Abril 2022)</t>
  </si>
  <si>
    <t>Se realizó el informe de Seguimiento y evaluación al cumplimiento de las actividades programadas en el PAAC y Mapa de riesgos de corrupción vigencia 2021</t>
  </si>
  <si>
    <t>11. Informe PAAC</t>
  </si>
  <si>
    <t>Finalizada</t>
  </si>
  <si>
    <t>La actividad se realiza durante el año, se confirma avance del 33% de acuerdo a lo programado y se verifica la evidencia reportada.
La evidencia se encuentra en: https://drive.google.com/drive/folders/14y0QIgZ0_3SWlLDOWZO6T0iqiweso3_6</t>
  </si>
  <si>
    <t>Corte 30abr2022</t>
  </si>
  <si>
    <t>Si</t>
  </si>
  <si>
    <t>No</t>
  </si>
  <si>
    <t>16 actas con cada proceso</t>
  </si>
  <si>
    <t>Se evidenció la consolidación y publicación del mapa de riesgos de corrupción de la entidad</t>
  </si>
  <si>
    <t>Se evidencia las mesas de trabajo revisando  los riesgos, controles y actividades de tratamiento revisión de los riesgos con cada proceso</t>
  </si>
  <si>
    <t>Se evidenció la consolidación y publicación del PAAC de la entidad</t>
  </si>
  <si>
    <t>Se evidenció la verificación el 31ene2022 de la publicación del Plan Anticorrupción. El preliminar publicado el 24ene2022 y el final el 31dic2022</t>
  </si>
  <si>
    <t>No se evidencia avance de la actividad, se deja la alerta por cuanto falta un mes para vencer el plazo. Se recomienda evaluar la pertinencia de solicitar ampliación del plazo de la actividad, debido a la complejidad de la misma.</t>
  </si>
  <si>
    <t>Se evidenció la campaña para consideración de los Grupos de Interés Internos y Externos sobre el PAAC y el Mapa de Riesgos de Corrupción vigencia 2022</t>
  </si>
  <si>
    <t>Excel de tabulación de los resultados - presentación cuantificando resultados</t>
  </si>
  <si>
    <t>Se realizó monitoreo del último cuatrimestre del 2021 por parte de la OAP del Plan Anticorrupción y Atención al Ciudadano y Mapa de Riesgos de Corrupción</t>
  </si>
  <si>
    <t>PAAC - Mapa de Riesgos de Corrupción</t>
  </si>
  <si>
    <t>Se evidencia el informe de Seguimiento y evaluación al cumplimiento de las actividades programadas en el PAAC y Mapa de riesgos de corrupción vigencia 2021</t>
  </si>
  <si>
    <t>El 24 de enero de 2022 se cargo en la pagina web de la CVP la versión preliminar del PAAC y Mapa de riesgos de Corrupción, el 31 de enero se cargó la versión final : https://www.cajaviviendapopular.gov.co/?q=matriz-de-riesgos-plan-anticorrupci%C3%B3n-y-atenci%C3%B3n-al-ciudadano</t>
  </si>
  <si>
    <t>Pantallazos de publicación y de la solicitud de publicación</t>
  </si>
  <si>
    <t>Se recibieron 86 observaciones  frente al PAAC, sin embargo, ninguno de estos que afectara las actividades propuestas en el mismo,  no se identificaron observaciones frente al Mapa de Riesgos de corrupción versión 2022</t>
  </si>
  <si>
    <t>Por parte de la Oficina Asesora de Planeación se realizó monitoreo para el primer cuatrimestre de la vigencia 2022 del Plan Anticorrupción y Atención al Ciudadano y Mapa de Riesgos de Corrupción (controles y actividades de tratamiento)</t>
  </si>
  <si>
    <t xml:space="preserve"> 10. Informe de  Seguimiento y evaluación</t>
  </si>
  <si>
    <t>Se  identifica la evidencia reportada.
La evidencia se encuentra en: https://drive.google.com/drive/folders/178FlD9b99lQ_MHQyrRlJ3pL6RUEVKrHR</t>
  </si>
  <si>
    <t>Se  identifica la evidencia reportada.
La evidencia se encuentra en: https://drive.google.com/drive/folders/1dVDWAPjbkxjLRvzMxJmTlPjR9OuPHmLE
https://www.cajaviviendapopular.gov.co/?q=matriz-de-riesgos-plan-anticorrupci%C3%B3n-y-atenci%C3%B3n-al-ciudadano
\\10.216.160.201\calidad\19. CONSOLIDADO PAAC - MAPAS DE RIESGO\PAAC - MAPAS DE RIESGOS\2022\MAPA DE RIESGOS\RIESGOS - VERSIÓN FINAL\CORRUPCION</t>
  </si>
  <si>
    <t>Se  identifica la evidencia reportada.
La evidencia se encuentra en: https://drive.google.com/drive/folders/1MRF3xG_ZNf16mKOzR1NIejcmEoy-cRh9</t>
  </si>
  <si>
    <t>Se  identifica la evidencia reportada.
La evidencia se encuentra en: https://drive.google.com/drive/folders/132ferMsAutL4cE69Lx2lIOgV7qk9i4j-
https://www.cajaviviendapopular.gov.co/?q=matriz-de-riesgos-plan-anticorrupci%C3%B3n-y-atenci%C3%B3n-al-ciudadano</t>
  </si>
  <si>
    <t>Se  identifica la evidencia reportada.
La evidencia se encuentra en: https://drive.google.com/drive/folders/1ESs_pvxFeYYdOACWlYQSthaOam8fPqLB</t>
  </si>
  <si>
    <t>Se  identifica la evidencia reportada.
Las evidencias se encuentran cargadas en https://drive.google.com/drive/folders/1r-yZyZYt5h5vEPAvGqkWSf0tBuRn6_3R
https://www.cajaviviendapopular.gov.co/?q=matriz-de-riesgos-plan-anticorrupci%C3%B3n-y-atenci%C3%B3n-al-ciudadano</t>
  </si>
  <si>
    <t>Se  identifica la evidencia reportada.
Las evidencias se encuentran cargadas en https://drive.google.com/drive/folders/1f-gApGMC1z7imVPWXdSFcTVENalzJAlc</t>
  </si>
  <si>
    <t xml:space="preserve">Se  identifica la evidencia reportada.
Las evidencias se encuentran cargadas en:
 https://drive.google.com/drive/folders/1bTLxq9OPTrKNRNmcDUaD-VLjU2Oib9Mp
</t>
  </si>
  <si>
    <t>Se evidencia la revisión de los riesgos de corrupción de la vigencia 2022 con los procesos</t>
  </si>
  <si>
    <t>Pantallazos de publicación</t>
  </si>
  <si>
    <t>4 Publicación PAAC Pag Web</t>
  </si>
  <si>
    <t>Pantallazos de la solicitud de publicación</t>
  </si>
  <si>
    <t xml:space="preserve">                                        CAJA DE LA VIVIENDA POPULAR </t>
  </si>
  <si>
    <t>Vinculación al programa de Reasentamientos humanos</t>
  </si>
  <si>
    <t>Optimización de las
cinco (5) etapas del
trámite de Inclusión
programa de
Reasentamientos
ubicados en zonas de
alto riesgo no
mitigable</t>
  </si>
  <si>
    <t xml:space="preserve">* Actualización normativa, con la expedición de la  resolución que  reglamenta la operación y direccionamiento del trámite.
* Actualización de los  flujos del proceso de Reasentamientos, lo cual mejora tiempos y reduce pasos para la gestión interna.
* Actualización y  optimización de los procedimientos y documentación del proceso de Reasentamientos, lo cual mejora tiempos y reduce pasos para la gestión interna.
* Desarrollo de la APP móviles para recolección  de información y documentos en sitio, que disminuye tiempos y ahorra costos de desplazamiento.
* Actualización y  reducción de etapas y  requisitos del trámite.
</t>
  </si>
  <si>
    <t>Administrativa</t>
  </si>
  <si>
    <t>Mejora u optimización
del proceso o
procedimiento
asociado al trámite</t>
  </si>
  <si>
    <t>Asistencia técnica para la obtención de licencias de construcción y/o actos de reconocimiento</t>
  </si>
  <si>
    <t>Actualmente se encuentra en proceso de implementación el trámite a través de la página web de la entidad, se requieren cambios en los procedimientos que implican actualizar la información y requisitos establecidos para el OPA y solucionar fases tecnológicas para prestar el servicio virtual de manera completa y eficiente</t>
  </si>
  <si>
    <t>Actualización y articulación de la arquitectura tecnológica establecida en la pagina web de la  entidad para el apoyo técnico, que permita al ciudadano radicar y hacer seguimiento del servicio de apoyo técnico solicitado, así  como actualizar procedimientos internos, e información en la plataforma SUIT.</t>
  </si>
  <si>
    <t>.- Radicación virtual que disminuye tiempos y costos de desplazamiento.
- Claridad de los requisitos e información a radicar por parte del ciudadano, a través de los diferentes medios.
- Aumentar y mejorar el acceso de la ciudadanía a los servicios de la entidad.</t>
  </si>
  <si>
    <t>Tecnológica</t>
  </si>
  <si>
    <t>Trámite total en línea</t>
  </si>
  <si>
    <t xml:space="preserve">                                                                                                                                            CAJA DE LA VIVIENDA POPULAR </t>
  </si>
  <si>
    <t xml:space="preserve">                                                                                                                           PLAN ANTICORRUPCIÓN Y DE ATENCIÓN AL CIUDADANO </t>
  </si>
  <si>
    <t>46.6%</t>
  </si>
  <si>
    <t xml:space="preserve">
1. Vinculación al programa de reasentamientos
</t>
  </si>
  <si>
    <t>De acuerdo con lo definido en la Estrategia de Racionalización del Trámite y para establecer el porcentaje de avance en los 5 ítems , se determina lo siguiente: 
1. Expedición de la Resolución que reglamenta la operación con su respectiva socialización (20%).
2. Actualización de los flujos descriptivos de los 3 procedimientos de REAS (20%).
3. Actualización de los 3 procedimientos de REAS con su respectiva socialización (20%).
4. Desarrollo y uso de las App móviles para la recolección de la información en el territorio (20%).
5. Actualización y socialización del trámite registrado en el SUIT (20%).   
En este marco el porcentaje de avance es el siguiente:
Punto 1. cumplido 20% Expedición resolución y socialización
Punto 2. cumplido 6.6%. Flujos 1 procedimiento actualizados.
Punto 3. cumplido 0%. Procedimientos sin actualizar
Punto 4. cumplido 15%. App móviles desarrolladas en pruebas. Falta implementar App con información de fichas levantadas en terreno. 
Punto 5. cumplido 5%. Elaboración de comunicado para OAP enviando la información para iniciar la actualización del trámite en el SUIT
Total cumplimiento: 46.6%</t>
  </si>
  <si>
    <t>1. Memorando de modificación.
2. Formato 208-MV-Ft-126.
3. Formato 208-PLA-Ft-02</t>
  </si>
  <si>
    <t>La actividad se realiza durante el año y se identifica la evidencia reportada.
La evidencia se encuentra en: https://drive.google.com/drive/folders/1Sq3wyrLl0chteCH13sQZCQtwKcZQ_0DY</t>
  </si>
  <si>
    <t>La actividad se realiza durante el año y se identifica la evidencia reportada.
La evidencia se encuentra en: https://drive.google.com/drive/folders/1tuSONf2gudPPGvQhha4tpyfYFMGiaqrx</t>
  </si>
  <si>
    <t>Se cuenta con la estrategia de racionalización del trámite así: 
•	Actualización normativa, con la expedición de la resolución que reglamenta la operación y direccionamiento del trámite. Cumplido 20%
•	Actualización de los flujos del proceso de Reasentamientos, lo cual mejora tiempos y reduce pasos para la gestión interna. Cumplido 6.6%
•	Actualización y optimización de los procedimientos y documentación del proceso de Reasentamientos, lo cual mejora tiempos y reduce pasos para la gestión interna. Cumplido 0%
•	Desarrollo de la APP móviles para recolección de información y documentos en sitio, que disminuye tiempos y ahorra costos de desplazamiento. Cumplido 15%
•	Actualización y reducción de etapas y requisitos del trámite. Cumplido 5%
Total cumplimiento: 46.6%</t>
  </si>
  <si>
    <t>Los documentos que soporta cada una de las actividades</t>
  </si>
  <si>
    <t>En ejecución</t>
  </si>
  <si>
    <t>Se cuenta con la estrategia de racionalización del trámite así: 
•	Actualización de procedimientos y formatos. 7 sub actividades.
•	Actualización de la arquitectura tecnológica de la página WEB. 2 sub actividades  
•	Divulgación interna y en campo de la virtualización del trámite. 3 sub actividades.
El 8.33% corresponde al peso porcentual que tiene el desarrollo de 1 de 12 actividades.</t>
  </si>
  <si>
    <t xml:space="preserve">                             PLAN ANTICORRUPCIÓN Y DE ATENCIÓN AL CIUDADANO </t>
  </si>
  <si>
    <t>Fecha de Actualización: Primer seguimiento con corte a 30 de abril de 2022</t>
  </si>
  <si>
    <t>Con el Decreto 330 de 28-12-20, se inició con el Reglamento Operativo del Programa de Reasentamientos, que fue expedido mediante la Resolución 2073 de 2021.Posteriormente, el 30 de diciembre de 2021  se expidió el Decreto 555, por medio del cual se adopta la
revisión y reglamentación del  POT en el Distrito Capital. Es así como la CVP, mediante  Resolución 321 del  25 de marzo de 2022, reglamenta la Operación y  Direccionamiento del Reasentamiento de familias y hogares localizados en alto riesgo no mitigable o las  demandas mediante Sentencias  judiciales o actos  administrativos. Lo cual se enmarca en el  ámbito de aplicación,  acciones, requisitos,  líneas y etapas,  establecidos en las normas antes descritas, lo cual  permitirá llevar a  cabo una racionalización del Trámite, con el
objetivo de agilizar  las etapas de  verificación,  prefactibilidad, factibilidad, ejecución  y cierre de los  procedimientos de i) Ingreso y selección de la acción, ii) Reubicación definitiva, y iii) Saneamiento y adquisición de predios y/o mejoras</t>
  </si>
  <si>
    <t>Dirección de Reasentamientos</t>
  </si>
  <si>
    <t xml:space="preserve">En este cuatrimestre se creó la estrategia de racionalización en el mes de marzo de 2022 en reuniones conjuntas entre la OAP y la Dirección de Reasentamientos.
Durante este tiempo se realizaron las gestiones para lograr la expedición de la Resolución 321 de 2022 que reglamenta la operación y direccionamiento del Reasentamiento y su socialización con el equipo de trabajo. Adicionalmente, se han realizado diferentes reuniones entre el equipo de trabajo de TIC y REAS para lograr la actualización de los flujos del procedimiento 208-REAS-Pr-09 Ingreso al Programa y Selección de la Acción, así como los levantamientos de las historia de usuarios y requerimientos para iniciar los desarrollos del Sistema de Información Misional. Se logró el desarrollo de las App móviles para la Georrerenciación y levantamiento de la información en el territorio (Fichas técnicas y de caracterización de la población) y se actualizaron en calidad los formatos relacionados con las fichas. </t>
  </si>
  <si>
    <t>En este cuatrimestre se creó la estrategia de racionalización en el mes de abril de 2022 en reuniones conjuntas entre la OAP y la Dirección de Mejoramiento de Vivienda.
La estrategia de racionalización contempla las siguientes actividades a desarrollar durante la actual vigencia:
* Actualización de procedimientos y formatos.
* Actualización de la arquitectura tecnológica de la página WEB.
* Divulgación interna y en campo de la virtualización del trámite.
Para el primer cuatrimestre, se creó la estrategia de racionalización y se inició con la actualización documental del formato 208-PLA-Ft-02 .</t>
  </si>
  <si>
    <t>En el marco de la racionalización y  de conformidad a los compromisos adquiridos, se prevén 12 sub actividades para responder a las tres (3) actividades de la Estrategia de racionalización .
Asociadas a la primera actividad: 7 sub actividades.
Asociadas a la segunda actividad: 2 sub actividades  
Asociadas a la tercera actividad: 3 sub actividades.
 El  8.33% corresponde al peso porcentual que tiene el desarrollo  de 1 de 12 actividades.</t>
  </si>
  <si>
    <t xml:space="preserve">                                                                               PLAN ANTICORRUPCIÓN Y DE ATENCIÓN AL CIUDADANO </t>
  </si>
  <si>
    <t>El PAAC versión final se publicó el 31 de enero de 2022 en pag web, este contiene el Componente de rendición de cuentas: https://www.cajaviviendapopular.gov.co/?q=matriz-de-riesgos-plan-anticorrupci%C3%B3n-y-atenci%C3%B3n-al-ciudadano</t>
  </si>
  <si>
    <t>1. Componente de Rendición de cuentas publicado</t>
  </si>
  <si>
    <t>Es importante anotar que el componente de rendición de cuentas del PAAC,  hace las veces de estrategia de rendición de cuentas de la entidad para la vigencia.</t>
  </si>
  <si>
    <t xml:space="preserve">
Se diseñó y consolidó el componente de rendición de cuentas del PAPC 2022.
Se realizó el cargue en pagina web en el link https://www.cajaviviendapopular.gov.co/?q=Transparencia/participacion-en-la-formulacion-de-politicas</t>
  </si>
  <si>
    <t xml:space="preserve">2. Plan de Acción de Participación Ciudadana y Control Social </t>
  </si>
  <si>
    <t>Se incluyeron evidencias adicionales</t>
  </si>
  <si>
    <t>Se consolidó y público el Informe de Rendición de Cuentas de la vigencia 2022</t>
  </si>
  <si>
    <t>Informe de Rendición de Cuentas publicado en página web en el siguiente Link: 
https://www.cajaviviendapopular.gov.co/sites/default/files/Informe%20de%20Rendici%C3%B3n%20de%20Cuentas%20CVP%20Vigencia%202021.pdf
https://www.cajaviviendapopular.gov.co/?q=Nosotros/Informes/rendicion-de-cuentas</t>
  </si>
  <si>
    <r>
      <rPr>
        <b/>
        <sz val="11"/>
        <rFont val="Arial"/>
        <family val="2"/>
      </rPr>
      <t>OAP</t>
    </r>
    <r>
      <rPr>
        <sz val="11"/>
        <rFont val="Arial"/>
        <family val="2"/>
      </rPr>
      <t xml:space="preserve"> 
Se consolidó, publicó y remitió a la Veeduría Distrital el Informe Final de la Audiencia de Rendición de Cuentas de la vigencia 2022 con radicado 202211300083341
</t>
    </r>
    <r>
      <rPr>
        <b/>
        <sz val="11"/>
        <rFont val="Arial"/>
        <family val="2"/>
      </rPr>
      <t xml:space="preserve">
OAC</t>
    </r>
    <r>
      <rPr>
        <sz val="11"/>
        <rFont val="Arial"/>
        <family val="2"/>
      </rPr>
      <t xml:space="preserve"> remitió a la OAP informe con las acciones derivadas del proceso de Audiencia de Rendición de Cuentas para su consolidación y envío a la Veeduría Distrital.  </t>
    </r>
  </si>
  <si>
    <r>
      <rPr>
        <b/>
        <sz val="11"/>
        <rFont val="Arial"/>
        <family val="2"/>
      </rPr>
      <t xml:space="preserve">OAP:
</t>
    </r>
    <r>
      <rPr>
        <sz val="11"/>
        <rFont val="Arial"/>
        <family val="2"/>
      </rPr>
      <t>Seguimiento del primer trimestre de 2022  y publicación de plan e informes trimestrales de participación y rendición de cuentas</t>
    </r>
    <r>
      <rPr>
        <b/>
        <sz val="11"/>
        <rFont val="Arial"/>
        <family val="2"/>
      </rPr>
      <t xml:space="preserve">
OAC: 
</t>
    </r>
    <r>
      <rPr>
        <sz val="11"/>
        <rFont val="Arial"/>
        <family val="2"/>
      </rPr>
      <t xml:space="preserve">En el primer trimestre de 2022 se realizó la debida publicación y socialización de los informes remitidos por las áreas </t>
    </r>
  </si>
  <si>
    <r>
      <rPr>
        <b/>
        <sz val="11"/>
        <rFont val="Arial"/>
        <family val="2"/>
      </rPr>
      <t xml:space="preserve">OAP </t>
    </r>
    <r>
      <rPr>
        <sz val="11"/>
        <rFont val="Arial"/>
        <family val="2"/>
      </rPr>
      <t xml:space="preserve">
5. Seguimiento y publicación de informes</t>
    </r>
    <r>
      <rPr>
        <b/>
        <sz val="11"/>
        <rFont val="Arial"/>
        <family val="2"/>
      </rPr>
      <t xml:space="preserve">
COMUNICACIONES
Informes de Participación y Control Social - Primer Trimestre  </t>
    </r>
    <r>
      <rPr>
        <sz val="11"/>
        <rFont val="Arial"/>
        <family val="2"/>
      </rPr>
      <t xml:space="preserve"> https://www.cajaviviendapopular.gov.co/?q=Transparencia/participacion-en-la-formulacion-de-politicas#informes-de-participaci-n</t>
    </r>
  </si>
  <si>
    <t>Se presentaron y publicaron mensualmente los informes de ejecución presupuestal de los Proyectos de Inversión y gastos de funcionamiento. Se encuentran en la siguiente ruta https://www.cajaviviendapopular.gov.co/?q=Nosotros/Informes/informe-de-ejecucion-del-presupuesto-de-gastos-e-inversiones</t>
  </si>
  <si>
    <t xml:space="preserve">6. Informe Ejecución Presupuestal
</t>
  </si>
  <si>
    <t xml:space="preserve">Dado que el cierre financiero mensual se realiza mes vencido, a la fecha no se encuentra con la información del mes de abril,  por lo que se reportará en el siguiente cuatrimestre. </t>
  </si>
  <si>
    <t xml:space="preserve">La OAC en su Plan Estratégico de Comunicaciones tiene estipulada las acciones de divulgación en cuanto a los diferentes escenarios de Participación Ciudadana.  
En el primer cuatrimestre de 2022 se realizaron 11 campañas de Rendición de Cuentas permanentes hacia servidores, beneficiarios y ciudadanía en general. </t>
  </si>
  <si>
    <r>
      <t xml:space="preserve">Plan Estratégico de Comunicaciones
</t>
    </r>
    <r>
      <rPr>
        <b/>
        <sz val="11"/>
        <rFont val="Arial"/>
        <family val="2"/>
      </rPr>
      <t xml:space="preserve">Arrancamos 2022: </t>
    </r>
    <r>
      <rPr>
        <sz val="11"/>
        <rFont val="Arial"/>
        <family val="2"/>
      </rPr>
      <t xml:space="preserve">https://drive.google.com/drive/folders/1F6JJrTQu7xYuhHrzRulgzuq6HoL4kcxS?usp=sharing
</t>
    </r>
    <r>
      <rPr>
        <b/>
        <sz val="11"/>
        <rFont val="Arial"/>
        <family val="2"/>
      </rPr>
      <t>Entrega de títulos Bella Flor:</t>
    </r>
    <r>
      <rPr>
        <sz val="11"/>
        <rFont val="Arial"/>
        <family val="2"/>
      </rPr>
      <t xml:space="preserve">
https://drive.google.com/drive/folders/1N65lysAaxhn1UWCmwiqAczBM4_chRAsb?usp=sharing
</t>
    </r>
    <r>
      <rPr>
        <b/>
        <sz val="11"/>
        <rFont val="Arial"/>
        <family val="2"/>
      </rPr>
      <t xml:space="preserve">Campaña mensual de transparencia: 
</t>
    </r>
    <r>
      <rPr>
        <sz val="11"/>
        <rFont val="Arial"/>
        <family val="2"/>
      </rPr>
      <t>https://drive.google.com/drive/folders/1_kxRywra6X0SxVHoR83nqn_nytQHAayB?usp=sharing</t>
    </r>
    <r>
      <rPr>
        <b/>
        <sz val="11"/>
        <rFont val="Arial"/>
        <family val="2"/>
      </rPr>
      <t xml:space="preserve">
Nuevos afectos Nuevos Territorios:
</t>
    </r>
    <r>
      <rPr>
        <sz val="11"/>
        <rFont val="Arial"/>
        <family val="2"/>
      </rPr>
      <t>https://drive.google.com/drive/folders/1kq7Qy_g5y7Xem5MG0fNY7VijAp60QytW?usp=sharing</t>
    </r>
    <r>
      <rPr>
        <b/>
        <sz val="11"/>
        <rFont val="Arial"/>
        <family val="2"/>
      </rPr>
      <t xml:space="preserve">
Cumpleaños 80 CVP:
</t>
    </r>
    <r>
      <rPr>
        <sz val="11"/>
        <rFont val="Arial"/>
        <family val="2"/>
      </rPr>
      <t>https://drive.google.com/drive/folders/1a0fyhZxWMu1aXsSTbEvozdDzZ36ATrNF?usp=sharing</t>
    </r>
    <r>
      <rPr>
        <b/>
        <sz val="11"/>
        <rFont val="Arial"/>
        <family val="2"/>
      </rPr>
      <t xml:space="preserve">
Campaña gratuidad en tramites y servicios:
</t>
    </r>
    <r>
      <rPr>
        <sz val="11"/>
        <rFont val="Arial"/>
        <family val="2"/>
      </rPr>
      <t xml:space="preserve">https://drive.google.com/drive/folders/1rP_DYIHbUBC4bXTEi3I_jeui3SRgtWnh?usp=sharing </t>
    </r>
    <r>
      <rPr>
        <b/>
        <sz val="11"/>
        <rFont val="Arial"/>
        <family val="2"/>
      </rPr>
      <t xml:space="preserve">
Campaña "Que bonito es saludar y ser saludados":
</t>
    </r>
    <r>
      <rPr>
        <sz val="11"/>
        <rFont val="Arial"/>
        <family val="2"/>
      </rPr>
      <t>https://drive.google.com/drive/folders/1eJw1lQuwydqjI7p2lFDC8GqlB4ho9u3m?usp=sharing</t>
    </r>
    <r>
      <rPr>
        <b/>
        <sz val="11"/>
        <rFont val="Arial"/>
        <family val="2"/>
      </rPr>
      <t xml:space="preserve">
Creación estrategia anual de comunicación para Atención al ciudadano:
</t>
    </r>
    <r>
      <rPr>
        <sz val="11"/>
        <rFont val="Arial"/>
        <family val="2"/>
      </rPr>
      <t xml:space="preserve">https://drive.google.com/drive/folders/1STvOvY-aNYfOcPwsaGPw11gvE_jPpPFg?usp=sharing
</t>
    </r>
    <r>
      <rPr>
        <b/>
        <sz val="11"/>
        <rFont val="Arial"/>
        <family val="2"/>
      </rPr>
      <t>Campaña Rendición de cuentas:</t>
    </r>
    <r>
      <rPr>
        <sz val="11"/>
        <rFont val="Arial"/>
        <family val="2"/>
      </rPr>
      <t xml:space="preserve"> https://drive.google.com/drive/folders/1HSot2Nj9rrkaFs72Q8vzA8u_kd92KoYt?usp=sharing
</t>
    </r>
    <r>
      <rPr>
        <b/>
        <sz val="11"/>
        <rFont val="Arial"/>
        <family val="2"/>
      </rPr>
      <t xml:space="preserve">Campaña Tips Lenguaje Claro:
</t>
    </r>
    <r>
      <rPr>
        <sz val="11"/>
        <rFont val="Arial"/>
        <family val="2"/>
      </rPr>
      <t xml:space="preserve">https://drive.google.com/drive/folders/1-6gWUcbMmJ7cXO_svqtCvee_cRchpbBr?usp=sharing
</t>
    </r>
    <r>
      <rPr>
        <b/>
        <sz val="11"/>
        <rFont val="Arial"/>
        <family val="2"/>
      </rPr>
      <t>Este mes en la CVP</t>
    </r>
    <r>
      <rPr>
        <sz val="11"/>
        <rFont val="Arial"/>
        <family val="2"/>
      </rPr>
      <t>, la evidencia está en el siguiente Link: https://drive.google.com/drive/folders/1Qs8VdmGWvLZZDwJ0HyAtZu64LCONZ8k2?usp=sharing</t>
    </r>
  </si>
  <si>
    <t>9. Reporte trimestral a la Alta Consejería para las victimas</t>
  </si>
  <si>
    <t>Se realizaron cuatro (4) espacios de diálogo con líderes y lideresas de las localidades San Cristóbal, Usme y Ciudad Bolívar.
Se realizaron diez (10) espacios de diálogo con potenciales hogares en las localidades de San Cristóbal, Usme y Ciudad Bolívar.
Se realizó una (1) sesión con la JAL de Usme.</t>
  </si>
  <si>
    <t>El porcentaje del 100% obedece a la valoración que se hace del total de activades ejecutadas /el total de actividades programadas en el trimestre.</t>
  </si>
  <si>
    <t>La Dirección de Reasentamientos gestionó ante la SDHT la oferta de viviendas para los beneficiarios del proceso, por lo cual se participó en dos oportunidades en la Feria inmobiliaria del proyecto de vivienda Cerasus, la primera en el proyecto de vivienda y la segunda en el Auditorio de la Entidad. Durante esta actividad se presentaron y recordaron los procedimientos, los canales de atención y los mecanismos de trámite de los documentos requisito del proceso. Esta actividad está reportada con el número 13 del primer Informe Trimestral de Participación Ciudadana de 2022.</t>
  </si>
  <si>
    <t xml:space="preserve">11. Informe reporte seguimiento trimestral PACP´:
</t>
  </si>
  <si>
    <t>Dado que son 4 trimestres, el porcentaje de avance corresponde al 25%.</t>
  </si>
  <si>
    <t xml:space="preserve">Se realizó un proceso de consulta en el diseño del PAAC 2022 y un proceso de diálogos para recibir inquietudes de la ciudadanía y grupos de valor para estructurar la Audiencia de Rendición de Cuentas de la vigencia 2021.
Desde la OAC asistimos a los territorios y recopilamos las inquietudes ciudadanas frente a las metas, proyectos o programas de la CVP con el fin de resolver las inquietudes en la Audiencia de Rendición de Cuentas. </t>
  </si>
  <si>
    <t>12.Acción de diálogo o consulta a la ciudadanía</t>
  </si>
  <si>
    <t xml:space="preserve">NA </t>
  </si>
  <si>
    <t>Actividad en curso programada para el tercer trimestre del 2022</t>
  </si>
  <si>
    <t>N.A.</t>
  </si>
  <si>
    <t>Actividad en curso programada para el cuarto Trimestre del 2022</t>
  </si>
  <si>
    <t>Durante el primer trimestre del 2022, la DMV, en desarrollo del PAPC, puede dar cuenta de los cuatro (4) espacios de diálogo con líderes y lideresas, los diez (10) espacios de diálogo con potenciales hogares, trescientas setenta y siete (377) visitas domiciliarias para informar a los hogares y 109 jornadas de socialización de diseños.
Se realizaron dos (2) caracterizaciones territoriales.</t>
  </si>
  <si>
    <t>17.  Informe y reporte trimestral del PAPC y Control Social</t>
  </si>
  <si>
    <t>18. Informe y reporte trimestral del PAPC y Control Social</t>
  </si>
  <si>
    <t>Actividad en curso</t>
  </si>
  <si>
    <t>20. Reporte e Informe PAPC campañas</t>
  </si>
  <si>
    <t xml:space="preserve">Se desarrollaron las actividades previstas en el PAPC, se realizó el Informe, se cargaron las evidencias al Drive respectivo, se diligenció la matriz y se entregó oportunamente la información a la OAP. El informe contiene la descripción y análisis  de 14 actividades implementadas en trimestre, el periodo enero-marzo, acorde con el PAPC con los respectivos registros fotográficos, listas de asistencia y evaluaciones de las actividades. </t>
  </si>
  <si>
    <t>21. Informe reporte seguimiento trimestral PACP</t>
  </si>
  <si>
    <t>Dado que son 4 trimestres, el porcentaje de avance corresponde al 25%.
Con respecto a las evidencias del Plan se encuentran cargadas en el Drive: 
https://drive.google.com/drive/folders/1FnaZSYlcm01BOFMKzh2mN6SPi2xJalcI?usp=sharing</t>
  </si>
  <si>
    <t xml:space="preserve">La actividad está programada para el segundo semestre, de acuerdo con el cronograma del Plan de Gestión Social </t>
  </si>
  <si>
    <t>La actividad está programada para el segundo semestre, de acuerdo con el Plan de Acción de la Referente Indígena</t>
  </si>
  <si>
    <t>Se realizó el Autodiagnóstico de rendición de cuentas el cual se encuentra publicado en la Carpeta calidad en la ruta \\10.216.160.201\calidad\34. RENDICIÓN DE CUENTAS - ÁREAS</t>
  </si>
  <si>
    <t>24. Autodiagnóstico</t>
  </si>
  <si>
    <t>El procedimiento se encuentra publicado en \\10.216.160.201\calidad\1. PROCESO DE GESTIÓN ESTRATÉGICA\PROCEDIMIENTOS\208-PLA-Pr-19 RENDICIÓN DE CUENTAS, PARTIC. CIUDADANA Y CTRL SOCIAL</t>
  </si>
  <si>
    <t>25. Procedimiento Revisado</t>
  </si>
  <si>
    <t>Si bien el procedimiento fue revisado es importante que se contemplen nuevas revisiones dadas las sugerencias de la Asesora de Control Interno durante la autoría realizadas en el mes de abril.</t>
  </si>
  <si>
    <t>26. Formato Evaluación Diálogos</t>
  </si>
  <si>
    <t>Proceso de mejora en la evaluación de la satisfacción ciudadana</t>
  </si>
  <si>
    <t>27. Soportes del proceso de mejora -  Evaluación de Satisfacción</t>
  </si>
  <si>
    <t xml:space="preserve">El 22 de febrero se inició el proceso de revisión de formatos con una reunión de conjunta de discusión y diseño con las direcciones misionales. Al tiempo que se desarrolló la revisión del formato de evaluación de diálogos se comenzaron a revisar y discutir ejemplos de formatos de evaluación de la satisfacción ciudadana. Se decidió hacer una reunión posterior (10 de marzo) específica para centrarse en el diseñó del formato de evaluación ciudadana de los proyectos de la entidad, en la cual se contó con la participación de la Dirección de Gestión Corporativa CID - Servicio al Ciudadano. En esta reunión se identificó que, desde el proceso de Servicio al Ciudadano, y siguiendo un lineamiento dado por las directivas de la entidad, ya se venía adelantado un proceso de mejora en la evaluación de la satisfacción de la ciudadanía. En particular se identificaron mejoras con relación  a la forma, el lugar y la periodicidad con que se realiza la evaluación de satisfacción ciudadana, (se cambió la evaluación de forma a anual a bimestral, se  incluyó la realización de evaluaciones en los territorios donde la entidad tiene proyectos y no solo en la sede donde se encuentra la oficina de atención y  se amplió el mecanismo de consulta a las direcciones misionales sobre temáticas que se debían evaluar).Teniendo en cuenta esta mejora se observó que la actividad proyectada en el PAAC ya se había desarrollado y se  acordó conjuntamente monitorear su funcionamiento y centrar el esfuerzo en fortalecer la forma en que   la evaluación de la satisfacción, a cargo de Servicio al Ciudadano, se articula con las direcciones misionales para hacerla más efectiva e integral. En principio se decidió iniciar un proceso de trabajo para apoyar la iniciativa de la dirección de reasentamientos de implementar un formato para guiar la articulación con la ciudadanía. Desde la OAP se apoyó con una reunión (27 de abril) y se hicieron comentarios a la primera versión consolidada de este formato.  </t>
  </si>
  <si>
    <t>Se solicitó a los procesos revisar la matriz de Caracterización de grupos de valor y partes interesadas vigente, para iniciar el proceso de actualización y validación de la información.</t>
  </si>
  <si>
    <t>28. Validación grupos de valor</t>
  </si>
  <si>
    <t>Correo con pieza de sensibilización</t>
  </si>
  <si>
    <t>29. Sensibilizaciones RDC</t>
  </si>
  <si>
    <t>Se incluyó el reporte de otra capacitación en control social articulada con el DAFP.</t>
  </si>
  <si>
    <t xml:space="preserve">A 31 de marzo se realizó seguimiento a los dos indicadores de Participación Ciudadana </t>
  </si>
  <si>
    <t>30. Seguimiento indicadores</t>
  </si>
  <si>
    <t>Los indicadores correspondientes se encuentran sombreados en amarillo</t>
  </si>
  <si>
    <t xml:space="preserve">Se realizó el informe de Evaluación al Proceso de Rendición de Cuentas </t>
  </si>
  <si>
    <t>31. Informe evaluación proceso de rendición de cuentas</t>
  </si>
  <si>
    <t>En Curso</t>
  </si>
  <si>
    <t xml:space="preserve">En curso </t>
  </si>
  <si>
    <t>La actividad se realiza durante el año y se identifica la evidencia reportada.
La evidencia se encuentra en:
Arrancamos 2022: https://drive.google.com/drive/folders/1F6JJrTQu7xYuhHrzRulgzuq6HoL4kcxS?usp=sharing
Entrega de títulos Bella Flor:
https://drive.google.com/drive/folders/1N65lysAaxhn1UWCmwiqAczBM4_chRAsb?usp=sharing
Campaña mensual de transparencia: 
https://drive.google.com/drive/folders/1_kxRywra6X0SxVHoR83nqn_nytQHAayB?usp=sharing
Nuevos afectos Nuevos Territorios:
https://drive.google.com/drive/folders/1kq7Qy_g5y7Xem5MG0fNY7VijAp60QytW?usp=sharing
Cumpleaños 80 CVP:
https://drive.google.com/drive/folders/1a0fyhZxWMu1aXsSTbEvozdDzZ36ATrNF?usp=sharing
Campaña gratuidad en tramites y servicios:
https://drive.google.com/drive/folders/1rP_DYIHbUBC4bXTEi3I_jeui3SRgtWnh?usp=sharing 
Campaña "Que bonito es saludar y ser saludados":
https://drive.google.com/drive/folders/1eJw1lQuwydqjI7p2lFDC8GqlB4ho9u3m?usp=sharing
Creación estrategia anual de comunicación para Atención al ciudadano:
https://drive.google.com/drive/folders/1STvOvY-aNYfOcPwsaGPw11gvE_jPpPFg?usp=sharing
Campaña Rendición de cuentas: https://drive.google.com/drive/folders/1HSot2Nj9rrkaFs72Q8vzA8u_kd92KoYt?usp=sharing
Campaña Tips Lenguaje Claro:
https://drive.google.com/drive/folders/1-6gWUcbMmJ7cXO_svqtCvee_cRchpbBr?usp=sharing
Este mes en la CVP, la evidencia está en el siguiente Link: https://drive.google.com/drive/folders/1Qs8VdmGWvLZZDwJ0HyAtZu64LCONZ8k2?usp=sharing</t>
  </si>
  <si>
    <t>Actividad dentro de los tiempos establecidos</t>
  </si>
  <si>
    <t>La actividad se realiza durante el año y se identifica la evidencia reportada.
La evidencia se encuentra en:
\\10.216.160.201\calidad\34. RENDICIÓN DE CUENTAS - ÁREAS
https://drive.google.com/drive/folders/1GatmBgfo-eAc16cUN20YU4EIPK2FNFlr</t>
  </si>
  <si>
    <t>La actividad se realiza durante el año y se identifica la evidencia reportada.
La evidencia se encuentra en:
https://drive.google.com/drive/folders/1hJGpC73fC5Jiy4O5mY6BPsa5i3Ys_gxb
\\10.216.160.201\calidad\1. PROCESO DE GESTIÓN ESTRATÉGICA\PROCEDIMIENTOS\208-PLA-Pr-19 RENDICIÓN DE CUENTAS, PARTIC. CIUDADANA Y CTRL SOCIAL</t>
  </si>
  <si>
    <t>La actividad se realiza durante el año y se identifica la evidencia reportada.
La evidencia se encuentra en:
https://drive.google.com/drive/folders/1VCtrX9_pevcZuDIqFK5VOnV1GswkWYGA</t>
  </si>
  <si>
    <t xml:space="preserve">La actividad se realiza durante el año y se identifica la evidencia reportada.
La evidencia se encuentra en:
 https://drive.google.com/drive/folders/1OdS2M7VtZplZ2aqHwVoLNhyKSPjUpWbP?usp=sharing </t>
  </si>
  <si>
    <t>Se diseñó y publicó la Estrategia de Rendición de Cuentas 2022 con cronograma en el PAAC</t>
  </si>
  <si>
    <t>https://www.cajaviviendapopular.gov.co/?q=matriz-de-riesgos-plan-anticorrupci%C3%B3n-y-atenci%C3%B3n-al-ciudadano</t>
  </si>
  <si>
    <t xml:space="preserve">Se consolidó y publicó el Plan de Acción de Participación Ciudadana y Control Social 2022 incluyendo el cronograma </t>
  </si>
  <si>
    <t xml:space="preserve"> https://www.cajaviviendapopular.gov.co/?q=Transparencia/participacion-en-la-formulacion-de-politicas</t>
  </si>
  <si>
    <t>Se consolidó y publicó el informe de Rendición de Cuentas</t>
  </si>
  <si>
    <t>https://www.cajaviviendapopular.gov.co/?q=Nosotros/Informes/rendicion-de-cuentas</t>
  </si>
  <si>
    <t>Se requirió y consolidó el informe del primer trimestre de las actividades de participación ciudadana y rendición de cuentas</t>
  </si>
  <si>
    <t>Se publicó mensualmente los informes de ejecución presupuestal de enero, febrero, marzo y abril.</t>
  </si>
  <si>
    <t>https://www.cajaviviendapopular.gov.co/?q=Nosotros/Informes/informe-de-ejecucion-del-presupuesto-de-gastos-e-inversiones</t>
  </si>
  <si>
    <t>Se anexa el plan estratégico de comunicaciones y la campaña realizada</t>
  </si>
  <si>
    <t>Se anexa el acta de revisión y actualización sobre el menú sobre participación ciudadana en la gestión pública</t>
  </si>
  <si>
    <t>Acta del primer trimestre</t>
  </si>
  <si>
    <t xml:space="preserve">2 reportes del PAD y del FUT </t>
  </si>
  <si>
    <t>Actas de espacios de diálogos</t>
  </si>
  <si>
    <t>Se divulgó y socializó en trámite y los procedimientos del Programa de Reasentamiento a los ciudadanos</t>
  </si>
  <si>
    <t>Listados de asistencia - fotografías de las socializaciones</t>
  </si>
  <si>
    <t>Se desarrolló consulta a la ciudadanía y grupos de valor de la entidad  para identificar los temas previo a la audiencia de rendición de cuentas  de la entidad.</t>
  </si>
  <si>
    <t>Videos</t>
  </si>
  <si>
    <t>Se estableció el plan de trabajo y de divulgación de la audiencia de rendición de cuentas</t>
  </si>
  <si>
    <t>Plan de trabajo de la audiencia de rendición de cuentas</t>
  </si>
  <si>
    <t>No ha iniciado la ejecución</t>
  </si>
  <si>
    <t>Se realizó el informe trimestral de promoción de espacios de diálogos, posicionando el proyecto Plan Terrazas.</t>
  </si>
  <si>
    <t>Informe trimestral - actas</t>
  </si>
  <si>
    <t>Se realizaron reuniones con encuestas sobre los inicios de las obras y se realizó el Informe 
Reporte trimestral del Plan de Acción de Participación Ciudadana y Control Social</t>
  </si>
  <si>
    <t>Informe trimestral - Encuestas</t>
  </si>
  <si>
    <t>Se realizaron las campañas informativas y Sensibilizaciones y se presenta el informe trimestral de seguimiento al Plan de Acción de Participación Ciudadana</t>
  </si>
  <si>
    <t>Informe trimestral - Listados de asistencia y fotografías</t>
  </si>
  <si>
    <t>Se evidencia el seguimiento trimestral al Plan de Acción de Participación Ciudadana, con su respectivo informe</t>
  </si>
  <si>
    <t>Informe trimestral - corro de entrega del informe</t>
  </si>
  <si>
    <t>Se realizó el Autodiagnóstico de rendición de cuentas, queda pendiente las dos (2) reuniones de seguimiento de revisión de la incorporación de mejoras cuando se requiera</t>
  </si>
  <si>
    <t>Autodiagnóstico</t>
  </si>
  <si>
    <t>Revisar, actualizar y publicar en carpeta de calidad  el procedimiento 208-PLA-Pr-19 Rendición de Cuentas, Participación Ciudadana y Control Social</t>
  </si>
  <si>
    <t>Procedimiento actualizado  y publicado</t>
  </si>
  <si>
    <t>Formato actualizado</t>
  </si>
  <si>
    <t>Soportes del proceso de mejora -  Evaluación de Satisfacción</t>
  </si>
  <si>
    <t xml:space="preserve">Se realizó la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 mediante la rendición de cuentas </t>
  </si>
  <si>
    <t>Evidencia de la rendición de cuentas</t>
  </si>
  <si>
    <t>Seguimiento a los indicadores de a entidad</t>
  </si>
  <si>
    <t xml:space="preserve">Informe de Evaluación al Proceso de Rendición de Cuentas </t>
  </si>
  <si>
    <t xml:space="preserve">                                                                                                                                                                                    PLAN ANTICORRUPCIÓN Y DE ATENCIÓN AL CIUDADANO </t>
  </si>
  <si>
    <t>La evidencia se encuentra cargada en:
 https://drive.google.com/drive/folders/1xrwwWrSehURf01opFnNMe3B-cFp93JgZ
https://www.cajaviviendapopular.gov.co/?q=matriz-de-riesgos-plan-anticorrupci%C3%B3n-y-atenci%C3%B3n-al-ciudadano</t>
  </si>
  <si>
    <r>
      <rPr>
        <sz val="11"/>
        <rFont val="Calibri"/>
        <family val="2"/>
        <scheme val="minor"/>
      </rPr>
      <t xml:space="preserve">La evidencia se encuentra cargada en:
</t>
    </r>
    <r>
      <rPr>
        <sz val="11"/>
        <color theme="1"/>
        <rFont val="Calibri"/>
        <family val="2"/>
        <scheme val="minor"/>
      </rPr>
      <t xml:space="preserve">
https://drive.google.com/drive/folders/1CPDFeG43GjgZXq-0LWGrMtRXFE97s_G1
 https://www.cajaviviendapopular.gov.co/?q=Transparencia/participacion-en-la-formulacion-de-politicas</t>
    </r>
  </si>
  <si>
    <t>La evidencia se encuentra cargada en:
https://www.cajaviviendapopular.gov.co/sites/default/files/Informe%20de%20Rendici%C3%B3n%20de%20Cuentas%20CVP%20Vigencia%202021.pdf
https://www.cajaviviendapopular.gov.co/?q=Nosotros/Informes/rendicion-de-cuentas</t>
  </si>
  <si>
    <t>La actividad se realiza durante el año, se confirma avance del 33% de acuerdo a lo programado y se verifica la evidencia reportada.
La evidencia se encuentra en:
https://drive.google.com/drive/folders/1gLD931HYs9jd_XasYKhc4zxVQ-hpIlid</t>
  </si>
  <si>
    <t>La actividad se realiza durante el año y se identifica la evidencia reportada.
La evidencia se encuentra en:
https://www.cajaviviendapopular.gov.co/?q=Nosotros/Informes/informe-de-ejecucion-del-presupuesto-de-gastos-e-inversiones</t>
  </si>
  <si>
    <t>La actividad se realiza durante el año y se identifica la evidencia reportada.
La evidencia se encuentra en:
https://drive.google.com/drive/folders/1s3l3B43yHnX-3FSKpmUxNOb62yQ9ngbj</t>
  </si>
  <si>
    <t>La actividad se realiza durante el año y se identifica la evidencia reportada.
La evidencia se encuentra en:
chttps://drive.google.com/drive/folders/1DrHFyLkCJjdQXKJfr68OOCdqtDknI3Wa</t>
  </si>
  <si>
    <t>La actividad se realiza durante el año y se identifica la evidencia reportada.
La evidencia se encuentra en:
https://drive.google.com/drive/folders/19VpCqoPYUYbq95c1TCfyXgPf9AnFnbip</t>
  </si>
  <si>
    <t>La actividad se realiza durante el año y se identifica la evidencia reportada.
La evidencia se encuentra en:
 https://drive.google.com/drive/folders/1XM1tYCs7rAoAoKjl5GYgBctbIcJvRGBU</t>
  </si>
  <si>
    <t>La actividad se realiza durante el año y se identifica la evidencia reportada.
La evidencia se encuentra en:
https://drive.google.com/drive/folders/10x8qBK3fdyfTEusPxQSpmxE1YRGgsFeP</t>
  </si>
  <si>
    <t>La actividad se realiza durante el año y se identifica la evidencia reportada.
La evidencia se encuentra en:
 https://drive.google.com/drive/folders/1hf1weEEMCcPm_Z4xshohNmRricgdb9lt</t>
  </si>
  <si>
    <t>La actividad se realiza durante el año y se identifica la evidencia reportada.
La evidencia se encuentra en:
 https://drive.google.com/drive/folders/16bMyutEjtgxspCBRJZ87AiQtpX3SIAu9</t>
  </si>
  <si>
    <t>La actividad se realiza durante el año y se identifica la evidencia reportada.
La evidencia se encuentra en::
 https://drive.google.com/drive/folders/1gCCNAgUrZBQr43WurvPKg0JYoWnF_-uj</t>
  </si>
  <si>
    <t>La actividad se realiza durante el año y se identifica la evidencia reportada.
La evidencia se encuentra en:
https://drive.google.com/drive/folders/1QlamFwVT3qA6-LQV4vFukkLzXEpYBoX4,  
https://drive.google.com/drive/folders/1pjYLRJDs9nga47SaCQlhIpXq0rG99XLH
https://drive.google.com/drive/folders/16SBBkYNZeTD8YUjuYLTFsmSEAjHkzsdW</t>
  </si>
  <si>
    <t>La actividad se realiza durante el año y se identifica la evidencia reportada.
La evidencia se encuentra en:
https://drive.google.com/drive/folders/1NCRWOxjM1xhj_mRUlL9enad3Ex-lZ7P3</t>
  </si>
  <si>
    <t>La actividad se realiza durante el año y se identifica la evidencia reportada.
La evidencia se encuentra en:
https://drive.google.com/drive/folders/1VDfy3zfJjgYa_Dk5WIelWMW4HLRyUtnx</t>
  </si>
  <si>
    <t>La actividad se realiza durante el año y se identifica la evidencia reportada.
La evidencia se encuentra en:
 https://drive.google.com/drive/folders/1KTAHSx6oCCsWZXhkN6dhlPeqC0pWBSkl</t>
  </si>
  <si>
    <t>La actividad se realiza durante el año y se identifica un proceso de mejora en curso con la evidencia reportada.
La evidencia se encuentra en:
https://drive.google.com/drive/folders/1R9H-wdQq13D1rQdhDnjKx4dvk3UpLezv</t>
  </si>
  <si>
    <t>12 evidencias, de las cuales una es el Informe, tres documentos adicionales y correos de consolidación y publicación.
Se anota que adicionalmente  se publicaron el Informe de Gestión, el Balance Social y el Informe de Gerencia  y otros anexos con anterioridad y que estos documentos constituyen el Informe de Rendición de Cuentas. También se anota que se cumplió la normativa que estipula 10 días hábiles de publicación antes de la realización de la Audiencia.</t>
  </si>
  <si>
    <r>
      <rPr>
        <b/>
        <sz val="11"/>
        <rFont val="Arial"/>
        <family val="2"/>
      </rPr>
      <t xml:space="preserve">OAP
</t>
    </r>
    <r>
      <rPr>
        <sz val="11"/>
        <rFont val="Arial"/>
        <family val="2"/>
      </rPr>
      <t xml:space="preserve">4. Informe de rendición de cuentas a Veeduría
</t>
    </r>
    <r>
      <rPr>
        <b/>
        <sz val="11"/>
        <rFont val="Arial"/>
        <family val="2"/>
      </rPr>
      <t>COMUNICACIONES</t>
    </r>
    <r>
      <rPr>
        <sz val="11"/>
        <rFont val="Arial"/>
        <family val="2"/>
      </rPr>
      <t xml:space="preserve">
Acciones Rendición de Cuentas OAC</t>
    </r>
  </si>
  <si>
    <t>Las evidencias están cargadas en: 
https://drive.google.com/drive/folders/1__SQXqngVe7rBgvqQqlEPELVQzwbzhX_</t>
  </si>
  <si>
    <r>
      <rPr>
        <b/>
        <sz val="11"/>
        <rFont val="Arial"/>
        <family val="2"/>
      </rPr>
      <t>OAP</t>
    </r>
    <r>
      <rPr>
        <sz val="11"/>
        <rFont val="Arial"/>
        <family val="2"/>
      </rPr>
      <t xml:space="preserve">
El 24 de enero se realizó reunión con la OAC con el fin de definir la ruta de trabajo del Menú Participa en la Pagina web
</t>
    </r>
    <r>
      <rPr>
        <b/>
        <sz val="11"/>
        <rFont val="Arial"/>
        <family val="2"/>
      </rPr>
      <t>OAC:</t>
    </r>
    <r>
      <rPr>
        <sz val="11"/>
        <rFont val="Arial"/>
        <family val="2"/>
      </rPr>
      <t xml:space="preserve">  creó el menú Participa dentro de la página web, el cual se ha alimentado en contenidos y actualizado de acuerdo a los requerimientos de la Oficina de Planeación. </t>
    </r>
  </si>
  <si>
    <r>
      <rPr>
        <b/>
        <sz val="11"/>
        <rFont val="Arial"/>
        <family val="2"/>
      </rPr>
      <t>OAP</t>
    </r>
    <r>
      <rPr>
        <sz val="11"/>
        <rFont val="Arial"/>
        <family val="2"/>
      </rPr>
      <t xml:space="preserve">
8. Acta avance para actualización Menú Participa
</t>
    </r>
    <r>
      <rPr>
        <b/>
        <sz val="11"/>
        <rFont val="Arial"/>
        <family val="2"/>
      </rPr>
      <t xml:space="preserve">
Comunicaciones:
</t>
    </r>
    <r>
      <rPr>
        <sz val="11"/>
        <rFont val="Arial"/>
        <family val="2"/>
      </rPr>
      <t>Link Menú Participa:
 https://www.cajaviviendapopular.gov.co/?q=men%C3%BA-participa</t>
    </r>
  </si>
  <si>
    <t xml:space="preserve">Se realizaron dos reportes del PAD y del FUT adelantados a la Alta Consejería para las Víctimas, así:
Cuarto trimestre del 2021 y primer trimestre del 2022 </t>
  </si>
  <si>
    <t>10. Actividades difusión socialización Asistencia Técnica</t>
  </si>
  <si>
    <t xml:space="preserve">
Se realizaron actas de trabajo y desarrollo de fases del plan de trabajo y cronograma del plan de trabajo.
Desde la OAC se apoyo en la preproducción , producción y posproducción de la Audiencia de Rendición de Cuentas  así como el diseño y divulgación de las piezas comunicativas de acuerdo al marco legal </t>
  </si>
  <si>
    <r>
      <rPr>
        <b/>
        <sz val="11"/>
        <rFont val="Arial"/>
        <family val="2"/>
      </rPr>
      <t xml:space="preserve">OAP
</t>
    </r>
    <r>
      <rPr>
        <sz val="11"/>
        <rFont val="Arial"/>
        <family val="2"/>
      </rPr>
      <t xml:space="preserve">13. Plan de trabajo y preparación audiencia RdC
</t>
    </r>
    <r>
      <rPr>
        <b/>
        <sz val="11"/>
        <rFont val="Arial"/>
        <family val="2"/>
      </rPr>
      <t xml:space="preserve">
COMUNICACIONES
Piezas de Divulgación:</t>
    </r>
    <r>
      <rPr>
        <sz val="11"/>
        <rFont val="Arial"/>
        <family val="2"/>
      </rPr>
      <t xml:space="preserve"> 
https://drive.google.com/drive/folders/1HSot2Nj9rrkaFs72Q8vzA8u_kd92KoYt?usp=sharing</t>
    </r>
  </si>
  <si>
    <t>Con corte a 31 de marzo de 2022 la Dirección de Mejoramiento de Barrios presenta el informe y reporte trimestral del Plan de Acción de Participación Ciudadana y Control Social de la realización de (62) reuniones de inicio, talleres y comités de Veeduría ciudadana, (1) entrega de estudios y diseños y (2) Acuerdos de Sostenibilidad y la aplicación de encuestas de sostenibilidad a 4 contratos de obra.</t>
  </si>
  <si>
    <t xml:space="preserve">Se realizaron  jornadas de sensibilización,  para los procesos de los barrios Bella Flor, Manzanares, Tanque Laguna, Potosí y Chiguaza.  
Se han realizado 2 entregas masivas de títulos a los beneficiarios de los  procesos Bella Flor y Santa Rosa de Lima </t>
  </si>
  <si>
    <t xml:space="preserve">Se vienen realizando las sensibilizaciones,  a los posibles beneficiarios de los procesos de titulación iniciados durante el primer corte. Por otra parte se desarrollaron entregas publicas y masivas de títulos,  donde los beneficiarios pudieron expresar a través de la evaluación de diálogos y encuentros con la ciudadanía su nivel de satisfacción con el proceso. </t>
  </si>
  <si>
    <t>Se realizó modificación del formato Evaluación de Encuentros y diálogos con la ciudadanía revisado y actualizado</t>
  </si>
  <si>
    <t>1. Actividades socializacion REAS</t>
  </si>
  <si>
    <t>Dado a que son 3 cuatrimestres, el porcentaje de avance es el 33.3%</t>
  </si>
  <si>
    <t xml:space="preserve">En el primer cuatrimestre del año, se han realizado cinco (5) socializaciones los barrios Manzanares en el mes de enero, Chiguaza, Bella Flor, Tanque Laguna y Potosi en el mes de marzo. </t>
  </si>
  <si>
    <t>2. Actividades socializacion DUT</t>
  </si>
  <si>
    <t>Las socializaciones se vienen realizando por cada proceso de titulación que se inicia, donde se informa acerca de los canales de atención, gratuidad de los tramites y procedimiento.</t>
  </si>
  <si>
    <t xml:space="preserve">
3. Actividades de socialización MB
</t>
  </si>
  <si>
    <t>El porcentaje del 100% obedece a la valoración que se hace del total de actividades ejecutadas /el total de actividades programadas en el trimestre.</t>
  </si>
  <si>
    <t>Se realizó medición de la satisfacción de los beneficiarios, en compañía de los profesionales de Atención a la Ciudadanía, en marzo se generó el primer informe.  Adicionalmente, El equipo de atención al ciudadano aplicó las encuestas de satisfacción pertinentes durante los Encuentros con la Ciudadania :  Entregas de apartamentos, sorteos de nomenclaturas  5 y 6 y el evento de feria Inmobiliaria de CERASUS.</t>
  </si>
  <si>
    <t xml:space="preserve">4. Informes trimestrales
</t>
  </si>
  <si>
    <t>Dado que a la fecha de reporte solo tiene la consolidación de la información de la medición en 1 informe, el porcentaje de avance se establece en el 25%</t>
  </si>
  <si>
    <t>Se realizo un (1)  informe trimestral con los resultados de la medición de satisfacción realizada a los beneficiarios del proceso de Titulación</t>
  </si>
  <si>
    <t>5.Primer informe trimestral de medición de satisfacción al ciudadano año 2022</t>
  </si>
  <si>
    <t>Se tomó una muestra de las encuestas realizadas para realizar el ejercicio, se esta realizando una excelente labor por parte de la DUT. Se puede mejorar el servicio, teniendo en cuenta los aspectos mas particulares de la poblacion.</t>
  </si>
  <si>
    <t>A partir de la formulación de la medida, se inició su aplicación, febrero del 2022.  Se adjunta informe del 1er. Trimestre</t>
  </si>
  <si>
    <t>6. DMV 1er. Informe Trimestral resultados, medidas y propuestas de acciones de mejora</t>
  </si>
  <si>
    <t>Se presentan informes de encuestas de satisfacción de los Acuerdos de Sostenibilidad realizados en los barrios Potrerillos, La Cecilia y Llanurita.</t>
  </si>
  <si>
    <t>7. Informes Encuestas de Satisfacción</t>
  </si>
  <si>
    <t>Dada la naturaleza del proceso de Mejoramiento de Barrios, se presentan informes de los resultados de las encuestas de satisfacción aplicadas en el marco de los Acuerdos de Sostenibilidad desarrollados por la Entidad al entregar las obras a la comunidad.</t>
  </si>
  <si>
    <t>Se aplicó el instrumento de medición evaluando el grado de satisfacción de la ciudadanía  de manera presencial a los ciudadanos que son beneficiarios de los procesos misionales de la Entidad, aplicando un total de 120 encuestas las cuales se distribuyeron por dependencia de la siguiente manera:  
-Dirección de Reasentamientos 40 encuestas
-Dirección de Mejoramiento de Vivienda 40 encuestas
-Dirección de Urbanizaciones y  Titula ción 40 encuestas.
De igual manera se procesó la información, se suscribió el primer informe bimestral de la vigencia y se divulgó a nivel externo y interno, socializándolo con los procesos misionales y solicitando la información por aspecto específico que desean medir en el segundo informe bimestral que se encuentra en ejecución.</t>
  </si>
  <si>
    <t>8. INFORME DE MEDICIÓN DEL GRADO DE SATISFACCIÓN DE LOS CIUDADANO EN PROGRAMAS MISIONALES PRIMER BIMESTRE 2022</t>
  </si>
  <si>
    <t>El primer informe se presentará en el siguiente seguimiento.</t>
  </si>
  <si>
    <t xml:space="preserve">En lo avanzado del cuatrimestre, se han realizado las siguientes acciones:  
1.  El 24 de enero mediante memorando con radicado, 202214000007743, la DMV informó a la Dirección de Gestión Corporativa las medidas y acciones que se estaban tomando para mejorar la atención al ciudadano. Entre ellas en el item 3, se informó acerca de la actualización del ABC del Proyecto Plan Terrazas.
2.  El 8 de febrero, mediante memorando con radicado  202214000017033, se informó a la Dirección Corporativa acerca de los cambios en la OPA y ABC.
3.  El 18 de marzo, mediante memorando con radicado 202214000030823, se  informó a la Dirección Corporativa en el item 5, acerca de los aspectos específicos del servicio.
4. El 18 de abril, mediante correo de respuesta a solicitud de información sobre trámites y servicios, la DMV informó acerca de la nueva actualización del documento A.B.C. Plan Terrazas y lo adjuntó.
 </t>
  </si>
  <si>
    <t>10. Capacitaciones equipo atención al ciudadano</t>
  </si>
  <si>
    <t>El líder de atención al ciudadano informó que la socialización del documento estuvo precedida por una pequeña reunión con su equipo</t>
  </si>
  <si>
    <t>En el primer cuatrimestre no se reporta la actividad. Esta se realizará una vez vencido el cuatrimestre,  en el mes de mayo</t>
  </si>
  <si>
    <t>Se realizó socialización sobre los procedimientos de Reasentamientos y específicamente sobre las actividades relacionadas con el Componente financiero, con el fin de estado de los pagos de los beneficiarios</t>
  </si>
  <si>
    <t>12. Capacitaciones equipo atención al ciudadano</t>
  </si>
  <si>
    <t>El componente financiero de la CVP hizo el reporte quincenal del estado de los pagos de los beneficiarios, de manera que se pueda tener información consolidada y permita dar una respuesta oportuna a la ciudadanía.</t>
  </si>
  <si>
    <t>13.Actualización archivo excel</t>
  </si>
  <si>
    <t>En enero no hubo pagos, por lo anterior se reporta la información a partir de febrero. En total 22 reportes, se llevan 6, el porcentaje de avance corresponde al 27%</t>
  </si>
  <si>
    <t>Se realizó una  sensibilización el 08 de abril del 2022  sobre el manual de servicio al ciudadano</t>
  </si>
  <si>
    <t>14. ACTA DE REUNIÓN "CAPACITACIÓN MANUAL DE ATENCIÓN AL USUARIO Y ACCESIBILIDAD"</t>
  </si>
  <si>
    <t>La primera capacitación se tiene programada para mayo del 2022</t>
  </si>
  <si>
    <t>En la Página web de la CVP se encuentran actualizados y publicados los informes de Satisfacción de Servicio al Ciudadano</t>
  </si>
  <si>
    <r>
      <rPr>
        <b/>
        <sz val="11"/>
        <color theme="1"/>
        <rFont val="Arial"/>
        <family val="2"/>
      </rPr>
      <t>Tiempos de respuesta a requerimientos 2022</t>
    </r>
    <r>
      <rPr>
        <sz val="11"/>
        <color theme="1"/>
        <rFont val="Arial"/>
        <family val="2"/>
      </rPr>
      <t xml:space="preserve"> https://www.cajaviviendapopular.gov.co/?q=Servicio-al-ciudadano/tiempos-de-respuesta-requerimientos-2022
</t>
    </r>
    <r>
      <rPr>
        <b/>
        <sz val="11"/>
        <color theme="1"/>
        <rFont val="Arial"/>
        <family val="2"/>
      </rPr>
      <t xml:space="preserve">Informes de asistencia por canales de atención Caja de la Vivienda Popular
</t>
    </r>
    <r>
      <rPr>
        <sz val="11"/>
        <color theme="1"/>
        <rFont val="Arial"/>
        <family val="2"/>
      </rPr>
      <t xml:space="preserve">https://www.cajaviviendapopular.gov.co/?q=Servicio-al-ciudadano/informes-de-asistencia
</t>
    </r>
    <r>
      <rPr>
        <b/>
        <sz val="11"/>
        <color theme="1"/>
        <rFont val="Arial"/>
        <family val="2"/>
      </rPr>
      <t xml:space="preserve">Solicitudes de acceso a la información </t>
    </r>
    <r>
      <rPr>
        <sz val="11"/>
        <color theme="1"/>
        <rFont val="Arial"/>
        <family val="2"/>
      </rPr>
      <t>https://www.cajaviviendapopular.gov.co/?q=Servicio-al-ciudadano/solicitudes-de-acceso-la-informacion</t>
    </r>
  </si>
  <si>
    <t>Ninguna</t>
  </si>
  <si>
    <t>La OAP actualizó con el logo actual de ICONTEC el 11 de marzo de 2022 los siguientes formatos:
- 208-SC-FT-01 INFORME DE ASISTENCIA POR CANALES DE ATENCION CVP V2
- 208-SC-FT-02 INFORME PQRS V2
- 208-SC-FT-03 RADICACIÓN PQRS Y DENUNCIAS POR ACTOS DE CORRUPCIÓN V3
- 208-SC-FT-04 INFORME GESTIÓN Y OPORTUNIDAD DE RESPUESTA A PQRSD V3</t>
  </si>
  <si>
    <t>17. Formatos actualizados</t>
  </si>
  <si>
    <t>Se cuenta con la base de datos con la información de los beneficiarios del Proceso de Reasentamientos, a partir del 2020, de los proyectos siguientes: Arborizadora Manzana 54 y 55, Arboleda Santa Teresita, Colmena y Cerasus</t>
  </si>
  <si>
    <t xml:space="preserve">18. Base de Datos </t>
  </si>
  <si>
    <t>De manera mensual se han realizado los "Informes de Asistencia por Canales de Atención, y se realizaron los informes correspondientes a los meses de diciembre 2020, enero 2021, febrero 2021  y marzo 2021,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t>
  </si>
  <si>
    <t>19. Informes de Asistencia</t>
  </si>
  <si>
    <t>Se realizó el informe de seguimiento semestral con corte 31dic2021 (el seguimiento del presente semestre se realizará en agosto 2022)</t>
  </si>
  <si>
    <t>20. Informe PQRSD</t>
  </si>
  <si>
    <t>Se realizaron (2) capacitación  sobre el manejo del Sistema Distrital de Quejas y Soluciones - Bogotá te escucha los días 10 de marzo del 2022 y el 21 de abril de 2022</t>
  </si>
  <si>
    <t>21. Capacitaciones gestión de peticiones</t>
  </si>
  <si>
    <t>De manera mensual se han realizado los "Informes de gestión y oportunidad de las respuestas a las PQRSD diciembre 2021, enero 2022, febrero 2022  y marzo 2022,   los cuales están publicados en la carpeta de calidad y en la página web de la entidad.
Carpeta de Calidad: \\10.216.160.201\calidad\8. PROCESO SERVICIO AL CIUDADANO\DOCUMENTOS DE REFERENCIA\SERVICIO AL CIUDADANO\INFORME DE GESTIÓN Y OPORTUNIDAD A LAS PQRSD
WEB: https://www.cajaviviendapopular.gov.co/?q=Servicio-al-ciudadano/informe-pqrs</t>
  </si>
  <si>
    <t>22. Informes de Gestión y Oportunidad</t>
  </si>
  <si>
    <t>La actividad se realiza durante el año y la evidencia se encuentra cargada:
 https://drive.google.com/drive/folders/1FENhohozbdJ2djXyXjM7X3Vqv-BOwDNr</t>
  </si>
  <si>
    <t>La actividad se realiza durante el año y la evidencia se encuentra cargada:
 https://drive.google.com/drive/folders/1iBPEcIquvXXMPubHFxAAG4bVf-nGjeWk</t>
  </si>
  <si>
    <t>La OAP no valida el % de avance, ya que este corresponde al 33%, teniendo en cuenta que las actividades se realizarán durante el año.
La actividad se realiza durante el año y la evidencia se encuentra cargada: 
 https://drive.google.com/drive/folders/19XmVFwToDmfSW4E-1BoBO9r6xtureQeW</t>
  </si>
  <si>
    <r>
      <rPr>
        <sz val="11"/>
        <rFont val="Arial"/>
        <family val="2"/>
      </rPr>
      <t>La actividad se realiza durante el año y la evidencia se encuentra cargada</t>
    </r>
    <r>
      <rPr>
        <sz val="11"/>
        <color theme="1"/>
        <rFont val="Arial"/>
        <family val="2"/>
      </rPr>
      <t xml:space="preserve"> en: 
 https://drive.google.com/drive/folders/1FwIKcdEtaku6VXZ73e36Q--Llb4VNU51</t>
    </r>
  </si>
  <si>
    <t xml:space="preserve">La actividad se realiza durante el año y la evidencia se encuentra cargada en: 
 https://drive.google.com/drive/folders/1PFyFuwjg_bwjQQUIuCg48vDKSA1wsI2c </t>
  </si>
  <si>
    <t>La actividad se realiza durante el año y la evidencia se encuentra cargada en:
 https://drive.google.com/drive/folders/1taZYQTS52DVDWn8F7wpbHKeUxCHKbmdR</t>
  </si>
  <si>
    <r>
      <rPr>
        <sz val="11"/>
        <rFont val="Arial"/>
        <family val="2"/>
      </rPr>
      <t xml:space="preserve">La actividad se realiza durante el año, la evidencia se encuentra en:
</t>
    </r>
    <r>
      <rPr>
        <sz val="11"/>
        <color theme="1"/>
        <rFont val="Arial"/>
        <family val="2"/>
      </rPr>
      <t xml:space="preserve"> https://drive.google.com/drive/folders/1FDBTWACF_JfcDmQXEIR-_f6LX8iduwY_</t>
    </r>
  </si>
  <si>
    <t>La actividad se realiza durante el año y se identifica la evidencia reportada.
La evidencia se encuentra en:
 https://drive.google.com/drive/folders/1IArasB9RVKD-_cwtp1X5Njwsu6q5nLk1</t>
  </si>
  <si>
    <t>La actividad se realiza durante el año y se identifica la evidencia reportada.
La evidencia se encuentra en:
 https://drive.google.com/drive/folders/11N-0ATXpUuozXhpzIlQ2_Dl0exWT-wVp</t>
  </si>
  <si>
    <t>La actividad se realiza durante el año y se identifica la evidencia reportada.
La evidencia se encuentra en:
 https://drive.google.com/drive/folders/1LQoqHh3NLg9DAM4mZ-KtVWsEa2n-rzy4</t>
  </si>
  <si>
    <t>La actividad se realiza durante el año y se identifica la evidencia reportada.
La evidencia se encuentra en: https://drive.google.com/drive/folders/1gRuGosEHW1O4JlYg2isyjOBVWoIiPyGt</t>
  </si>
  <si>
    <t>La actividad se realiza durante el año y se identifica la evidencia reportada.
La evidencia se encuentra en:
 https://www.cajaviviendapopular.gov.co/?q=Servicio-al-ciudadano/tiempos-de-respuesta-requerimientos-2022
Informes de asistencia por canales de atención Caja de la Vivienda Popular
https://www.cajaviviendapopular.gov.co/?q=Servicio-al-ciudadano/informes-de-asistencia
Solicitudes de acceso a la información https://www.cajaviviendapopular.gov.co/?q=Servicio-al-ciudadano/solicitudes-de-acceso-la-informacion</t>
  </si>
  <si>
    <t>La OAP no valida el % de avance presentado por el área, teniendo en cuenta que  la actualización del logo de ICONTEC en los cuatro formato relacionados no incide significativamente en el cumplimiento de la actividad propuesta.
La actividad se realiza durante el año y se identifica la evidencia reportada.
La evidencia se encuentra en: https://drive.google.com/drive/folders/1uBHYwqhGtgkkiHWQvI4ekdVBqKNa7yNN</t>
  </si>
  <si>
    <t>La actividad se realiza durante el año y se identifica la evidencia reportada.
La evidencia se encuentra en: https://drive.google.com/drive/folders/1WWFFqFGs0rENUiLDmIENi83qafORu6rv</t>
  </si>
  <si>
    <r>
      <rPr>
        <sz val="11"/>
        <rFont val="Arial"/>
        <family val="2"/>
      </rPr>
      <t>La actividad se realiza durante el año y se identifica la evidencia reportada.
La evidencia se encuentra en:</t>
    </r>
    <r>
      <rPr>
        <sz val="11"/>
        <color theme="1"/>
        <rFont val="Arial"/>
        <family val="2"/>
      </rPr>
      <t xml:space="preserve">
https://drive.google.com/drive/folders/1HjpXNGY-o0WwLbC6wVeesPeeft6Leh8Y</t>
    </r>
  </si>
  <si>
    <r>
      <rPr>
        <sz val="11"/>
        <rFont val="Arial"/>
        <family val="2"/>
      </rPr>
      <t>La actividad se realiza durante el año y se identifica la evidencia reportada.
La evidencia se encuentra en:</t>
    </r>
    <r>
      <rPr>
        <sz val="11"/>
        <color theme="1"/>
        <rFont val="Arial"/>
        <family val="2"/>
      </rPr>
      <t xml:space="preserve">
 https://drive.google.com/drive/folders/1naNqP5F_FrcHgU0K0KpzL1WTFqOqlzrA</t>
    </r>
  </si>
  <si>
    <r>
      <rPr>
        <sz val="11"/>
        <rFont val="Arial"/>
        <family val="2"/>
      </rPr>
      <t>La actividad se realiza durante el año y se identifica la evidencia reportada.
La evidencia se encuentra en:</t>
    </r>
    <r>
      <rPr>
        <sz val="11"/>
        <color theme="1"/>
        <rFont val="Arial"/>
        <family val="2"/>
      </rPr>
      <t xml:space="preserve">
 https://drive.google.com/drive/folders/1hAGMg6yqEPk9JcaWEDQU_fLAAnoYDpkq</t>
    </r>
  </si>
  <si>
    <t>Se evidencian 2 (ferias inmobiliarias) de las 5 actividades de socialización</t>
  </si>
  <si>
    <t>Listados de asistencia, registro fotográfico del 18mar2022 y 26mar2022</t>
  </si>
  <si>
    <t xml:space="preserve">Es una actividad recurrente de la dirección, por lo que se realizan más de 5 socializaciones durante el año. Sin embargo para este seguimiento se presentaron 4 evidencias de:  Chiguaza, Bella Flor, Tanque Laguna y Potosi en el mes de marzo. </t>
  </si>
  <si>
    <t>Actas de socializaciones</t>
  </si>
  <si>
    <t>Es una actividad recurrente de la dirección, por lo que se realizan más de 5 socializaciones durante el año. Sin embargo para este seguimiento se presentaron 4 evidencias de:
1. Diálogo con líderes 2. Presentación a la JAL 3. Potenciales beneficiarios</t>
  </si>
  <si>
    <t>Actas, presentación, listado de asitencia</t>
  </si>
  <si>
    <t>Se presentó el primer informe de Medición del Grado de Satisfacción de la ciudadanía, programas misionales vigencia 2022</t>
  </si>
  <si>
    <t>Informe</t>
  </si>
  <si>
    <t>Se realizaron 36 encuestas y se realizó la conslidación y el informe trimestral</t>
  </si>
  <si>
    <t>Informe trimestral</t>
  </si>
  <si>
    <t>Se realizaron 173 encuestas y se realizó la conslidación y el informe trimestral</t>
  </si>
  <si>
    <t>Se realizaron encuestas por cad obra terminada (Potrerillos, La Cecilia y Lanurita) durante el periodo evaluado.</t>
  </si>
  <si>
    <t>Se realizó el Informe de medición del grado de satisfacción de los beneficiarios de los programas misionales</t>
  </si>
  <si>
    <t>Se realizó una socialización de respuesta de los Integrantes del equipo de Atención al Ciudadano. No se realizó la capacitación tal como se requiere en  la meta de la actividad. Para el próximo seguimiento es necesario evidenciar la capacitación mediente una presentación y listado de asistencia.</t>
  </si>
  <si>
    <t>Orfeos de socialización</t>
  </si>
  <si>
    <t>Presentación - acta</t>
  </si>
  <si>
    <t>Se evidencian las actualizaciones quincenales de la información de pagos</t>
  </si>
  <si>
    <t xml:space="preserve"> 6 Archivos de Excel con información de pagos.</t>
  </si>
  <si>
    <t>Acta de reunión "capacitación manual de atención al usuario y accesibilidad"</t>
  </si>
  <si>
    <t xml:space="preserve"> https://www.cajaviviendapopular.gov.co/?q=Servicio-al-ciudadano/tiempos-de-respuesta-requerimientos-2022
https://www.cajaviviendapopular.gov.co/?q=Servicio-al-ciudadano/informes-de-asistencia
https://www.cajaviviendapopular.gov.co/?q=Servicio-al-ciudadano/solicitudes-de-acceso-la-informacion</t>
  </si>
  <si>
    <t>Se revisó la pertinencia de la documentación del proceso Servicio al Ciudadano, actualizando formatos.</t>
  </si>
  <si>
    <t>Cuatro formatos actualizados</t>
  </si>
  <si>
    <t>Excel de base de datos actualizado</t>
  </si>
  <si>
    <t>De manera mensual se han realizado los "Informes de Asistencia por Canales de Atención de los meses de diciembre 2020, enero, febrero  y marzo 2021,</t>
  </si>
  <si>
    <t>https://www.cajaviviendapopular.gov.co/?q=Servicio-al-ciudadano/informes-de-asistencia</t>
  </si>
  <si>
    <t>Informe de la vigencia 2021</t>
  </si>
  <si>
    <t xml:space="preserve"> Listado de Asistencia a las capacitaciones</t>
  </si>
  <si>
    <t xml:space="preserve">De manera mensual se han realizado los "Informes de gestión y oportunidad de las respuestas a las PQRSD diciembre 2021, enero 2022, febrero 2022  y marzo 2022, </t>
  </si>
  <si>
    <t xml:space="preserve">Cuatro (4) Informes mensuales </t>
  </si>
  <si>
    <r>
      <rPr>
        <sz val="11"/>
        <rFont val="Arial"/>
        <family val="2"/>
      </rPr>
      <t xml:space="preserve">La OAP no valida el % de avance, ya que corresponde al 25%, teniendo en cuenta que son 4 informes trimestrales
La actividad se realiza durante el año y la evidencia se encuentra cargada en:
</t>
    </r>
    <r>
      <rPr>
        <sz val="11"/>
        <color theme="1"/>
        <rFont val="Arial"/>
        <family val="2"/>
      </rPr>
      <t>https://drive.google.com/drive/folders/1ttD8hXR80Ax5q9EKSrlKMCCyQx7rZD4F</t>
    </r>
  </si>
  <si>
    <t>Desde la OAC mensualmente se actualiza y publica el botón de transparencia de acuerdo a lo establecido a la Ley 1712 de 2014</t>
  </si>
  <si>
    <r>
      <rPr>
        <b/>
        <sz val="11"/>
        <rFont val="Arial"/>
        <family val="2"/>
      </rPr>
      <t>Link Botón de Transparencia:</t>
    </r>
    <r>
      <rPr>
        <sz val="11"/>
        <rFont val="Arial"/>
        <family val="2"/>
      </rPr>
      <t xml:space="preserve"> 
Registro de Publicaciones Enero 2022,    Registro de Publicaciones Febrero 2022,    Registro de Publicaciones Marzo 202,2  se ubican en el link: https://www.cajaviviendapopular.gov.co/?q=Transparencia/informaci%C3%B3n-adicional</t>
    </r>
  </si>
  <si>
    <t xml:space="preserve">En el periodo se realizaron las actividades necesarias para garantizar el desarrollo adecuado de la fase de los acuerdos de gestión tales como capacitaciones, asesorías orientaciones. Al respecto, para el periodo que corresponde la evaluación de la vigencia 2021 y la concertación de los acuerdos de gestión vigencia 2022, los cuales ya se encuentran en trámite para su publicación en la página web de la entidad. </t>
  </si>
  <si>
    <t>2. Acuerdos de gestión</t>
  </si>
  <si>
    <t xml:space="preserve">Durante el primer cuatrimestre se debían publicar 24 informes de los cuales se han publicado 15. </t>
  </si>
  <si>
    <t>Ruta en la página web: https://www.cajaviviendapopular.gov.co/?q=reportes-de-control-interno
https://www.cajaviviendapopular.gov.co/?q=informes-de-gestion-evaluacion-y-auditorias</t>
  </si>
  <si>
    <t>Trimestralmente se realiza la verificación de la información publicada en la página web de acuerdo al esquema de publicación Código: 208-COM-Ft-20</t>
  </si>
  <si>
    <t>Esquema de Publicación: https://www.cajaviviendapopular.gov.co/sites/default/files/Esquema%20de%20publicacion%20e%20informacion%20actualizado%20Marzo%202022.xlsx</t>
  </si>
  <si>
    <t>5. Mesas de trabajo</t>
  </si>
  <si>
    <t>El 33.33% corresponde al cumplimiento de 1 cuatrimestre sobre los 2 cuatrimestres de vigencia de esta actividad.</t>
  </si>
  <si>
    <t>El 66% corresponde al cumplimiento de 2 bimestres sobre los 3 bimestres de vigencia de esta actividad.</t>
  </si>
  <si>
    <t>Por error en la digitación en las actividades y en la meta, se presentó la periodicidad de esta actividad como bimestral,  siendo  la periodicidad correcta  la semestral,  ya que esta actividad requiere del avance de las actividades planteadas de la actividad No. 5 de este componente</t>
  </si>
  <si>
    <r>
      <rPr>
        <b/>
        <sz val="11"/>
        <rFont val="Arial"/>
        <family val="2"/>
      </rPr>
      <t>Dirección de Reasentamientos</t>
    </r>
    <r>
      <rPr>
        <sz val="11"/>
        <rFont val="Arial"/>
        <family val="2"/>
      </rPr>
      <t xml:space="preserve">: Se realizó la actualización y reporte de datos abiertos en IDECA a cargo de la Dirección de Reasentamientos, Link:
https://geo.cajaviviendapopular.gov.co/arcgis/rest/services/IDECA/Reasentamiento/MapServer
Fecha corte al 31 enero de 2022. 
</t>
    </r>
  </si>
  <si>
    <t>8. Datos abiertos actualizados</t>
  </si>
  <si>
    <t>Dado que son 2 reportes durante la vigencia, el porcentaje de avance es de 50%</t>
  </si>
  <si>
    <t>Se realiza la publicación del conjunto de datos abiertos generados por los procesos de la entidad como lo son, mejoramiento de vivienda, reasentamientos  y curaduría pública social.</t>
  </si>
  <si>
    <t xml:space="preserve">
 9.Datos Abiertos</t>
  </si>
  <si>
    <r>
      <t xml:space="preserve">El contenido de la carpeta "9, Datos abiertos" relacionada como evidencia, contiene las solicitudes de publicación de los datos abiertos generados por los procesos de la entidad junto con la muestra de publicación de esta información en el portal </t>
    </r>
    <r>
      <rPr>
        <u/>
        <sz val="11"/>
        <rFont val="Arial"/>
        <family val="2"/>
      </rPr>
      <t>datosabiertos.bogota.gov.co</t>
    </r>
  </si>
  <si>
    <t>La Oficina TIC realiza el apoyo en la evaluación y viabilidad de las OPAS presentadas de manera formal.</t>
  </si>
  <si>
    <t xml:space="preserve">
11. Apoyo de OPAS</t>
  </si>
  <si>
    <t>Se publicaron  mensualmente en datos abiertos la ejecución presupuestal y modificaciones del presupuesto de la CVP en el botón de transparencia en la siguiente ruta https://www.cajaviviendapopular.gov.co/?q=Nosotros/Informes/informe-de-ejecucion-del-presupuesto-de-gastos-e-inversiones</t>
  </si>
  <si>
    <t>12. Archivos de ejecución presupuestal</t>
  </si>
  <si>
    <t>Se han elaborado y  gestionado 12 informes los cuales se encuentran en el portal web de la Entidad y en la carpeta de calidad referentes al proceso de Servicio al Ciudadano, los cuales son: 
- Cuatro informes de asistencia por canales de atención
- Cuatro informes de Gestión y Oportunidad a las PQRSD  
- Cuatro informes de Solicitudes de Acceso a la Información Pública</t>
  </si>
  <si>
    <t xml:space="preserve">13. Informes publicados
</t>
  </si>
  <si>
    <t>14. Archivos de ejecución presupuestal</t>
  </si>
  <si>
    <t>La OAC ha publicado a través de medios institucionales, carteleras digitales y medios de comunicación  lo relacionado con los procesos de CVP haciendo énfasis en la Gratuidad de servicio</t>
  </si>
  <si>
    <r>
      <rPr>
        <b/>
        <sz val="11"/>
        <rFont val="Arial"/>
        <family val="2"/>
      </rPr>
      <t xml:space="preserve">Link Piezas y Divulgación: </t>
    </r>
    <r>
      <rPr>
        <sz val="11"/>
        <rFont val="Arial"/>
        <family val="2"/>
      </rPr>
      <t xml:space="preserve">
</t>
    </r>
    <r>
      <rPr>
        <b/>
        <sz val="11"/>
        <rFont val="Arial"/>
        <family val="2"/>
      </rPr>
      <t xml:space="preserve">Transparencia: </t>
    </r>
    <r>
      <rPr>
        <sz val="11"/>
        <rFont val="Arial"/>
        <family val="2"/>
      </rPr>
      <t xml:space="preserve">
https://drive.google.com/drive/folders/1_kxRywra6X0SxVHoR83nqn_nytQHAayB?usp=sharing 
</t>
    </r>
    <r>
      <rPr>
        <b/>
        <sz val="11"/>
        <rFont val="Arial"/>
        <family val="2"/>
      </rPr>
      <t xml:space="preserve">
Gratuidad: </t>
    </r>
    <r>
      <rPr>
        <sz val="11"/>
        <rFont val="Arial"/>
        <family val="2"/>
      </rPr>
      <t xml:space="preserve">
https://drive.google.com/drive/folders/1rP_DYIHbUBC4bXTEi3I_jeui3SRgtWnh?usp=sharing</t>
    </r>
  </si>
  <si>
    <r>
      <rPr>
        <b/>
        <sz val="11"/>
        <rFont val="Arial"/>
        <family val="2"/>
      </rPr>
      <t xml:space="preserve">Link Piezas y Divulgación: 
</t>
    </r>
    <r>
      <rPr>
        <sz val="11"/>
        <rFont val="Arial"/>
        <family val="2"/>
      </rPr>
      <t>Se realizó video relacionado con la Transparencia y la información al ciudadano, la evidencia se encuentra en el link:
 https://drive.google.com/drive/folders/1_6rpyXClXPtcJ19ZGPTly7295VTjCHHg
Adicional se han realizado actividades mensuales de :
Transparencia: 
https://drive.google.com/drive/folders/1_kxRywra6X0SxVHoR83nqn_nytQHAayB?usp=sharing 
Gratuidad: 
https://drive.google.com/drive/folders/1rP_DYIHbUBC4bXTEi3I_jeui3SRgtWnh?usp=sharing</t>
    </r>
  </si>
  <si>
    <t xml:space="preserve">De manera mensual se han reportado  los "Informes de Solicitudes de Acceso a la Información" se realizaron los informes correspondientes a diciembre 2021, enero 2022, febrero 2022 y marzo 2022,  los cuales están publicados en la carpeta de calidad y en la página web de la entidad.
</t>
  </si>
  <si>
    <t xml:space="preserve">18. Informes de gestión y oportunidad.
</t>
  </si>
  <si>
    <t xml:space="preserve">
19. Actualización de documentos
</t>
  </si>
  <si>
    <t>PGD 28%
PINAR 75%</t>
  </si>
  <si>
    <t>20.  Informes de seguimiento</t>
  </si>
  <si>
    <t>La oficina TIC cuenta con la matriz de activos de información pública y que se encuentra vigente en el proceso 14 de la entidad.</t>
  </si>
  <si>
    <t>21. Matriz de activos de información</t>
  </si>
  <si>
    <t>La oficina TIC realizó la solicitud a los procesos correspondientes de la entidad mediante memorando No.202211600043153, la definición de los delegados de cada proceso para establecer la matriz de activos de información de la CVP.</t>
  </si>
  <si>
    <t>La oficina TIC esta adelantando las reuniones respectivas con los delegados de cada proceso para la generación de la matriz de activos de información para la vigencia y como resultado establece el índice de información clasificada y reservada. De igualmente, se encuentra publicada la matriz de información clasificada y reservada para la vigencia 2021</t>
  </si>
  <si>
    <t>La oficina TIC realizó la solicitud a los procesos correspondientes de la entidad mediante memorando No.202211600043153, la definición de los delegados de cada proceso para establecer la matriz de activos de información y como resultado, determinar el índice de información clasificada y reservada para la vigencia.</t>
  </si>
  <si>
    <r>
      <rPr>
        <b/>
        <sz val="11"/>
        <rFont val="Arial"/>
        <family val="2"/>
      </rPr>
      <t>Esquema de Publicación:</t>
    </r>
    <r>
      <rPr>
        <sz val="11"/>
        <rFont val="Arial"/>
        <family val="2"/>
      </rPr>
      <t xml:space="preserve"> 
https://www.cajaviviendapopular.gov.co/sites/default/files/Esquema%20de%20publicacion%20e%20informacion%20actualizado%20Marzo%202022.xlsx</t>
    </r>
  </si>
  <si>
    <t xml:space="preserve">Desde la OAC hemos publicado un informe mensual de los registros con cada una de las solicitudes realizadas por la áreas. </t>
  </si>
  <si>
    <r>
      <rPr>
        <b/>
        <sz val="11"/>
        <rFont val="Arial"/>
        <family val="2"/>
      </rPr>
      <t xml:space="preserve">Registro de Publicaciones:
</t>
    </r>
    <r>
      <rPr>
        <sz val="11"/>
        <rFont val="Arial"/>
        <family val="2"/>
      </rPr>
      <t>Enero, Febrero y Marzo 2022  los cuales se ubican en el siguiente link: https://www.cajaviviendapopular.gov.co/?q=Transparencia/informaci%C3%B3n-adicional</t>
    </r>
  </si>
  <si>
    <t>26. Solicitudes realizadas</t>
  </si>
  <si>
    <t>Se actualizaron en conjunto con la Oficina Asesora de Comunicaciones en el front del portal web,  4 Gifs en lengua de señas traduciendo Mejoramiento de Barrios, Mejoramiento de Vivienda, Reasentamientos y Urbanizaciones y Titulación</t>
  </si>
  <si>
    <t>27. "GIFS LENGUA DE SEÑAS  FRONT PORTAL WEB CAJA DE LA VIVIENDA POPULAR"</t>
  </si>
  <si>
    <t xml:space="preserve">Se publicaron 4 banners con información misional en lengua de señas colombiana para la población en condición de discapacidad. 
El informe de métricas a 30 de abril incluye la medición solicitada </t>
  </si>
  <si>
    <t>Los días  31 de enero del 2022 y el 22 de abril del 2022, se realizaron las dos  primeras sensibilizaciones sobre lenguaje de señas</t>
  </si>
  <si>
    <t xml:space="preserve">30. Acta de reunión 
</t>
  </si>
  <si>
    <t xml:space="preserve">31. Informes servicio al ciudadano 
</t>
  </si>
  <si>
    <t>02/005/2022</t>
  </si>
  <si>
    <t>La actividad se realiza durante el año y se identifica la evidencia reportada.
 La evidencia se encuentra cargada en:
 https://www.cajaviviendapopular.gov.co/?q=Transparencia/informaci%C3%B3n-adicional</t>
  </si>
  <si>
    <t>La Oficina Asesora de Planeación no valida el porcentaje de avance, teniendo en cuenta que son tres momentos/actividades con una participación del 33% en el total de la vigencia; y para este corte el indicador real sería 66%, correspondientes a la publicación de la evaluación 2021 y la concertación 2022. Queda pendiente el seguimiento 2022 durante el segundo semestre del año.
 La evidencia se encuentra cargada en:  https://drive.google.com/drive/folders/1deAoYfBSFuNmEtJFU69TNv-CxqqM_kp-</t>
  </si>
  <si>
    <t xml:space="preserve"> La evidencia se encuentra cargada en:
https://www.cajaviviendapopular.gov.co/?q=reportes-de-control-interno
https://www.cajaviviendapopular.gov.co/?q=informes-de-gestion-evaluacion-y-auditorias</t>
  </si>
  <si>
    <t>La actividad se realiza durante el año y se identifica la evidencia reportada.
La evidencia se encuentra cargada en:
 https://www.cajaviviendapopular.gov.co/sites/default/files/Esquema%20de%20publicacion%20e%20informacion%20actualizado%20Marzo%202022.xlsx</t>
  </si>
  <si>
    <t>La actividad se realiza durante el año y se identifica la evidencia reportada.
Las evidencias se encuentran en: 
 https://drive.google.com/drive/folders/14BHQ-QkR72JQASliVN0paOXFCW0SecTB</t>
  </si>
  <si>
    <t xml:space="preserve">La OAP no valida el avance de esta actividad presentada por la Dirección de Reasentamientos teniendo  en cuenta que de acuerdo con  lo establecido en el convenio con IDECA, la información de la vigencia se debe actualizar como mínimo una  vez cada semestre, y para  2022 el primer cargue se realizará con corte a 31 de mayo de 2022 y el segundo cargue se realizará con corte a 30 de noviembre de 2022. El reporte presentado por el área corresponde a ajustes requeridos para la publicación de la información de la vigencia 2021.
Es de aclarar que esta actividad de carácter semestral, es responsabilidad de las 4 Direcciones Misionales y corresponde a los 5 productos misionales establecido en el catálogo IDECA publicado en la página web, por lo cual, el peso de cada una de las actualizaciones es del 10%.
Teniendo en cuenta lo anterior, no se afecta el cumplimiento de la meta ya que se encuentra dentro del plazo programado.
</t>
  </si>
  <si>
    <t>La actividad se realiza durante el año y se identifica la evidencia reportada.
La evidencia se encuentra en: https://drive.google.com/drive/folders/1EuRMqD_Uu5yRL_o7yENxPZ3iyUHs_zc0</t>
  </si>
  <si>
    <t>La actividad se realiza durante el año y se identifica la evidencia reportada.
La evidencia se encuentra en:
 https://drive.google.com/drive/folders/1JfhY7HXXiCADpMcgjlMjf-jIOFTnrJfu</t>
  </si>
  <si>
    <t>La actividad se realiza durante el año y se identifica la evidencia reportada.
La evidencia se encuentra en:
 https://www.cajaviviendapopular.gov.co/?q=Nosotros/Informes/informe-de-ejecucion-del-presupuesto-de-gastos-e-inversiones
https://drive.google.com/drive/folders/1iAvHfTvRO5L7gVvN1pGk5HzNXdx29aIx</t>
  </si>
  <si>
    <t>La actividad se realiza durante el año y se identifica la evidencia reportada.
La evidencia se encuentra en:
https://www.cajaviviendapopular.gov.co/?q=Servicio-al-ciudadano/informe-pqrs
https://drive.google.com/drive/folders/11KOkwXtB0uUkKlcHspLEgxbQFH_HX2F4
https://www.cajaviviendapopular.gov.co/?q=Servicio-al-ciudadano/informes-de-asistencia</t>
  </si>
  <si>
    <t>La actividad se realiza durante el año y se identifica la evidencia reportada.
La evidencia se encuentra en: https://drive.google.com/drive/folders/1UaozDf_IiiPdzPS4nj0aBmN0mup4Pgva</t>
  </si>
  <si>
    <t>La actividad se realiza durante el año y se identifica la evidencia reportada.
La evidencia se encuentra en:
https://drive.google.com/drive/folders/1_kxRywra6X0SxVHoR83nqn_nytQHAayB?usp=sharing 
Gratuidad: 
https://drive.google.com/drive/folders/1rP_DYIHbUBC4bXTEi3I_jeui3SRgtWnh?usp=sharing</t>
  </si>
  <si>
    <t>La actividad se realiza durante el año y se identifica la evidencia reportada.
La evidencia se encuentra en:
 https://drive.google.com/drive/folders/1_6rpyXClXPtcJ19ZGPTly7295VTjCHHg</t>
  </si>
  <si>
    <t>La actividad se realiza durante el año y se identifica la evidencia reportada.
La evidencia se encuentra en:
https://drive.google.com/drive/folders/1iTlHTjujq-e5UgSKpj8xJVfwR0D7QdZu</t>
  </si>
  <si>
    <t>La actividad se realiza durante el año y se identifica la evidencia reportada.
La evidencia se encuentra en:
https://drive.google.com/drive/folders/10j2HN4Jj-wPZkdEKoei87XlHEpyuPmNz</t>
  </si>
  <si>
    <t>La actividad se realiza durante el año y se identifica la evidencia reportada.
La evidencia se encuentra en:
 https://drive.google.com/drive/folders/1jZgqK6yO7ThDOYPD51PWCueVQMLYr9v4</t>
  </si>
  <si>
    <t xml:space="preserve">La OAP no valida el % de avance presentado por la oficina TIC teniendo en cuenta que no se han realizado acciones de actualización del inventario de activos de información, que esta matriz no se encuentra publicada en página web y que la evidencia que se presenta corresponde a la matriz de la vigencia del 2021.
</t>
  </si>
  <si>
    <t xml:space="preserve">La OAP no valida el % de avance presentado por la oficina TIC teniendo en cuenta que no se han realizado acciones de actualización del índice de información clasificada y reservada,  y que la evidencia que se presenta corresponde a la matriz de la vigencia del 2021.
</t>
  </si>
  <si>
    <t>La actividad se realiza durante el año y se identifica la evidencia reportada.
La evidencia se encuentra en:
 https://www.cajaviviendapopular.gov.co/sites/default/files/Esquema%20de%20publicacion%20e%20informacion%20actualizado%20Marzo%202022.xlsx</t>
  </si>
  <si>
    <t>La actividad se realiza durante el año y se identifica la evidencia reportada.
La evidencia se encuentra en:
 //www.cajaviviendapopular.gov.co/?q=Transparencia/informaci%C3%B3n-adicional</t>
  </si>
  <si>
    <r>
      <t>La actividad se realiza durante el año y se identifica la evidencia reportada.
La evidencia se encuentra en:</t>
    </r>
    <r>
      <rPr>
        <sz val="11"/>
        <rFont val="Calibri"/>
        <family val="2"/>
        <scheme val="minor"/>
      </rPr>
      <t xml:space="preserve">
 https://drive.google.com/drive/folders/1WZX_6jdp3MlgcxiZkHbPryvhzghB6EYs</t>
    </r>
  </si>
  <si>
    <t>La actividad se realiza durante el año y se identifica la evidencia reportada.
La evidencia se encuentra en:
 https://drive.google.com/drive/folders/17FT9njOIW7ZDrCtojeoM_LN3EMr5Y-5f</t>
  </si>
  <si>
    <t>La actividad se realiza durante el año y se identifica la evidencia reportada.
La evidencia se encuentra en:
 https://drive.google.com/drive/folders/1dpL0CLxdPuEaxLRtfyGYT6jsM-bAAMc_</t>
  </si>
  <si>
    <t>La actividad se realiza durante el año y se identifica la evidencia reportada.
La evidencia se encuentra en:
 https://drive.google.com/drive/folders/1IFcXuTizv7svbt0KbkWjlmZHP2qUGDfu</t>
  </si>
  <si>
    <r>
      <t xml:space="preserve">La actividad se realiza durante el año y se identifica la evidencia reportada.
La evidencia se encuentra en:
https://drive.google.com/drive/folders/1_OQRjubA0Aojq9LJFzJTUSGoNkH9TIG3
</t>
    </r>
    <r>
      <rPr>
        <b/>
        <sz val="12"/>
        <rFont val="Arial"/>
        <family val="2"/>
      </rPr>
      <t>TIC:</t>
    </r>
    <r>
      <rPr>
        <sz val="12"/>
        <rFont val="Arial"/>
        <family val="2"/>
      </rPr>
      <t xml:space="preserve">
https://drive.google.com/drive/folders/1oxuhKiYI3I5PdVw2Ud0BPm_sNKagLEIj</t>
    </r>
  </si>
  <si>
    <t>La actividad se realiza durante el año y se identifica la evidencia reportada.
La evidencia se encuentra en:
 https://drive.google.com/drive/folders/17GRyHMp3yJSt27Vu0gUusnZ77OYE7T5-</t>
  </si>
  <si>
    <t>Se evidencia el Registro mensual de Publicaciones en el link de transparencia</t>
  </si>
  <si>
    <t>https://www.cajaviviendapopular.gov.co/?q=Transparencia/informaci%C3%B3n-adicional</t>
  </si>
  <si>
    <t>Se han publicado 8  de los 9 acuerdos de gestión requeridos. Hace falta el acuerdo de Gestión de la Directora de Reasentamientos</t>
  </si>
  <si>
    <t>https://www.cajaviviendapopular.gov.co/?q=Nosotros/Gestion-Humana/acuerdos-de-gesti%C3%B3n-cvp</t>
  </si>
  <si>
    <t>https://www.cajaviviendapopular.gov.co/?q=reportes-de-control-interno
https://www.cajaviviendapopular.gov.co/?q=informes-de-gestion-evaluacion-y-auditorias</t>
  </si>
  <si>
    <t xml:space="preserve">No es claro cómo mediante el esquema de publicación se verificó la coherencia y actualización de información publicada en la página web de la entidad.  </t>
  </si>
  <si>
    <t>https://www.cajaviviendapopular.gov.co/sites/default/files/Esquema%20de%20publicacion%20e%20informacion%20actualizado%20Marzo%202022.xlsx</t>
  </si>
  <si>
    <t xml:space="preserve">Se realizaron mesas de trabajo con los procesos de la entidad, con el fin de identificar e inscribir  nuevos trámites, OPA y/o solicitudes de información </t>
  </si>
  <si>
    <t>Actas de reunión de 5 mesas de trabajo</t>
  </si>
  <si>
    <t>Es necesario realizar el cambio de la acción, hasta tanto no se cambie la meta, la acción se encuentra vencida</t>
  </si>
  <si>
    <t>Se evidencia la actualización de datos abiertos el 22mar2022</t>
  </si>
  <si>
    <t>https://datosabiertos.bogota.gov.co/dataset?groups=vivienda-ciudad-y-territorio&amp;organization=caja-de-la-vivienda-popular</t>
  </si>
  <si>
    <t>Se evidencia la actualización de datos abiertos el 22mar2022 (mejoramiento de vivienda, reasentamientos  y curaduría pública social.)</t>
  </si>
  <si>
    <t>Se evidencian los informes</t>
  </si>
  <si>
    <t>Informes de disponibilidad</t>
  </si>
  <si>
    <t>Se evidenció el apoyo de la OTIC a la Sub Financiera referente a las consultas de paz y salvo y recibos e pago</t>
  </si>
  <si>
    <t>Acta de reunión</t>
  </si>
  <si>
    <t>Se publicaron  mensualmente  la ejecución presupuestal y modificaciones del presupuesto, en el botón de transparencia. Más sin embargo no se publica en el datos abiertos</t>
  </si>
  <si>
    <t>Se han elaborado y  publicado 12 informes: 
- Cuatro informes de asistencia por canales de atención
- Cuatro informes de Gestión y Oportunidad a las PQRSD  
- Cuatro informes de Solicitudes de Acceso a la Información Pública</t>
  </si>
  <si>
    <t xml:space="preserve">https://www.cajaviviendapopular.gov.co/?q=Servicio-al-ciudadano/tiempos-de-respuesta-requerimientos-2022
https://www.cajaviviendapopular.gov.co/?q=Servicio-al-ciudadano/informes-de-asistencia
</t>
  </si>
  <si>
    <t>https://drive.google.com/drive/folders/1_kxRywra6X0SxVHoR83nqn_nytQHAayB?usp=sharing 
https://drive.google.com/drive/folders/1rP_DYIHbUBC4bXTEi3I_jeui3SRgtWnh?usp=sharing</t>
  </si>
  <si>
    <t xml:space="preserve">En la página web de la CVP se encuentran actualizados y publicados los informes de Tiempos de respuesta a requerimientos 2022 </t>
  </si>
  <si>
    <t>https://www.cajaviviendapopular.gov.co/?q=Servicio-al-ciudadano/tiempos-de-respuesta-requerimientos-2022</t>
  </si>
  <si>
    <t>No se ha actualizado las Tablas de Retención Documental - TRD y Cuadros de Clasificación Documental - CCD</t>
  </si>
  <si>
    <t>https://www.cajaviviendapopular.gov.co/?q=Servicio-al-ciudadano/datos-abiertos</t>
  </si>
  <si>
    <t xml:space="preserve"> Se evidencian tres informes de seguimiento a: PGD - PINA - SIC</t>
  </si>
  <si>
    <t>Informes de seguimiento</t>
  </si>
  <si>
    <t>No se ha actualizado la matriz de activos de información. Es importante solicitar ampliación de plazo para no incurrir en incumplimientos</t>
  </si>
  <si>
    <t>Memo de solicitud de designación de enlaces por cada dependencia</t>
  </si>
  <si>
    <t>No se ha actualizado el Índice de información clasificada y reservada. Es importante solicitar ampliación de plazo para no incurrir en incumplimientos</t>
  </si>
  <si>
    <t>Se mantiene actualizado el formato esquema de publicación Código: 208-COM-Ft-20</t>
  </si>
  <si>
    <t xml:space="preserve"> https://www.cajaviviendapopular.gov.co/sites/default/files/Esquema%20de%20publicacion%20e%20informacion%20actualizado%20Marzo%202022.xlsx</t>
  </si>
  <si>
    <t>Mensualmente se actualiza  el formato esquema de publicación Código: 208-COM-Ft-20</t>
  </si>
  <si>
    <t>Se actualizaron en conjunto con la Oficina Asesora de Comunicaciones en el front del portal web,  4 Gifs en lengua de señas</t>
  </si>
  <si>
    <t>Pantallazo de la página web</t>
  </si>
  <si>
    <t xml:space="preserve">Se publicaron 4 banners con información misional en lengua de señas colombiana para la población en condición de discapacidad. </t>
  </si>
  <si>
    <t>Actas de sensibilización</t>
  </si>
  <si>
    <t xml:space="preserve">
La OAP,  la  OAC y la oficina TIC  realizaron una reunión en la cual se  revisaron los resultados del informe preliminar generado por la Asesoría de Control Interno  frente a la auditoría de accesibilidad WEB en anexos 2, 3 y 4 de la resolución 1519 de 2020</t>
  </si>
  <si>
    <r>
      <t xml:space="preserve">La actividad tiene plazo hasta el mes de junio de 2022 las evidencias se encuentran cargadas en:
https://drive.google.com/drive/folders/1vBKQ9JDihgOq3fw2UHjz_jl-F8V1uopR
</t>
    </r>
    <r>
      <rPr>
        <sz val="12"/>
        <color rgb="FFFF0000"/>
        <rFont val="Calibri"/>
        <family val="2"/>
        <scheme val="minor"/>
      </rPr>
      <t xml:space="preserve">
</t>
    </r>
  </si>
  <si>
    <t>En el marco de la implementación de la  política de integridad MIPG se aprobó el Plan Estratégico de Talento Humano que contiene 20 recomendaciones 7 acciones para implementar esta política de integridad en la CVP
De igual manera, dentro del primer cuatrimestre se generó el plan de acción revisado con Gestores de integridad.</t>
  </si>
  <si>
    <r>
      <rPr>
        <b/>
        <sz val="11"/>
        <rFont val="Arial"/>
        <family val="2"/>
      </rPr>
      <t>SUBDIRECCION ADMINISTRATIVA:</t>
    </r>
    <r>
      <rPr>
        <sz val="11"/>
        <rFont val="Arial"/>
        <family val="2"/>
      </rPr>
      <t xml:space="preserve">
Se publicó durante los días 5 y 7 de abril de 2022 pieza comunicativa con la definición de integridad y Anexo código de integridad CVP y  la socialización de los Gestores de Integridad 2022
</t>
    </r>
    <r>
      <rPr>
        <b/>
        <sz val="11"/>
        <rFont val="Arial"/>
        <family val="2"/>
      </rPr>
      <t xml:space="preserve">
COMUNICACIONES</t>
    </r>
    <r>
      <rPr>
        <sz val="11"/>
        <rFont val="Arial"/>
        <family val="2"/>
      </rPr>
      <t xml:space="preserve">
Se publicó pieza comunicativa con la definición de integridad y anexo código de integridad CVP y socialización de los gestores de integridad 2022</t>
    </r>
  </si>
  <si>
    <t xml:space="preserve">2 Pieza Nuestros Gestores de Integridad </t>
  </si>
  <si>
    <t>Se definieron en el Plan de Acción dos momentos de medición de la apropiación de Integridad. Se está estructurando actualmente el instrumento de medición y evaluación de la apropiación.</t>
  </si>
  <si>
    <t>3. Instrumento Semestral</t>
  </si>
  <si>
    <t>Se realizó el informe de Auditoría a los valores y principios</t>
  </si>
  <si>
    <t>4 Auditoría valores y principios</t>
  </si>
  <si>
    <r>
      <rPr>
        <b/>
        <sz val="11"/>
        <rFont val="Arial"/>
        <family val="2"/>
      </rPr>
      <t xml:space="preserve">SUBDIRECCION ADMINISTRATIVA
</t>
    </r>
    <r>
      <rPr>
        <sz val="11"/>
        <rFont val="Arial"/>
        <family val="2"/>
      </rPr>
      <t>Se publicó durante los días 5 y 7 de abril de 2022 pieza comunicativa con la definición de integridad y Anexo código de integridad CVP y  la socialización de los Gestores de Integridad 2022</t>
    </r>
    <r>
      <rPr>
        <b/>
        <sz val="11"/>
        <rFont val="Arial"/>
        <family val="2"/>
      </rPr>
      <t xml:space="preserve">
COMUNICACIONES:</t>
    </r>
    <r>
      <rPr>
        <sz val="11"/>
        <rFont val="Arial"/>
        <family val="2"/>
      </rPr>
      <t xml:space="preserve">
Se publicó pieza comunicativa ¿Sabes que es la integridad? con la definición de integridad y anexo código de integridad CVP.</t>
    </r>
  </si>
  <si>
    <t xml:space="preserve">5 Pieza  ¿Sabes que es la integridad? </t>
  </si>
  <si>
    <t>6. Portafolio de conocimientos</t>
  </si>
  <si>
    <r>
      <rPr>
        <b/>
        <sz val="11"/>
        <rFont val="Arial"/>
        <family val="2"/>
      </rPr>
      <t>COMUNICACIONES</t>
    </r>
    <r>
      <rPr>
        <sz val="11"/>
        <rFont val="Arial"/>
        <family val="2"/>
      </rPr>
      <t xml:space="preserve">
Se ha establecido un cronograma en la página web, donde se encuentran publicadas todas las actividades institucionales y de participación ciudadana en territorio.</t>
    </r>
  </si>
  <si>
    <r>
      <rPr>
        <b/>
        <sz val="11"/>
        <rFont val="Arial"/>
        <family val="2"/>
      </rPr>
      <t>Link Cronograma y piezas gráficas</t>
    </r>
    <r>
      <rPr>
        <sz val="11"/>
        <rFont val="Arial"/>
        <family val="2"/>
      </rPr>
      <t>: 
https://www.cajaviviendapopular.gov.co/?q=event-created/month/2022-03</t>
    </r>
  </si>
  <si>
    <t>8. Respuestas PAAC</t>
  </si>
  <si>
    <t xml:space="preserve">En la OAC se vienen estableciendo acciones para fortalecer la accesibilidad de la Página Web, así como sus herramientas de navegación </t>
  </si>
  <si>
    <t>9. Cronograma de Actividades</t>
  </si>
  <si>
    <t>La actividad se realiza durante el año y se identifica la evidencia reportada.
La evidencia se encuentra en:
 https://drive.google.com/drive/folders/15x8ApZCjtLcKodkMaPlMlRnAa4ycS0LL</t>
  </si>
  <si>
    <t xml:space="preserve">
La actividad se realiza durante el año y se identifica la evidencia reportada.
La evidencia se encuentra en:
 https://drive.google.com/drive/folders/1iHhUA8kh_2xhCbelpTq8tXDeNZK11PLC</t>
  </si>
  <si>
    <t>La actividad se realiza durante el año y se identifica la evidencia reportada.
La evidencia se encuentra en: https://drive.google.com/drive/folders/1oAznB32RfNwboVz_jyILSO8ATo23SnQR</t>
  </si>
  <si>
    <t>La OAP no valida el % de avance presentado por el área, debido a que la evidencia presentada corresponde a la vigencia 2021; sin embargo, lo anterior NO afecta el cumplimiento de la meta, de acuerdo con el plazo programado.</t>
  </si>
  <si>
    <t xml:space="preserve">
La actividad se realiza durante el año y se identifica la evidencia reportada.
La evidencia se encuentra en: https://drive.google.com/drive/folders/1iHhUA8kh_2xhCbelpTq8tXDeNZK11PLC</t>
  </si>
  <si>
    <t>La evidencia se encuentra en:
https://drive.google.com/drive/folders/1ZhF14UMbVTPlkqgi_nPOiCuOmPnrk3Aj</t>
  </si>
  <si>
    <t>La actividad se realiza durante el año y se identifica la evidencia reportada.
La evidencia se encuentra en:
 https://www.cajaviviendapopular.gov.co/?q=event-created/month/2022-03</t>
  </si>
  <si>
    <t>La actividad se cumplió conforme a lo planeado. 
La evidencia se encuentra en https://drive.google.com/drive/folders/12KmLwtJXjvQuRU7H6NE1-ujKnIFp_Gh3</t>
  </si>
  <si>
    <r>
      <rPr>
        <sz val="11"/>
        <rFont val="Calibri"/>
        <family val="2"/>
        <scheme val="minor"/>
      </rPr>
      <t>La actividad se realiza durante el año y se identifica la evidencia reportada.
La evidencia se encuentra en:</t>
    </r>
    <r>
      <rPr>
        <sz val="11"/>
        <color theme="1"/>
        <rFont val="Calibri"/>
        <family val="2"/>
        <scheme val="minor"/>
      </rPr>
      <t xml:space="preserve">
 https://drive.google.com/drive/folders/1Kw0ugIpxHr7wBnl0Ve9EJfGjSWb6DlMw</t>
    </r>
  </si>
  <si>
    <t>Se generó el Plan de Integridad de la CVP. Más sin embargo no se evidencia seguimiento del mismo, aunque se han ejecutado las actividades inmersas en el plan  del primer cuatrimestre</t>
  </si>
  <si>
    <t xml:space="preserve">Suscripción del plan y evidencia de la ejecución de las actividades del primer cuatrimestre </t>
  </si>
  <si>
    <t>Campaña por medio de piezas comunicacionales</t>
  </si>
  <si>
    <t>No se evidencia avance en la definición del instrumento o herramienta semestral de medición. Es importante señalar que quedan dos meses para el diseño y la ejecución del instrumento de medición.</t>
  </si>
  <si>
    <t>Las evidencias no corresponden al instrumento de medición</t>
  </si>
  <si>
    <t>Se evidencia la sensibilización en el fortalecimiento de la cultura ética de la Entidad, mediante una pieza comunicativa.</t>
  </si>
  <si>
    <t>Pieza comunicativa</t>
  </si>
  <si>
    <t>Se evidencia el portafolio de conocimientos</t>
  </si>
  <si>
    <t>Portafolio de conocimientos</t>
  </si>
  <si>
    <t xml:space="preserve">Se observa el cronograma de las actividades, quedan pendiente las piezas gráficas y productos audiovisuales </t>
  </si>
  <si>
    <t>https://www.cajaviviendapopular.gov.co/?q=event-created/month/2022-03</t>
  </si>
  <si>
    <t>Se generó respuestas a la ciudadanía y partes interesadas que observaron el PAAC</t>
  </si>
  <si>
    <t>Correo de agradecimiento por la participación.</t>
  </si>
  <si>
    <t>Cronograma de actividades</t>
  </si>
  <si>
    <t xml:space="preserve">
Se consolidó una Matriz con la sistematización de las observaciones y sugerencias recibidas por los grupos de valor que diligenciaron el formulario dispuesto para la consulta de PAAC vigencia 2022, el cual fue circulado ampliamente por los canales de comunicación internos y externos de la Entidad. Se contó con la participación de 36 personas que realizaron 64 propuestas y 22 comentarios, para un total de 86 aportes. Se realizó un análisis de estas propuestas y comentarios, desagregado por cada componente del PAAC, y se caracterizó en temáticas generales. 
Con base en esa matriz, se revisó la pertinencia y se realizó la inclusión de las propuestas en las actividades del PAAC en su versión final, publicada el 31 de enero de 2022 en la página web de la Entidad en el link https://www.cajaviviendapopular.gov.co/?q=matriz-de-riesgos-plan-anticorrupci%C3%B3n-y-atenci%C3%B3n-al-ciudadano, para conocimiento de la ciudadanía.
El análisis quedó consignado en una presentación en power point  en donde se incluyeron por cada  componente de PAAC las observaciones recibidas por las partes interesadas. 
Adicionalmente, el mismo 31 de enero se envió un correo electrónico en respuesta y agradecimiento por la participación de los grupos de valor. 
</t>
  </si>
  <si>
    <t xml:space="preserve">Fortalecer página web (visibilización y claridad de trámites) y  orientación de canales de comunicación y procedimientos virtuales y telefónicos, así como visibilizar la radicación en línea; generar mayor accesibilidad a la página web y posibilidad de agendamiento electrónica. Mejorar página web: botones de contacto como: Asesor vía WhatsApp, Preguntas frecuentes, Chat en línea, y el directorio telefónico de la CVP. Asesor virtual. Abrir más canales virtuales e instructivos (evaluar pertinencia).  En el banner de la página web de la CVP incentivar a la ciudadanía que visite estos enlaces de interés en los espacios de transparencia. Esto se debe generar por medio de una pagina web mas accesible y fácil de entender teniendo en cuenta que nuestros usuarios son estratos 1 y 2.  Mejorar canales y la información que orienta a la ciudadanía, números a los que pueda llamar. </t>
  </si>
  <si>
    <t>No se presentan avances de la actividad. Es importante dejar la alerta, puesto que quedan dos meses de ejecución y no se presenta avance.</t>
  </si>
  <si>
    <t>1. Plan de acción de integridad</t>
  </si>
  <si>
    <t xml:space="preserve">Se consolida y formaliza el "Portafolio de conocimientos, saberes y talentos 2021 ante la CVP, incluyéndolo dentro de las temáticas en el Plan Institucional de Capacitación </t>
  </si>
  <si>
    <t xml:space="preserve">
La OAP no valida el avance de esta actividad presentada por la Oficina TIC, teniendo  en cuenta que de acuerdo con  lo establecido en el convenio con IDECA, la información de la vigencia se debe actualizar y publicar como mínimo una  vez cada semestre, y para  2022 la primera publicación de la información con corte a 31 de mayo de 2022 remitida por las Direcciones Misionales se realizará en el mes de julio,  y la segunda publicación de la información con corte a 30 de noviembre  se realizará en el mes de diciembre de 2022. El reporte presentado por el área corresponde a ajustes requeridos para la publicación de la información de la vigencia 2021.
Es de aclarar que esta actividad está directamente articulada con la actividad No. 8,  relativa a los  productos misionales establecidos en el catálogo de IDECA.
Teniendo en cuenta lo anterior, no se afecta el cumplimiento de la meta de esta vigencia ya que se encuentra dentro del plazo programado.
</t>
  </si>
  <si>
    <t>Desde la oficina TIC se realiza seguimiento y control al hosting de servicios contratados a ETB para asegurar la infraestructura tecnológica.</t>
  </si>
  <si>
    <t xml:space="preserve">
10. Disponibilidad de infraestructura tecnológica</t>
  </si>
  <si>
    <t>El contenido de la carpeta "10. Disponibilidad de infraestructura tecnológica" relacionada como evidencia, los informes mensuales entregados por el proveedor ETB informando el estado de la disponibilidad de los servicios tecnológicos contratados durante este primer cuatrimestre.</t>
  </si>
  <si>
    <t>Para el contenido de la carpeta "11. Apoyo de OPAS", se menciona el apoyo brindado desde la oficina TIC a la Subdirección Financiera en la generación de las OPAS (Expedición de recibos de pago, paz y salvos y certificaciones de deuda) mediante acta de reunión firmada y correo institucional recibido desde el proceso correspondiente.</t>
  </si>
  <si>
    <t xml:space="preserve">Dado que el cierre financiero mensual se realiza mes vencido, a la fecha no se encuentra con la información del mes de abril,  por lo que se reportara en el siguiente cuatrimestre. </t>
  </si>
  <si>
    <t xml:space="preserve">17. Solicitudes de información
</t>
  </si>
  <si>
    <t>El Programa de Gestión Documental - PGD fue actualizado en noviembre de 2021  para las vigencias 2021 -2024. actualmente no se ha identificado necesidad de una nueva actualización.
El Plan Institucional de Archivos - PINAR fue actualizado el 31 de enero de 2022, bajo aprobación del Comité Institucional de Gestión y Desempeño.
Las Tablas de Retención Documental - TRD y Cuadros de Clasificación Documental - CCD, para el periodo presentan los siguientes avances:
- Se actualizó TRD de la Dirección de Mejoramiento de Vivienda en el SGDEA-ORFEO por solicitud del área, dejando lista la propuesta para remitir al archivo distrital. Evidencia de lo anterior se observa en los memorandos 202114000122333, 202117200124123 y mediante correos electrónicos.
Se remitió comunicación de radicado 202217200040493 con la información solicitada por la Dirección de Reasentamientos para proceder con la actualización de las TRD de la dependencia, las cuales en su momento también serán remitidas al archivo distrital. 
Para el resto de las dependencias la vigencia de las TRD es la de 2019, se atenderán requerimientos de actualización en coordinación con las demás áreas.</t>
  </si>
  <si>
    <t>La evidencia se encuentra en:
 https://drive.google.com/drive/folders/10tr1QIVOq-imMQTIzJIepNECkbM2OcTZ
Sin embargo, no se encuentra información relativa al cuadro de clasificación documental. Adicionalmente se sugiere al área, adicional una actividad relativa a la actualización de la TRD de la Entidad en la que se pueda hacer seguimiento específico para este tema.</t>
  </si>
  <si>
    <t xml:space="preserve">Con corte al mes de abril se registran los siguientes avances:
- Seguimiento a la implementación del PGD - 27,4%, se destaca la actualización del normograma del proceso, implementación en el SGDA de tablas de retención documental temporal de la Dirección de Mejoramiento de Vivienda, avance en transferencias documentales con la Oficina Asesora de Planeación, subdirección Administrativa y Dirección de Mejoramiento de Vivienda.
- Seguimiento a la implementación del Sistema Integrado de Conservación - 28,5%: Se destaca el avance en entrega de insumos para buenas prácticas de manipulación documental,  se realizó limpieza de espacios en archivo central y control mensual de condiciones ambientales.
 - Seguimiento al Plan Institucional de Archivos - avance del 74.7%, Se resalta el avance en actualización del Modelo de Requisitos para la Implementación de un Sistema de Gestión de Documentos Electrónicos - MOREQ, se iniciaron desarrollos del SGDEA sobre los requisitos identificados, revisión de propuesta de documentos de programa de normalización de formas y formularios electrónicos y programa de documentos vitales y finalmente actualización de formatos como memorando, oficio, resolución y circular. </t>
  </si>
  <si>
    <t xml:space="preserve">
22. Índice información clasificada y reservada</t>
  </si>
  <si>
    <t>Se atendieron 83 correos electrónicos con solicitudes de prestamos que acumulaban 158 expedientes teniendo un total de 190 tomos.
De los 158 expedientes solicitados se logró realizar el préstamo de 148, los 10 que no fueron efectivas fueron por que se encuentran en el archivo de gestión, por que ya esta en estado de préstamo o porque no se encontró en las bases de datos del archivo central.
Adicionalmente se atendieron 7 visitas presenciales por parte de funcionarios para realizar búsqueda y/o consulta de documentos en las instalaciones del Archivo Central.
Por último se realizó un préstamo digitalizado.</t>
  </si>
  <si>
    <t>25. Informes préstamo archivos</t>
  </si>
  <si>
    <t xml:space="preserve">Se presenta un reporte en Excel de las solicitudes documentales realizados, más sin embargo no se evidencia como tal un informe. </t>
  </si>
  <si>
    <t>Reporte en Excel</t>
  </si>
  <si>
    <t xml:space="preserve">Se atendieron 574 solicitudes mediante aplicativo GLPI, encontrando la siguiente distribución:
- 315 fueron de Creación/Modificación/Eliminación de Usuarios
- 107 casos clasificados en otras categorías de Orfeo
- 96 asesorías
- 32 reportes. 
- 24 en otras categorías de GLPI pero relacionadas a los temas Funcionales del Sistema Orfeo </t>
  </si>
  <si>
    <t>No se presenta un informe trimestral como lo indica la evidencia, se presenta un reporte de los GLPI atendidos durante la vigencia con 574 solicitudes en total, de las cuales 31 aún no han sido resueltas, es decir el 5%</t>
  </si>
  <si>
    <r>
      <rPr>
        <b/>
        <sz val="11"/>
        <rFont val="Arial"/>
        <family val="2"/>
      </rPr>
      <t xml:space="preserve">Link Banners: </t>
    </r>
    <r>
      <rPr>
        <sz val="11"/>
        <rFont val="Arial"/>
        <family val="2"/>
      </rPr>
      <t xml:space="preserve">
Links con información misional en lengua en señas colombiana para población en discapacidad
https://www.cajaviviendapopular.gov.co/?q=programas/mejoramiento-de-barrios/mejoramiento-de-barrios
https://www.cajaviviendapopular.gov.co/?q=programas/mejoramiento-de-vivienda/mejoramiento-de-vivienda
https://www.cajaviviendapopular.gov.co/?q=Reasentamientos/reasentamientos
https://www.cajaviviendapopular.gov.co/?q=Urbanizaciones-y-titulacion/urbanizaciones-y-titulacion
Link Métricas Abril 2022: https://www.cajaviviendapopular.gov.co/sites/default/files/INFORME%20DE%20M%C3%89TRICAS%20WEB%20ABRIL%202022.pdf</t>
    </r>
  </si>
  <si>
    <t>La actividad se realiza durante el año y se identifica la evidencia reportada.
La evidencia se encuentra en:
https://www.cajaviviendapopular.gov.co/?q=programas/mejoramiento-de-barrios/mejoramiento-de-barrios
https://www.cajaviviendapopular.gov.co/?q=programas/mejoramiento-de-vivienda/mejoramiento-de-vivienda
https://www.cajaviviendapopular.gov.co/?q=Reasentamientos/reasentamientos
https://www.cajaviviendapopular.gov.co/?q=Urbanizaciones-y-titulacion/urbanizaciones-y-titulacion 
Link Métricas Abril 2022: https://www.cajaviviendapopular.gov.co/sites/default/files/INFORME%20DE%20M%C3%89TRICAS%20WEB%20ABRIL%202022.pdf</t>
  </si>
  <si>
    <t xml:space="preserve">29. Sensibilización lenguaje de señas
"CAPACITACIÓN #1 LSC 31 de enero del 2022.pdf"
"CAPACITACIÓN #1 LSC 22 de abril del 2022.pdf"
</t>
  </si>
  <si>
    <t xml:space="preserve">La Oficina Asesora  de Planeación  y  la Oficina Asesora de Comunicaciones  han  realizado diferentes reuniones para verificar y darle cumplimiento a lo establecido en  la ley 1712 de 2014 y en la matriz del ITA dispuesta por la Procuraduría General de la Nación. 
La OAP,  la  OAC y la oficina TIC  realizaron una reunión en la cual se  revisaron los resultados del informe preliminar generado por la Asesoría de Control Interno  frente a la auditoría de accesibilidad WEB en anexos 2, 3 y 4 de la resolución 1519 de 2020, como resultado de esta reunión se generó una respuesta de manera conjunta en la que se evidenciaron los avances realizados. </t>
  </si>
  <si>
    <t>Actualmente se presentaron observaciones para el informe preliminar de auditoria de accesibilidad web en la reunión virtual efectuada el día 18 de abril de 2022. Actualmente la oficina TIC presentó avances en la implementación de esta resolución, así como la publicación de datos abiertos, portal web y seguridad del mismo.</t>
  </si>
  <si>
    <t>Se realizó reunión general el día 28 de febrero de 2022, para socializar los trámites, OPA y consultas de información vigentes y en proceso, los tipos de racionalización, las opciones, de actualización y racionalización.
Se realizaron reuniones con la Dirección de Mejoramiento de Vivienda los días 07 de marzo, 18 de marzo y 28 de abril para continuar con el precargue de la información del nuevo trámite a radicar, retroalimentar propuestas y cargar el trámite en la plataforma SUIT.
Se realizó reunión con la Dirección de Reasentamientos el día 10 de marzo,  para revisar el contenido del trámite vigente, establecer y radicar la estrategia de racionalización administrativa para la vigencia 2022, la cual incluye actualización de la información de acuerdo con las actualizaciones normativas a realizarse.
Por parte de la subdirección financiera se envió propuesta de estrategia y actualización de información, la cual se consolidará y creará en la plataforma SUIT una vez sean habilitadas las consultas de información en la plataforma por parte del DAFP, teniendo en cuenta que desde el mes de noviembre de 2021 se solicitó la reclasificación y se encuentran en proceso de revisión por parte de esta entidad.
Se realizó reunión el 01 de abril con la dirección de Urbanizaciones y Titulación para revisar la información disponible en la plataforma SUIT y realizar actualizaciones correspondientes, según información aportada vía correo electrónico.</t>
  </si>
  <si>
    <t>6 Estrategia de racionalización SUIT</t>
  </si>
  <si>
    <t>Informe de auditoría</t>
  </si>
  <si>
    <t>Debido a que la muestra y ejecución de las pruebas de auditoría se realizaron a finales del 2021, se deja el 50% teniendo en cuenta que se debe realizar otro seguimiento de la apreciación de los valores. Solicitar ampliación de plazo.</t>
  </si>
  <si>
    <r>
      <t xml:space="preserve">De acuerdo con las observaciones presentadas en la consulta (internas o externas) se manifiesta que, si bien no se presentaron afectaciones en las actividades propuestas, la actividad estaba enfocada a "ajustes en el PAAC" y no se observa que se hayan tenido en cuenta nuevas acciones propuestas. Como por ejemplo en el subcomponente Transparencia </t>
    </r>
    <r>
      <rPr>
        <i/>
        <sz val="11"/>
        <rFont val="Arial"/>
        <family val="2"/>
      </rPr>
      <t>"Mejorar las plataformas tecnológicas y herramientas para que puedan ser visualizadas y utilizadas desde los celular con los que cuenta la ciudadanía como única herramienta para acceder a la información de manera  virtual"</t>
    </r>
    <r>
      <rPr>
        <sz val="11"/>
        <rFont val="Arial"/>
        <family val="2"/>
      </rPr>
      <t>, entre otras</t>
    </r>
  </si>
  <si>
    <t>La estrategia anual de producción, divulgación y socialización de los escenarios o eventos de participación ciudadana y rendición de cuentas cuenta con las fechas del 2021.
Se evidenció la campaña cuatrimestral divulgada.</t>
  </si>
  <si>
    <t>Incumplida</t>
  </si>
  <si>
    <t>En la página web de la CVP se encuentran actualizados y publicados los informes de Tiempos de respuesta a requerimientos 2022 , Informes de asistencia por canales de atención y  Solicitudes de acceso a la información y los Informes de Satisfacción de Servicio al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</si>
</sst>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1"/>
      <color theme="1"/>
      <name val="Arial"/>
      <family val="2"/>
    </font>
    <font>
      <b/>
      <sz val="11"/>
      <color theme="1"/>
      <name val="Calibri"/>
      <family val="2"/>
      <scheme val="minor"/>
    </font>
    <font>
      <b/>
      <sz val="11"/>
      <color theme="1"/>
      <name val="Arial"/>
      <family val="2"/>
    </font>
    <font>
      <b/>
      <sz val="12"/>
      <color theme="1"/>
      <name val="Arial"/>
      <family val="2"/>
    </font>
    <font>
      <sz val="11"/>
      <name val="Calibri"/>
      <family val="2"/>
    </font>
    <font>
      <sz val="11"/>
      <color theme="1"/>
      <name val="Calibri"/>
      <family val="2"/>
      <scheme val="minor"/>
    </font>
    <font>
      <b/>
      <sz val="10"/>
      <name val="Arial"/>
      <family val="2"/>
    </font>
    <font>
      <b/>
      <sz val="12"/>
      <name val="Arial"/>
      <family val="2"/>
    </font>
    <font>
      <sz val="10"/>
      <name val="Arial"/>
      <family val="2"/>
    </font>
    <font>
      <sz val="10"/>
      <name val="Arial"/>
      <family val="2"/>
    </font>
    <font>
      <b/>
      <sz val="14"/>
      <color theme="1"/>
      <name val="Arial"/>
      <family val="2"/>
    </font>
    <font>
      <sz val="11"/>
      <color rgb="FF000000"/>
      <name val="Arial"/>
      <family val="2"/>
    </font>
    <font>
      <sz val="11"/>
      <name val="Arial"/>
      <family val="2"/>
    </font>
    <font>
      <b/>
      <sz val="11"/>
      <name val="Arial"/>
      <family val="2"/>
    </font>
    <font>
      <sz val="12"/>
      <color theme="1"/>
      <name val="Arial"/>
      <family val="2"/>
    </font>
    <font>
      <b/>
      <sz val="14"/>
      <name val="Arial"/>
      <family val="2"/>
    </font>
    <font>
      <u/>
      <sz val="10"/>
      <color theme="10"/>
      <name val="Arial"/>
      <family val="2"/>
    </font>
    <font>
      <sz val="12"/>
      <color rgb="FF000000"/>
      <name val="Arial"/>
      <family val="2"/>
    </font>
    <font>
      <sz val="11"/>
      <color rgb="FF0D0D0D"/>
      <name val="Arial"/>
      <family val="2"/>
    </font>
    <font>
      <sz val="11"/>
      <color theme="1" tint="4.9989318521683403E-2"/>
      <name val="Arial"/>
      <family val="2"/>
    </font>
    <font>
      <sz val="9"/>
      <name val="Arial"/>
      <family val="2"/>
    </font>
    <font>
      <b/>
      <sz val="11"/>
      <color rgb="FF0D0D0D"/>
      <name val="Arial"/>
      <family val="2"/>
    </font>
    <font>
      <b/>
      <sz val="11"/>
      <color theme="1" tint="4.9989318521683403E-2"/>
      <name val="Arial"/>
      <family val="2"/>
    </font>
    <font>
      <sz val="12"/>
      <name val="Arial"/>
      <family val="2"/>
    </font>
    <font>
      <sz val="11"/>
      <name val="Calibri"/>
      <family val="2"/>
      <scheme val="minor"/>
    </font>
    <font>
      <u/>
      <sz val="11"/>
      <name val="Arial"/>
      <family val="2"/>
    </font>
    <font>
      <sz val="12"/>
      <name val="Calibri"/>
      <family val="2"/>
      <scheme val="minor"/>
    </font>
    <font>
      <sz val="12"/>
      <color rgb="FFFF0000"/>
      <name val="Calibri"/>
      <family val="2"/>
      <scheme val="minor"/>
    </font>
    <font>
      <sz val="12"/>
      <color theme="1"/>
      <name val="Calibri"/>
      <family val="2"/>
      <scheme val="minor"/>
    </font>
    <font>
      <i/>
      <sz val="11"/>
      <name val="Arial"/>
      <family val="2"/>
    </font>
  </fonts>
  <fills count="24">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indexed="64"/>
      </patternFill>
    </fill>
    <fill>
      <patternFill patternType="solid">
        <fgColor rgb="FFFFCCFF"/>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auto="1"/>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auto="1"/>
      </right>
      <top/>
      <bottom/>
      <diagonal/>
    </border>
  </borders>
  <cellStyleXfs count="11">
    <xf numFmtId="0" fontId="0" fillId="0" borderId="0"/>
    <xf numFmtId="9" fontId="6" fillId="0" borderId="0" applyFont="0" applyFill="0" applyBorder="0" applyAlignment="0" applyProtection="0"/>
    <xf numFmtId="0" fontId="10" fillId="0" borderId="0"/>
    <xf numFmtId="0" fontId="6" fillId="0" borderId="0"/>
    <xf numFmtId="9" fontId="9" fillId="0" borderId="0" applyFont="0" applyFill="0" applyBorder="0" applyAlignment="0" applyProtection="0"/>
    <xf numFmtId="9" fontId="9" fillId="0" borderId="0" applyFont="0" applyFill="0" applyBorder="0" applyAlignment="0" applyProtection="0"/>
    <xf numFmtId="0" fontId="6" fillId="0" borderId="0"/>
    <xf numFmtId="0" fontId="17" fillId="0" borderId="0" applyNumberFormat="0" applyFill="0" applyBorder="0" applyAlignment="0" applyProtection="0"/>
    <xf numFmtId="0" fontId="6" fillId="0" borderId="0"/>
    <xf numFmtId="0" fontId="6" fillId="0" borderId="0"/>
    <xf numFmtId="0" fontId="9" fillId="0" borderId="0"/>
  </cellStyleXfs>
  <cellXfs count="771">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2" fillId="0" borderId="23" xfId="0" applyFont="1" applyBorder="1" applyAlignment="1">
      <alignment horizontal="center" vertical="center"/>
    </xf>
    <xf numFmtId="0" fontId="5" fillId="0" borderId="0" xfId="0" applyFont="1"/>
    <xf numFmtId="9" fontId="0" fillId="0" borderId="0" xfId="0" applyNumberFormat="1"/>
    <xf numFmtId="9" fontId="0" fillId="0" borderId="0" xfId="1" applyFont="1"/>
    <xf numFmtId="0" fontId="0" fillId="0" borderId="0" xfId="0" applyFill="1"/>
    <xf numFmtId="0" fontId="0" fillId="0" borderId="0" xfId="0" applyBorder="1" applyAlignment="1">
      <alignment horizontal="center" vertical="center" wrapText="1"/>
    </xf>
    <xf numFmtId="0" fontId="0" fillId="0" borderId="0" xfId="0" applyBorder="1" applyAlignment="1">
      <alignment horizontal="center"/>
    </xf>
    <xf numFmtId="0" fontId="0" fillId="3" borderId="0" xfId="0" applyFill="1"/>
    <xf numFmtId="0" fontId="5" fillId="3" borderId="0" xfId="0" applyFont="1" applyFill="1"/>
    <xf numFmtId="0" fontId="2" fillId="0" borderId="24" xfId="0" applyFont="1" applyBorder="1" applyAlignment="1">
      <alignment horizontal="center" vertical="center"/>
    </xf>
    <xf numFmtId="0" fontId="0" fillId="0" borderId="1" xfId="0" applyBorder="1"/>
    <xf numFmtId="0" fontId="10" fillId="0" borderId="0" xfId="2"/>
    <xf numFmtId="0" fontId="8" fillId="0" borderId="1" xfId="2" applyFont="1" applyBorder="1" applyAlignment="1">
      <alignment horizontal="center"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1" xfId="0" applyFont="1" applyFill="1" applyBorder="1" applyAlignment="1">
      <alignment horizontal="center" vertical="center" wrapText="1"/>
    </xf>
    <xf numFmtId="0" fontId="1" fillId="13" borderId="0" xfId="0" applyFont="1" applyFill="1" applyAlignment="1">
      <alignment wrapText="1"/>
    </xf>
    <xf numFmtId="0" fontId="1" fillId="13" borderId="0" xfId="0" applyFont="1" applyFill="1"/>
    <xf numFmtId="0" fontId="1" fillId="0" borderId="0" xfId="0" applyFont="1" applyFill="1" applyAlignment="1">
      <alignment wrapText="1"/>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1" fillId="0" borderId="1" xfId="0" applyFont="1" applyBorder="1" applyAlignment="1">
      <alignment horizontal="center" vertical="center"/>
    </xf>
    <xf numFmtId="0" fontId="1" fillId="0" borderId="0" xfId="0" applyFont="1" applyFill="1" applyBorder="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9" fillId="0" borderId="0" xfId="2" applyFont="1"/>
    <xf numFmtId="0" fontId="8" fillId="0" borderId="1" xfId="0" applyFont="1" applyBorder="1" applyAlignment="1">
      <alignment horizontal="center" vertical="center"/>
    </xf>
    <xf numFmtId="0" fontId="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1" fillId="13" borderId="0" xfId="0" applyFont="1" applyFill="1" applyBorder="1" applyAlignment="1">
      <alignment horizontal="left" vertical="center" wrapText="1"/>
    </xf>
    <xf numFmtId="49" fontId="13" fillId="0" borderId="0" xfId="0" applyNumberFormat="1" applyFont="1" applyFill="1" applyBorder="1" applyAlignment="1">
      <alignment horizontal="center" vertical="center"/>
    </xf>
    <xf numFmtId="0" fontId="1" fillId="13" borderId="0" xfId="0" applyFont="1" applyFill="1" applyBorder="1" applyAlignment="1">
      <alignment vertical="center" wrapText="1"/>
    </xf>
    <xf numFmtId="0" fontId="1" fillId="13" borderId="0" xfId="0" applyFont="1" applyFill="1" applyBorder="1" applyAlignment="1">
      <alignment horizontal="center" vertical="center" wrapText="1"/>
    </xf>
    <xf numFmtId="0" fontId="13" fillId="13"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0" xfId="2" applyFont="1" applyFill="1" applyBorder="1" applyAlignment="1">
      <alignment horizontal="center" vertical="center"/>
    </xf>
    <xf numFmtId="0" fontId="18" fillId="0" borderId="0" xfId="0" applyFont="1" applyFill="1" applyBorder="1" applyAlignment="1">
      <alignment horizontal="justify" vertical="center" wrapText="1"/>
    </xf>
    <xf numFmtId="0" fontId="18" fillId="0" borderId="0" xfId="0" applyFont="1" applyFill="1" applyBorder="1" applyAlignment="1">
      <alignment horizontal="center" vertical="center" wrapText="1"/>
    </xf>
    <xf numFmtId="14" fontId="18" fillId="0" borderId="0" xfId="0" applyNumberFormat="1" applyFont="1" applyFill="1" applyBorder="1" applyAlignment="1">
      <alignment horizontal="center" vertical="center" wrapText="1"/>
    </xf>
    <xf numFmtId="0" fontId="8" fillId="0" borderId="0" xfId="2" applyFont="1" applyFill="1" applyBorder="1" applyAlignment="1">
      <alignment vertical="center"/>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14" fontId="13" fillId="0" borderId="1" xfId="8" applyNumberFormat="1" applyFont="1" applyFill="1" applyBorder="1" applyAlignment="1">
      <alignment horizontal="center" vertical="center" wrapText="1"/>
    </xf>
    <xf numFmtId="0" fontId="1" fillId="0" borderId="1" xfId="3" applyFont="1" applyFill="1" applyBorder="1" applyAlignment="1">
      <alignment horizontal="center" vertical="center" wrapText="1"/>
    </xf>
    <xf numFmtId="0" fontId="12" fillId="0" borderId="1" xfId="2"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4" fillId="0" borderId="1" xfId="5" applyFont="1" applyFill="1" applyBorder="1" applyAlignment="1">
      <alignment horizontal="center" vertical="center" wrapText="1"/>
    </xf>
    <xf numFmtId="0" fontId="1" fillId="0" borderId="1" xfId="2" applyFont="1" applyFill="1" applyBorder="1" applyAlignment="1">
      <alignment horizontal="left" vertical="top" wrapText="1"/>
    </xf>
    <xf numFmtId="15" fontId="1" fillId="0" borderId="13" xfId="2" applyNumberFormat="1" applyFont="1" applyFill="1" applyBorder="1" applyAlignment="1">
      <alignment horizontal="center" vertical="center" wrapText="1"/>
    </xf>
    <xf numFmtId="0" fontId="19" fillId="0" borderId="1" xfId="3" applyFont="1" applyFill="1" applyBorder="1" applyAlignment="1">
      <alignment horizontal="center" vertical="center" wrapText="1"/>
    </xf>
    <xf numFmtId="0" fontId="19" fillId="0" borderId="1" xfId="3" applyFont="1" applyFill="1" applyBorder="1" applyAlignment="1">
      <alignment horizontal="left" vertical="center" wrapText="1"/>
    </xf>
    <xf numFmtId="9" fontId="1" fillId="0" borderId="1" xfId="5" applyFont="1" applyFill="1" applyBorder="1" applyAlignment="1">
      <alignment horizontal="left" vertical="top" wrapText="1"/>
    </xf>
    <xf numFmtId="0" fontId="1" fillId="0" borderId="1" xfId="2" applyFont="1" applyFill="1" applyBorder="1" applyAlignment="1">
      <alignment vertical="center" wrapText="1"/>
    </xf>
    <xf numFmtId="9" fontId="3" fillId="0" borderId="1" xfId="4" applyFont="1" applyFill="1" applyBorder="1" applyAlignment="1">
      <alignment horizontal="center" vertical="center" wrapText="1"/>
    </xf>
    <xf numFmtId="0" fontId="1" fillId="0" borderId="13" xfId="2" applyFont="1" applyFill="1" applyBorder="1" applyAlignment="1">
      <alignment vertical="center" wrapText="1"/>
    </xf>
    <xf numFmtId="0" fontId="1" fillId="0" borderId="1" xfId="6" applyFont="1" applyFill="1" applyBorder="1" applyAlignment="1">
      <alignment horizontal="justify" vertical="center" wrapText="1"/>
    </xf>
    <xf numFmtId="0" fontId="1" fillId="0" borderId="1" xfId="6" applyFont="1" applyFill="1" applyBorder="1" applyAlignment="1">
      <alignment horizontal="center" vertical="center" wrapText="1"/>
    </xf>
    <xf numFmtId="0" fontId="13" fillId="0" borderId="1" xfId="7" applyFont="1" applyFill="1" applyBorder="1" applyAlignment="1">
      <alignment horizontal="left" vertical="center" wrapText="1"/>
    </xf>
    <xf numFmtId="0" fontId="1" fillId="0" borderId="0" xfId="0" applyFont="1" applyAlignment="1">
      <alignment horizontal="left" vertical="center"/>
    </xf>
    <xf numFmtId="0" fontId="19" fillId="0" borderId="12" xfId="3" applyFont="1" applyFill="1" applyBorder="1" applyAlignment="1">
      <alignment horizontal="justify" vertical="center" wrapText="1"/>
    </xf>
    <xf numFmtId="14" fontId="13" fillId="0" borderId="13" xfId="8" applyNumberFormat="1" applyFont="1" applyFill="1" applyBorder="1" applyAlignment="1">
      <alignment horizontal="center" vertical="center" wrapText="1"/>
    </xf>
    <xf numFmtId="0" fontId="1" fillId="0" borderId="12" xfId="3" applyFont="1" applyFill="1" applyBorder="1" applyAlignment="1">
      <alignment vertical="top" wrapText="1"/>
    </xf>
    <xf numFmtId="0" fontId="1" fillId="0" borderId="12" xfId="3" applyFont="1" applyFill="1" applyBorder="1" applyAlignment="1">
      <alignment horizontal="left" vertical="top" wrapText="1"/>
    </xf>
    <xf numFmtId="0" fontId="1" fillId="0" borderId="12" xfId="2" applyFont="1" applyFill="1" applyBorder="1" applyAlignment="1">
      <alignment vertical="center" wrapText="1"/>
    </xf>
    <xf numFmtId="0" fontId="13" fillId="0" borderId="12" xfId="7" applyFont="1" applyFill="1" applyBorder="1" applyAlignment="1">
      <alignment horizontal="left" vertical="center" wrapText="1"/>
    </xf>
    <xf numFmtId="0" fontId="13" fillId="0" borderId="13" xfId="7" applyFont="1" applyFill="1" applyBorder="1" applyAlignment="1">
      <alignment horizontal="left" vertical="center" wrapText="1"/>
    </xf>
    <xf numFmtId="0" fontId="13" fillId="0" borderId="0" xfId="2" applyFont="1"/>
    <xf numFmtId="0" fontId="1" fillId="0" borderId="0" xfId="0" applyFont="1" applyAlignment="1">
      <alignment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21" fillId="0" borderId="3"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0" xfId="0" applyFont="1" applyFill="1" applyBorder="1" applyAlignment="1">
      <alignment vertical="center"/>
    </xf>
    <xf numFmtId="0" fontId="21" fillId="0" borderId="1" xfId="0" applyFont="1" applyFill="1" applyBorder="1" applyAlignment="1">
      <alignment vertical="center"/>
    </xf>
    <xf numFmtId="0" fontId="8" fillId="0" borderId="18" xfId="0" applyFont="1" applyBorder="1" applyAlignment="1">
      <alignment vertical="center"/>
    </xf>
    <xf numFmtId="0" fontId="13" fillId="0" borderId="5" xfId="7" applyFont="1" applyFill="1" applyBorder="1" applyAlignment="1">
      <alignment horizontal="left"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17" xfId="0" applyFont="1" applyBorder="1" applyAlignment="1">
      <alignment vertical="center"/>
    </xf>
    <xf numFmtId="0" fontId="13" fillId="0" borderId="0" xfId="2" applyFont="1" applyFill="1"/>
    <xf numFmtId="0" fontId="14" fillId="0" borderId="1" xfId="2"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14" fillId="0" borderId="1" xfId="2" applyFont="1" applyFill="1" applyBorder="1" applyAlignment="1">
      <alignment horizontal="left" vertical="center"/>
    </xf>
    <xf numFmtId="0" fontId="12" fillId="0" borderId="1" xfId="0" applyFont="1" applyFill="1" applyBorder="1" applyAlignment="1" applyProtection="1">
      <alignment horizontal="justify" vertical="center" wrapText="1"/>
      <protection locked="0"/>
    </xf>
    <xf numFmtId="0" fontId="12" fillId="0" borderId="1" xfId="0" applyFont="1" applyFill="1" applyBorder="1" applyAlignment="1" applyProtection="1">
      <alignment horizontal="center" vertical="center" wrapText="1"/>
      <protection locked="0"/>
    </xf>
    <xf numFmtId="0" fontId="13" fillId="0" borderId="12" xfId="2" applyFont="1" applyFill="1" applyBorder="1"/>
    <xf numFmtId="0" fontId="19" fillId="0" borderId="1" xfId="3" applyFont="1" applyFill="1" applyBorder="1" applyAlignment="1">
      <alignment vertical="center" wrapText="1"/>
    </xf>
    <xf numFmtId="15" fontId="13" fillId="0" borderId="1" xfId="6"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13" borderId="1" xfId="0" applyFont="1" applyFill="1" applyBorder="1" applyAlignment="1">
      <alignment horizontal="center" vertical="center" wrapText="1"/>
    </xf>
    <xf numFmtId="15" fontId="1" fillId="0" borderId="1" xfId="6" applyNumberFormat="1" applyFont="1" applyFill="1" applyBorder="1" applyAlignment="1">
      <alignment horizontal="center" vertical="center" wrapText="1"/>
    </xf>
    <xf numFmtId="0" fontId="12" fillId="0" borderId="1" xfId="3" applyFont="1" applyFill="1" applyBorder="1" applyAlignment="1" applyProtection="1">
      <alignment horizontal="justify" vertical="center" wrapText="1"/>
    </xf>
    <xf numFmtId="0" fontId="12" fillId="0" borderId="1" xfId="3" applyFont="1" applyFill="1" applyBorder="1" applyAlignment="1" applyProtection="1">
      <alignment horizontal="center" vertical="center" wrapText="1"/>
    </xf>
    <xf numFmtId="0" fontId="1" fillId="0" borderId="1" xfId="3" applyFont="1" applyFill="1" applyBorder="1" applyAlignment="1" applyProtection="1">
      <alignment horizontal="justify" vertical="center" wrapText="1"/>
    </xf>
    <xf numFmtId="0" fontId="1" fillId="0" borderId="1" xfId="3" applyFont="1" applyFill="1" applyBorder="1" applyAlignment="1" applyProtection="1">
      <alignment horizontal="center" vertical="center" wrapText="1"/>
    </xf>
    <xf numFmtId="0" fontId="13" fillId="0" borderId="1" xfId="0" applyFont="1" applyFill="1" applyBorder="1" applyAlignment="1" applyProtection="1">
      <alignment horizontal="justify" vertical="center" wrapText="1"/>
    </xf>
    <xf numFmtId="0" fontId="13" fillId="0" borderId="1" xfId="0" applyFont="1" applyFill="1" applyBorder="1" applyAlignment="1" applyProtection="1">
      <alignment horizontal="center" vertical="center" wrapText="1"/>
    </xf>
    <xf numFmtId="15" fontId="13" fillId="0" borderId="1" xfId="6" applyNumberFormat="1" applyFont="1" applyFill="1" applyBorder="1" applyAlignment="1" applyProtection="1">
      <alignment horizontal="center" vertical="center" wrapText="1"/>
    </xf>
    <xf numFmtId="0" fontId="1" fillId="0" borderId="1" xfId="6" applyFont="1" applyFill="1" applyBorder="1" applyAlignment="1" applyProtection="1">
      <alignment horizontal="center" vertical="center" wrapText="1"/>
    </xf>
    <xf numFmtId="0" fontId="14" fillId="0" borderId="12" xfId="2" applyFont="1" applyBorder="1" applyAlignment="1" applyProtection="1">
      <alignment horizontal="center" vertical="center"/>
    </xf>
    <xf numFmtId="0" fontId="14" fillId="0" borderId="1" xfId="2" applyFont="1" applyBorder="1" applyAlignment="1" applyProtection="1">
      <alignment horizontal="center" vertical="center"/>
    </xf>
    <xf numFmtId="0" fontId="13" fillId="0" borderId="1" xfId="6" applyFont="1" applyFill="1" applyBorder="1" applyAlignment="1">
      <alignment horizontal="center" vertical="center" wrapText="1"/>
    </xf>
    <xf numFmtId="0" fontId="13" fillId="0" borderId="1" xfId="6" applyFont="1" applyFill="1" applyBorder="1" applyAlignment="1">
      <alignment horizontal="justify" vertical="center" wrapText="1"/>
    </xf>
    <xf numFmtId="0" fontId="13" fillId="0" borderId="1" xfId="6"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14" fontId="13" fillId="0" borderId="1" xfId="0" applyNumberFormat="1" applyFont="1" applyBorder="1" applyAlignment="1" applyProtection="1">
      <alignment horizontal="center" vertical="center" wrapText="1"/>
    </xf>
    <xf numFmtId="14" fontId="13" fillId="0" borderId="3" xfId="0" applyNumberFormat="1" applyFont="1" applyBorder="1" applyAlignment="1" applyProtection="1">
      <alignment horizontal="center" vertical="center" wrapText="1"/>
    </xf>
    <xf numFmtId="0" fontId="1" fillId="0" borderId="1" xfId="8" applyFont="1" applyFill="1" applyBorder="1" applyAlignment="1" applyProtection="1">
      <alignment horizontal="center" vertical="center" wrapText="1"/>
    </xf>
    <xf numFmtId="0" fontId="13" fillId="0" borderId="1" xfId="2" applyFont="1" applyFill="1" applyBorder="1"/>
    <xf numFmtId="0" fontId="13" fillId="0" borderId="13" xfId="2" applyFont="1" applyFill="1" applyBorder="1"/>
    <xf numFmtId="0" fontId="21" fillId="0" borderId="11" xfId="0" applyFont="1" applyFill="1" applyBorder="1" applyAlignment="1">
      <alignment horizontal="left" vertical="center"/>
    </xf>
    <xf numFmtId="0" fontId="21" fillId="0" borderId="13" xfId="0" applyFont="1" applyFill="1" applyBorder="1" applyAlignment="1">
      <alignment horizontal="left" vertical="center"/>
    </xf>
    <xf numFmtId="0" fontId="0" fillId="0" borderId="0" xfId="0" applyProtection="1">
      <protection locked="0"/>
    </xf>
    <xf numFmtId="0" fontId="0" fillId="13" borderId="0" xfId="0" applyFill="1" applyProtection="1">
      <protection locked="0"/>
    </xf>
    <xf numFmtId="0" fontId="12" fillId="0" borderId="1" xfId="3" applyFont="1" applyFill="1" applyBorder="1" applyAlignment="1">
      <alignment horizontal="center" vertical="center" wrapText="1"/>
    </xf>
    <xf numFmtId="0" fontId="10" fillId="0" borderId="0" xfId="2" applyAlignment="1">
      <alignment horizontal="center"/>
    </xf>
    <xf numFmtId="0" fontId="8" fillId="0" borderId="28" xfId="0" applyFont="1" applyBorder="1" applyAlignment="1">
      <alignment vertical="center"/>
    </xf>
    <xf numFmtId="0" fontId="7" fillId="0" borderId="0" xfId="2" applyFont="1"/>
    <xf numFmtId="0" fontId="20" fillId="0" borderId="1" xfId="0" applyFont="1" applyFill="1" applyBorder="1" applyAlignment="1">
      <alignment horizontal="center" vertical="center" wrapText="1"/>
    </xf>
    <xf numFmtId="0" fontId="10" fillId="0" borderId="0" xfId="2" applyAlignment="1">
      <alignment horizontal="center" vertical="center"/>
    </xf>
    <xf numFmtId="0" fontId="20" fillId="0" borderId="1" xfId="0" applyFont="1" applyFill="1" applyBorder="1" applyAlignment="1">
      <alignment horizontal="left" vertical="center" wrapText="1"/>
    </xf>
    <xf numFmtId="0" fontId="13" fillId="0" borderId="0" xfId="2" applyFont="1" applyAlignment="1">
      <alignment horizontal="center" vertical="center"/>
    </xf>
    <xf numFmtId="0" fontId="8" fillId="0" borderId="5" xfId="0" applyFont="1" applyBorder="1" applyAlignment="1">
      <alignment vertical="center"/>
    </xf>
    <xf numFmtId="0" fontId="8" fillId="0" borderId="26" xfId="0" applyFont="1" applyBorder="1" applyAlignment="1">
      <alignment vertical="center"/>
    </xf>
    <xf numFmtId="0" fontId="4" fillId="13" borderId="1" xfId="0" applyFont="1" applyFill="1" applyBorder="1" applyAlignment="1">
      <alignment vertical="center" wrapText="1"/>
    </xf>
    <xf numFmtId="0" fontId="4" fillId="13" borderId="13" xfId="0" applyFont="1" applyFill="1" applyBorder="1" applyAlignment="1">
      <alignment vertical="center" wrapText="1"/>
    </xf>
    <xf numFmtId="0" fontId="1" fillId="13" borderId="0" xfId="0" applyFont="1" applyFill="1" applyAlignment="1">
      <alignment horizontal="center"/>
    </xf>
    <xf numFmtId="0" fontId="1" fillId="0" borderId="0" xfId="0" applyFont="1" applyFill="1" applyAlignment="1">
      <alignment horizontal="center"/>
    </xf>
    <xf numFmtId="0" fontId="13" fillId="0" borderId="0" xfId="7" applyFont="1" applyFill="1" applyBorder="1" applyAlignment="1">
      <alignment horizontal="left" vertical="center" wrapText="1"/>
    </xf>
    <xf numFmtId="0" fontId="9" fillId="0" borderId="0" xfId="2" applyFont="1" applyFill="1"/>
    <xf numFmtId="0" fontId="1" fillId="0" borderId="1" xfId="8"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3" fillId="0" borderId="1" xfId="6" applyFont="1" applyFill="1" applyBorder="1" applyAlignment="1" applyProtection="1">
      <alignment horizontal="justify" vertical="center" wrapText="1"/>
    </xf>
    <xf numFmtId="0" fontId="1" fillId="0" borderId="1" xfId="6" applyFont="1" applyFill="1" applyBorder="1" applyAlignment="1" applyProtection="1">
      <alignment horizontal="justify" vertical="center" wrapText="1"/>
    </xf>
    <xf numFmtId="0" fontId="13" fillId="0" borderId="1" xfId="3" applyFont="1" applyFill="1" applyBorder="1" applyAlignment="1">
      <alignment horizontal="center" vertical="center" wrapText="1"/>
    </xf>
    <xf numFmtId="14" fontId="13" fillId="0" borderId="1" xfId="3" applyNumberFormat="1" applyFont="1" applyFill="1" applyBorder="1" applyAlignment="1">
      <alignment horizontal="center" vertical="center" wrapText="1"/>
    </xf>
    <xf numFmtId="0" fontId="10" fillId="0" borderId="0" xfId="2" applyFill="1"/>
    <xf numFmtId="0" fontId="7" fillId="0" borderId="0" xfId="2" applyFont="1" applyFill="1"/>
    <xf numFmtId="0" fontId="10" fillId="0" borderId="0" xfId="2" applyFill="1" applyAlignment="1">
      <alignment horizontal="center"/>
    </xf>
    <xf numFmtId="0" fontId="13" fillId="0" borderId="5" xfId="2" applyFont="1" applyFill="1" applyBorder="1"/>
    <xf numFmtId="0" fontId="19" fillId="0" borderId="1" xfId="3" applyFont="1" applyFill="1" applyBorder="1" applyAlignment="1">
      <alignment horizontal="justify" vertical="center" wrapText="1"/>
    </xf>
    <xf numFmtId="0" fontId="13" fillId="0" borderId="1" xfId="3" applyFont="1" applyBorder="1" applyAlignment="1">
      <alignment horizontal="center" vertical="center" wrapText="1"/>
    </xf>
    <xf numFmtId="0" fontId="14" fillId="0" borderId="1" xfId="2" applyFont="1" applyFill="1" applyBorder="1" applyAlignment="1">
      <alignment horizontal="center" vertical="center" wrapText="1"/>
    </xf>
    <xf numFmtId="0" fontId="13" fillId="0" borderId="1" xfId="2" applyFont="1" applyFill="1" applyBorder="1" applyAlignment="1" applyProtection="1">
      <alignment horizontal="center" vertical="center" wrapText="1"/>
    </xf>
    <xf numFmtId="0" fontId="13" fillId="0" borderId="1" xfId="2" applyFont="1" applyFill="1" applyBorder="1" applyAlignment="1">
      <alignment horizontal="center" vertical="center" wrapText="1"/>
    </xf>
    <xf numFmtId="0" fontId="12" fillId="0" borderId="1" xfId="2"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3" fillId="0" borderId="1" xfId="8" applyFont="1" applyFill="1" applyBorder="1" applyAlignment="1" applyProtection="1">
      <alignment horizontal="center" vertical="center" wrapText="1"/>
    </xf>
    <xf numFmtId="15" fontId="13" fillId="0" borderId="1" xfId="8" applyNumberFormat="1" applyFont="1" applyFill="1" applyBorder="1" applyAlignment="1" applyProtection="1">
      <alignment horizontal="center" vertical="center" wrapText="1"/>
    </xf>
    <xf numFmtId="15" fontId="13" fillId="0" borderId="1" xfId="0" applyNumberFormat="1" applyFont="1" applyFill="1" applyBorder="1" applyAlignment="1">
      <alignment horizontal="center" vertical="center" wrapText="1"/>
    </xf>
    <xf numFmtId="0" fontId="13" fillId="0" borderId="1" xfId="3" applyFont="1" applyFill="1" applyBorder="1" applyAlignment="1" applyProtection="1">
      <alignment horizontal="center" vertical="center" wrapText="1"/>
    </xf>
    <xf numFmtId="0" fontId="13" fillId="0" borderId="1" xfId="8" applyFont="1" applyFill="1" applyBorder="1" applyAlignment="1">
      <alignment horizontal="center" vertical="center" wrapText="1"/>
    </xf>
    <xf numFmtId="0" fontId="20" fillId="0" borderId="0" xfId="0" applyFont="1" applyFill="1"/>
    <xf numFmtId="9" fontId="20" fillId="0" borderId="1" xfId="5" applyFont="1" applyFill="1" applyBorder="1" applyAlignment="1">
      <alignment horizontal="center" vertical="center" wrapText="1"/>
    </xf>
    <xf numFmtId="0" fontId="13" fillId="0" borderId="0" xfId="3" applyFont="1" applyFill="1"/>
    <xf numFmtId="0" fontId="13" fillId="0" borderId="0" xfId="0" applyFont="1" applyFill="1"/>
    <xf numFmtId="0" fontId="14" fillId="0" borderId="0" xfId="2" applyFont="1" applyFill="1"/>
    <xf numFmtId="0" fontId="13" fillId="0" borderId="0" xfId="2" applyFont="1" applyFill="1" applyAlignment="1">
      <alignment horizontal="center"/>
    </xf>
    <xf numFmtId="0" fontId="13" fillId="0" borderId="1" xfId="2" applyFont="1" applyBorder="1" applyAlignment="1">
      <alignment horizontal="center" vertical="center" wrapText="1"/>
    </xf>
    <xf numFmtId="0" fontId="3" fillId="0" borderId="1" xfId="0" applyFont="1" applyFill="1" applyBorder="1" applyAlignment="1">
      <alignment horizontal="center" vertical="center" wrapText="1"/>
    </xf>
    <xf numFmtId="0" fontId="21" fillId="0" borderId="11" xfId="0" applyFont="1" applyFill="1" applyBorder="1" applyAlignment="1">
      <alignment horizontal="left" vertical="center"/>
    </xf>
    <xf numFmtId="0" fontId="3" fillId="5" borderId="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0" fillId="0" borderId="1" xfId="0" applyBorder="1" applyAlignment="1">
      <alignment horizontal="center" vertical="center" wrapText="1"/>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1" fillId="0" borderId="1" xfId="0" applyFont="1" applyBorder="1" applyAlignment="1">
      <alignment horizontal="center" vertical="center" wrapText="1"/>
    </xf>
    <xf numFmtId="14" fontId="1" fillId="0" borderId="3"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3" fillId="0" borderId="15" xfId="0" applyFont="1" applyFill="1" applyBorder="1" applyAlignment="1">
      <alignment horizontal="justify" vertical="center" wrapText="1"/>
    </xf>
    <xf numFmtId="0" fontId="13" fillId="0" borderId="15" xfId="0" applyFont="1" applyFill="1" applyBorder="1" applyAlignment="1">
      <alignment horizontal="center" vertical="center" wrapText="1"/>
    </xf>
    <xf numFmtId="0" fontId="1" fillId="0" borderId="15" xfId="0" applyFont="1" applyBorder="1" applyAlignment="1">
      <alignment horizontal="center" vertical="center" wrapText="1"/>
    </xf>
    <xf numFmtId="0" fontId="12" fillId="0" borderId="15" xfId="2" applyFont="1" applyBorder="1" applyAlignment="1">
      <alignment horizontal="center" vertical="center" wrapText="1"/>
    </xf>
    <xf numFmtId="9" fontId="13" fillId="0" borderId="1" xfId="7" applyNumberFormat="1" applyFont="1" applyFill="1" applyBorder="1" applyAlignment="1">
      <alignment horizontal="center" vertical="center" wrapText="1"/>
    </xf>
    <xf numFmtId="0" fontId="13" fillId="0" borderId="13" xfId="7" applyFont="1" applyFill="1" applyBorder="1" applyAlignment="1">
      <alignment horizontal="center" vertical="center" wrapText="1"/>
    </xf>
    <xf numFmtId="0" fontId="13" fillId="0" borderId="1" xfId="7" applyFont="1" applyFill="1" applyBorder="1" applyAlignment="1">
      <alignment horizontal="center" vertical="center" wrapText="1"/>
    </xf>
    <xf numFmtId="0" fontId="13" fillId="0" borderId="5" xfId="7" applyFont="1" applyFill="1" applyBorder="1" applyAlignment="1">
      <alignment horizontal="center" vertical="center" wrapText="1"/>
    </xf>
    <xf numFmtId="9" fontId="13" fillId="13" borderId="1" xfId="7" applyNumberFormat="1" applyFont="1" applyFill="1" applyBorder="1" applyAlignment="1">
      <alignment horizontal="center" vertical="center" wrapText="1"/>
    </xf>
    <xf numFmtId="0" fontId="13" fillId="13" borderId="1" xfId="7" applyFont="1" applyFill="1" applyBorder="1" applyAlignment="1">
      <alignment horizontal="left" vertical="center" wrapText="1"/>
    </xf>
    <xf numFmtId="49" fontId="13" fillId="0" borderId="3"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3" fillId="0" borderId="1" xfId="7" applyFont="1" applyFill="1" applyBorder="1" applyAlignment="1">
      <alignment horizontal="justify" vertical="center" wrapText="1"/>
    </xf>
    <xf numFmtId="0" fontId="13" fillId="0" borderId="12" xfId="7" applyFont="1" applyFill="1" applyBorder="1" applyAlignment="1">
      <alignment horizontal="justify" vertical="center" wrapText="1"/>
    </xf>
    <xf numFmtId="0" fontId="13" fillId="0" borderId="12" xfId="7" applyFont="1" applyFill="1" applyBorder="1" applyAlignment="1">
      <alignment horizontal="center" vertical="center" wrapText="1"/>
    </xf>
    <xf numFmtId="0" fontId="13" fillId="0" borderId="14" xfId="7" applyFont="1" applyFill="1" applyBorder="1" applyAlignment="1">
      <alignment horizontal="left" vertical="center" wrapText="1"/>
    </xf>
    <xf numFmtId="9" fontId="13" fillId="0" borderId="15" xfId="7" applyNumberFormat="1" applyFont="1" applyFill="1" applyBorder="1" applyAlignment="1">
      <alignment horizontal="center" vertical="center" wrapText="1"/>
    </xf>
    <xf numFmtId="0" fontId="13" fillId="0" borderId="15" xfId="7" applyFont="1" applyFill="1" applyBorder="1" applyAlignment="1">
      <alignment horizontal="center" vertical="center" wrapText="1"/>
    </xf>
    <xf numFmtId="0" fontId="13" fillId="0" borderId="16" xfId="7" applyFont="1" applyFill="1" applyBorder="1" applyAlignment="1">
      <alignment horizontal="center" vertical="center" wrapText="1"/>
    </xf>
    <xf numFmtId="14" fontId="13" fillId="0" borderId="12" xfId="7" applyNumberFormat="1" applyFont="1" applyFill="1" applyBorder="1" applyAlignment="1">
      <alignment horizontal="center" vertical="center" wrapText="1"/>
    </xf>
    <xf numFmtId="0" fontId="13" fillId="13" borderId="13" xfId="7" applyFont="1" applyFill="1" applyBorder="1" applyAlignment="1">
      <alignment horizontal="left" vertical="center" wrapText="1"/>
    </xf>
    <xf numFmtId="0" fontId="13" fillId="0" borderId="14" xfId="7" applyFont="1" applyFill="1" applyBorder="1" applyAlignment="1">
      <alignment horizontal="center" vertical="center" wrapText="1"/>
    </xf>
    <xf numFmtId="0" fontId="13" fillId="0" borderId="15" xfId="7" applyFont="1" applyFill="1" applyBorder="1" applyAlignment="1">
      <alignment horizontal="justify" vertical="center" wrapText="1"/>
    </xf>
    <xf numFmtId="14" fontId="13" fillId="0" borderId="14" xfId="7" applyNumberFormat="1" applyFont="1" applyFill="1" applyBorder="1" applyAlignment="1">
      <alignment horizontal="center" vertical="center" wrapText="1"/>
    </xf>
    <xf numFmtId="0" fontId="13" fillId="0" borderId="16" xfId="7" applyFont="1" applyFill="1" applyBorder="1" applyAlignment="1">
      <alignment horizontal="left" vertical="center" wrapText="1"/>
    </xf>
    <xf numFmtId="0" fontId="4" fillId="13" borderId="4" xfId="0" applyFont="1" applyFill="1" applyBorder="1" applyAlignment="1">
      <alignment vertical="center" wrapText="1"/>
    </xf>
    <xf numFmtId="0" fontId="4" fillId="13" borderId="26" xfId="0" applyFont="1" applyFill="1" applyBorder="1" applyAlignment="1">
      <alignment vertical="center" wrapText="1"/>
    </xf>
    <xf numFmtId="0" fontId="4" fillId="13" borderId="25" xfId="0" applyFont="1" applyFill="1" applyBorder="1" applyAlignment="1">
      <alignment vertical="center"/>
    </xf>
    <xf numFmtId="0" fontId="1" fillId="0" borderId="1" xfId="0" applyFont="1" applyFill="1" applyBorder="1" applyAlignment="1">
      <alignment horizontal="justify" vertical="center" wrapText="1"/>
    </xf>
    <xf numFmtId="0" fontId="13" fillId="13" borderId="12" xfId="7" applyFont="1" applyFill="1" applyBorder="1" applyAlignment="1">
      <alignment horizontal="justify" vertical="center" wrapText="1"/>
    </xf>
    <xf numFmtId="0" fontId="13" fillId="0" borderId="14" xfId="7" applyFont="1" applyFill="1" applyBorder="1" applyAlignment="1">
      <alignment horizontal="justify" vertical="center" wrapText="1"/>
    </xf>
    <xf numFmtId="0" fontId="13" fillId="13" borderId="1" xfId="7" applyFont="1" applyFill="1" applyBorder="1" applyAlignment="1">
      <alignment horizontal="center" vertical="center" wrapText="1"/>
    </xf>
    <xf numFmtId="0" fontId="13" fillId="0" borderId="13" xfId="7" applyFont="1" applyFill="1" applyBorder="1" applyAlignment="1">
      <alignment horizontal="justify" vertical="center" wrapText="1"/>
    </xf>
    <xf numFmtId="0" fontId="13" fillId="13" borderId="13" xfId="7" applyFont="1" applyFill="1" applyBorder="1" applyAlignment="1">
      <alignment horizontal="justify" vertical="center" wrapText="1"/>
    </xf>
    <xf numFmtId="0" fontId="13" fillId="0" borderId="16" xfId="7" applyFont="1" applyFill="1" applyBorder="1" applyAlignment="1">
      <alignment horizontal="justify" vertical="center" wrapText="1"/>
    </xf>
    <xf numFmtId="0" fontId="24" fillId="0" borderId="11" xfId="0" applyFont="1" applyFill="1" applyBorder="1" applyAlignment="1">
      <alignment horizontal="left" vertical="center"/>
    </xf>
    <xf numFmtId="0" fontId="15" fillId="0" borderId="0" xfId="0" applyFont="1" applyFill="1"/>
    <xf numFmtId="0" fontId="24" fillId="0" borderId="13" xfId="0" applyFont="1" applyFill="1" applyBorder="1" applyAlignment="1">
      <alignment horizontal="left" vertical="center"/>
    </xf>
    <xf numFmtId="0" fontId="24" fillId="0" borderId="3" xfId="0" applyFont="1" applyFill="1" applyBorder="1" applyAlignment="1">
      <alignment horizontal="left" vertical="center"/>
    </xf>
    <xf numFmtId="0" fontId="1" fillId="0" borderId="32" xfId="0" applyFont="1" applyBorder="1" applyAlignment="1">
      <alignment horizontal="left" vertical="center" wrapText="1"/>
    </xf>
    <xf numFmtId="0" fontId="1" fillId="0" borderId="32" xfId="0" applyFont="1" applyBorder="1" applyAlignment="1">
      <alignment vertical="center" wrapText="1"/>
    </xf>
    <xf numFmtId="14" fontId="1" fillId="0" borderId="32" xfId="0" applyNumberFormat="1" applyFont="1" applyBorder="1" applyAlignment="1">
      <alignment horizontal="center" vertical="center" wrapText="1"/>
    </xf>
    <xf numFmtId="0" fontId="8" fillId="0" borderId="57" xfId="0" applyFont="1" applyBorder="1" applyAlignment="1">
      <alignment vertical="center"/>
    </xf>
    <xf numFmtId="0" fontId="8" fillId="0" borderId="27" xfId="0" applyFont="1" applyBorder="1" applyAlignment="1">
      <alignment vertical="center"/>
    </xf>
    <xf numFmtId="0" fontId="8" fillId="0" borderId="27" xfId="0" applyFont="1" applyBorder="1" applyAlignment="1">
      <alignment horizontal="left" vertical="center"/>
    </xf>
    <xf numFmtId="0" fontId="8" fillId="0" borderId="47" xfId="0" applyFont="1" applyBorder="1" applyAlignment="1">
      <alignment vertical="center"/>
    </xf>
    <xf numFmtId="0" fontId="3" fillId="18" borderId="32" xfId="0" applyFont="1" applyFill="1" applyBorder="1" applyAlignment="1">
      <alignment horizontal="center" vertical="center"/>
    </xf>
    <xf numFmtId="0" fontId="3" fillId="18" borderId="38" xfId="0" applyFont="1" applyFill="1" applyBorder="1" applyAlignment="1">
      <alignment horizontal="center" vertical="center"/>
    </xf>
    <xf numFmtId="0" fontId="3" fillId="17" borderId="31" xfId="0" applyFont="1" applyFill="1" applyBorder="1" applyAlignment="1">
      <alignment horizontal="center" vertical="center" wrapText="1"/>
    </xf>
    <xf numFmtId="0" fontId="3" fillId="17" borderId="32" xfId="0" applyFont="1" applyFill="1" applyBorder="1" applyAlignment="1">
      <alignment horizontal="center" vertical="center" wrapText="1"/>
    </xf>
    <xf numFmtId="0" fontId="3" fillId="17" borderId="38" xfId="0" applyFont="1" applyFill="1" applyBorder="1" applyAlignment="1">
      <alignment horizontal="center" vertical="center" wrapText="1"/>
    </xf>
    <xf numFmtId="0" fontId="3" fillId="20" borderId="31" xfId="0" applyFont="1" applyFill="1" applyBorder="1" applyAlignment="1">
      <alignment horizontal="center" vertical="center" wrapText="1"/>
    </xf>
    <xf numFmtId="0" fontId="3" fillId="20" borderId="32" xfId="0" applyFont="1" applyFill="1" applyBorder="1" applyAlignment="1">
      <alignment horizontal="center" vertical="center" wrapText="1"/>
    </xf>
    <xf numFmtId="0" fontId="3" fillId="20" borderId="38" xfId="0" applyFont="1" applyFill="1" applyBorder="1" applyAlignment="1">
      <alignment horizontal="center" vertical="center" wrapText="1"/>
    </xf>
    <xf numFmtId="0" fontId="3" fillId="18" borderId="31" xfId="0" applyFont="1" applyFill="1" applyBorder="1" applyAlignment="1">
      <alignment horizontal="center" vertical="center" wrapText="1"/>
    </xf>
    <xf numFmtId="0" fontId="1" fillId="0" borderId="32" xfId="0" applyFont="1" applyBorder="1" applyAlignment="1">
      <alignment horizontal="justify" vertical="center" wrapText="1"/>
    </xf>
    <xf numFmtId="0" fontId="1" fillId="0" borderId="31" xfId="0" applyFont="1" applyBorder="1" applyAlignment="1">
      <alignment horizontal="center" vertical="center" wrapText="1"/>
    </xf>
    <xf numFmtId="14" fontId="1" fillId="0" borderId="38"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justify" vertical="center" wrapText="1"/>
    </xf>
    <xf numFmtId="0" fontId="1" fillId="0" borderId="15" xfId="0" applyFont="1" applyBorder="1" applyAlignment="1">
      <alignment vertical="center" wrapText="1"/>
    </xf>
    <xf numFmtId="14" fontId="13" fillId="0" borderId="15" xfId="0" applyNumberFormat="1" applyFont="1" applyBorder="1" applyAlignment="1">
      <alignment horizontal="center" vertical="center" wrapText="1"/>
    </xf>
    <xf numFmtId="14" fontId="13" fillId="13" borderId="16" xfId="0" applyNumberFormat="1" applyFont="1" applyFill="1" applyBorder="1" applyAlignment="1">
      <alignment horizontal="center" vertical="center" wrapText="1"/>
    </xf>
    <xf numFmtId="0" fontId="3" fillId="23" borderId="5" xfId="0" applyFont="1" applyFill="1" applyBorder="1" applyAlignment="1">
      <alignment horizontal="center" vertical="center" wrapText="1"/>
    </xf>
    <xf numFmtId="0" fontId="3" fillId="23" borderId="1" xfId="0" applyFont="1" applyFill="1" applyBorder="1" applyAlignment="1">
      <alignment horizontal="center" vertical="center" wrapText="1"/>
    </xf>
    <xf numFmtId="0" fontId="3" fillId="23" borderId="13" xfId="0" applyFont="1" applyFill="1" applyBorder="1" applyAlignment="1">
      <alignment horizontal="center" vertical="center" wrapText="1"/>
    </xf>
    <xf numFmtId="9" fontId="13" fillId="0" borderId="1" xfId="1" applyFont="1" applyFill="1" applyBorder="1" applyAlignment="1">
      <alignment horizontal="center" vertical="center" wrapText="1"/>
    </xf>
    <xf numFmtId="10" fontId="13" fillId="0" borderId="1" xfId="7" applyNumberFormat="1" applyFont="1" applyFill="1" applyBorder="1" applyAlignment="1">
      <alignment horizontal="center" vertical="center" wrapText="1"/>
    </xf>
    <xf numFmtId="0" fontId="1" fillId="0" borderId="41" xfId="0" applyFont="1" applyBorder="1" applyAlignment="1">
      <alignment horizontal="center" vertical="center"/>
    </xf>
    <xf numFmtId="10" fontId="13" fillId="0" borderId="15" xfId="7" applyNumberFormat="1" applyFont="1" applyFill="1" applyBorder="1" applyAlignment="1">
      <alignment horizontal="center" vertical="center" wrapText="1"/>
    </xf>
    <xf numFmtId="0" fontId="3" fillId="23" borderId="12" xfId="0" applyFont="1" applyFill="1" applyBorder="1" applyAlignment="1">
      <alignment horizontal="center" vertical="center" wrapText="1"/>
    </xf>
    <xf numFmtId="0" fontId="13" fillId="0" borderId="15" xfId="7" applyFont="1" applyFill="1" applyBorder="1" applyAlignment="1">
      <alignment horizontal="left" vertical="center" wrapText="1"/>
    </xf>
    <xf numFmtId="0" fontId="21" fillId="0" borderId="11" xfId="0" applyFont="1" applyBorder="1" applyAlignment="1">
      <alignment horizontal="left" vertical="center"/>
    </xf>
    <xf numFmtId="0" fontId="21" fillId="0" borderId="13" xfId="0" applyFont="1" applyBorder="1" applyAlignment="1">
      <alignment horizontal="left" vertical="center"/>
    </xf>
    <xf numFmtId="14" fontId="13" fillId="0" borderId="13" xfId="0" applyNumberFormat="1" applyFont="1" applyFill="1" applyBorder="1" applyAlignment="1" applyProtection="1">
      <alignment horizontal="center" vertical="center" wrapText="1"/>
    </xf>
    <xf numFmtId="14" fontId="13" fillId="0" borderId="13" xfId="0" applyNumberFormat="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3" fillId="0" borderId="15" xfId="3" applyFont="1" applyFill="1" applyBorder="1" applyAlignment="1">
      <alignment horizontal="center" vertical="center" wrapText="1"/>
    </xf>
    <xf numFmtId="15" fontId="13" fillId="0" borderId="15" xfId="0" applyNumberFormat="1" applyFont="1" applyFill="1" applyBorder="1" applyAlignment="1">
      <alignment horizontal="center" vertical="center" wrapText="1"/>
    </xf>
    <xf numFmtId="14" fontId="13" fillId="0" borderId="16" xfId="0" applyNumberFormat="1" applyFont="1" applyFill="1" applyBorder="1" applyAlignment="1">
      <alignment horizontal="center" vertical="center" wrapText="1"/>
    </xf>
    <xf numFmtId="0" fontId="21" fillId="0" borderId="11" xfId="0" applyFont="1" applyFill="1" applyBorder="1" applyAlignment="1">
      <alignment vertical="center"/>
    </xf>
    <xf numFmtId="0" fontId="21" fillId="0" borderId="13" xfId="0" applyFont="1" applyFill="1" applyBorder="1" applyAlignment="1">
      <alignment vertical="center"/>
    </xf>
    <xf numFmtId="0" fontId="13" fillId="0" borderId="3" xfId="7" applyFont="1" applyFill="1" applyBorder="1" applyAlignment="1">
      <alignment horizontal="left" vertical="center" wrapText="1"/>
    </xf>
    <xf numFmtId="0" fontId="13" fillId="13" borderId="3" xfId="7" applyFont="1" applyFill="1" applyBorder="1" applyAlignment="1">
      <alignment horizontal="center" vertical="center" wrapText="1"/>
    </xf>
    <xf numFmtId="0" fontId="13" fillId="13" borderId="3" xfId="7" applyFont="1" applyFill="1" applyBorder="1" applyAlignment="1">
      <alignment horizontal="justify" vertical="center" wrapText="1"/>
    </xf>
    <xf numFmtId="0" fontId="13" fillId="0" borderId="3" xfId="7" applyFont="1" applyFill="1" applyBorder="1" applyAlignment="1">
      <alignment horizontal="center" vertical="center" wrapText="1"/>
    </xf>
    <xf numFmtId="0" fontId="13" fillId="0" borderId="12" xfId="10" applyFont="1" applyBorder="1" applyAlignment="1">
      <alignment horizontal="left" vertical="center" wrapText="1"/>
    </xf>
    <xf numFmtId="9" fontId="13" fillId="0" borderId="1" xfId="10" applyNumberFormat="1" applyFont="1" applyBorder="1" applyAlignment="1">
      <alignment horizontal="center" vertical="center"/>
    </xf>
    <xf numFmtId="0" fontId="13" fillId="0" borderId="1" xfId="10" applyFont="1" applyBorder="1" applyAlignment="1">
      <alignment vertical="center" wrapText="1"/>
    </xf>
    <xf numFmtId="0" fontId="13" fillId="0" borderId="3" xfId="10" applyFont="1" applyBorder="1" applyAlignment="1">
      <alignment vertical="center" wrapText="1"/>
    </xf>
    <xf numFmtId="0" fontId="13" fillId="0" borderId="12" xfId="8" applyFont="1" applyBorder="1" applyAlignment="1">
      <alignment horizontal="center" vertical="center" wrapText="1"/>
    </xf>
    <xf numFmtId="0" fontId="13" fillId="0" borderId="1" xfId="10" applyFont="1" applyBorder="1" applyAlignment="1">
      <alignment horizontal="center" vertical="center" wrapText="1"/>
    </xf>
    <xf numFmtId="0" fontId="13" fillId="0" borderId="1" xfId="10" applyFont="1" applyBorder="1" applyAlignment="1">
      <alignment horizontal="center" vertical="center"/>
    </xf>
    <xf numFmtId="0" fontId="13" fillId="0" borderId="1" xfId="10" applyFont="1" applyBorder="1" applyAlignment="1">
      <alignment horizontal="left" vertical="center" wrapText="1"/>
    </xf>
    <xf numFmtId="9" fontId="13" fillId="0" borderId="1" xfId="1" applyFont="1" applyFill="1" applyBorder="1" applyAlignment="1">
      <alignment horizontal="center" vertical="center"/>
    </xf>
    <xf numFmtId="0" fontId="13" fillId="0" borderId="1" xfId="10" applyFont="1" applyBorder="1" applyAlignment="1">
      <alignment vertical="center"/>
    </xf>
    <xf numFmtId="9" fontId="13" fillId="0" borderId="1" xfId="7" applyNumberFormat="1" applyFont="1" applyFill="1" applyBorder="1" applyAlignment="1" applyProtection="1">
      <alignment horizontal="center" vertical="center" wrapText="1"/>
    </xf>
    <xf numFmtId="0" fontId="13" fillId="0" borderId="13" xfId="10" applyFont="1" applyBorder="1" applyAlignment="1">
      <alignment vertical="center" wrapText="1"/>
    </xf>
    <xf numFmtId="0" fontId="13" fillId="0" borderId="13" xfId="10" applyFont="1" applyBorder="1" applyAlignment="1">
      <alignment horizontal="center" vertical="center" wrapText="1"/>
    </xf>
    <xf numFmtId="14" fontId="12" fillId="0" borderId="3" xfId="0" applyNumberFormat="1" applyFont="1" applyFill="1" applyBorder="1" applyAlignment="1">
      <alignment horizontal="center" vertical="center" wrapText="1"/>
    </xf>
    <xf numFmtId="14" fontId="12" fillId="0" borderId="3" xfId="3" applyNumberFormat="1" applyFont="1" applyFill="1" applyBorder="1" applyAlignment="1" applyProtection="1">
      <alignment horizontal="center" vertical="center" wrapText="1"/>
    </xf>
    <xf numFmtId="164" fontId="13" fillId="0" borderId="3" xfId="8" applyNumberFormat="1" applyFont="1" applyFill="1" applyBorder="1" applyAlignment="1" applyProtection="1">
      <alignment horizontal="center" vertical="center" wrapText="1"/>
    </xf>
    <xf numFmtId="14" fontId="13" fillId="0" borderId="3" xfId="0" applyNumberFormat="1" applyFont="1" applyFill="1" applyBorder="1" applyAlignment="1" applyProtection="1">
      <alignment horizontal="center" vertical="center" wrapText="1"/>
    </xf>
    <xf numFmtId="14" fontId="13" fillId="0" borderId="3" xfId="6" applyNumberFormat="1" applyFont="1" applyFill="1" applyBorder="1" applyAlignment="1">
      <alignment horizontal="center" vertical="center" wrapText="1"/>
    </xf>
    <xf numFmtId="14" fontId="13" fillId="0" borderId="3" xfId="0" applyNumberFormat="1" applyFont="1" applyFill="1" applyBorder="1" applyAlignment="1">
      <alignment horizontal="center" vertical="center" wrapText="1"/>
    </xf>
    <xf numFmtId="14" fontId="12" fillId="0" borderId="3" xfId="2" applyNumberFormat="1" applyFont="1" applyFill="1" applyBorder="1" applyAlignment="1" applyProtection="1">
      <alignment horizontal="center" vertical="center" wrapText="1"/>
    </xf>
    <xf numFmtId="14" fontId="13" fillId="0" borderId="3" xfId="2" applyNumberFormat="1" applyFont="1" applyFill="1" applyBorder="1" applyAlignment="1" applyProtection="1">
      <alignment horizontal="center" vertical="center"/>
      <protection locked="0"/>
    </xf>
    <xf numFmtId="14" fontId="13" fillId="0" borderId="3" xfId="8" applyNumberFormat="1" applyFont="1" applyFill="1" applyBorder="1" applyAlignment="1" applyProtection="1">
      <alignment horizontal="center" vertical="center" wrapText="1"/>
    </xf>
    <xf numFmtId="14" fontId="13" fillId="0" borderId="37" xfId="0" applyNumberFormat="1" applyFont="1" applyFill="1" applyBorder="1" applyAlignment="1">
      <alignment horizontal="center" vertical="center" wrapText="1"/>
    </xf>
    <xf numFmtId="0" fontId="13" fillId="0" borderId="1" xfId="8" applyFont="1" applyBorder="1" applyAlignment="1">
      <alignment horizontal="center" vertical="center" wrapText="1"/>
    </xf>
    <xf numFmtId="9" fontId="13" fillId="0" borderId="1" xfId="3" applyNumberFormat="1" applyFont="1" applyBorder="1" applyAlignment="1">
      <alignment horizontal="center" vertical="center" wrapText="1"/>
    </xf>
    <xf numFmtId="9" fontId="13" fillId="0" borderId="1" xfId="10" applyNumberFormat="1" applyFont="1" applyBorder="1" applyAlignment="1">
      <alignment horizontal="center" vertical="center" wrapText="1"/>
    </xf>
    <xf numFmtId="0" fontId="13" fillId="0" borderId="1" xfId="10" applyFont="1" applyBorder="1" applyAlignment="1">
      <alignment horizontal="center" wrapText="1"/>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4" fillId="13" borderId="10" xfId="0" applyFont="1" applyFill="1" applyBorder="1" applyAlignment="1">
      <alignment vertical="center" wrapText="1"/>
    </xf>
    <xf numFmtId="0" fontId="8" fillId="0" borderId="39" xfId="0" applyFont="1" applyBorder="1" applyAlignment="1">
      <alignment vertical="center"/>
    </xf>
    <xf numFmtId="0" fontId="0" fillId="0" borderId="13" xfId="0" applyBorder="1" applyAlignment="1">
      <alignment vertical="center" wrapText="1"/>
    </xf>
    <xf numFmtId="14" fontId="13" fillId="0" borderId="12" xfId="10" applyNumberFormat="1" applyFont="1" applyBorder="1" applyAlignment="1">
      <alignment horizontal="center" vertical="center"/>
    </xf>
    <xf numFmtId="14" fontId="13" fillId="0" borderId="14" xfId="10" applyNumberFormat="1" applyFont="1" applyBorder="1" applyAlignment="1">
      <alignment horizontal="center" vertical="center"/>
    </xf>
    <xf numFmtId="0" fontId="13" fillId="0" borderId="15" xfId="10" applyFont="1" applyBorder="1" applyAlignment="1">
      <alignment horizontal="center" vertical="center"/>
    </xf>
    <xf numFmtId="0" fontId="13" fillId="0" borderId="3" xfId="10" applyFont="1" applyBorder="1" applyAlignment="1">
      <alignment horizontal="center" vertical="center" wrapText="1"/>
    </xf>
    <xf numFmtId="0" fontId="0" fillId="0" borderId="0" xfId="0" applyAlignment="1">
      <alignment horizontal="center" vertical="center" wrapText="1"/>
    </xf>
    <xf numFmtId="0" fontId="13" fillId="0" borderId="1" xfId="10" applyFont="1" applyBorder="1" applyAlignment="1">
      <alignment horizontal="justify" vertical="center"/>
    </xf>
    <xf numFmtId="0" fontId="13" fillId="0" borderId="13" xfId="10" applyFont="1" applyBorder="1" applyAlignment="1">
      <alignment horizontal="center" vertical="center"/>
    </xf>
    <xf numFmtId="9" fontId="13" fillId="0" borderId="15" xfId="10" applyNumberFormat="1" applyFont="1" applyBorder="1" applyAlignment="1">
      <alignment horizontal="center" vertical="center"/>
    </xf>
    <xf numFmtId="0" fontId="13" fillId="0" borderId="15" xfId="10" applyFont="1" applyBorder="1" applyAlignment="1">
      <alignment vertical="center"/>
    </xf>
    <xf numFmtId="0" fontId="13" fillId="0" borderId="16" xfId="10" applyFont="1" applyBorder="1" applyAlignment="1">
      <alignment horizontal="center" vertical="center"/>
    </xf>
    <xf numFmtId="0" fontId="0" fillId="0" borderId="3" xfId="0" applyBorder="1" applyAlignment="1">
      <alignment vertical="center" wrapText="1"/>
    </xf>
    <xf numFmtId="0" fontId="13" fillId="0" borderId="16" xfId="10" applyFont="1" applyBorder="1" applyAlignment="1">
      <alignment horizontal="center" vertical="center" wrapText="1"/>
    </xf>
    <xf numFmtId="0" fontId="9" fillId="0" borderId="0" xfId="2" applyFont="1" applyAlignment="1">
      <alignment wrapText="1"/>
    </xf>
    <xf numFmtId="0" fontId="21" fillId="0" borderId="55" xfId="0" applyFont="1" applyFill="1" applyBorder="1" applyAlignment="1">
      <alignment vertical="center"/>
    </xf>
    <xf numFmtId="0" fontId="21" fillId="0" borderId="69" xfId="0" applyFont="1" applyFill="1" applyBorder="1" applyAlignment="1">
      <alignment vertical="center"/>
    </xf>
    <xf numFmtId="0" fontId="21" fillId="0" borderId="0" xfId="0" applyFont="1" applyFill="1" applyBorder="1" applyAlignment="1">
      <alignment vertical="center"/>
    </xf>
    <xf numFmtId="0" fontId="21" fillId="0" borderId="70" xfId="0" applyFont="1" applyFill="1" applyBorder="1" applyAlignment="1">
      <alignment vertical="center"/>
    </xf>
    <xf numFmtId="0" fontId="13" fillId="0" borderId="1" xfId="3" applyFont="1" applyFill="1" applyBorder="1" applyAlignment="1">
      <alignment horizontal="justify" vertical="center" wrapText="1"/>
    </xf>
    <xf numFmtId="0" fontId="12" fillId="0" borderId="1" xfId="2" applyFont="1" applyFill="1" applyBorder="1" applyAlignment="1">
      <alignment horizontal="justify" vertical="center" wrapText="1"/>
    </xf>
    <xf numFmtId="0" fontId="12" fillId="0" borderId="1" xfId="3" applyFont="1" applyFill="1" applyBorder="1" applyAlignment="1">
      <alignment horizontal="justify" vertical="center" wrapText="1"/>
    </xf>
    <xf numFmtId="0" fontId="12" fillId="0" borderId="1" xfId="2" applyFont="1" applyFill="1" applyBorder="1" applyAlignment="1" applyProtection="1">
      <alignment horizontal="justify" vertical="center" wrapText="1"/>
    </xf>
    <xf numFmtId="0" fontId="13" fillId="0" borderId="1" xfId="8" applyFont="1" applyFill="1" applyBorder="1" applyAlignment="1" applyProtection="1">
      <alignment horizontal="justify" vertical="center" wrapText="1"/>
    </xf>
    <xf numFmtId="0" fontId="1" fillId="0" borderId="1" xfId="8" applyFont="1" applyFill="1" applyBorder="1" applyAlignment="1" applyProtection="1">
      <alignment horizontal="justify" vertical="center" wrapText="1"/>
    </xf>
    <xf numFmtId="0" fontId="13" fillId="0" borderId="1" xfId="3" applyFont="1" applyFill="1" applyBorder="1" applyAlignment="1" applyProtection="1">
      <alignment horizontal="justify" vertical="center" wrapText="1"/>
    </xf>
    <xf numFmtId="0" fontId="13" fillId="0" borderId="12" xfId="10" applyFont="1" applyBorder="1" applyAlignment="1">
      <alignment horizontal="justify" vertical="center" wrapText="1"/>
    </xf>
    <xf numFmtId="0" fontId="1" fillId="0" borderId="12" xfId="3" applyFont="1" applyBorder="1" applyAlignment="1">
      <alignment horizontal="justify" vertical="center" wrapText="1"/>
    </xf>
    <xf numFmtId="0" fontId="13" fillId="0" borderId="12" xfId="8" applyFont="1" applyBorder="1" applyAlignment="1">
      <alignment horizontal="justify" vertical="center" wrapText="1"/>
    </xf>
    <xf numFmtId="0" fontId="13" fillId="0" borderId="12" xfId="3" applyFont="1" applyBorder="1" applyAlignment="1">
      <alignment horizontal="justify" vertical="center" wrapText="1"/>
    </xf>
    <xf numFmtId="15" fontId="13" fillId="13" borderId="12" xfId="8" applyNumberFormat="1" applyFont="1" applyFill="1" applyBorder="1" applyAlignment="1">
      <alignment horizontal="justify" vertical="center" wrapText="1"/>
    </xf>
    <xf numFmtId="15" fontId="13" fillId="0" borderId="12" xfId="8" applyNumberFormat="1" applyFont="1" applyBorder="1" applyAlignment="1">
      <alignment horizontal="justify" vertical="center" wrapText="1"/>
    </xf>
    <xf numFmtId="0" fontId="13" fillId="13" borderId="12" xfId="10" applyFont="1" applyFill="1" applyBorder="1" applyAlignment="1">
      <alignment horizontal="justify" vertical="center" wrapText="1"/>
    </xf>
    <xf numFmtId="15" fontId="1" fillId="0" borderId="12" xfId="8" applyNumberFormat="1" applyFont="1" applyBorder="1" applyAlignment="1">
      <alignment horizontal="justify" vertical="center" wrapText="1"/>
    </xf>
    <xf numFmtId="9" fontId="13" fillId="0" borderId="12" xfId="10" applyNumberFormat="1" applyFont="1" applyBorder="1" applyAlignment="1">
      <alignment horizontal="justify" vertical="center" wrapText="1"/>
    </xf>
    <xf numFmtId="0" fontId="13" fillId="0" borderId="14" xfId="10" applyFont="1" applyBorder="1" applyAlignment="1">
      <alignment horizontal="center" vertical="center" wrapText="1"/>
    </xf>
    <xf numFmtId="0" fontId="1" fillId="0" borderId="1" xfId="7" applyFont="1" applyFill="1" applyBorder="1" applyAlignment="1">
      <alignment horizontal="center" vertical="center" wrapText="1"/>
    </xf>
    <xf numFmtId="0" fontId="13" fillId="13" borderId="1" xfId="10" applyFont="1" applyFill="1" applyBorder="1" applyAlignment="1">
      <alignment horizontal="center" vertical="center" wrapText="1"/>
    </xf>
    <xf numFmtId="0" fontId="13" fillId="0" borderId="3" xfId="7" applyFont="1" applyFill="1" applyBorder="1" applyAlignment="1">
      <alignment horizontal="justify" vertical="center" wrapText="1"/>
    </xf>
    <xf numFmtId="0" fontId="13" fillId="0" borderId="3" xfId="10" applyFont="1" applyBorder="1" applyAlignment="1">
      <alignment horizontal="justify" vertical="center" wrapText="1"/>
    </xf>
    <xf numFmtId="0" fontId="13" fillId="0" borderId="3" xfId="10" applyFont="1" applyBorder="1" applyAlignment="1">
      <alignment horizontal="center" vertical="center"/>
    </xf>
    <xf numFmtId="0" fontId="13" fillId="0" borderId="37" xfId="10" applyFont="1" applyBorder="1" applyAlignment="1">
      <alignment horizontal="center" vertical="center"/>
    </xf>
    <xf numFmtId="0" fontId="13" fillId="13" borderId="3" xfId="10" applyFont="1" applyFill="1" applyBorder="1" applyAlignment="1">
      <alignment horizontal="justify" vertical="center" wrapText="1"/>
    </xf>
    <xf numFmtId="0" fontId="1" fillId="0" borderId="3" xfId="3" applyFont="1" applyBorder="1" applyAlignment="1">
      <alignment horizontal="center" vertical="center" wrapText="1"/>
    </xf>
    <xf numFmtId="0" fontId="3" fillId="23" borderId="3" xfId="0" applyFont="1" applyFill="1" applyBorder="1" applyAlignment="1">
      <alignment horizontal="center" vertical="center" wrapText="1"/>
    </xf>
    <xf numFmtId="9" fontId="13" fillId="0" borderId="1" xfId="5" applyFont="1" applyFill="1" applyBorder="1" applyAlignment="1">
      <alignment horizontal="center" vertical="center" wrapText="1"/>
    </xf>
    <xf numFmtId="9" fontId="19" fillId="13" borderId="1" xfId="3" applyNumberFormat="1" applyFont="1" applyFill="1" applyBorder="1" applyAlignment="1">
      <alignment horizontal="center" vertical="center" wrapText="1"/>
    </xf>
    <xf numFmtId="9" fontId="1" fillId="0" borderId="1" xfId="4" applyFont="1" applyFill="1" applyBorder="1" applyAlignment="1">
      <alignment horizontal="center" vertical="center" wrapText="1"/>
    </xf>
    <xf numFmtId="0" fontId="1" fillId="13" borderId="12" xfId="3" applyFont="1" applyFill="1" applyBorder="1" applyAlignment="1">
      <alignment horizontal="justify" vertical="center" wrapText="1"/>
    </xf>
    <xf numFmtId="0" fontId="1" fillId="13" borderId="14" xfId="3" applyFont="1" applyFill="1" applyBorder="1" applyAlignment="1">
      <alignment horizontal="justify" vertical="center" wrapText="1"/>
    </xf>
    <xf numFmtId="9" fontId="20" fillId="0" borderId="15" xfId="5" applyFont="1" applyFill="1" applyBorder="1" applyAlignment="1">
      <alignment horizontal="center" vertical="center" wrapText="1"/>
    </xf>
    <xf numFmtId="14" fontId="13" fillId="0" borderId="37" xfId="8" applyNumberFormat="1" applyFont="1" applyBorder="1" applyAlignment="1">
      <alignment horizontal="center" vertical="center" wrapText="1"/>
    </xf>
    <xf numFmtId="0" fontId="3" fillId="19" borderId="3" xfId="0" applyFont="1" applyFill="1" applyBorder="1" applyAlignment="1">
      <alignment horizontal="center" vertical="center" wrapText="1"/>
    </xf>
    <xf numFmtId="0" fontId="13" fillId="0" borderId="12" xfId="10" applyFont="1" applyBorder="1" applyAlignment="1">
      <alignment horizontal="center" vertical="center"/>
    </xf>
    <xf numFmtId="0" fontId="19" fillId="0" borderId="3" xfId="3" applyFont="1" applyBorder="1" applyAlignment="1">
      <alignment horizontal="justify" vertical="center" wrapText="1"/>
    </xf>
    <xf numFmtId="14" fontId="20" fillId="0" borderId="12" xfId="0" applyNumberFormat="1" applyFont="1" applyBorder="1" applyAlignment="1">
      <alignment horizontal="center" vertical="center"/>
    </xf>
    <xf numFmtId="0" fontId="20" fillId="0" borderId="1" xfId="0" applyFont="1" applyBorder="1" applyAlignment="1">
      <alignment horizontal="center" vertical="center"/>
    </xf>
    <xf numFmtId="14" fontId="20" fillId="0" borderId="14" xfId="0" applyNumberFormat="1" applyFont="1" applyBorder="1" applyAlignment="1">
      <alignment horizontal="center" vertical="center"/>
    </xf>
    <xf numFmtId="0" fontId="20" fillId="0" borderId="15" xfId="0" applyFont="1" applyBorder="1" applyAlignment="1">
      <alignment horizontal="center" vertical="center"/>
    </xf>
    <xf numFmtId="0" fontId="13" fillId="0" borderId="1" xfId="10" applyFont="1" applyBorder="1" applyAlignment="1">
      <alignment horizontal="justify" vertical="center" wrapText="1"/>
    </xf>
    <xf numFmtId="9" fontId="20" fillId="0" borderId="1" xfId="0" applyNumberFormat="1" applyFont="1" applyBorder="1" applyAlignment="1">
      <alignment horizontal="center" vertical="center"/>
    </xf>
    <xf numFmtId="9" fontId="13" fillId="0" borderId="1" xfId="3" applyNumberFormat="1" applyFont="1" applyBorder="1" applyAlignment="1">
      <alignment horizontal="center" vertical="center"/>
    </xf>
    <xf numFmtId="0" fontId="20" fillId="0" borderId="1" xfId="0" applyFont="1" applyBorder="1" applyAlignment="1">
      <alignment horizontal="justify" vertical="center"/>
    </xf>
    <xf numFmtId="0" fontId="20" fillId="0" borderId="1" xfId="0" applyFont="1" applyBorder="1" applyAlignment="1">
      <alignment horizontal="center" vertical="center" wrapText="1"/>
    </xf>
    <xf numFmtId="0" fontId="20" fillId="0" borderId="15" xfId="0" applyFont="1" applyBorder="1" applyAlignment="1">
      <alignment horizontal="justify" vertical="center" wrapText="1"/>
    </xf>
    <xf numFmtId="0" fontId="20" fillId="0" borderId="15" xfId="0" applyFont="1" applyBorder="1" applyAlignment="1">
      <alignment horizontal="center" vertical="center" wrapText="1"/>
    </xf>
    <xf numFmtId="0" fontId="8" fillId="13" borderId="58" xfId="0" applyFont="1" applyFill="1" applyBorder="1" applyAlignment="1">
      <alignment horizontal="center" vertical="center"/>
    </xf>
    <xf numFmtId="0" fontId="8" fillId="13" borderId="59" xfId="0" applyFont="1" applyFill="1" applyBorder="1" applyAlignment="1">
      <alignment horizontal="center" vertical="center"/>
    </xf>
    <xf numFmtId="0" fontId="15" fillId="13" borderId="52" xfId="0" applyFont="1" applyFill="1" applyBorder="1" applyAlignment="1">
      <alignment horizontal="center"/>
    </xf>
    <xf numFmtId="0" fontId="15" fillId="13" borderId="56" xfId="0" applyFont="1" applyFill="1" applyBorder="1" applyAlignment="1">
      <alignment horizontal="center"/>
    </xf>
    <xf numFmtId="0" fontId="15" fillId="13" borderId="42" xfId="0" applyFont="1" applyFill="1" applyBorder="1" applyAlignment="1">
      <alignment horizontal="center"/>
    </xf>
    <xf numFmtId="0" fontId="15" fillId="13" borderId="29" xfId="0" applyFont="1" applyFill="1" applyBorder="1" applyAlignment="1">
      <alignment horizontal="center"/>
    </xf>
    <xf numFmtId="0" fontId="15" fillId="13" borderId="50" xfId="0" applyFont="1" applyFill="1" applyBorder="1" applyAlignment="1">
      <alignment horizontal="center"/>
    </xf>
    <xf numFmtId="0" fontId="15" fillId="13" borderId="30" xfId="0" applyFont="1" applyFill="1" applyBorder="1" applyAlignment="1">
      <alignment horizontal="center"/>
    </xf>
    <xf numFmtId="0" fontId="8" fillId="0" borderId="14" xfId="0" applyFont="1" applyBorder="1" applyAlignment="1">
      <alignment vertical="center"/>
    </xf>
    <xf numFmtId="0" fontId="8" fillId="0" borderId="15" xfId="0" applyFont="1" applyBorder="1" applyAlignment="1">
      <alignment vertical="center"/>
    </xf>
    <xf numFmtId="0" fontId="19" fillId="13" borderId="5" xfId="3" applyFont="1" applyFill="1" applyBorder="1" applyAlignment="1">
      <alignment horizontal="justify" vertical="center" wrapText="1"/>
    </xf>
    <xf numFmtId="0" fontId="1" fillId="13" borderId="5" xfId="10" applyFont="1" applyFill="1" applyBorder="1" applyAlignment="1">
      <alignment horizontal="justify" vertical="center" wrapText="1"/>
    </xf>
    <xf numFmtId="0" fontId="1" fillId="13" borderId="5" xfId="3" applyFont="1" applyFill="1" applyBorder="1" applyAlignment="1">
      <alignment horizontal="justify" vertical="center" wrapText="1"/>
    </xf>
    <xf numFmtId="0" fontId="1" fillId="13" borderId="39" xfId="3" applyFont="1" applyFill="1" applyBorder="1" applyAlignment="1">
      <alignment horizontal="justify" vertical="center" wrapText="1"/>
    </xf>
    <xf numFmtId="0" fontId="19" fillId="0" borderId="15" xfId="3"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5" xfId="0" applyFont="1" applyFill="1" applyBorder="1" applyAlignment="1">
      <alignment horizontal="left" vertical="center" wrapText="1"/>
    </xf>
    <xf numFmtId="0" fontId="13" fillId="0" borderId="15" xfId="2" applyFont="1" applyFill="1" applyBorder="1" applyAlignment="1">
      <alignment horizontal="center" vertical="center" wrapText="1"/>
    </xf>
    <xf numFmtId="0" fontId="23" fillId="0" borderId="12" xfId="0" applyFont="1" applyFill="1" applyBorder="1" applyAlignment="1">
      <alignment horizontal="center" vertical="center" wrapText="1"/>
    </xf>
    <xf numFmtId="0" fontId="3" fillId="0" borderId="12" xfId="8" applyFont="1" applyFill="1" applyBorder="1" applyAlignment="1">
      <alignment horizontal="center" vertical="center" wrapText="1"/>
    </xf>
    <xf numFmtId="14" fontId="13" fillId="13" borderId="1" xfId="8" applyNumberFormat="1" applyFont="1" applyFill="1" applyBorder="1" applyAlignment="1">
      <alignment horizontal="center" vertical="center" wrapText="1"/>
    </xf>
    <xf numFmtId="0" fontId="20" fillId="13" borderId="1" xfId="0"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37" xfId="0" applyFont="1" applyBorder="1" applyAlignment="1">
      <alignment horizontal="justify" vertical="center" wrapText="1"/>
    </xf>
    <xf numFmtId="0" fontId="1" fillId="0" borderId="15" xfId="8" applyFont="1" applyFill="1" applyBorder="1" applyAlignment="1">
      <alignment horizontal="center" vertical="center" wrapText="1"/>
    </xf>
    <xf numFmtId="0" fontId="1" fillId="0" borderId="15" xfId="0" applyFont="1" applyFill="1" applyBorder="1" applyAlignment="1">
      <alignment horizontal="center" vertical="center" wrapText="1"/>
    </xf>
    <xf numFmtId="14" fontId="13" fillId="13" borderId="3" xfId="0" applyNumberFormat="1" applyFont="1" applyFill="1" applyBorder="1" applyAlignment="1">
      <alignment horizontal="center" vertical="center" wrapText="1"/>
    </xf>
    <xf numFmtId="9" fontId="1" fillId="0" borderId="1" xfId="8" applyNumberFormat="1" applyFont="1" applyBorder="1" applyAlignment="1">
      <alignment horizontal="center" vertical="center" wrapText="1"/>
    </xf>
    <xf numFmtId="9" fontId="14" fillId="13" borderId="15" xfId="0" applyNumberFormat="1" applyFont="1" applyFill="1" applyBorder="1" applyAlignment="1">
      <alignment horizontal="center" vertical="center" wrapText="1"/>
    </xf>
    <xf numFmtId="14" fontId="13" fillId="13" borderId="37" xfId="0" applyNumberFormat="1" applyFont="1" applyFill="1" applyBorder="1" applyAlignment="1">
      <alignment horizontal="center" vertical="center" wrapText="1"/>
    </xf>
    <xf numFmtId="14" fontId="13" fillId="0" borderId="12"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justify" vertical="center"/>
    </xf>
    <xf numFmtId="0" fontId="13" fillId="0" borderId="13" xfId="0" applyFont="1" applyBorder="1" applyAlignment="1">
      <alignment horizontal="center" vertical="center"/>
    </xf>
    <xf numFmtId="9" fontId="13" fillId="0" borderId="1" xfId="0" applyNumberFormat="1" applyFont="1" applyBorder="1" applyAlignment="1">
      <alignment horizontal="center" vertical="center"/>
    </xf>
    <xf numFmtId="0" fontId="13" fillId="0" borderId="15" xfId="10" applyFont="1" applyBorder="1" applyAlignment="1">
      <alignment horizontal="justify" vertical="center" wrapText="1"/>
    </xf>
    <xf numFmtId="0" fontId="0" fillId="0" borderId="15" xfId="0" applyBorder="1" applyAlignment="1">
      <alignment horizontal="center" wrapText="1"/>
    </xf>
    <xf numFmtId="14" fontId="13" fillId="0" borderId="3" xfId="6" applyNumberFormat="1" applyFont="1" applyFill="1" applyBorder="1" applyAlignment="1" applyProtection="1">
      <alignment horizontal="center" vertical="center" wrapText="1"/>
    </xf>
    <xf numFmtId="14" fontId="13" fillId="0" borderId="37" xfId="0" applyNumberFormat="1" applyFont="1" applyFill="1" applyBorder="1" applyAlignment="1" applyProtection="1">
      <alignment horizontal="center" vertical="center" wrapText="1"/>
    </xf>
    <xf numFmtId="0" fontId="13" fillId="0" borderId="39" xfId="7" applyFont="1" applyFill="1" applyBorder="1" applyAlignment="1">
      <alignment horizontal="center" vertical="center" wrapText="1"/>
    </xf>
    <xf numFmtId="0" fontId="13" fillId="0" borderId="12" xfId="0" applyFont="1" applyBorder="1" applyAlignment="1">
      <alignment horizontal="justify" vertical="center" wrapText="1"/>
    </xf>
    <xf numFmtId="0" fontId="1" fillId="13" borderId="1" xfId="8" applyFont="1" applyFill="1" applyBorder="1" applyAlignment="1">
      <alignment horizontal="center" vertical="center" wrapText="1"/>
    </xf>
    <xf numFmtId="9" fontId="13" fillId="13" borderId="15" xfId="0" applyNumberFormat="1" applyFont="1" applyFill="1" applyBorder="1" applyAlignment="1">
      <alignment horizontal="center" vertical="center" wrapText="1"/>
    </xf>
    <xf numFmtId="0" fontId="1" fillId="0" borderId="3" xfId="3" applyFont="1" applyBorder="1" applyAlignment="1">
      <alignment horizontal="justify" vertical="center" wrapText="1"/>
    </xf>
    <xf numFmtId="0" fontId="24" fillId="0" borderId="3" xfId="7" applyFont="1" applyFill="1" applyBorder="1" applyAlignment="1">
      <alignment horizontal="justify" vertical="center" wrapText="1"/>
    </xf>
    <xf numFmtId="0" fontId="27" fillId="0" borderId="3" xfId="7" applyFont="1" applyFill="1" applyBorder="1" applyAlignment="1">
      <alignment horizontal="justify" vertical="center" wrapText="1"/>
    </xf>
    <xf numFmtId="0" fontId="27" fillId="0" borderId="3" xfId="0" applyFont="1" applyBorder="1" applyAlignment="1">
      <alignment horizontal="justify" vertical="center" wrapText="1"/>
    </xf>
    <xf numFmtId="0" fontId="24" fillId="13" borderId="3" xfId="7" applyFont="1" applyFill="1" applyBorder="1" applyAlignment="1">
      <alignment horizontal="justify" vertical="center" wrapText="1"/>
    </xf>
    <xf numFmtId="0" fontId="29" fillId="0" borderId="3" xfId="0" applyFont="1" applyBorder="1" applyAlignment="1">
      <alignment horizontal="justify" vertical="center" wrapText="1"/>
    </xf>
    <xf numFmtId="0" fontId="25" fillId="0" borderId="3" xfId="0" applyFont="1" applyBorder="1" applyAlignment="1">
      <alignment horizontal="justify" vertical="center" wrapText="1"/>
    </xf>
    <xf numFmtId="0" fontId="27" fillId="0" borderId="37" xfId="0" applyFont="1" applyBorder="1" applyAlignment="1">
      <alignment horizontal="justify" vertical="center" wrapText="1"/>
    </xf>
    <xf numFmtId="0" fontId="13" fillId="0" borderId="12" xfId="10" applyFont="1" applyBorder="1" applyAlignment="1">
      <alignment vertical="center" wrapText="1"/>
    </xf>
    <xf numFmtId="0" fontId="13" fillId="0" borderId="12" xfId="7" applyFont="1" applyFill="1" applyBorder="1" applyAlignment="1" applyProtection="1">
      <alignment horizontal="left" vertical="center" wrapText="1"/>
    </xf>
    <xf numFmtId="0" fontId="13" fillId="13" borderId="12" xfId="7" applyFont="1" applyFill="1" applyBorder="1" applyAlignment="1" applyProtection="1">
      <alignment horizontal="justify" vertical="center" wrapText="1"/>
    </xf>
    <xf numFmtId="0" fontId="13" fillId="13" borderId="3" xfId="10" applyFont="1" applyFill="1" applyBorder="1" applyAlignment="1">
      <alignment horizontal="center" vertical="center"/>
    </xf>
    <xf numFmtId="0" fontId="13" fillId="13" borderId="14" xfId="10" applyFont="1" applyFill="1" applyBorder="1" applyAlignment="1">
      <alignment horizontal="center" vertical="center" wrapText="1"/>
    </xf>
    <xf numFmtId="9" fontId="13" fillId="0" borderId="15" xfId="10" applyNumberFormat="1" applyFont="1" applyBorder="1" applyAlignment="1">
      <alignment horizontal="center" vertical="center" wrapText="1"/>
    </xf>
    <xf numFmtId="0" fontId="13" fillId="0" borderId="37" xfId="10" applyFont="1" applyBorder="1" applyAlignment="1">
      <alignment horizontal="center" vertical="center" wrapText="1"/>
    </xf>
    <xf numFmtId="0" fontId="13" fillId="0" borderId="13" xfId="10" applyFont="1" applyBorder="1" applyAlignment="1">
      <alignment horizontal="justify" vertical="center" wrapText="1"/>
    </xf>
    <xf numFmtId="14" fontId="13" fillId="13" borderId="12" xfId="7" applyNumberFormat="1" applyFont="1" applyFill="1" applyBorder="1" applyAlignment="1">
      <alignment horizontal="center" vertical="center" wrapText="1"/>
    </xf>
    <xf numFmtId="0" fontId="13" fillId="0" borderId="16" xfId="10" applyFont="1" applyBorder="1" applyAlignment="1">
      <alignment vertical="center" wrapText="1"/>
    </xf>
    <xf numFmtId="0" fontId="3" fillId="6" borderId="5" xfId="0" applyFont="1" applyFill="1" applyBorder="1" applyAlignment="1">
      <alignment horizontal="center" vertical="center" wrapText="1"/>
    </xf>
    <xf numFmtId="0" fontId="20" fillId="0" borderId="13" xfId="0" applyFont="1" applyBorder="1" applyAlignment="1">
      <alignment horizontal="center" vertical="center" wrapText="1"/>
    </xf>
    <xf numFmtId="0" fontId="13" fillId="0" borderId="13" xfId="3" applyFont="1" applyBorder="1" applyAlignment="1">
      <alignment horizontal="center" vertical="center" wrapText="1"/>
    </xf>
    <xf numFmtId="0" fontId="20" fillId="0" borderId="16" xfId="0" applyFont="1" applyBorder="1" applyAlignment="1">
      <alignment horizontal="center" vertical="center" wrapText="1"/>
    </xf>
    <xf numFmtId="0" fontId="13" fillId="13" borderId="5" xfId="10" applyFont="1" applyFill="1" applyBorder="1" applyAlignment="1">
      <alignment horizontal="justify" vertical="center" wrapText="1"/>
    </xf>
    <xf numFmtId="9" fontId="13" fillId="13" borderId="1" xfId="10" applyNumberFormat="1" applyFont="1" applyFill="1" applyBorder="1" applyAlignment="1">
      <alignment horizontal="center" vertical="center"/>
    </xf>
    <xf numFmtId="14" fontId="13" fillId="13" borderId="3" xfId="8" applyNumberFormat="1" applyFont="1" applyFill="1" applyBorder="1" applyAlignment="1">
      <alignment horizontal="justify" vertical="center" wrapText="1"/>
    </xf>
    <xf numFmtId="9" fontId="13" fillId="13" borderId="1" xfId="5" applyFont="1" applyFill="1" applyBorder="1" applyAlignment="1">
      <alignment horizontal="center" vertical="center" wrapText="1"/>
    </xf>
    <xf numFmtId="0" fontId="1" fillId="13" borderId="1" xfId="10" applyFont="1" applyFill="1" applyBorder="1" applyAlignment="1">
      <alignment horizontal="center" vertical="center" wrapText="1"/>
    </xf>
    <xf numFmtId="15" fontId="1" fillId="13" borderId="3" xfId="10" applyNumberFormat="1" applyFont="1" applyFill="1" applyBorder="1" applyAlignment="1">
      <alignment horizontal="justify" vertical="center" wrapText="1"/>
    </xf>
    <xf numFmtId="14" fontId="13" fillId="13" borderId="3" xfId="8" applyNumberFormat="1" applyFont="1" applyFill="1" applyBorder="1" applyAlignment="1">
      <alignment horizontal="center" vertical="center" wrapText="1"/>
    </xf>
    <xf numFmtId="9" fontId="19" fillId="13" borderId="1" xfId="1" applyFont="1" applyFill="1" applyBorder="1" applyAlignment="1">
      <alignment horizontal="center" vertical="center" wrapText="1"/>
    </xf>
    <xf numFmtId="0" fontId="19" fillId="13" borderId="1" xfId="3" applyFont="1" applyFill="1" applyBorder="1" applyAlignment="1">
      <alignment horizontal="center" vertical="center" wrapText="1"/>
    </xf>
    <xf numFmtId="14" fontId="13" fillId="13" borderId="3" xfId="8" applyNumberFormat="1" applyFont="1" applyFill="1" applyBorder="1" applyAlignment="1">
      <alignment horizontal="left" vertical="center" wrapText="1"/>
    </xf>
    <xf numFmtId="9" fontId="20" fillId="13" borderId="1" xfId="5" applyFont="1" applyFill="1" applyBorder="1" applyAlignment="1">
      <alignment horizontal="center" vertical="center" wrapText="1"/>
    </xf>
    <xf numFmtId="0" fontId="20" fillId="13" borderId="5" xfId="8" applyFont="1" applyFill="1" applyBorder="1" applyAlignment="1">
      <alignment horizontal="justify" vertical="center" wrapText="1"/>
    </xf>
    <xf numFmtId="15" fontId="20" fillId="13" borderId="1" xfId="8" applyNumberFormat="1" applyFont="1" applyFill="1" applyBorder="1" applyAlignment="1">
      <alignment horizontal="center" vertical="center" wrapText="1"/>
    </xf>
    <xf numFmtId="15" fontId="20" fillId="13" borderId="3" xfId="8" applyNumberFormat="1" applyFont="1" applyFill="1" applyBorder="1" applyAlignment="1">
      <alignment horizontal="center" vertical="center" wrapText="1"/>
    </xf>
    <xf numFmtId="9" fontId="1" fillId="13" borderId="1" xfId="5" applyFont="1" applyFill="1" applyBorder="1" applyAlignment="1">
      <alignment horizontal="center" vertical="center" wrapText="1"/>
    </xf>
    <xf numFmtId="15" fontId="1" fillId="13" borderId="3" xfId="10" applyNumberFormat="1" applyFont="1" applyFill="1" applyBorder="1" applyAlignment="1">
      <alignment horizontal="center" vertical="center" wrapText="1"/>
    </xf>
    <xf numFmtId="0" fontId="20" fillId="13" borderId="5" xfId="0" applyFont="1" applyFill="1" applyBorder="1" applyAlignment="1">
      <alignment horizontal="justify" vertical="center" wrapText="1"/>
    </xf>
    <xf numFmtId="9" fontId="1" fillId="13" borderId="1" xfId="4" applyFont="1" applyFill="1" applyBorder="1" applyAlignment="1">
      <alignment horizontal="center" vertical="center" wrapText="1"/>
    </xf>
    <xf numFmtId="0" fontId="1" fillId="13" borderId="3" xfId="10" applyFont="1" applyFill="1" applyBorder="1" applyAlignment="1">
      <alignment vertical="center" wrapText="1"/>
    </xf>
    <xf numFmtId="9" fontId="20" fillId="13" borderId="1" xfId="4"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wrapText="1"/>
    </xf>
    <xf numFmtId="9" fontId="1" fillId="0" borderId="1" xfId="3"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3" fillId="0" borderId="1" xfId="10" applyNumberFormat="1" applyFont="1" applyFill="1" applyBorder="1" applyAlignment="1">
      <alignment horizontal="center" vertical="center"/>
    </xf>
    <xf numFmtId="9" fontId="13" fillId="0" borderId="1" xfId="1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14" fontId="12" fillId="0" borderId="13" xfId="0" applyNumberFormat="1" applyFont="1" applyFill="1" applyBorder="1" applyAlignment="1">
      <alignment horizontal="center" vertical="center" wrapText="1"/>
    </xf>
    <xf numFmtId="0" fontId="13" fillId="0" borderId="12" xfId="2" applyFont="1" applyFill="1" applyBorder="1" applyAlignment="1" applyProtection="1">
      <alignment horizontal="center" vertical="center"/>
    </xf>
    <xf numFmtId="14" fontId="13" fillId="0" borderId="13" xfId="6" applyNumberFormat="1" applyFont="1" applyFill="1" applyBorder="1" applyAlignment="1" applyProtection="1">
      <alignment horizontal="center" vertical="center" wrapText="1"/>
    </xf>
    <xf numFmtId="0" fontId="13" fillId="0" borderId="12" xfId="2" applyFont="1" applyBorder="1" applyAlignment="1">
      <alignment horizontal="center" vertical="center"/>
    </xf>
    <xf numFmtId="0" fontId="13" fillId="0" borderId="14" xfId="2" applyFont="1" applyBorder="1" applyAlignment="1">
      <alignment horizontal="center" vertical="center"/>
    </xf>
    <xf numFmtId="0" fontId="13" fillId="0" borderId="15" xfId="6" applyFont="1" applyFill="1" applyBorder="1" applyAlignment="1" applyProtection="1">
      <alignment horizontal="justify" vertical="center" wrapText="1"/>
    </xf>
    <xf numFmtId="0" fontId="13" fillId="0" borderId="15" xfId="6" applyFont="1" applyFill="1" applyBorder="1" applyAlignment="1" applyProtection="1">
      <alignment horizontal="center" vertical="center" wrapText="1"/>
    </xf>
    <xf numFmtId="0" fontId="13" fillId="0" borderId="15" xfId="2" applyFont="1" applyBorder="1" applyAlignment="1">
      <alignment horizontal="center" vertical="center" wrapText="1"/>
    </xf>
    <xf numFmtId="14" fontId="13" fillId="0" borderId="16" xfId="6" applyNumberFormat="1" applyFont="1" applyFill="1" applyBorder="1" applyAlignment="1" applyProtection="1">
      <alignment horizontal="center" vertical="center" wrapText="1"/>
    </xf>
    <xf numFmtId="0" fontId="3" fillId="0" borderId="0" xfId="0" applyFont="1" applyBorder="1" applyAlignment="1">
      <alignment horizontal="center" vertical="center" wrapText="1"/>
    </xf>
    <xf numFmtId="0" fontId="3" fillId="18" borderId="9" xfId="0" applyFont="1" applyFill="1" applyBorder="1" applyAlignment="1">
      <alignment horizontal="center" vertical="center" wrapText="1"/>
    </xf>
    <xf numFmtId="0" fontId="3" fillId="18" borderId="12"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3" fillId="20" borderId="10"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18" borderId="10" xfId="0" applyFont="1" applyFill="1" applyBorder="1" applyAlignment="1">
      <alignment horizontal="center" vertical="center"/>
    </xf>
    <xf numFmtId="0" fontId="3" fillId="18" borderId="11" xfId="0" applyFont="1" applyFill="1" applyBorder="1" applyAlignment="1">
      <alignment horizontal="center" vertical="center"/>
    </xf>
    <xf numFmtId="0" fontId="3" fillId="17" borderId="9" xfId="0" applyFont="1" applyFill="1" applyBorder="1" applyAlignment="1">
      <alignment horizontal="center" vertical="center" wrapText="1"/>
    </xf>
    <xf numFmtId="0" fontId="3" fillId="17" borderId="10" xfId="0" applyFont="1" applyFill="1" applyBorder="1" applyAlignment="1">
      <alignment horizontal="center" vertical="center" wrapText="1"/>
    </xf>
    <xf numFmtId="0" fontId="3" fillId="17" borderId="11" xfId="0" applyFont="1" applyFill="1" applyBorder="1" applyAlignment="1">
      <alignment horizontal="center" vertical="center" wrapText="1"/>
    </xf>
    <xf numFmtId="0" fontId="15"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0" borderId="1" xfId="0" applyFont="1" applyBorder="1" applyAlignment="1">
      <alignment horizontal="center"/>
    </xf>
    <xf numFmtId="0" fontId="3" fillId="18" borderId="53"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4" fillId="21" borderId="44" xfId="0" applyFont="1" applyFill="1" applyBorder="1" applyAlignment="1">
      <alignment horizontal="center" vertical="center" wrapText="1"/>
    </xf>
    <xf numFmtId="0" fontId="4" fillId="21" borderId="45" xfId="0" applyFont="1" applyFill="1" applyBorder="1" applyAlignment="1">
      <alignment horizontal="center" vertical="center" wrapText="1"/>
    </xf>
    <xf numFmtId="0" fontId="4" fillId="21" borderId="46" xfId="0" applyFont="1" applyFill="1" applyBorder="1" applyAlignment="1">
      <alignment horizontal="center" vertical="center" wrapText="1"/>
    </xf>
    <xf numFmtId="0" fontId="4" fillId="13" borderId="52" xfId="0" applyFont="1" applyFill="1" applyBorder="1" applyAlignment="1">
      <alignment horizontal="center" vertical="center" wrapText="1"/>
    </xf>
    <xf numFmtId="0" fontId="4" fillId="13" borderId="55" xfId="0" applyFont="1" applyFill="1" applyBorder="1" applyAlignment="1">
      <alignment horizontal="center" vertical="center" wrapText="1"/>
    </xf>
    <xf numFmtId="0" fontId="4" fillId="13" borderId="56" xfId="0" applyFont="1" applyFill="1" applyBorder="1" applyAlignment="1">
      <alignment horizontal="center" vertical="center" wrapText="1"/>
    </xf>
    <xf numFmtId="0" fontId="4" fillId="13" borderId="42" xfId="0" applyFont="1" applyFill="1" applyBorder="1" applyAlignment="1">
      <alignment horizontal="center" vertical="center" wrapText="1"/>
    </xf>
    <xf numFmtId="0" fontId="4" fillId="13" borderId="0" xfId="0" applyFont="1" applyFill="1" applyBorder="1" applyAlignment="1">
      <alignment horizontal="center" vertical="center" wrapText="1"/>
    </xf>
    <xf numFmtId="0" fontId="4" fillId="13" borderId="29" xfId="0" applyFont="1" applyFill="1" applyBorder="1" applyAlignment="1">
      <alignment horizontal="center" vertical="center" wrapText="1"/>
    </xf>
    <xf numFmtId="0" fontId="4" fillId="13" borderId="50"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0"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12"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21" borderId="14" xfId="0" applyFont="1" applyFill="1" applyBorder="1" applyAlignment="1">
      <alignment horizontal="center" vertical="center" wrapText="1"/>
    </xf>
    <xf numFmtId="0" fontId="4" fillId="21" borderId="15" xfId="0" applyFont="1" applyFill="1" applyBorder="1" applyAlignment="1">
      <alignment horizontal="center" vertical="center" wrapText="1"/>
    </xf>
    <xf numFmtId="0" fontId="4" fillId="21" borderId="16" xfId="0" applyFont="1" applyFill="1" applyBorder="1" applyAlignment="1">
      <alignment horizontal="center" vertical="center" wrapText="1"/>
    </xf>
    <xf numFmtId="0" fontId="8" fillId="0" borderId="57"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35" xfId="0" applyFont="1" applyBorder="1" applyAlignment="1">
      <alignment horizontal="left" vertical="center"/>
    </xf>
    <xf numFmtId="0" fontId="8" fillId="0" borderId="27" xfId="0" applyFont="1" applyBorder="1" applyAlignment="1">
      <alignment horizontal="left" vertical="center"/>
    </xf>
    <xf numFmtId="0" fontId="8" fillId="0" borderId="47" xfId="0" applyFont="1" applyBorder="1" applyAlignment="1">
      <alignment horizontal="left" vertical="center"/>
    </xf>
    <xf numFmtId="0" fontId="8" fillId="0" borderId="25"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4" fillId="21" borderId="20" xfId="0" applyFont="1" applyFill="1" applyBorder="1" applyAlignment="1">
      <alignment horizontal="center" vertical="center" wrapText="1"/>
    </xf>
    <xf numFmtId="0" fontId="4" fillId="21" borderId="21" xfId="0" applyFont="1" applyFill="1" applyBorder="1" applyAlignment="1">
      <alignment horizontal="center" vertical="center" wrapText="1"/>
    </xf>
    <xf numFmtId="0" fontId="4" fillId="21" borderId="22"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1" xfId="0" applyFont="1" applyFill="1" applyBorder="1" applyAlignment="1">
      <alignment horizontal="left" vertical="center"/>
    </xf>
    <xf numFmtId="0" fontId="21" fillId="0" borderId="13" xfId="0" applyFont="1" applyFill="1" applyBorder="1" applyAlignment="1">
      <alignment horizontal="left" vertical="center"/>
    </xf>
    <xf numFmtId="0" fontId="4" fillId="13" borderId="9" xfId="0" applyFont="1" applyFill="1" applyBorder="1" applyAlignment="1">
      <alignment horizontal="center" vertical="center" wrapText="1"/>
    </xf>
    <xf numFmtId="0" fontId="3" fillId="22" borderId="9" xfId="0" applyFont="1" applyFill="1" applyBorder="1" applyAlignment="1">
      <alignment horizontal="center" vertical="center" wrapText="1"/>
    </xf>
    <xf numFmtId="0" fontId="3" fillId="22" borderId="10" xfId="0" applyFont="1" applyFill="1" applyBorder="1" applyAlignment="1">
      <alignment horizontal="center" vertical="center"/>
    </xf>
    <xf numFmtId="0" fontId="3" fillId="22" borderId="1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21" borderId="66" xfId="0" applyFont="1" applyFill="1" applyBorder="1" applyAlignment="1">
      <alignment horizontal="center" vertical="center" wrapText="1"/>
    </xf>
    <xf numFmtId="0" fontId="4" fillId="21" borderId="67" xfId="0" applyFont="1" applyFill="1" applyBorder="1" applyAlignment="1">
      <alignment horizontal="center" vertical="center" wrapText="1"/>
    </xf>
    <xf numFmtId="0" fontId="4" fillId="21" borderId="68" xfId="0" applyFont="1" applyFill="1" applyBorder="1" applyAlignment="1">
      <alignment horizontal="center" vertical="center" wrapText="1"/>
    </xf>
    <xf numFmtId="0" fontId="4" fillId="13" borderId="54" xfId="0" applyFont="1" applyFill="1" applyBorder="1" applyAlignment="1">
      <alignment horizontal="center" vertical="center" wrapText="1"/>
    </xf>
    <xf numFmtId="0" fontId="4" fillId="13" borderId="36"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39" xfId="0" applyFont="1" applyBorder="1" applyAlignment="1">
      <alignment horizontal="center" vertical="center"/>
    </xf>
    <xf numFmtId="0" fontId="15" fillId="0" borderId="52" xfId="0" applyFont="1" applyBorder="1" applyAlignment="1">
      <alignment horizontal="center"/>
    </xf>
    <xf numFmtId="0" fontId="15" fillId="0" borderId="56" xfId="0" applyFont="1" applyBorder="1" applyAlignment="1">
      <alignment horizontal="center"/>
    </xf>
    <xf numFmtId="0" fontId="15" fillId="0" borderId="42" xfId="0" applyFont="1" applyBorder="1" applyAlignment="1">
      <alignment horizontal="center"/>
    </xf>
    <xf numFmtId="0" fontId="15" fillId="0" borderId="29" xfId="0" applyFont="1" applyBorder="1" applyAlignment="1">
      <alignment horizontal="center"/>
    </xf>
    <xf numFmtId="0" fontId="15" fillId="0" borderId="50" xfId="0" applyFont="1" applyBorder="1" applyAlignment="1">
      <alignment horizontal="center"/>
    </xf>
    <xf numFmtId="0" fontId="15" fillId="0" borderId="30" xfId="0" applyFont="1" applyBorder="1" applyAlignment="1">
      <alignment horizontal="center"/>
    </xf>
    <xf numFmtId="0" fontId="14" fillId="0" borderId="17" xfId="2" applyFont="1" applyFill="1" applyBorder="1" applyAlignment="1">
      <alignment horizontal="center" vertical="center" wrapText="1"/>
    </xf>
    <xf numFmtId="0" fontId="14" fillId="0" borderId="61" xfId="2" applyFont="1" applyFill="1" applyBorder="1" applyAlignment="1">
      <alignment horizontal="center" vertical="center" wrapText="1"/>
    </xf>
    <xf numFmtId="0" fontId="14" fillId="0" borderId="62"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13" fillId="0" borderId="61" xfId="2" applyFont="1" applyFill="1" applyBorder="1" applyAlignment="1">
      <alignment horizontal="center" vertical="center" wrapText="1"/>
    </xf>
    <xf numFmtId="0" fontId="13" fillId="0" borderId="31"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8" fillId="0" borderId="37" xfId="0" applyFont="1" applyBorder="1" applyAlignment="1">
      <alignment horizontal="center" vertical="center"/>
    </xf>
    <xf numFmtId="0" fontId="8" fillId="0" borderId="60" xfId="0" applyFont="1" applyBorder="1" applyAlignment="1">
      <alignment horizontal="center" vertical="center"/>
    </xf>
    <xf numFmtId="0" fontId="16" fillId="16" borderId="20" xfId="2" applyFont="1" applyFill="1" applyBorder="1" applyAlignment="1">
      <alignment horizontal="center" vertical="center"/>
    </xf>
    <xf numFmtId="0" fontId="16" fillId="16" borderId="21" xfId="2" applyFont="1" applyFill="1" applyBorder="1" applyAlignment="1">
      <alignment horizontal="center" vertical="center"/>
    </xf>
    <xf numFmtId="0" fontId="16" fillId="16" borderId="22" xfId="2" applyFont="1" applyFill="1" applyBorder="1" applyAlignment="1">
      <alignment horizontal="center" vertical="center"/>
    </xf>
    <xf numFmtId="0" fontId="3" fillId="23" borderId="1" xfId="0" applyFont="1" applyFill="1" applyBorder="1" applyAlignment="1">
      <alignment horizontal="center" vertical="center" wrapText="1"/>
    </xf>
    <xf numFmtId="0" fontId="3" fillId="23" borderId="3" xfId="0" applyFont="1" applyFill="1" applyBorder="1" applyAlignment="1">
      <alignment horizontal="center" vertical="center" wrapText="1"/>
    </xf>
    <xf numFmtId="0" fontId="8" fillId="4" borderId="53" xfId="2" applyFont="1" applyFill="1" applyBorder="1" applyAlignment="1">
      <alignment horizontal="center" vertical="center" wrapText="1"/>
    </xf>
    <xf numFmtId="0" fontId="0" fillId="0" borderId="3" xfId="0" applyBorder="1" applyAlignment="1">
      <alignment horizontal="center" vertical="center" wrapText="1"/>
    </xf>
    <xf numFmtId="0" fontId="8" fillId="4" borderId="10" xfId="2" applyFont="1" applyFill="1" applyBorder="1" applyAlignment="1">
      <alignment horizontal="center" vertical="center"/>
    </xf>
    <xf numFmtId="0" fontId="8" fillId="4" borderId="1" xfId="2" applyFont="1" applyFill="1" applyBorder="1" applyAlignment="1">
      <alignment horizontal="center" vertical="center"/>
    </xf>
    <xf numFmtId="0" fontId="8" fillId="4" borderId="10" xfId="2" applyFont="1" applyFill="1" applyBorder="1" applyAlignment="1">
      <alignment horizontal="center" vertical="center" wrapText="1"/>
    </xf>
    <xf numFmtId="0" fontId="8" fillId="4" borderId="1" xfId="2" applyFont="1" applyFill="1" applyBorder="1" applyAlignment="1">
      <alignment horizontal="center" vertical="center" wrapText="1"/>
    </xf>
    <xf numFmtId="0" fontId="0" fillId="0" borderId="1" xfId="0" applyBorder="1" applyAlignment="1">
      <alignment horizontal="center" vertical="center" wrapText="1"/>
    </xf>
    <xf numFmtId="0" fontId="3" fillId="23" borderId="12" xfId="0" applyFont="1" applyFill="1" applyBorder="1" applyAlignment="1">
      <alignment horizontal="center" vertical="center" wrapText="1"/>
    </xf>
    <xf numFmtId="0" fontId="8" fillId="4" borderId="9" xfId="2" applyFont="1" applyFill="1" applyBorder="1" applyAlignment="1">
      <alignment horizontal="center" vertical="center" wrapText="1"/>
    </xf>
    <xf numFmtId="0" fontId="8" fillId="4" borderId="12" xfId="2" applyFont="1" applyFill="1" applyBorder="1" applyAlignment="1">
      <alignment horizontal="center" vertical="center" wrapText="1"/>
    </xf>
    <xf numFmtId="0" fontId="16" fillId="16" borderId="49" xfId="2" applyFont="1" applyFill="1" applyBorder="1" applyAlignment="1">
      <alignment horizontal="center" vertical="center"/>
    </xf>
    <xf numFmtId="0" fontId="16" fillId="16" borderId="41" xfId="2" applyFont="1" applyFill="1" applyBorder="1" applyAlignment="1">
      <alignment horizontal="center" vertical="center"/>
    </xf>
    <xf numFmtId="0" fontId="16" fillId="16" borderId="0" xfId="2" applyFont="1" applyFill="1" applyBorder="1" applyAlignment="1">
      <alignment horizontal="center" vertical="center"/>
    </xf>
    <xf numFmtId="0" fontId="16" fillId="16" borderId="70" xfId="2" applyFont="1" applyFill="1" applyBorder="1" applyAlignment="1">
      <alignment horizontal="center" vertical="center"/>
    </xf>
    <xf numFmtId="0" fontId="3" fillId="22" borderId="53" xfId="0" applyFont="1" applyFill="1" applyBorder="1" applyAlignment="1">
      <alignment horizontal="center" vertical="center"/>
    </xf>
    <xf numFmtId="0" fontId="3" fillId="17" borderId="53" xfId="0" applyFont="1" applyFill="1" applyBorder="1" applyAlignment="1">
      <alignment horizontal="center" vertical="center" wrapText="1"/>
    </xf>
    <xf numFmtId="0" fontId="3" fillId="18" borderId="43" xfId="0" applyFont="1" applyFill="1" applyBorder="1" applyAlignment="1">
      <alignment horizontal="center" vertical="center" wrapText="1"/>
    </xf>
    <xf numFmtId="0" fontId="16" fillId="16" borderId="40" xfId="2" applyFont="1" applyFill="1" applyBorder="1" applyAlignment="1">
      <alignment horizontal="center" vertical="center"/>
    </xf>
    <xf numFmtId="0" fontId="16" fillId="16" borderId="51" xfId="2" applyFont="1" applyFill="1" applyBorder="1" applyAlignment="1">
      <alignment horizontal="center" vertical="center"/>
    </xf>
    <xf numFmtId="0" fontId="3" fillId="5" borderId="18"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19" borderId="17" xfId="0" applyFont="1" applyFill="1" applyBorder="1" applyAlignment="1">
      <alignment horizontal="center" vertical="center" wrapText="1"/>
    </xf>
    <xf numFmtId="0" fontId="3" fillId="19" borderId="31"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3" fillId="19" borderId="32" xfId="0"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38"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21" borderId="44" xfId="0" applyFont="1" applyFill="1" applyBorder="1" applyAlignment="1">
      <alignment horizontal="center" vertical="center" wrapText="1"/>
    </xf>
    <xf numFmtId="0" fontId="3" fillId="21" borderId="45" xfId="0" applyFont="1" applyFill="1" applyBorder="1" applyAlignment="1">
      <alignment horizontal="center" vertical="center" wrapText="1"/>
    </xf>
    <xf numFmtId="0" fontId="3" fillId="21" borderId="46"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3" fillId="22" borderId="43" xfId="0" applyFont="1" applyFill="1" applyBorder="1" applyAlignment="1">
      <alignment horizontal="center" vertical="center" wrapText="1"/>
    </xf>
    <xf numFmtId="0" fontId="3" fillId="4" borderId="9" xfId="3" applyFont="1" applyFill="1" applyBorder="1" applyAlignment="1">
      <alignment horizontal="center" vertical="center" wrapText="1"/>
    </xf>
    <xf numFmtId="0" fontId="3" fillId="4" borderId="12" xfId="3" applyFont="1" applyFill="1" applyBorder="1" applyAlignment="1">
      <alignment horizontal="center" vertical="center" wrapText="1"/>
    </xf>
    <xf numFmtId="0" fontId="3" fillId="2" borderId="10"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13" xfId="3" applyFont="1" applyFill="1" applyBorder="1" applyAlignment="1">
      <alignment horizontal="center" vertical="center" wrapText="1"/>
    </xf>
    <xf numFmtId="0" fontId="22" fillId="0" borderId="12" xfId="3" applyFont="1" applyFill="1" applyBorder="1" applyAlignment="1">
      <alignment horizontal="center" vertical="center" wrapText="1"/>
    </xf>
    <xf numFmtId="0" fontId="3" fillId="0" borderId="12" xfId="3" applyFont="1" applyFill="1" applyBorder="1" applyAlignment="1" applyProtection="1">
      <alignment horizontal="center" vertical="center" wrapText="1"/>
    </xf>
    <xf numFmtId="0" fontId="11" fillId="16" borderId="52" xfId="2" applyFont="1" applyFill="1" applyBorder="1" applyAlignment="1">
      <alignment horizontal="center" vertical="center" wrapText="1"/>
    </xf>
    <xf numFmtId="0" fontId="11" fillId="16" borderId="55" xfId="2" applyFont="1" applyFill="1" applyBorder="1" applyAlignment="1">
      <alignment horizontal="center" vertical="center" wrapText="1"/>
    </xf>
    <xf numFmtId="0" fontId="11" fillId="16" borderId="69"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12" xfId="8" applyFont="1" applyFill="1" applyBorder="1" applyAlignment="1">
      <alignment horizontal="center" vertical="center" wrapText="1"/>
    </xf>
    <xf numFmtId="0" fontId="8" fillId="13" borderId="58" xfId="0" applyFont="1" applyFill="1" applyBorder="1" applyAlignment="1">
      <alignment horizontal="center" vertical="center"/>
    </xf>
    <xf numFmtId="0" fontId="8" fillId="13" borderId="59" xfId="0" applyFont="1" applyFill="1" applyBorder="1" applyAlignment="1">
      <alignment horizontal="center" vertical="center"/>
    </xf>
    <xf numFmtId="0" fontId="8" fillId="13" borderId="39" xfId="0" applyFont="1" applyFill="1" applyBorder="1" applyAlignment="1">
      <alignment horizontal="center" vertical="center"/>
    </xf>
    <xf numFmtId="0" fontId="14" fillId="0" borderId="12" xfId="0" applyFont="1" applyFill="1" applyBorder="1" applyAlignment="1">
      <alignment horizontal="center" vertical="center" wrapText="1"/>
    </xf>
    <xf numFmtId="0" fontId="14" fillId="0" borderId="12" xfId="3" applyFont="1" applyFill="1" applyBorder="1" applyAlignment="1" applyProtection="1">
      <alignment horizontal="center" vertical="center" wrapText="1"/>
    </xf>
    <xf numFmtId="0" fontId="3" fillId="2" borderId="53"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11" fillId="16" borderId="20" xfId="2" applyFont="1" applyFill="1" applyBorder="1" applyAlignment="1">
      <alignment horizontal="center" vertical="center" wrapText="1"/>
    </xf>
    <xf numFmtId="0" fontId="11" fillId="16" borderId="21" xfId="2" applyFont="1" applyFill="1" applyBorder="1" applyAlignment="1">
      <alignment horizontal="center" vertical="center" wrapText="1"/>
    </xf>
    <xf numFmtId="0" fontId="11" fillId="16" borderId="22" xfId="2" applyFont="1" applyFill="1" applyBorder="1" applyAlignment="1">
      <alignment horizontal="center" vertical="center" wrapText="1"/>
    </xf>
    <xf numFmtId="0" fontId="11" fillId="16" borderId="49" xfId="2" applyFont="1" applyFill="1" applyBorder="1" applyAlignment="1">
      <alignment horizontal="center" vertical="center" wrapText="1"/>
    </xf>
    <xf numFmtId="0" fontId="11" fillId="16" borderId="41" xfId="2" applyFont="1" applyFill="1" applyBorder="1" applyAlignment="1">
      <alignment horizontal="center" vertical="center" wrapText="1"/>
    </xf>
    <xf numFmtId="0" fontId="11" fillId="16" borderId="44" xfId="2" applyFont="1" applyFill="1" applyBorder="1" applyAlignment="1">
      <alignment horizontal="center" vertical="center" wrapText="1"/>
    </xf>
    <xf numFmtId="0" fontId="11" fillId="16" borderId="45" xfId="2" applyFont="1" applyFill="1" applyBorder="1" applyAlignment="1">
      <alignment horizontal="center" vertical="center" wrapText="1"/>
    </xf>
    <xf numFmtId="0" fontId="11" fillId="16" borderId="46" xfId="2" applyFont="1" applyFill="1" applyBorder="1" applyAlignment="1">
      <alignment horizontal="center" vertical="center" wrapText="1"/>
    </xf>
    <xf numFmtId="0" fontId="11" fillId="17" borderId="20" xfId="2" applyFont="1" applyFill="1" applyBorder="1" applyAlignment="1">
      <alignment horizontal="center" vertical="center" wrapText="1"/>
    </xf>
    <xf numFmtId="0" fontId="11" fillId="17" borderId="21" xfId="2" applyFont="1" applyFill="1" applyBorder="1" applyAlignment="1">
      <alignment horizontal="center" vertical="center" wrapText="1"/>
    </xf>
    <xf numFmtId="0" fontId="11" fillId="17" borderId="22" xfId="2" applyFont="1" applyFill="1" applyBorder="1" applyAlignment="1">
      <alignment horizontal="center" vertical="center" wrapText="1"/>
    </xf>
    <xf numFmtId="0" fontId="11" fillId="17" borderId="44" xfId="2" applyFont="1" applyFill="1" applyBorder="1" applyAlignment="1">
      <alignment horizontal="center" vertical="center" wrapText="1"/>
    </xf>
    <xf numFmtId="0" fontId="11" fillId="17" borderId="45" xfId="2" applyFont="1" applyFill="1" applyBorder="1" applyAlignment="1">
      <alignment horizontal="center" vertical="center" wrapText="1"/>
    </xf>
    <xf numFmtId="0" fontId="11" fillId="17" borderId="46" xfId="2" applyFont="1" applyFill="1" applyBorder="1" applyAlignment="1">
      <alignment horizontal="center" vertical="center" wrapText="1"/>
    </xf>
    <xf numFmtId="0" fontId="3" fillId="2" borderId="9" xfId="3" applyFont="1" applyFill="1" applyBorder="1" applyAlignment="1">
      <alignment horizontal="center" vertical="center" wrapText="1"/>
    </xf>
    <xf numFmtId="0" fontId="3" fillId="2" borderId="12" xfId="3" applyFont="1" applyFill="1" applyBorder="1" applyAlignment="1">
      <alignment horizontal="center" vertical="center" wrapText="1"/>
    </xf>
    <xf numFmtId="0" fontId="11" fillId="17" borderId="49" xfId="2" applyFont="1" applyFill="1" applyBorder="1" applyAlignment="1">
      <alignment horizontal="center" vertical="center" wrapText="1"/>
    </xf>
    <xf numFmtId="0" fontId="11" fillId="17" borderId="41" xfId="2" applyFont="1" applyFill="1" applyBorder="1" applyAlignment="1">
      <alignment horizontal="center" vertical="center" wrapText="1"/>
    </xf>
    <xf numFmtId="0" fontId="8" fillId="0" borderId="0" xfId="2" applyFont="1" applyFill="1" applyBorder="1" applyAlignment="1">
      <alignment horizontal="center" vertical="center"/>
    </xf>
    <xf numFmtId="0" fontId="8" fillId="0" borderId="0" xfId="2" applyFont="1" applyFill="1" applyBorder="1" applyAlignment="1">
      <alignment horizontal="center" vertical="center" wrapText="1"/>
    </xf>
    <xf numFmtId="0" fontId="16" fillId="16" borderId="18" xfId="2" applyFont="1" applyFill="1" applyBorder="1" applyAlignment="1">
      <alignment horizontal="center" vertical="center"/>
    </xf>
    <xf numFmtId="0" fontId="8" fillId="4" borderId="28" xfId="2" applyFont="1" applyFill="1" applyBorder="1" applyAlignment="1">
      <alignment horizontal="center" vertical="center" wrapText="1"/>
    </xf>
    <xf numFmtId="0" fontId="8" fillId="4" borderId="29" xfId="2" applyFont="1" applyFill="1" applyBorder="1" applyAlignment="1">
      <alignment horizontal="center" vertical="center" wrapText="1"/>
    </xf>
    <xf numFmtId="0" fontId="8" fillId="4" borderId="18" xfId="2" applyFont="1" applyFill="1" applyBorder="1" applyAlignment="1">
      <alignment horizontal="center" vertical="center"/>
    </xf>
    <xf numFmtId="0" fontId="8" fillId="4" borderId="33" xfId="2" applyFont="1" applyFill="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4" borderId="18" xfId="2" applyFont="1" applyFill="1" applyBorder="1" applyAlignment="1">
      <alignment horizontal="center" vertical="center" wrapText="1"/>
    </xf>
    <xf numFmtId="0" fontId="8" fillId="4" borderId="33" xfId="2" applyFont="1" applyFill="1" applyBorder="1" applyAlignment="1">
      <alignment horizontal="center" vertical="center" wrapText="1"/>
    </xf>
    <xf numFmtId="0" fontId="8" fillId="4" borderId="35" xfId="2" applyFont="1" applyFill="1" applyBorder="1" applyAlignment="1">
      <alignment horizontal="center" vertical="center"/>
    </xf>
    <xf numFmtId="0" fontId="8" fillId="4" borderId="47" xfId="2" applyFont="1" applyFill="1" applyBorder="1" applyAlignment="1">
      <alignment horizontal="center" vertical="center"/>
    </xf>
    <xf numFmtId="0" fontId="8" fillId="4" borderId="34" xfId="2" applyFont="1" applyFill="1" applyBorder="1" applyAlignment="1">
      <alignment horizontal="center" vertical="center"/>
    </xf>
    <xf numFmtId="0" fontId="8" fillId="4" borderId="48" xfId="2" applyFont="1" applyFill="1" applyBorder="1" applyAlignment="1">
      <alignment horizontal="center" vertical="center"/>
    </xf>
    <xf numFmtId="0" fontId="9"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1" fillId="0" borderId="1" xfId="0" applyFont="1" applyBorder="1" applyAlignment="1">
      <alignment horizontal="left" vertical="center"/>
    </xf>
    <xf numFmtId="0" fontId="8" fillId="12" borderId="1"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0" fontId="8" fillId="11"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wrapText="1"/>
    </xf>
    <xf numFmtId="0" fontId="1" fillId="0" borderId="1" xfId="0" applyFont="1" applyBorder="1" applyAlignment="1">
      <alignment horizontal="left" wrapText="1"/>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8" fillId="10" borderId="1" xfId="0" applyFont="1" applyFill="1" applyBorder="1" applyAlignment="1">
      <alignment horizontal="center" vertical="center"/>
    </xf>
    <xf numFmtId="0" fontId="1" fillId="0" borderId="1" xfId="0" applyFont="1" applyBorder="1" applyAlignment="1">
      <alignment horizontal="center" vertical="center" wrapText="1"/>
    </xf>
    <xf numFmtId="0" fontId="8" fillId="9" borderId="1" xfId="0" applyFont="1" applyFill="1" applyBorder="1" applyAlignment="1">
      <alignment horizontal="center" vertical="center"/>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3"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8" fillId="14"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16" fillId="15" borderId="3"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16" fillId="15" borderId="5" xfId="0" applyFont="1" applyFill="1" applyBorder="1" applyAlignment="1">
      <alignment horizontal="center" vertical="center" wrapText="1"/>
    </xf>
    <xf numFmtId="0" fontId="4" fillId="13" borderId="5" xfId="0" applyFont="1" applyFill="1" applyBorder="1" applyAlignment="1">
      <alignment horizontal="center" vertical="center" wrapText="1"/>
    </xf>
  </cellXfs>
  <cellStyles count="11">
    <cellStyle name="Hipervínculo" xfId="7" builtinId="8"/>
    <cellStyle name="Normal" xfId="0" builtinId="0"/>
    <cellStyle name="Normal 2" xfId="2" xr:uid="{00000000-0005-0000-0000-000002000000}"/>
    <cellStyle name="Normal 2 2" xfId="3" xr:uid="{00000000-0005-0000-0000-000003000000}"/>
    <cellStyle name="Normal 2 3" xfId="8" xr:uid="{00000000-0005-0000-0000-000004000000}"/>
    <cellStyle name="Normal 2 4" xfId="10" xr:uid="{00000000-0005-0000-0000-000005000000}"/>
    <cellStyle name="Normal 4" xfId="6" xr:uid="{00000000-0005-0000-0000-000006000000}"/>
    <cellStyle name="Normal 4 2" xfId="9" xr:uid="{00000000-0005-0000-0000-000007000000}"/>
    <cellStyle name="Porcentaje" xfId="1" builtinId="5"/>
    <cellStyle name="Porcentaje 2" xfId="4" xr:uid="{00000000-0005-0000-0000-000009000000}"/>
    <cellStyle name="Porcentual 2" xfId="5" xr:uid="{00000000-0005-0000-0000-00000A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iagrams/_rels/data1.xml.rels><?xml version="1.0" encoding="UTF-8" standalone="yes"?>
<Relationships xmlns="http://schemas.openxmlformats.org/package/2006/relationships"><Relationship Id="rId3" Type="http://schemas.openxmlformats.org/officeDocument/2006/relationships/hyperlink" Target="#'3. RENDICI&#211;N DE CUENTAS'!A1"/><Relationship Id="rId2" Type="http://schemas.openxmlformats.org/officeDocument/2006/relationships/hyperlink" Target="#'2. RACIONALIZACI&#211;N DE TR&#193;MITES '!A1"/><Relationship Id="rId1" Type="http://schemas.openxmlformats.org/officeDocument/2006/relationships/hyperlink" Target="#'1. GESTI&#211;N RIESGO CORRUPCI&#211;N'!A1"/><Relationship Id="rId6" Type="http://schemas.openxmlformats.org/officeDocument/2006/relationships/hyperlink" Target="#'6. INICIATIVAS ADICIONALES'!A1"/><Relationship Id="rId5" Type="http://schemas.openxmlformats.org/officeDocument/2006/relationships/hyperlink" Target="#'5. TRANSPARENCIA'!A1"/><Relationship Id="rId4" Type="http://schemas.openxmlformats.org/officeDocument/2006/relationships/hyperlink" Target="#'4. MECANISMO ATENCI&#211;N CIUDADAN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D2C887E-2633-4F12-BCBA-44645ECDF739}"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es-CO"/>
        </a:p>
      </dgm:t>
    </dgm:pt>
    <dgm:pt modelId="{AD26F4AA-2382-442F-A8D7-F2855CB0A308}">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1"/>
          </dgm14:cNvPr>
        </a:ext>
      </dgm:extLst>
    </dgm:pt>
    <dgm:pt modelId="{69BC60F0-169F-4BD8-ADBF-8A96DB4CAC90}" type="parTrans" cxnId="{B65BF092-32B2-4EC1-8C00-0F9B97134186}">
      <dgm:prSet/>
      <dgm:spPr/>
      <dgm:t>
        <a:bodyPr/>
        <a:lstStyle/>
        <a:p>
          <a:endParaRPr lang="es-CO" sz="2000" b="1"/>
        </a:p>
      </dgm:t>
    </dgm:pt>
    <dgm:pt modelId="{D236AEAB-0B80-4E59-86DF-DD9963F0281C}" type="sibTrans" cxnId="{B65BF092-32B2-4EC1-8C00-0F9B97134186}">
      <dgm:prSet/>
      <dgm:spPr/>
      <dgm:t>
        <a:bodyPr/>
        <a:lstStyle/>
        <a:p>
          <a:endParaRPr lang="es-CO" sz="2000" b="1"/>
        </a:p>
      </dgm:t>
    </dgm:pt>
    <dgm:pt modelId="{0D1FA031-B9B4-4984-8034-D7C15F8C68EA}">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gm:t>
      <dgm:extLst>
        <a:ext uri="{E40237B7-FDA0-4F09-8148-C483321AD2D9}">
          <dgm14:cNvPr xmlns:dgm14="http://schemas.microsoft.com/office/drawing/2010/diagram" id="0" name="">
            <a:hlinkClick xmlns:r="http://schemas.openxmlformats.org/officeDocument/2006/relationships" r:id="rId2"/>
          </dgm14:cNvPr>
        </a:ext>
      </dgm:extLst>
    </dgm:pt>
    <dgm:pt modelId="{E7B77B2F-75CB-479B-A221-5A0763ABBCD0}" type="parTrans" cxnId="{C9304665-72A1-45BC-9A06-BC35BCB8CD8F}">
      <dgm:prSet/>
      <dgm:spPr/>
      <dgm:t>
        <a:bodyPr/>
        <a:lstStyle/>
        <a:p>
          <a:endParaRPr lang="es-CO" sz="2000" b="1"/>
        </a:p>
      </dgm:t>
    </dgm:pt>
    <dgm:pt modelId="{E6B32BA0-ACE8-4F9B-9C8B-DC73E44FEF30}" type="sibTrans" cxnId="{C9304665-72A1-45BC-9A06-BC35BCB8CD8F}">
      <dgm:prSet/>
      <dgm:spPr/>
      <dgm:t>
        <a:bodyPr/>
        <a:lstStyle/>
        <a:p>
          <a:endParaRPr lang="es-CO" sz="2000" b="1"/>
        </a:p>
      </dgm:t>
    </dgm:pt>
    <dgm:pt modelId="{AF508E41-31B6-498C-A3C6-67FD524B37C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gm:t>
      <dgm:extLst>
        <a:ext uri="{E40237B7-FDA0-4F09-8148-C483321AD2D9}">
          <dgm14:cNvPr xmlns:dgm14="http://schemas.microsoft.com/office/drawing/2010/diagram" id="0" name="">
            <a:hlinkClick xmlns:r="http://schemas.openxmlformats.org/officeDocument/2006/relationships" r:id="rId3"/>
          </dgm14:cNvPr>
        </a:ext>
      </dgm:extLst>
    </dgm:pt>
    <dgm:pt modelId="{C2DD9BC3-A75B-42A3-9524-EF8235766030}" type="parTrans" cxnId="{DE3DC369-79CB-4469-A6C4-C6C4BF112BD8}">
      <dgm:prSet/>
      <dgm:spPr/>
      <dgm:t>
        <a:bodyPr/>
        <a:lstStyle/>
        <a:p>
          <a:endParaRPr lang="es-CO" sz="2000" b="1"/>
        </a:p>
      </dgm:t>
    </dgm:pt>
    <dgm:pt modelId="{8C2A6FAB-DF1B-4328-B439-0AFA78240B7C}" type="sibTrans" cxnId="{DE3DC369-79CB-4469-A6C4-C6C4BF112BD8}">
      <dgm:prSet/>
      <dgm:spPr/>
      <dgm:t>
        <a:bodyPr/>
        <a:lstStyle/>
        <a:p>
          <a:endParaRPr lang="es-CO" sz="2000" b="1"/>
        </a:p>
      </dgm:t>
    </dgm:pt>
    <dgm:pt modelId="{6F6A88A5-2E46-46BF-A361-856F62DAF33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gm:t>
      <dgm:extLst>
        <a:ext uri="{E40237B7-FDA0-4F09-8148-C483321AD2D9}">
          <dgm14:cNvPr xmlns:dgm14="http://schemas.microsoft.com/office/drawing/2010/diagram" id="0" name="">
            <a:hlinkClick xmlns:r="http://schemas.openxmlformats.org/officeDocument/2006/relationships" r:id="rId4"/>
          </dgm14:cNvPr>
        </a:ext>
      </dgm:extLst>
    </dgm:pt>
    <dgm:pt modelId="{B15CC5DB-F026-4C27-9CF3-C9E4645652C8}" type="parTrans" cxnId="{D97C8939-61AA-43AD-A5B2-6C80C28866D1}">
      <dgm:prSet/>
      <dgm:spPr/>
      <dgm:t>
        <a:bodyPr/>
        <a:lstStyle/>
        <a:p>
          <a:endParaRPr lang="es-CO" sz="2000" b="1"/>
        </a:p>
      </dgm:t>
    </dgm:pt>
    <dgm:pt modelId="{FA280F02-9A46-4046-BC5B-CFAA482D973A}" type="sibTrans" cxnId="{D97C8939-61AA-43AD-A5B2-6C80C28866D1}">
      <dgm:prSet/>
      <dgm:spPr/>
      <dgm:t>
        <a:bodyPr/>
        <a:lstStyle/>
        <a:p>
          <a:endParaRPr lang="es-CO" sz="2000" b="1"/>
        </a:p>
      </dgm:t>
    </dgm:pt>
    <dgm:pt modelId="{78335969-98D2-4D1E-910D-B411B400FD82}">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5"/>
          </dgm14:cNvPr>
        </a:ext>
      </dgm:extLst>
    </dgm:pt>
    <dgm:pt modelId="{5B2F0E0D-B889-47C2-AE38-C166CA1582AB}" type="parTrans" cxnId="{78902692-7E79-4D6D-81B5-8DFE95219E90}">
      <dgm:prSet/>
      <dgm:spPr/>
      <dgm:t>
        <a:bodyPr/>
        <a:lstStyle/>
        <a:p>
          <a:endParaRPr lang="es-CO" sz="2000" b="1"/>
        </a:p>
      </dgm:t>
    </dgm:pt>
    <dgm:pt modelId="{58E235BE-6B48-48B4-B94B-724683AAB92F}" type="sibTrans" cxnId="{78902692-7E79-4D6D-81B5-8DFE95219E90}">
      <dgm:prSet/>
      <dgm:spPr/>
      <dgm:t>
        <a:bodyPr/>
        <a:lstStyle/>
        <a:p>
          <a:endParaRPr lang="es-CO" sz="2000" b="1"/>
        </a:p>
      </dgm:t>
    </dgm:pt>
    <dgm:pt modelId="{2F716B9D-3ECA-4140-B613-462A7A86F61E}">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gm:t>
      <dgm:extLst>
        <a:ext uri="{E40237B7-FDA0-4F09-8148-C483321AD2D9}">
          <dgm14:cNvPr xmlns:dgm14="http://schemas.microsoft.com/office/drawing/2010/diagram" id="0" name="">
            <a:hlinkClick xmlns:r="http://schemas.openxmlformats.org/officeDocument/2006/relationships" r:id="rId6"/>
          </dgm14:cNvPr>
        </a:ext>
      </dgm:extLst>
    </dgm:pt>
    <dgm:pt modelId="{4C40C45F-6E40-4046-B1F8-2AFA03954E66}" type="parTrans" cxnId="{0009E9F4-5173-4C9E-8458-383EF8DF674F}">
      <dgm:prSet/>
      <dgm:spPr/>
      <dgm:t>
        <a:bodyPr/>
        <a:lstStyle/>
        <a:p>
          <a:endParaRPr lang="es-CO" sz="2000" b="1"/>
        </a:p>
      </dgm:t>
    </dgm:pt>
    <dgm:pt modelId="{2930108A-E235-433E-93B4-8CB93A96D9C7}" type="sibTrans" cxnId="{0009E9F4-5173-4C9E-8458-383EF8DF674F}">
      <dgm:prSet/>
      <dgm:spPr/>
      <dgm:t>
        <a:bodyPr/>
        <a:lstStyle/>
        <a:p>
          <a:endParaRPr lang="es-CO" sz="2000" b="1"/>
        </a:p>
      </dgm:t>
    </dgm:pt>
    <dgm:pt modelId="{9018164B-6216-4D0D-A992-F64DFF94BB7A}" type="pres">
      <dgm:prSet presAssocID="{DD2C887E-2633-4F12-BCBA-44645ECDF739}" presName="linear" presStyleCnt="0">
        <dgm:presLayoutVars>
          <dgm:dir/>
          <dgm:animLvl val="lvl"/>
          <dgm:resizeHandles val="exact"/>
        </dgm:presLayoutVars>
      </dgm:prSet>
      <dgm:spPr/>
    </dgm:pt>
    <dgm:pt modelId="{FD6C2E36-1AF4-4A6C-930E-31B6BC4FCC8A}" type="pres">
      <dgm:prSet presAssocID="{AD26F4AA-2382-442F-A8D7-F2855CB0A308}" presName="parentLin" presStyleCnt="0"/>
      <dgm:spPr/>
    </dgm:pt>
    <dgm:pt modelId="{D340BF89-C45F-45D4-8C7B-DC1F91B8CEBD}" type="pres">
      <dgm:prSet presAssocID="{AD26F4AA-2382-442F-A8D7-F2855CB0A308}" presName="parentLeftMargin" presStyleLbl="node1" presStyleIdx="0" presStyleCnt="6"/>
      <dgm:spPr/>
    </dgm:pt>
    <dgm:pt modelId="{24EEA205-161E-4213-A0A0-DA353A6154AD}" type="pres">
      <dgm:prSet presAssocID="{AD26F4AA-2382-442F-A8D7-F2855CB0A308}" presName="parentText" presStyleLbl="node1" presStyleIdx="0" presStyleCnt="6">
        <dgm:presLayoutVars>
          <dgm:chMax val="0"/>
          <dgm:bulletEnabled val="1"/>
        </dgm:presLayoutVars>
      </dgm:prSet>
      <dgm:spPr>
        <a:xfrm>
          <a:off x="453863" y="111961"/>
          <a:ext cx="6354094" cy="265680"/>
        </a:xfrm>
        <a:prstGeom prst="roundRect">
          <a:avLst/>
        </a:prstGeom>
      </dgm:spPr>
    </dgm:pt>
    <dgm:pt modelId="{E433CCA7-4C6D-43C1-B77E-AA4E45B291CB}" type="pres">
      <dgm:prSet presAssocID="{AD26F4AA-2382-442F-A8D7-F2855CB0A308}" presName="negativeSpace" presStyleCnt="0"/>
      <dgm:spPr/>
    </dgm:pt>
    <dgm:pt modelId="{81B8CBC7-BCD0-4BE9-9073-7224C8FD52F5}" type="pres">
      <dgm:prSet presAssocID="{AD26F4AA-2382-442F-A8D7-F2855CB0A308}" presName="childText" presStyleLbl="conFgAcc1" presStyleIdx="0" presStyleCnt="6">
        <dgm:presLayoutVars>
          <dgm:bulletEnabled val="1"/>
        </dgm:presLayoutVars>
      </dgm:prSet>
      <dgm:spPr>
        <a:noFill/>
        <a:ln>
          <a:noFill/>
        </a:ln>
      </dgm:spPr>
    </dgm:pt>
    <dgm:pt modelId="{80BBE224-2D98-43F3-98B8-B3444D25A4EC}" type="pres">
      <dgm:prSet presAssocID="{D236AEAB-0B80-4E59-86DF-DD9963F0281C}" presName="spaceBetweenRectangles" presStyleCnt="0"/>
      <dgm:spPr/>
    </dgm:pt>
    <dgm:pt modelId="{F3017515-2170-47B3-9014-473538DFD019}" type="pres">
      <dgm:prSet presAssocID="{0D1FA031-B9B4-4984-8034-D7C15F8C68EA}" presName="parentLin" presStyleCnt="0"/>
      <dgm:spPr/>
    </dgm:pt>
    <dgm:pt modelId="{0899B61B-D332-4C08-A4B4-609CFBFE5F10}" type="pres">
      <dgm:prSet presAssocID="{0D1FA031-B9B4-4984-8034-D7C15F8C68EA}" presName="parentLeftMargin" presStyleLbl="node1" presStyleIdx="0" presStyleCnt="6"/>
      <dgm:spPr/>
    </dgm:pt>
    <dgm:pt modelId="{6516E63F-E323-4790-BEAF-A9D4BC3D1027}" type="pres">
      <dgm:prSet presAssocID="{0D1FA031-B9B4-4984-8034-D7C15F8C68EA}" presName="parentText" presStyleLbl="node1" presStyleIdx="1" presStyleCnt="6">
        <dgm:presLayoutVars>
          <dgm:chMax val="0"/>
          <dgm:bulletEnabled val="1"/>
        </dgm:presLayoutVars>
      </dgm:prSet>
      <dgm:spPr>
        <a:xfrm>
          <a:off x="453863" y="520201"/>
          <a:ext cx="6354094" cy="265680"/>
        </a:xfrm>
        <a:prstGeom prst="roundRect">
          <a:avLst/>
        </a:prstGeom>
      </dgm:spPr>
    </dgm:pt>
    <dgm:pt modelId="{18691DCF-407B-46D7-B062-8016D94302C2}" type="pres">
      <dgm:prSet presAssocID="{0D1FA031-B9B4-4984-8034-D7C15F8C68EA}" presName="negativeSpace" presStyleCnt="0"/>
      <dgm:spPr/>
    </dgm:pt>
    <dgm:pt modelId="{04E236FF-715E-45A9-8ADC-FB8AB7D2B7F1}" type="pres">
      <dgm:prSet presAssocID="{0D1FA031-B9B4-4984-8034-D7C15F8C68EA}" presName="childText" presStyleLbl="conFgAcc1" presStyleIdx="1" presStyleCnt="6">
        <dgm:presLayoutVars>
          <dgm:bulletEnabled val="1"/>
        </dgm:presLayoutVars>
      </dgm:prSet>
      <dgm:spPr>
        <a:noFill/>
        <a:ln>
          <a:noFill/>
        </a:ln>
      </dgm:spPr>
    </dgm:pt>
    <dgm:pt modelId="{13DF1339-7761-452D-84AD-44B437AAA575}" type="pres">
      <dgm:prSet presAssocID="{E6B32BA0-ACE8-4F9B-9C8B-DC73E44FEF30}" presName="spaceBetweenRectangles" presStyleCnt="0"/>
      <dgm:spPr/>
    </dgm:pt>
    <dgm:pt modelId="{7BC48FF4-B831-455E-801C-1CF7F0E6BA32}" type="pres">
      <dgm:prSet presAssocID="{AF508E41-31B6-498C-A3C6-67FD524B37C5}" presName="parentLin" presStyleCnt="0"/>
      <dgm:spPr/>
    </dgm:pt>
    <dgm:pt modelId="{8910B2D2-C25E-49CA-8C73-6884295ABC63}" type="pres">
      <dgm:prSet presAssocID="{AF508E41-31B6-498C-A3C6-67FD524B37C5}" presName="parentLeftMargin" presStyleLbl="node1" presStyleIdx="1" presStyleCnt="6"/>
      <dgm:spPr/>
    </dgm:pt>
    <dgm:pt modelId="{38D2E5DD-92DD-45B1-AF5B-C761B293FDDE}" type="pres">
      <dgm:prSet presAssocID="{AF508E41-31B6-498C-A3C6-67FD524B37C5}" presName="parentText" presStyleLbl="node1" presStyleIdx="2" presStyleCnt="6">
        <dgm:presLayoutVars>
          <dgm:chMax val="0"/>
          <dgm:bulletEnabled val="1"/>
        </dgm:presLayoutVars>
      </dgm:prSet>
      <dgm:spPr>
        <a:xfrm>
          <a:off x="453863" y="928441"/>
          <a:ext cx="6354094" cy="265680"/>
        </a:xfrm>
        <a:prstGeom prst="roundRect">
          <a:avLst/>
        </a:prstGeom>
      </dgm:spPr>
    </dgm:pt>
    <dgm:pt modelId="{322366C9-66BA-4D3B-AEB0-6429F472C1DE}" type="pres">
      <dgm:prSet presAssocID="{AF508E41-31B6-498C-A3C6-67FD524B37C5}" presName="negativeSpace" presStyleCnt="0"/>
      <dgm:spPr/>
    </dgm:pt>
    <dgm:pt modelId="{81678187-D13C-448E-87D7-156DAC2405FF}" type="pres">
      <dgm:prSet presAssocID="{AF508E41-31B6-498C-A3C6-67FD524B37C5}" presName="childText" presStyleLbl="conFgAcc1" presStyleIdx="2" presStyleCnt="6">
        <dgm:presLayoutVars>
          <dgm:bulletEnabled val="1"/>
        </dgm:presLayoutVars>
      </dgm:prSet>
      <dgm:spPr>
        <a:noFill/>
        <a:ln>
          <a:noFill/>
        </a:ln>
      </dgm:spPr>
    </dgm:pt>
    <dgm:pt modelId="{7B0DF477-C98D-4D6E-B0C6-9CD49D0D15AF}" type="pres">
      <dgm:prSet presAssocID="{8C2A6FAB-DF1B-4328-B439-0AFA78240B7C}" presName="spaceBetweenRectangles" presStyleCnt="0"/>
      <dgm:spPr/>
    </dgm:pt>
    <dgm:pt modelId="{A2ED06D9-2626-4AE2-9DA8-A963EEBF81A9}" type="pres">
      <dgm:prSet presAssocID="{6F6A88A5-2E46-46BF-A361-856F62DAF335}" presName="parentLin" presStyleCnt="0"/>
      <dgm:spPr/>
    </dgm:pt>
    <dgm:pt modelId="{1A050171-650B-47D4-89BB-0819A0ACF299}" type="pres">
      <dgm:prSet presAssocID="{6F6A88A5-2E46-46BF-A361-856F62DAF335}" presName="parentLeftMargin" presStyleLbl="node1" presStyleIdx="2" presStyleCnt="6"/>
      <dgm:spPr/>
    </dgm:pt>
    <dgm:pt modelId="{758F1524-B15B-483F-B0B3-7FC3F2852D9E}" type="pres">
      <dgm:prSet presAssocID="{6F6A88A5-2E46-46BF-A361-856F62DAF335}" presName="parentText" presStyleLbl="node1" presStyleIdx="3" presStyleCnt="6">
        <dgm:presLayoutVars>
          <dgm:chMax val="0"/>
          <dgm:bulletEnabled val="1"/>
        </dgm:presLayoutVars>
      </dgm:prSet>
      <dgm:spPr>
        <a:xfrm>
          <a:off x="453863" y="1336681"/>
          <a:ext cx="6354094" cy="265680"/>
        </a:xfrm>
        <a:prstGeom prst="roundRect">
          <a:avLst/>
        </a:prstGeom>
      </dgm:spPr>
    </dgm:pt>
    <dgm:pt modelId="{F784451E-60F8-41E0-8941-4E225EEA32F3}" type="pres">
      <dgm:prSet presAssocID="{6F6A88A5-2E46-46BF-A361-856F62DAF335}" presName="negativeSpace" presStyleCnt="0"/>
      <dgm:spPr/>
    </dgm:pt>
    <dgm:pt modelId="{C28D8697-965F-40E4-82E6-D16961B2557D}" type="pres">
      <dgm:prSet presAssocID="{6F6A88A5-2E46-46BF-A361-856F62DAF335}" presName="childText" presStyleLbl="conFgAcc1" presStyleIdx="3" presStyleCnt="6">
        <dgm:presLayoutVars>
          <dgm:bulletEnabled val="1"/>
        </dgm:presLayoutVars>
      </dgm:prSet>
      <dgm:spPr>
        <a:noFill/>
        <a:ln>
          <a:noFill/>
        </a:ln>
      </dgm:spPr>
    </dgm:pt>
    <dgm:pt modelId="{5113608A-CD7A-4A6E-A08E-8112C223736C}" type="pres">
      <dgm:prSet presAssocID="{FA280F02-9A46-4046-BC5B-CFAA482D973A}" presName="spaceBetweenRectangles" presStyleCnt="0"/>
      <dgm:spPr/>
    </dgm:pt>
    <dgm:pt modelId="{093176F5-1931-489C-A0D2-0404722040A6}" type="pres">
      <dgm:prSet presAssocID="{78335969-98D2-4D1E-910D-B411B400FD82}" presName="parentLin" presStyleCnt="0"/>
      <dgm:spPr/>
    </dgm:pt>
    <dgm:pt modelId="{3B8677C9-FFDE-4449-A7C1-FCBBD4F878AB}" type="pres">
      <dgm:prSet presAssocID="{78335969-98D2-4D1E-910D-B411B400FD82}" presName="parentLeftMargin" presStyleLbl="node1" presStyleIdx="3" presStyleCnt="6"/>
      <dgm:spPr/>
    </dgm:pt>
    <dgm:pt modelId="{C6CA8470-86C0-4C2A-B1B2-C0A7269D745D}" type="pres">
      <dgm:prSet presAssocID="{78335969-98D2-4D1E-910D-B411B400FD82}" presName="parentText" presStyleLbl="node1" presStyleIdx="4" presStyleCnt="6">
        <dgm:presLayoutVars>
          <dgm:chMax val="0"/>
          <dgm:bulletEnabled val="1"/>
        </dgm:presLayoutVars>
      </dgm:prSet>
      <dgm:spPr>
        <a:xfrm>
          <a:off x="453863" y="1744921"/>
          <a:ext cx="6354094" cy="265680"/>
        </a:xfrm>
        <a:prstGeom prst="roundRect">
          <a:avLst/>
        </a:prstGeom>
      </dgm:spPr>
    </dgm:pt>
    <dgm:pt modelId="{6208E948-C495-4E28-BA07-7D1CDB379F30}" type="pres">
      <dgm:prSet presAssocID="{78335969-98D2-4D1E-910D-B411B400FD82}" presName="negativeSpace" presStyleCnt="0"/>
      <dgm:spPr/>
    </dgm:pt>
    <dgm:pt modelId="{B223CFC1-52BD-4CA0-8FB1-6BCB0916E1EF}" type="pres">
      <dgm:prSet presAssocID="{78335969-98D2-4D1E-910D-B411B400FD82}" presName="childText" presStyleLbl="conFgAcc1" presStyleIdx="4" presStyleCnt="6">
        <dgm:presLayoutVars>
          <dgm:bulletEnabled val="1"/>
        </dgm:presLayoutVars>
      </dgm:prSet>
      <dgm:spPr>
        <a:noFill/>
        <a:ln>
          <a:noFill/>
        </a:ln>
      </dgm:spPr>
    </dgm:pt>
    <dgm:pt modelId="{71842200-6E8A-49BF-AAF6-0B0CE2BD38AF}" type="pres">
      <dgm:prSet presAssocID="{58E235BE-6B48-48B4-B94B-724683AAB92F}" presName="spaceBetweenRectangles" presStyleCnt="0"/>
      <dgm:spPr/>
    </dgm:pt>
    <dgm:pt modelId="{AA366914-EB62-4805-84D2-F87691EF2844}" type="pres">
      <dgm:prSet presAssocID="{2F716B9D-3ECA-4140-B613-462A7A86F61E}" presName="parentLin" presStyleCnt="0"/>
      <dgm:spPr/>
    </dgm:pt>
    <dgm:pt modelId="{569CC893-8961-445C-8358-1F9F4578DD90}" type="pres">
      <dgm:prSet presAssocID="{2F716B9D-3ECA-4140-B613-462A7A86F61E}" presName="parentLeftMargin" presStyleLbl="node1" presStyleIdx="4" presStyleCnt="6"/>
      <dgm:spPr/>
    </dgm:pt>
    <dgm:pt modelId="{FEF986FE-D388-4FCC-913E-B9423F3B8CB4}" type="pres">
      <dgm:prSet presAssocID="{2F716B9D-3ECA-4140-B613-462A7A86F61E}" presName="parentText" presStyleLbl="node1" presStyleIdx="5" presStyleCnt="6">
        <dgm:presLayoutVars>
          <dgm:chMax val="0"/>
          <dgm:bulletEnabled val="1"/>
        </dgm:presLayoutVars>
      </dgm:prSet>
      <dgm:spPr>
        <a:xfrm>
          <a:off x="453863" y="2153161"/>
          <a:ext cx="6354094" cy="265680"/>
        </a:xfrm>
        <a:prstGeom prst="roundRect">
          <a:avLst/>
        </a:prstGeom>
      </dgm:spPr>
    </dgm:pt>
    <dgm:pt modelId="{EDBBDF22-A250-4CF9-9655-BEDB8590BB22}" type="pres">
      <dgm:prSet presAssocID="{2F716B9D-3ECA-4140-B613-462A7A86F61E}" presName="negativeSpace" presStyleCnt="0"/>
      <dgm:spPr/>
    </dgm:pt>
    <dgm:pt modelId="{4D7555D6-C4F7-4CAA-AB6A-38284E4CE640}" type="pres">
      <dgm:prSet presAssocID="{2F716B9D-3ECA-4140-B613-462A7A86F61E}" presName="childText" presStyleLbl="conFgAcc1" presStyleIdx="5" presStyleCnt="6">
        <dgm:presLayoutVars>
          <dgm:bulletEnabled val="1"/>
        </dgm:presLayoutVars>
      </dgm:prSet>
      <dgm:spPr>
        <a:noFill/>
        <a:ln>
          <a:noFill/>
        </a:ln>
      </dgm:spPr>
    </dgm:pt>
  </dgm:ptLst>
  <dgm:cxnLst>
    <dgm:cxn modelId="{EC3F5717-EE39-4273-99DF-DDDB14B04A1B}" type="presOf" srcId="{AF508E41-31B6-498C-A3C6-67FD524B37C5}" destId="{38D2E5DD-92DD-45B1-AF5B-C761B293FDDE}" srcOrd="1" destOrd="0" presId="urn:microsoft.com/office/officeart/2005/8/layout/list1"/>
    <dgm:cxn modelId="{D97C8939-61AA-43AD-A5B2-6C80C28866D1}" srcId="{DD2C887E-2633-4F12-BCBA-44645ECDF739}" destId="{6F6A88A5-2E46-46BF-A361-856F62DAF335}" srcOrd="3" destOrd="0" parTransId="{B15CC5DB-F026-4C27-9CF3-C9E4645652C8}" sibTransId="{FA280F02-9A46-4046-BC5B-CFAA482D973A}"/>
    <dgm:cxn modelId="{C9304665-72A1-45BC-9A06-BC35BCB8CD8F}" srcId="{DD2C887E-2633-4F12-BCBA-44645ECDF739}" destId="{0D1FA031-B9B4-4984-8034-D7C15F8C68EA}" srcOrd="1" destOrd="0" parTransId="{E7B77B2F-75CB-479B-A221-5A0763ABBCD0}" sibTransId="{E6B32BA0-ACE8-4F9B-9C8B-DC73E44FEF30}"/>
    <dgm:cxn modelId="{6FE90169-C33B-4AE9-872D-03CCD45CD588}" type="presOf" srcId="{AF508E41-31B6-498C-A3C6-67FD524B37C5}" destId="{8910B2D2-C25E-49CA-8C73-6884295ABC63}" srcOrd="0" destOrd="0" presId="urn:microsoft.com/office/officeart/2005/8/layout/list1"/>
    <dgm:cxn modelId="{DE3DC369-79CB-4469-A6C4-C6C4BF112BD8}" srcId="{DD2C887E-2633-4F12-BCBA-44645ECDF739}" destId="{AF508E41-31B6-498C-A3C6-67FD524B37C5}" srcOrd="2" destOrd="0" parTransId="{C2DD9BC3-A75B-42A3-9524-EF8235766030}" sibTransId="{8C2A6FAB-DF1B-4328-B439-0AFA78240B7C}"/>
    <dgm:cxn modelId="{8320A96B-C1F5-4CBE-8F8A-58E1BE5946AF}" type="presOf" srcId="{AD26F4AA-2382-442F-A8D7-F2855CB0A308}" destId="{D340BF89-C45F-45D4-8C7B-DC1F91B8CEBD}" srcOrd="0" destOrd="0" presId="urn:microsoft.com/office/officeart/2005/8/layout/list1"/>
    <dgm:cxn modelId="{6615B06D-D482-42E9-8DB1-1DEBBAD2C64B}" type="presOf" srcId="{78335969-98D2-4D1E-910D-B411B400FD82}" destId="{3B8677C9-FFDE-4449-A7C1-FCBBD4F878AB}" srcOrd="0" destOrd="0" presId="urn:microsoft.com/office/officeart/2005/8/layout/list1"/>
    <dgm:cxn modelId="{7DFB424E-F655-4742-B586-7DA4633819E7}" type="presOf" srcId="{2F716B9D-3ECA-4140-B613-462A7A86F61E}" destId="{569CC893-8961-445C-8358-1F9F4578DD90}" srcOrd="0" destOrd="0" presId="urn:microsoft.com/office/officeart/2005/8/layout/list1"/>
    <dgm:cxn modelId="{D0BAC58C-4ED3-4E75-A5D6-66768FAFA552}" type="presOf" srcId="{0D1FA031-B9B4-4984-8034-D7C15F8C68EA}" destId="{6516E63F-E323-4790-BEAF-A9D4BC3D1027}" srcOrd="1" destOrd="0" presId="urn:microsoft.com/office/officeart/2005/8/layout/list1"/>
    <dgm:cxn modelId="{78902692-7E79-4D6D-81B5-8DFE95219E90}" srcId="{DD2C887E-2633-4F12-BCBA-44645ECDF739}" destId="{78335969-98D2-4D1E-910D-B411B400FD82}" srcOrd="4" destOrd="0" parTransId="{5B2F0E0D-B889-47C2-AE38-C166CA1582AB}" sibTransId="{58E235BE-6B48-48B4-B94B-724683AAB92F}"/>
    <dgm:cxn modelId="{44492B92-6782-43CB-9E22-81CD67101F8A}" type="presOf" srcId="{6F6A88A5-2E46-46BF-A361-856F62DAF335}" destId="{758F1524-B15B-483F-B0B3-7FC3F2852D9E}" srcOrd="1" destOrd="0" presId="urn:microsoft.com/office/officeart/2005/8/layout/list1"/>
    <dgm:cxn modelId="{B65BF092-32B2-4EC1-8C00-0F9B97134186}" srcId="{DD2C887E-2633-4F12-BCBA-44645ECDF739}" destId="{AD26F4AA-2382-442F-A8D7-F2855CB0A308}" srcOrd="0" destOrd="0" parTransId="{69BC60F0-169F-4BD8-ADBF-8A96DB4CAC90}" sibTransId="{D236AEAB-0B80-4E59-86DF-DD9963F0281C}"/>
    <dgm:cxn modelId="{76ACFB98-8AC9-48F0-9AFF-1C52ABA3EF84}" type="presOf" srcId="{78335969-98D2-4D1E-910D-B411B400FD82}" destId="{C6CA8470-86C0-4C2A-B1B2-C0A7269D745D}" srcOrd="1" destOrd="0" presId="urn:microsoft.com/office/officeart/2005/8/layout/list1"/>
    <dgm:cxn modelId="{9EC211B2-3FA7-4238-881A-1514EBD9EE2B}" type="presOf" srcId="{DD2C887E-2633-4F12-BCBA-44645ECDF739}" destId="{9018164B-6216-4D0D-A992-F64DFF94BB7A}" srcOrd="0" destOrd="0" presId="urn:microsoft.com/office/officeart/2005/8/layout/list1"/>
    <dgm:cxn modelId="{DA7170CE-E9DC-42DC-A740-48D70230E58F}" type="presOf" srcId="{2F716B9D-3ECA-4140-B613-462A7A86F61E}" destId="{FEF986FE-D388-4FCC-913E-B9423F3B8CB4}" srcOrd="1" destOrd="0" presId="urn:microsoft.com/office/officeart/2005/8/layout/list1"/>
    <dgm:cxn modelId="{599AC0D1-365E-4ECB-A29E-19ECDFB00E88}" type="presOf" srcId="{6F6A88A5-2E46-46BF-A361-856F62DAF335}" destId="{1A050171-650B-47D4-89BB-0819A0ACF299}" srcOrd="0" destOrd="0" presId="urn:microsoft.com/office/officeart/2005/8/layout/list1"/>
    <dgm:cxn modelId="{4824F4E5-6886-4EAB-A4BA-E2E2AFC035B9}" type="presOf" srcId="{AD26F4AA-2382-442F-A8D7-F2855CB0A308}" destId="{24EEA205-161E-4213-A0A0-DA353A6154AD}" srcOrd="1" destOrd="0" presId="urn:microsoft.com/office/officeart/2005/8/layout/list1"/>
    <dgm:cxn modelId="{0009E9F4-5173-4C9E-8458-383EF8DF674F}" srcId="{DD2C887E-2633-4F12-BCBA-44645ECDF739}" destId="{2F716B9D-3ECA-4140-B613-462A7A86F61E}" srcOrd="5" destOrd="0" parTransId="{4C40C45F-6E40-4046-B1F8-2AFA03954E66}" sibTransId="{2930108A-E235-433E-93B4-8CB93A96D9C7}"/>
    <dgm:cxn modelId="{95FB49F8-755A-4BC5-AA10-5E401C9F7DE6}" type="presOf" srcId="{0D1FA031-B9B4-4984-8034-D7C15F8C68EA}" destId="{0899B61B-D332-4C08-A4B4-609CFBFE5F10}" srcOrd="0" destOrd="0" presId="urn:microsoft.com/office/officeart/2005/8/layout/list1"/>
    <dgm:cxn modelId="{7F97601D-E6AE-4FAC-857D-377A58CB32C2}" type="presParOf" srcId="{9018164B-6216-4D0D-A992-F64DFF94BB7A}" destId="{FD6C2E36-1AF4-4A6C-930E-31B6BC4FCC8A}" srcOrd="0" destOrd="0" presId="urn:microsoft.com/office/officeart/2005/8/layout/list1"/>
    <dgm:cxn modelId="{E6264403-DD33-4E69-899F-AC11FC9CA051}" type="presParOf" srcId="{FD6C2E36-1AF4-4A6C-930E-31B6BC4FCC8A}" destId="{D340BF89-C45F-45D4-8C7B-DC1F91B8CEBD}" srcOrd="0" destOrd="0" presId="urn:microsoft.com/office/officeart/2005/8/layout/list1"/>
    <dgm:cxn modelId="{6BBAB6D9-7230-4526-BE4A-94D13F5FFED4}" type="presParOf" srcId="{FD6C2E36-1AF4-4A6C-930E-31B6BC4FCC8A}" destId="{24EEA205-161E-4213-A0A0-DA353A6154AD}" srcOrd="1" destOrd="0" presId="urn:microsoft.com/office/officeart/2005/8/layout/list1"/>
    <dgm:cxn modelId="{B9380ABF-4516-4389-98B1-8720F925377A}" type="presParOf" srcId="{9018164B-6216-4D0D-A992-F64DFF94BB7A}" destId="{E433CCA7-4C6D-43C1-B77E-AA4E45B291CB}" srcOrd="1" destOrd="0" presId="urn:microsoft.com/office/officeart/2005/8/layout/list1"/>
    <dgm:cxn modelId="{BBA789D1-B7CD-4A2F-A7C0-0EBC899E7BEF}" type="presParOf" srcId="{9018164B-6216-4D0D-A992-F64DFF94BB7A}" destId="{81B8CBC7-BCD0-4BE9-9073-7224C8FD52F5}" srcOrd="2" destOrd="0" presId="urn:microsoft.com/office/officeart/2005/8/layout/list1"/>
    <dgm:cxn modelId="{552DBA1F-2E27-4E7D-8B7D-1B622BEF77E8}" type="presParOf" srcId="{9018164B-6216-4D0D-A992-F64DFF94BB7A}" destId="{80BBE224-2D98-43F3-98B8-B3444D25A4EC}" srcOrd="3" destOrd="0" presId="urn:microsoft.com/office/officeart/2005/8/layout/list1"/>
    <dgm:cxn modelId="{E4724C63-2BC2-4E19-A7C3-6D96686E3E5D}" type="presParOf" srcId="{9018164B-6216-4D0D-A992-F64DFF94BB7A}" destId="{F3017515-2170-47B3-9014-473538DFD019}" srcOrd="4" destOrd="0" presId="urn:microsoft.com/office/officeart/2005/8/layout/list1"/>
    <dgm:cxn modelId="{B0CBCB5F-B4E6-493B-A064-C25A730244F1}" type="presParOf" srcId="{F3017515-2170-47B3-9014-473538DFD019}" destId="{0899B61B-D332-4C08-A4B4-609CFBFE5F10}" srcOrd="0" destOrd="0" presId="urn:microsoft.com/office/officeart/2005/8/layout/list1"/>
    <dgm:cxn modelId="{EF7AD8DB-E51D-47B2-98D0-43B405EF7627}" type="presParOf" srcId="{F3017515-2170-47B3-9014-473538DFD019}" destId="{6516E63F-E323-4790-BEAF-A9D4BC3D1027}" srcOrd="1" destOrd="0" presId="urn:microsoft.com/office/officeart/2005/8/layout/list1"/>
    <dgm:cxn modelId="{EF99C6C2-E087-469C-AB8F-AB5D90D815AD}" type="presParOf" srcId="{9018164B-6216-4D0D-A992-F64DFF94BB7A}" destId="{18691DCF-407B-46D7-B062-8016D94302C2}" srcOrd="5" destOrd="0" presId="urn:microsoft.com/office/officeart/2005/8/layout/list1"/>
    <dgm:cxn modelId="{4C0D2043-58BF-48ED-BE64-5FF568E97307}" type="presParOf" srcId="{9018164B-6216-4D0D-A992-F64DFF94BB7A}" destId="{04E236FF-715E-45A9-8ADC-FB8AB7D2B7F1}" srcOrd="6" destOrd="0" presId="urn:microsoft.com/office/officeart/2005/8/layout/list1"/>
    <dgm:cxn modelId="{300796EC-C77F-4CFF-B610-A4941445DC4A}" type="presParOf" srcId="{9018164B-6216-4D0D-A992-F64DFF94BB7A}" destId="{13DF1339-7761-452D-84AD-44B437AAA575}" srcOrd="7" destOrd="0" presId="urn:microsoft.com/office/officeart/2005/8/layout/list1"/>
    <dgm:cxn modelId="{36C85360-84BC-43F2-9D4F-761258FD9573}" type="presParOf" srcId="{9018164B-6216-4D0D-A992-F64DFF94BB7A}" destId="{7BC48FF4-B831-455E-801C-1CF7F0E6BA32}" srcOrd="8" destOrd="0" presId="urn:microsoft.com/office/officeart/2005/8/layout/list1"/>
    <dgm:cxn modelId="{C0264E89-338D-45C3-8104-C10836F38539}" type="presParOf" srcId="{7BC48FF4-B831-455E-801C-1CF7F0E6BA32}" destId="{8910B2D2-C25E-49CA-8C73-6884295ABC63}" srcOrd="0" destOrd="0" presId="urn:microsoft.com/office/officeart/2005/8/layout/list1"/>
    <dgm:cxn modelId="{DC41FFA1-FD72-490F-9267-84FD73A350F9}" type="presParOf" srcId="{7BC48FF4-B831-455E-801C-1CF7F0E6BA32}" destId="{38D2E5DD-92DD-45B1-AF5B-C761B293FDDE}" srcOrd="1" destOrd="0" presId="urn:microsoft.com/office/officeart/2005/8/layout/list1"/>
    <dgm:cxn modelId="{DFAB75E7-E974-430C-8D74-64B353244694}" type="presParOf" srcId="{9018164B-6216-4D0D-A992-F64DFF94BB7A}" destId="{322366C9-66BA-4D3B-AEB0-6429F472C1DE}" srcOrd="9" destOrd="0" presId="urn:microsoft.com/office/officeart/2005/8/layout/list1"/>
    <dgm:cxn modelId="{5920A5AD-D051-4E7A-BFB6-A1E81374C574}" type="presParOf" srcId="{9018164B-6216-4D0D-A992-F64DFF94BB7A}" destId="{81678187-D13C-448E-87D7-156DAC2405FF}" srcOrd="10" destOrd="0" presId="urn:microsoft.com/office/officeart/2005/8/layout/list1"/>
    <dgm:cxn modelId="{C42FE1A6-6375-473A-A9E3-DCAF85BC4016}" type="presParOf" srcId="{9018164B-6216-4D0D-A992-F64DFF94BB7A}" destId="{7B0DF477-C98D-4D6E-B0C6-9CD49D0D15AF}" srcOrd="11" destOrd="0" presId="urn:microsoft.com/office/officeart/2005/8/layout/list1"/>
    <dgm:cxn modelId="{86654C76-7EAF-452F-B884-5AB1CFFAA59F}" type="presParOf" srcId="{9018164B-6216-4D0D-A992-F64DFF94BB7A}" destId="{A2ED06D9-2626-4AE2-9DA8-A963EEBF81A9}" srcOrd="12" destOrd="0" presId="urn:microsoft.com/office/officeart/2005/8/layout/list1"/>
    <dgm:cxn modelId="{C5FD4B3E-D8C5-4634-A7E9-40CBD72101AB}" type="presParOf" srcId="{A2ED06D9-2626-4AE2-9DA8-A963EEBF81A9}" destId="{1A050171-650B-47D4-89BB-0819A0ACF299}" srcOrd="0" destOrd="0" presId="urn:microsoft.com/office/officeart/2005/8/layout/list1"/>
    <dgm:cxn modelId="{2E56E4F3-4377-468A-BCE8-AD962EA848E9}" type="presParOf" srcId="{A2ED06D9-2626-4AE2-9DA8-A963EEBF81A9}" destId="{758F1524-B15B-483F-B0B3-7FC3F2852D9E}" srcOrd="1" destOrd="0" presId="urn:microsoft.com/office/officeart/2005/8/layout/list1"/>
    <dgm:cxn modelId="{491AAD4D-0C78-4AB2-8984-4A0CDDA1BCE7}" type="presParOf" srcId="{9018164B-6216-4D0D-A992-F64DFF94BB7A}" destId="{F784451E-60F8-41E0-8941-4E225EEA32F3}" srcOrd="13" destOrd="0" presId="urn:microsoft.com/office/officeart/2005/8/layout/list1"/>
    <dgm:cxn modelId="{A8F6B5BE-45BF-4115-A601-EF59C7A0E00D}" type="presParOf" srcId="{9018164B-6216-4D0D-A992-F64DFF94BB7A}" destId="{C28D8697-965F-40E4-82E6-D16961B2557D}" srcOrd="14" destOrd="0" presId="urn:microsoft.com/office/officeart/2005/8/layout/list1"/>
    <dgm:cxn modelId="{D56DEB7E-5145-4503-8908-393AD84EA6D7}" type="presParOf" srcId="{9018164B-6216-4D0D-A992-F64DFF94BB7A}" destId="{5113608A-CD7A-4A6E-A08E-8112C223736C}" srcOrd="15" destOrd="0" presId="urn:microsoft.com/office/officeart/2005/8/layout/list1"/>
    <dgm:cxn modelId="{7AD2F1D7-5B38-482E-8067-4602ADB6A627}" type="presParOf" srcId="{9018164B-6216-4D0D-A992-F64DFF94BB7A}" destId="{093176F5-1931-489C-A0D2-0404722040A6}" srcOrd="16" destOrd="0" presId="urn:microsoft.com/office/officeart/2005/8/layout/list1"/>
    <dgm:cxn modelId="{9D3F7CE8-18A9-4637-A894-1FD804193E3A}" type="presParOf" srcId="{093176F5-1931-489C-A0D2-0404722040A6}" destId="{3B8677C9-FFDE-4449-A7C1-FCBBD4F878AB}" srcOrd="0" destOrd="0" presId="urn:microsoft.com/office/officeart/2005/8/layout/list1"/>
    <dgm:cxn modelId="{ECD980C9-F2AE-4D2A-BBFD-85E620D3DCED}" type="presParOf" srcId="{093176F5-1931-489C-A0D2-0404722040A6}" destId="{C6CA8470-86C0-4C2A-B1B2-C0A7269D745D}" srcOrd="1" destOrd="0" presId="urn:microsoft.com/office/officeart/2005/8/layout/list1"/>
    <dgm:cxn modelId="{FF4E9659-A822-47A8-834B-3A844DAEA093}" type="presParOf" srcId="{9018164B-6216-4D0D-A992-F64DFF94BB7A}" destId="{6208E948-C495-4E28-BA07-7D1CDB379F30}" srcOrd="17" destOrd="0" presId="urn:microsoft.com/office/officeart/2005/8/layout/list1"/>
    <dgm:cxn modelId="{42F97DEC-361C-48C0-BC39-981400ECCB43}" type="presParOf" srcId="{9018164B-6216-4D0D-A992-F64DFF94BB7A}" destId="{B223CFC1-52BD-4CA0-8FB1-6BCB0916E1EF}" srcOrd="18" destOrd="0" presId="urn:microsoft.com/office/officeart/2005/8/layout/list1"/>
    <dgm:cxn modelId="{8EB081C2-DD04-4E3E-BEB7-3AD81473DC2C}" type="presParOf" srcId="{9018164B-6216-4D0D-A992-F64DFF94BB7A}" destId="{71842200-6E8A-49BF-AAF6-0B0CE2BD38AF}" srcOrd="19" destOrd="0" presId="urn:microsoft.com/office/officeart/2005/8/layout/list1"/>
    <dgm:cxn modelId="{19104643-023E-44C1-9E9C-8C0E1C26B4F0}" type="presParOf" srcId="{9018164B-6216-4D0D-A992-F64DFF94BB7A}" destId="{AA366914-EB62-4805-84D2-F87691EF2844}" srcOrd="20" destOrd="0" presId="urn:microsoft.com/office/officeart/2005/8/layout/list1"/>
    <dgm:cxn modelId="{3A39CA42-E4B9-4EBE-871F-44F00D81DFD8}" type="presParOf" srcId="{AA366914-EB62-4805-84D2-F87691EF2844}" destId="{569CC893-8961-445C-8358-1F9F4578DD90}" srcOrd="0" destOrd="0" presId="urn:microsoft.com/office/officeart/2005/8/layout/list1"/>
    <dgm:cxn modelId="{30C9B3DA-3AD2-4C40-8C3F-FAE804046E93}" type="presParOf" srcId="{AA366914-EB62-4805-84D2-F87691EF2844}" destId="{FEF986FE-D388-4FCC-913E-B9423F3B8CB4}" srcOrd="1" destOrd="0" presId="urn:microsoft.com/office/officeart/2005/8/layout/list1"/>
    <dgm:cxn modelId="{42792E58-AC7F-4CC9-8220-232AF7B50E9A}" type="presParOf" srcId="{9018164B-6216-4D0D-A992-F64DFF94BB7A}" destId="{EDBBDF22-A250-4CF9-9655-BEDB8590BB22}" srcOrd="21" destOrd="0" presId="urn:microsoft.com/office/officeart/2005/8/layout/list1"/>
    <dgm:cxn modelId="{D5CB8488-150D-4B41-8162-44C807834FD8}" type="presParOf" srcId="{9018164B-6216-4D0D-A992-F64DFF94BB7A}" destId="{4D7555D6-C4F7-4CAA-AB6A-38284E4CE640}" srcOrd="22" destOrd="0" presId="urn:microsoft.com/office/officeart/2005/8/layout/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B8CBC7-BCD0-4BE9-9073-7224C8FD52F5}">
      <dsp:nvSpPr>
        <dsp:cNvPr id="0" name=""/>
        <dsp:cNvSpPr/>
      </dsp:nvSpPr>
      <dsp:spPr>
        <a:xfrm>
          <a:off x="0" y="371175"/>
          <a:ext cx="9412558"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24EEA205-161E-4213-A0A0-DA353A6154AD}">
      <dsp:nvSpPr>
        <dsp:cNvPr id="0" name=""/>
        <dsp:cNvSpPr/>
      </dsp:nvSpPr>
      <dsp:spPr>
        <a:xfrm>
          <a:off x="470627" y="31695"/>
          <a:ext cx="6588790"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MAPA DE RIESGOS DE CORRUPCIÓN</a:t>
          </a:r>
        </a:p>
      </dsp:txBody>
      <dsp:txXfrm>
        <a:off x="503771" y="64839"/>
        <a:ext cx="6522502" cy="612672"/>
      </dsp:txXfrm>
    </dsp:sp>
    <dsp:sp modelId="{04E236FF-715E-45A9-8ADC-FB8AB7D2B7F1}">
      <dsp:nvSpPr>
        <dsp:cNvPr id="0" name=""/>
        <dsp:cNvSpPr/>
      </dsp:nvSpPr>
      <dsp:spPr>
        <a:xfrm>
          <a:off x="0" y="1414455"/>
          <a:ext cx="9412558"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6516E63F-E323-4790-BEAF-A9D4BC3D1027}">
      <dsp:nvSpPr>
        <dsp:cNvPr id="0" name=""/>
        <dsp:cNvSpPr/>
      </dsp:nvSpPr>
      <dsp:spPr>
        <a:xfrm>
          <a:off x="470627" y="1074975"/>
          <a:ext cx="6588790"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sp:txBody>
      <dsp:txXfrm>
        <a:off x="503771" y="1108119"/>
        <a:ext cx="6522502" cy="612672"/>
      </dsp:txXfrm>
    </dsp:sp>
    <dsp:sp modelId="{81678187-D13C-448E-87D7-156DAC2405FF}">
      <dsp:nvSpPr>
        <dsp:cNvPr id="0" name=""/>
        <dsp:cNvSpPr/>
      </dsp:nvSpPr>
      <dsp:spPr>
        <a:xfrm>
          <a:off x="0" y="2457735"/>
          <a:ext cx="9412558"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38D2E5DD-92DD-45B1-AF5B-C761B293FDDE}">
      <dsp:nvSpPr>
        <dsp:cNvPr id="0" name=""/>
        <dsp:cNvSpPr/>
      </dsp:nvSpPr>
      <dsp:spPr>
        <a:xfrm>
          <a:off x="470627" y="2118255"/>
          <a:ext cx="6588790"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sp:txBody>
      <dsp:txXfrm>
        <a:off x="503771" y="2151399"/>
        <a:ext cx="6522502" cy="612672"/>
      </dsp:txXfrm>
    </dsp:sp>
    <dsp:sp modelId="{C28D8697-965F-40E4-82E6-D16961B2557D}">
      <dsp:nvSpPr>
        <dsp:cNvPr id="0" name=""/>
        <dsp:cNvSpPr/>
      </dsp:nvSpPr>
      <dsp:spPr>
        <a:xfrm>
          <a:off x="0" y="3501015"/>
          <a:ext cx="9412558"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758F1524-B15B-483F-B0B3-7FC3F2852D9E}">
      <dsp:nvSpPr>
        <dsp:cNvPr id="0" name=""/>
        <dsp:cNvSpPr/>
      </dsp:nvSpPr>
      <dsp:spPr>
        <a:xfrm>
          <a:off x="470627" y="3161535"/>
          <a:ext cx="6588790"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sp:txBody>
      <dsp:txXfrm>
        <a:off x="503771" y="3194679"/>
        <a:ext cx="6522502" cy="612672"/>
      </dsp:txXfrm>
    </dsp:sp>
    <dsp:sp modelId="{B223CFC1-52BD-4CA0-8FB1-6BCB0916E1EF}">
      <dsp:nvSpPr>
        <dsp:cNvPr id="0" name=""/>
        <dsp:cNvSpPr/>
      </dsp:nvSpPr>
      <dsp:spPr>
        <a:xfrm>
          <a:off x="0" y="4544295"/>
          <a:ext cx="9412558"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C6CA8470-86C0-4C2A-B1B2-C0A7269D745D}">
      <dsp:nvSpPr>
        <dsp:cNvPr id="0" name=""/>
        <dsp:cNvSpPr/>
      </dsp:nvSpPr>
      <dsp:spPr>
        <a:xfrm>
          <a:off x="470627" y="4204815"/>
          <a:ext cx="6588790"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sp:txBody>
      <dsp:txXfrm>
        <a:off x="503771" y="4237959"/>
        <a:ext cx="6522502" cy="612672"/>
      </dsp:txXfrm>
    </dsp:sp>
    <dsp:sp modelId="{4D7555D6-C4F7-4CAA-AB6A-38284E4CE640}">
      <dsp:nvSpPr>
        <dsp:cNvPr id="0" name=""/>
        <dsp:cNvSpPr/>
      </dsp:nvSpPr>
      <dsp:spPr>
        <a:xfrm>
          <a:off x="0" y="5587575"/>
          <a:ext cx="9412558"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FEF986FE-D388-4FCC-913E-B9423F3B8CB4}">
      <dsp:nvSpPr>
        <dsp:cNvPr id="0" name=""/>
        <dsp:cNvSpPr/>
      </dsp:nvSpPr>
      <dsp:spPr>
        <a:xfrm>
          <a:off x="470627" y="5248095"/>
          <a:ext cx="6588790"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sp:txBody>
      <dsp:txXfrm>
        <a:off x="503771" y="5281239"/>
        <a:ext cx="6522502" cy="612672"/>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660660</xdr:colOff>
      <xdr:row>0</xdr:row>
      <xdr:rowOff>0</xdr:rowOff>
    </xdr:from>
    <xdr:to>
      <xdr:col>18</xdr:col>
      <xdr:colOff>400050</xdr:colOff>
      <xdr:row>13</xdr:row>
      <xdr:rowOff>42855</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74535" b="69458"/>
        <a:stretch/>
      </xdr:blipFill>
      <xdr:spPr>
        <a:xfrm>
          <a:off x="11462010" y="0"/>
          <a:ext cx="2825490" cy="2519355"/>
        </a:xfrm>
        <a:prstGeom prst="rect">
          <a:avLst/>
        </a:prstGeom>
      </xdr:spPr>
    </xdr:pic>
    <xdr:clientData/>
  </xdr:twoCellAnchor>
  <xdr:twoCellAnchor>
    <xdr:from>
      <xdr:col>0</xdr:col>
      <xdr:colOff>0</xdr:colOff>
      <xdr:row>0</xdr:row>
      <xdr:rowOff>0</xdr:rowOff>
    </xdr:from>
    <xdr:to>
      <xdr:col>18</xdr:col>
      <xdr:colOff>7082</xdr:colOff>
      <xdr:row>43</xdr:row>
      <xdr:rowOff>57149</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0" y="0"/>
          <a:ext cx="14271722" cy="7920989"/>
          <a:chOff x="0" y="0"/>
          <a:chExt cx="13894532" cy="8248649"/>
        </a:xfrm>
      </xdr:grpSpPr>
      <xdr:pic>
        <xdr:nvPicPr>
          <xdr:cNvPr id="4" name="Picture 2">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84160" b="45728"/>
          <a:stretch/>
        </xdr:blipFill>
        <xdr:spPr>
          <a:xfrm>
            <a:off x="0" y="0"/>
            <a:ext cx="11772900" cy="8239124"/>
          </a:xfrm>
          <a:prstGeom prst="rect">
            <a:avLst/>
          </a:prstGeom>
        </xdr:spPr>
      </xdr:pic>
      <xdr:pic>
        <xdr:nvPicPr>
          <xdr:cNvPr id="5" name="Picture 2">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l="53837"/>
          <a:stretch/>
        </xdr:blipFill>
        <xdr:spPr>
          <a:xfrm>
            <a:off x="8877299" y="0"/>
            <a:ext cx="5017233" cy="8248649"/>
          </a:xfrm>
          <a:prstGeom prst="rect">
            <a:avLst/>
          </a:prstGeom>
        </xdr:spPr>
      </xdr:pic>
    </xdr:grpSp>
    <xdr:clientData/>
  </xdr:twoCellAnchor>
  <xdr:twoCellAnchor>
    <xdr:from>
      <xdr:col>0</xdr:col>
      <xdr:colOff>0</xdr:colOff>
      <xdr:row>7</xdr:row>
      <xdr:rowOff>95249</xdr:rowOff>
    </xdr:from>
    <xdr:to>
      <xdr:col>11</xdr:col>
      <xdr:colOff>695278</xdr:colOff>
      <xdr:row>41</xdr:row>
      <xdr:rowOff>76200</xdr:rowOff>
    </xdr:to>
    <xdr:graphicFrame macro="">
      <xdr:nvGraphicFramePr>
        <xdr:cNvPr id="6" name="Diagrama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xdr:col>
      <xdr:colOff>38100</xdr:colOff>
      <xdr:row>0</xdr:row>
      <xdr:rowOff>23813</xdr:rowOff>
    </xdr:from>
    <xdr:to>
      <xdr:col>18</xdr:col>
      <xdr:colOff>109537</xdr:colOff>
      <xdr:row>7</xdr:row>
      <xdr:rowOff>63501</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809625" y="23813"/>
          <a:ext cx="13187362"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PLAN ANTICORRUPCIÓN Y DE ATENCIÓN AL CIUDADANO - 2022</a:t>
          </a:r>
        </a:p>
      </xdr:txBody>
    </xdr:sp>
    <xdr:clientData/>
  </xdr:twoCellAnchor>
  <xdr:twoCellAnchor>
    <xdr:from>
      <xdr:col>11</xdr:col>
      <xdr:colOff>257175</xdr:colOff>
      <xdr:row>12</xdr:row>
      <xdr:rowOff>85725</xdr:rowOff>
    </xdr:from>
    <xdr:to>
      <xdr:col>15</xdr:col>
      <xdr:colOff>514350</xdr:colOff>
      <xdr:row>19</xdr:row>
      <xdr:rowOff>171450</xdr:rowOff>
    </xdr:to>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743950" y="2371725"/>
          <a:ext cx="3343275" cy="1419225"/>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s-MX" sz="1100">
              <a:latin typeface="Bahnschrift SemiBold" panose="020B0502040204020203" pitchFamily="34" charset="0"/>
            </a:rPr>
            <a:t>Documento</a:t>
          </a:r>
          <a:r>
            <a:rPr lang="es-MX" sz="1100" baseline="0">
              <a:latin typeface="Bahnschrift SemiBold" panose="020B0502040204020203" pitchFamily="34" charset="0"/>
            </a:rPr>
            <a:t> PAAC - Preliminar enero 2022</a:t>
          </a:r>
        </a:p>
        <a:p>
          <a:pPr algn="ctr"/>
          <a:endParaRPr lang="es-MX" sz="1100" baseline="0">
            <a:latin typeface="Bahnschrift SemiBold" panose="020B0502040204020203" pitchFamily="34" charset="0"/>
          </a:endParaRPr>
        </a:p>
        <a:p>
          <a:pPr algn="ctr"/>
          <a:r>
            <a:rPr lang="es-MX" sz="1100" baseline="0">
              <a:latin typeface="Bahnschrift SemiBold" panose="020B0502040204020203" pitchFamily="34" charset="0"/>
            </a:rPr>
            <a:t>Formato actualizado de acuerdo a los lineamientos del Departamento Administrativo de la Función Pública - DAFP - Circular Externa 100 - 020 del 10 de diciembre de 2021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1247774</xdr:colOff>
      <xdr:row>0</xdr:row>
      <xdr:rowOff>212611</xdr:rowOff>
    </xdr:from>
    <xdr:to>
      <xdr:col>1</xdr:col>
      <xdr:colOff>365125</xdr:colOff>
      <xdr:row>2</xdr:row>
      <xdr:rowOff>415925</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srcRect/>
        <a:stretch>
          <a:fillRect/>
        </a:stretch>
      </xdr:blipFill>
      <xdr:spPr bwMode="auto">
        <a:xfrm>
          <a:off x="1247774" y="212611"/>
          <a:ext cx="1149351" cy="1028814"/>
        </a:xfrm>
        <a:prstGeom prst="rect">
          <a:avLst/>
        </a:prstGeom>
        <a:noFill/>
        <a:ln w="9525">
          <a:noFill/>
          <a:miter lim="800000"/>
          <a:headEnd/>
          <a:tailEnd/>
        </a:ln>
      </xdr:spPr>
    </xdr:pic>
    <xdr:clientData/>
  </xdr:twoCellAnchor>
  <xdr:twoCellAnchor editAs="oneCell">
    <xdr:from>
      <xdr:col>7</xdr:col>
      <xdr:colOff>1492250</xdr:colOff>
      <xdr:row>0</xdr:row>
      <xdr:rowOff>190500</xdr:rowOff>
    </xdr:from>
    <xdr:to>
      <xdr:col>7</xdr:col>
      <xdr:colOff>2641601</xdr:colOff>
      <xdr:row>2</xdr:row>
      <xdr:rowOff>393814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3B1AD0AA-AF02-4BFE-82BB-9C00F8B29C32}"/>
            </a:ext>
          </a:extLst>
        </xdr:cNvPr>
        <xdr:cNvPicPr/>
      </xdr:nvPicPr>
      <xdr:blipFill>
        <a:blip xmlns:r="http://schemas.openxmlformats.org/officeDocument/2006/relationships" r:embed="rId1" cstate="print"/>
        <a:srcRect/>
        <a:stretch>
          <a:fillRect/>
        </a:stretch>
      </xdr:blipFill>
      <xdr:spPr bwMode="auto">
        <a:xfrm>
          <a:off x="21113750" y="190500"/>
          <a:ext cx="1149351" cy="102881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500062</xdr:colOff>
      <xdr:row>0</xdr:row>
      <xdr:rowOff>180861</xdr:rowOff>
    </xdr:from>
    <xdr:to>
      <xdr:col>1</xdr:col>
      <xdr:colOff>976312</xdr:colOff>
      <xdr:row>2</xdr:row>
      <xdr:rowOff>333375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500062" y="180861"/>
          <a:ext cx="1238250" cy="1200264"/>
        </a:xfrm>
        <a:prstGeom prst="rect">
          <a:avLst/>
        </a:prstGeom>
        <a:noFill/>
        <a:ln w="9525">
          <a:noFill/>
          <a:miter lim="800000"/>
          <a:headEnd/>
          <a:tailEnd/>
        </a:ln>
      </xdr:spPr>
    </xdr:pic>
    <xdr:clientData/>
  </xdr:twoCellAnchor>
  <xdr:twoCellAnchor editAs="oneCell">
    <xdr:from>
      <xdr:col>10</xdr:col>
      <xdr:colOff>1000126</xdr:colOff>
      <xdr:row>0</xdr:row>
      <xdr:rowOff>198438</xdr:rowOff>
    </xdr:from>
    <xdr:to>
      <xdr:col>11</xdr:col>
      <xdr:colOff>476249</xdr:colOff>
      <xdr:row>2</xdr:row>
      <xdr:rowOff>285750</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DBBCF327-C807-406D-8158-2CE04D00C122}"/>
            </a:ext>
          </a:extLst>
        </xdr:cNvPr>
        <xdr:cNvPicPr/>
      </xdr:nvPicPr>
      <xdr:blipFill>
        <a:blip xmlns:r="http://schemas.openxmlformats.org/officeDocument/2006/relationships" r:embed="rId1" cstate="print"/>
        <a:srcRect/>
        <a:stretch>
          <a:fillRect/>
        </a:stretch>
      </xdr:blipFill>
      <xdr:spPr bwMode="auto">
        <a:xfrm>
          <a:off x="16144876" y="198438"/>
          <a:ext cx="1404936" cy="113506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1624013</xdr:colOff>
      <xdr:row>2</xdr:row>
      <xdr:rowOff>105984</xdr:rowOff>
    </xdr:to>
    <xdr:pic>
      <xdr:nvPicPr>
        <xdr:cNvPr id="7" name="2 Imagen" descr="C:\Users\afrojas\AppData\Local\Microsoft\Windows\Temporary Internet Files\Content.IE5\QBJB3MOR\Escudo_CVP.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twoCellAnchor editAs="oneCell">
    <xdr:from>
      <xdr:col>7</xdr:col>
      <xdr:colOff>1047750</xdr:colOff>
      <xdr:row>0</xdr:row>
      <xdr:rowOff>254000</xdr:rowOff>
    </xdr:from>
    <xdr:to>
      <xdr:col>7</xdr:col>
      <xdr:colOff>2200276</xdr:colOff>
      <xdr:row>2</xdr:row>
      <xdr:rowOff>375672</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55B95298-F8D6-4091-9805-511FA6E16443}"/>
            </a:ext>
          </a:extLst>
        </xdr:cNvPr>
        <xdr:cNvPicPr/>
      </xdr:nvPicPr>
      <xdr:blipFill>
        <a:blip xmlns:r="http://schemas.openxmlformats.org/officeDocument/2006/relationships" r:embed="rId1" cstate="print"/>
        <a:srcRect/>
        <a:stretch>
          <a:fillRect/>
        </a:stretch>
      </xdr:blipFill>
      <xdr:spPr bwMode="auto">
        <a:xfrm>
          <a:off x="17907000" y="254000"/>
          <a:ext cx="1152526" cy="104242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481542</xdr:colOff>
      <xdr:row>0</xdr:row>
      <xdr:rowOff>219982</xdr:rowOff>
    </xdr:from>
    <xdr:to>
      <xdr:col>0</xdr:col>
      <xdr:colOff>1555749</xdr:colOff>
      <xdr:row>2</xdr:row>
      <xdr:rowOff>349250</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481542" y="219982"/>
          <a:ext cx="1074207" cy="986518"/>
        </a:xfrm>
        <a:prstGeom prst="rect">
          <a:avLst/>
        </a:prstGeom>
        <a:noFill/>
        <a:ln w="9525">
          <a:noFill/>
          <a:miter lim="800000"/>
          <a:headEnd/>
          <a:tailEnd/>
        </a:ln>
      </xdr:spPr>
    </xdr:pic>
    <xdr:clientData/>
  </xdr:twoCellAnchor>
  <xdr:twoCellAnchor editAs="oneCell">
    <xdr:from>
      <xdr:col>7</xdr:col>
      <xdr:colOff>1428750</xdr:colOff>
      <xdr:row>0</xdr:row>
      <xdr:rowOff>238125</xdr:rowOff>
    </xdr:from>
    <xdr:to>
      <xdr:col>7</xdr:col>
      <xdr:colOff>2565401</xdr:colOff>
      <xdr:row>2</xdr:row>
      <xdr:rowOff>359797</xdr:rowOff>
    </xdr:to>
    <xdr:pic>
      <xdr:nvPicPr>
        <xdr:cNvPr id="7" name="2 Imagen" descr="C:\Users\afrojas\AppData\Local\Microsoft\Windows\Temporary Internet Files\Content.IE5\QBJB3MOR\Escudo_CVP.jpg">
          <a:extLst>
            <a:ext uri="{FF2B5EF4-FFF2-40B4-BE49-F238E27FC236}">
              <a16:creationId xmlns:a16="http://schemas.microsoft.com/office/drawing/2014/main" id="{CBCB9167-D3F7-4264-A454-5A6B75B633AB}"/>
            </a:ext>
          </a:extLst>
        </xdr:cNvPr>
        <xdr:cNvPicPr/>
      </xdr:nvPicPr>
      <xdr:blipFill>
        <a:blip xmlns:r="http://schemas.openxmlformats.org/officeDocument/2006/relationships" r:embed="rId1" cstate="print"/>
        <a:srcRect/>
        <a:stretch>
          <a:fillRect/>
        </a:stretch>
      </xdr:blipFill>
      <xdr:spPr bwMode="auto">
        <a:xfrm>
          <a:off x="17430750" y="238125"/>
          <a:ext cx="1152526" cy="1010672"/>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583594</xdr:colOff>
      <xdr:row>1</xdr:row>
      <xdr:rowOff>0</xdr:rowOff>
    </xdr:from>
    <xdr:to>
      <xdr:col>0</xdr:col>
      <xdr:colOff>1655535</xdr:colOff>
      <xdr:row>2</xdr:row>
      <xdr:rowOff>358322</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583594" y="412750"/>
          <a:ext cx="1071941" cy="866322"/>
        </a:xfrm>
        <a:prstGeom prst="rect">
          <a:avLst/>
        </a:prstGeom>
        <a:noFill/>
        <a:ln w="9525">
          <a:noFill/>
          <a:miter lim="800000"/>
          <a:headEnd/>
          <a:tailEnd/>
        </a:ln>
      </xdr:spPr>
    </xdr:pic>
    <xdr:clientData/>
  </xdr:twoCellAnchor>
  <xdr:twoCellAnchor editAs="oneCell">
    <xdr:from>
      <xdr:col>7</xdr:col>
      <xdr:colOff>2857500</xdr:colOff>
      <xdr:row>0</xdr:row>
      <xdr:rowOff>285750</xdr:rowOff>
    </xdr:from>
    <xdr:to>
      <xdr:col>7</xdr:col>
      <xdr:colOff>3994151</xdr:colOff>
      <xdr:row>2</xdr:row>
      <xdr:rowOff>407422</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6495C8F3-5C50-405A-928C-867DF9E0E232}"/>
            </a:ext>
          </a:extLst>
        </xdr:cNvPr>
        <xdr:cNvPicPr/>
      </xdr:nvPicPr>
      <xdr:blipFill>
        <a:blip xmlns:r="http://schemas.openxmlformats.org/officeDocument/2006/relationships" r:embed="rId1" cstate="print"/>
        <a:srcRect/>
        <a:stretch>
          <a:fillRect/>
        </a:stretch>
      </xdr:blipFill>
      <xdr:spPr bwMode="auto">
        <a:xfrm>
          <a:off x="18573750" y="285750"/>
          <a:ext cx="1136651" cy="978922"/>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714375</xdr:colOff>
      <xdr:row>2</xdr:row>
      <xdr:rowOff>129116</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twoCellAnchor editAs="oneCell">
    <xdr:from>
      <xdr:col>6</xdr:col>
      <xdr:colOff>1428750</xdr:colOff>
      <xdr:row>0</xdr:row>
      <xdr:rowOff>238125</xdr:rowOff>
    </xdr:from>
    <xdr:to>
      <xdr:col>7</xdr:col>
      <xdr:colOff>812801</xdr:colOff>
      <xdr:row>2</xdr:row>
      <xdr:rowOff>359797</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37635B19-F454-41D7-A73C-F320D46DEA88}"/>
            </a:ext>
          </a:extLst>
        </xdr:cNvPr>
        <xdr:cNvPicPr/>
      </xdr:nvPicPr>
      <xdr:blipFill>
        <a:blip xmlns:r="http://schemas.openxmlformats.org/officeDocument/2006/relationships" r:embed="rId1" cstate="print"/>
        <a:srcRect/>
        <a:stretch>
          <a:fillRect/>
        </a:stretch>
      </xdr:blipFill>
      <xdr:spPr bwMode="auto">
        <a:xfrm>
          <a:off x="17145000" y="238125"/>
          <a:ext cx="1136651" cy="1017022"/>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1619250</xdr:colOff>
      <xdr:row>2</xdr:row>
      <xdr:rowOff>277434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oneCellAnchor>
    <xdr:from>
      <xdr:col>7</xdr:col>
      <xdr:colOff>1408792</xdr:colOff>
      <xdr:row>0</xdr:row>
      <xdr:rowOff>10772</xdr:rowOff>
    </xdr:from>
    <xdr:ext cx="1149351" cy="1019743"/>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srcRect/>
        <a:stretch>
          <a:fillRect/>
        </a:stretch>
      </xdr:blipFill>
      <xdr:spPr bwMode="auto">
        <a:xfrm>
          <a:off x="16153492" y="10772"/>
          <a:ext cx="1149351" cy="1019743"/>
        </a:xfrm>
        <a:prstGeom prst="rect">
          <a:avLst/>
        </a:prstGeom>
        <a:noFill/>
        <a:ln w="9525">
          <a:noFill/>
          <a:miter lim="800000"/>
          <a:headEnd/>
          <a:tailEnd/>
        </a:ln>
      </xdr:spPr>
    </xdr:pic>
    <xdr:clientData/>
  </xdr:oneCellAnchor>
  <xdr:oneCellAnchor>
    <xdr:from>
      <xdr:col>20</xdr:col>
      <xdr:colOff>521380</xdr:colOff>
      <xdr:row>0</xdr:row>
      <xdr:rowOff>58397</xdr:rowOff>
    </xdr:from>
    <xdr:ext cx="1149351" cy="1019743"/>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1" cstate="print"/>
        <a:srcRect/>
        <a:stretch>
          <a:fillRect/>
        </a:stretch>
      </xdr:blipFill>
      <xdr:spPr bwMode="auto">
        <a:xfrm>
          <a:off x="37799849" y="58397"/>
          <a:ext cx="1149351" cy="1019743"/>
        </a:xfrm>
        <a:prstGeom prst="rect">
          <a:avLst/>
        </a:prstGeom>
        <a:noFill/>
        <a:ln w="9525">
          <a:noFill/>
          <a:miter lim="800000"/>
          <a:headEnd/>
          <a:tailEnd/>
        </a:ln>
      </xdr:spPr>
    </xdr:pic>
    <xdr:clientData/>
  </xdr:oneCellAnchor>
  <xdr:oneCellAnchor>
    <xdr:from>
      <xdr:col>33</xdr:col>
      <xdr:colOff>815067</xdr:colOff>
      <xdr:row>0</xdr:row>
      <xdr:rowOff>74272</xdr:rowOff>
    </xdr:from>
    <xdr:ext cx="1149351" cy="1019743"/>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cstate="print"/>
        <a:srcRect/>
        <a:stretch>
          <a:fillRect/>
        </a:stretch>
      </xdr:blipFill>
      <xdr:spPr bwMode="auto">
        <a:xfrm>
          <a:off x="56031492" y="74272"/>
          <a:ext cx="1149351" cy="1019743"/>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2</xdr:col>
      <xdr:colOff>95250</xdr:colOff>
      <xdr:row>2</xdr:row>
      <xdr:rowOff>308390</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murilloc\Downloads\F%20-%20PA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murilloc\Downloads\COMPONENTE%201%20PACC%20ENERO%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murilloc\Downloads\20012021%20208-PLA-Ft-05%20PLAN%20ANTICORRUPCI&#211;N%20Y%20ATENCI&#211;N%20AL%20CIUDADANO%20REAS%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murilloc\Downloads\208-PLA-Ft-05%20PLAN%20ANTICORRUPCI&#211;N%20Y%20ATENCI&#211;N%20AL%20CIUDADANO%20-%20V11%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murilloc\Downloads\1202211400005823_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 val="OPCIONES"/>
      <sheetName val="REGISTRO"/>
      <sheetName val="CARACTERIZAR"/>
      <sheetName val="NOMBRES"/>
      <sheetName val="INDICADOR"/>
      <sheetName val="TD"/>
      <sheetName val="INICIO"/>
      <sheetName val="HISTORICO ACCIONES"/>
      <sheetName val="PAG"/>
      <sheetName val="HV Indicadores"/>
      <sheetName val="Contexto del Proceso"/>
      <sheetName val="Riesgo(1)"/>
      <sheetName val="BD"/>
      <sheetName val="Riesgo(2)"/>
      <sheetName val="Riesgo(3)"/>
      <sheetName val="RiesCrr(1)"/>
      <sheetName val="Hoja2"/>
      <sheetName val="DOFA"/>
      <sheetName val="Ejemplo Causas y Consecuencias"/>
      <sheetName val="INSTRUCTIVO"/>
      <sheetName val="ESTRATEGIAS DE RACIONALIZACION"/>
      <sheetName val="CADENA DE TRÁMITES"/>
      <sheetName val="TABLA"/>
      <sheetName val="Tablas instituciones"/>
      <sheetName val="3. RENDICION DE CUENTAS"/>
      <sheetName val="4. ATENCION AL CIUDADANO"/>
      <sheetName val="5. TRANSPARENCIA"/>
      <sheetName val="H de V"/>
      <sheetName val="Resultados"/>
      <sheetName val="RiesCrr(2)"/>
      <sheetName val="Plan Anual de Auditorías 2020"/>
      <sheetName val="Listas Desplegables"/>
      <sheetName val="1. GESTIÓN RIESGO CORRUPCIÓN"/>
      <sheetName val="2. RACIONALIZACIÓN DE TRÁMITES "/>
      <sheetName val="3. RENDICIÓN DE CUENTAS"/>
      <sheetName val="4. MECANISMO ATENCIÓN CIUDADANO"/>
      <sheetName val="6. INICIATIVAS ADICIONALES"/>
      <sheetName val="7. GESTIÓN DE INTEGRIDAD"/>
    </sheetNames>
    <sheetDataSet>
      <sheetData sheetId="0"/>
      <sheetData sheetId="1"/>
      <sheetData sheetId="2" refreshError="1"/>
      <sheetData sheetId="3"/>
      <sheetData sheetId="4"/>
      <sheetData sheetId="5"/>
      <sheetData sheetId="6"/>
      <sheetData sheetId="7"/>
      <sheetData sheetId="8"/>
      <sheetData sheetId="9"/>
      <sheetData sheetId="10"/>
      <sheetData sheetId="11" refreshError="1">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2">
          <cell r="B2" t="str">
            <v>La materialización del riesgo no conlleva a pérdidas económicas.</v>
          </cell>
        </row>
      </sheetData>
      <sheetData sheetId="26" refreshError="1"/>
      <sheetData sheetId="27" refreshError="1"/>
      <sheetData sheetId="28" refreshError="1"/>
      <sheetData sheetId="29">
        <row r="2">
          <cell r="A2" t="str">
            <v>OAJ-1.1</v>
          </cell>
        </row>
      </sheetData>
      <sheetData sheetId="30" refreshError="1"/>
      <sheetData sheetId="31" refreshError="1"/>
      <sheetData sheetId="32" refreshError="1"/>
      <sheetData sheetId="33" refreshError="1"/>
      <sheetData sheetId="34" refreshError="1"/>
      <sheetData sheetId="35">
        <row r="2">
          <cell r="B2" t="str">
            <v>Agricultura y Desarrollo Rural</v>
          </cell>
        </row>
      </sheetData>
      <sheetData sheetId="36" refreshError="1"/>
      <sheetData sheetId="37"/>
      <sheetData sheetId="38"/>
      <sheetData sheetId="39"/>
      <sheetData sheetId="40"/>
      <sheetData sheetId="41" refreshError="1"/>
      <sheetData sheetId="42"/>
      <sheetData sheetId="43"/>
      <sheetData sheetId="44">
        <row r="4">
          <cell r="A4" t="str">
            <v>Auditoría</v>
          </cell>
        </row>
      </sheetData>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ajaviviendapopular.gov.co/?q=Nosotros/Informes/informe-de-ejecucion-del-presupuesto-de-gastos-e-inversiones"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ajaviviendapopular.gov.co/?q=Servicio-al-ciudadano/informes-de-asistencia"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3"/>
  <sheetViews>
    <sheetView topLeftCell="A25" workbookViewId="0">
      <selection activeCell="N46" sqref="N46"/>
    </sheetView>
  </sheetViews>
  <sheetFormatPr baseColWidth="10" defaultRowHeight="14.4" x14ac:dyDescent="0.3"/>
  <cols>
    <col min="1" max="1" width="14.109375" customWidth="1"/>
    <col min="2" max="6" width="25" customWidth="1"/>
    <col min="7" max="7" width="12.44140625" customWidth="1"/>
    <col min="10" max="10" width="11.88671875" bestFit="1" customWidth="1"/>
  </cols>
  <sheetData>
    <row r="1" spans="1:7" ht="15" thickBot="1" x14ac:dyDescent="0.35"/>
    <row r="2" spans="1:7" ht="115.2" x14ac:dyDescent="0.3">
      <c r="A2" s="10" t="s">
        <v>0</v>
      </c>
      <c r="B2" s="2" t="s">
        <v>4</v>
      </c>
      <c r="C2" s="3" t="s">
        <v>10</v>
      </c>
      <c r="D2" s="3" t="s">
        <v>20</v>
      </c>
      <c r="E2" s="3" t="s">
        <v>11</v>
      </c>
      <c r="F2" s="4" t="s">
        <v>12</v>
      </c>
      <c r="G2" s="30"/>
    </row>
    <row r="3" spans="1:7" ht="57.6" x14ac:dyDescent="0.3">
      <c r="A3" s="11" t="s">
        <v>1</v>
      </c>
      <c r="B3" s="5" t="s">
        <v>7</v>
      </c>
      <c r="C3" s="1" t="s">
        <v>13</v>
      </c>
      <c r="D3" s="1" t="s">
        <v>14</v>
      </c>
      <c r="E3" s="1" t="s">
        <v>15</v>
      </c>
      <c r="F3" s="6" t="s">
        <v>16</v>
      </c>
      <c r="G3" s="30"/>
    </row>
    <row r="4" spans="1:7" ht="72" x14ac:dyDescent="0.3">
      <c r="A4" s="11" t="s">
        <v>2</v>
      </c>
      <c r="B4" s="5" t="s">
        <v>6</v>
      </c>
      <c r="C4" s="1" t="s">
        <v>27</v>
      </c>
      <c r="D4" s="1" t="s">
        <v>24</v>
      </c>
      <c r="E4" s="1" t="s">
        <v>26</v>
      </c>
      <c r="F4" s="6" t="s">
        <v>25</v>
      </c>
      <c r="G4" s="30"/>
    </row>
    <row r="5" spans="1:7" ht="72" x14ac:dyDescent="0.3">
      <c r="A5" s="11" t="s">
        <v>3</v>
      </c>
      <c r="B5" s="5" t="s">
        <v>28</v>
      </c>
      <c r="C5" s="1" t="s">
        <v>30</v>
      </c>
      <c r="D5" s="1" t="s">
        <v>34</v>
      </c>
      <c r="E5" s="1" t="s">
        <v>31</v>
      </c>
      <c r="F5" s="6" t="s">
        <v>29</v>
      </c>
      <c r="G5" s="30"/>
    </row>
    <row r="6" spans="1:7" ht="72" x14ac:dyDescent="0.3">
      <c r="A6" s="11" t="s">
        <v>35</v>
      </c>
      <c r="B6" s="5" t="s">
        <v>9</v>
      </c>
      <c r="C6" s="1" t="s">
        <v>21</v>
      </c>
      <c r="D6" s="1" t="s">
        <v>17</v>
      </c>
      <c r="E6" s="1" t="s">
        <v>18</v>
      </c>
      <c r="F6" s="6" t="s">
        <v>19</v>
      </c>
      <c r="G6" s="30"/>
    </row>
    <row r="7" spans="1:7" ht="58.2" thickBot="1" x14ac:dyDescent="0.35">
      <c r="A7" s="12" t="s">
        <v>5</v>
      </c>
      <c r="B7" s="16" t="s">
        <v>8</v>
      </c>
      <c r="C7" s="17" t="s">
        <v>33</v>
      </c>
      <c r="D7" s="17" t="s">
        <v>32</v>
      </c>
      <c r="E7" s="17" t="s">
        <v>22</v>
      </c>
      <c r="F7" s="18" t="s">
        <v>23</v>
      </c>
      <c r="G7" s="30"/>
    </row>
    <row r="8" spans="1:7" ht="15" thickBot="1" x14ac:dyDescent="0.35">
      <c r="B8" s="19">
        <v>1</v>
      </c>
      <c r="C8" s="20">
        <v>2</v>
      </c>
      <c r="D8" s="20">
        <v>3</v>
      </c>
      <c r="E8" s="20">
        <v>4</v>
      </c>
      <c r="F8" s="21">
        <v>5</v>
      </c>
      <c r="G8" s="31"/>
    </row>
    <row r="11" spans="1:7" ht="15" thickBot="1" x14ac:dyDescent="0.35"/>
    <row r="12" spans="1:7" ht="43.2" x14ac:dyDescent="0.3">
      <c r="A12" s="13" t="s">
        <v>41</v>
      </c>
      <c r="B12" s="2" t="s">
        <v>36</v>
      </c>
      <c r="C12" s="3" t="s">
        <v>39</v>
      </c>
      <c r="D12" s="3" t="s">
        <v>40</v>
      </c>
      <c r="E12" s="3" t="s">
        <v>38</v>
      </c>
      <c r="F12" s="4" t="s">
        <v>37</v>
      </c>
      <c r="G12" s="30"/>
    </row>
    <row r="13" spans="1:7" ht="72" x14ac:dyDescent="0.3">
      <c r="A13" s="14" t="s">
        <v>47</v>
      </c>
      <c r="B13" s="5" t="s">
        <v>46</v>
      </c>
      <c r="C13" s="1" t="s">
        <v>45</v>
      </c>
      <c r="D13" s="1" t="s">
        <v>44</v>
      </c>
      <c r="E13" s="1" t="s">
        <v>43</v>
      </c>
      <c r="F13" s="6" t="s">
        <v>42</v>
      </c>
      <c r="G13" s="30"/>
    </row>
    <row r="14" spans="1:7" ht="72" x14ac:dyDescent="0.3">
      <c r="A14" s="14" t="s">
        <v>56</v>
      </c>
      <c r="B14" s="5" t="s">
        <v>48</v>
      </c>
      <c r="C14" s="1" t="s">
        <v>50</v>
      </c>
      <c r="D14" s="1" t="s">
        <v>49</v>
      </c>
      <c r="E14" s="1" t="s">
        <v>52</v>
      </c>
      <c r="F14" s="6" t="s">
        <v>51</v>
      </c>
      <c r="G14" s="30"/>
    </row>
    <row r="15" spans="1:7" ht="72.599999999999994" thickBot="1" x14ac:dyDescent="0.35">
      <c r="A15" s="15" t="s">
        <v>53</v>
      </c>
      <c r="B15" s="7" t="s">
        <v>120</v>
      </c>
      <c r="C15" s="8" t="s">
        <v>121</v>
      </c>
      <c r="D15" s="8" t="s">
        <v>55</v>
      </c>
      <c r="E15" s="8" t="s">
        <v>54</v>
      </c>
      <c r="F15" s="9" t="s">
        <v>122</v>
      </c>
      <c r="G15" s="30"/>
    </row>
    <row r="16" spans="1:7" ht="15" thickBot="1" x14ac:dyDescent="0.35">
      <c r="B16" s="19">
        <v>1</v>
      </c>
      <c r="C16" s="20">
        <v>2</v>
      </c>
      <c r="D16" s="20">
        <v>3</v>
      </c>
      <c r="E16" s="20">
        <v>4</v>
      </c>
      <c r="F16" s="21">
        <v>5</v>
      </c>
      <c r="G16" s="31"/>
    </row>
    <row r="18" spans="1:14" ht="15" thickBot="1" x14ac:dyDescent="0.35"/>
    <row r="19" spans="1:14" ht="15" thickBot="1" x14ac:dyDescent="0.35">
      <c r="A19" s="25" t="s">
        <v>63</v>
      </c>
      <c r="D19" t="s">
        <v>64</v>
      </c>
    </row>
    <row r="20" spans="1:14" x14ac:dyDescent="0.3">
      <c r="A20" s="22" t="s">
        <v>58</v>
      </c>
      <c r="D20" t="s">
        <v>65</v>
      </c>
    </row>
    <row r="21" spans="1:14" x14ac:dyDescent="0.3">
      <c r="A21" s="23" t="s">
        <v>59</v>
      </c>
      <c r="D21" t="s">
        <v>66</v>
      </c>
      <c r="H21" s="26"/>
    </row>
    <row r="22" spans="1:14" x14ac:dyDescent="0.3">
      <c r="A22" s="23" t="s">
        <v>60</v>
      </c>
      <c r="D22" t="s">
        <v>67</v>
      </c>
      <c r="H22" s="26"/>
    </row>
    <row r="23" spans="1:14" x14ac:dyDescent="0.3">
      <c r="A23" s="23" t="s">
        <v>61</v>
      </c>
      <c r="D23" t="s">
        <v>68</v>
      </c>
      <c r="H23" s="26"/>
      <c r="J23" t="s">
        <v>64</v>
      </c>
      <c r="K23" t="s">
        <v>65</v>
      </c>
      <c r="L23" t="s">
        <v>66</v>
      </c>
      <c r="M23" t="s">
        <v>67</v>
      </c>
      <c r="N23" t="s">
        <v>68</v>
      </c>
    </row>
    <row r="24" spans="1:14" ht="15" thickBot="1" x14ac:dyDescent="0.35">
      <c r="A24" s="24" t="s">
        <v>62</v>
      </c>
      <c r="H24" s="26"/>
      <c r="I24" t="s">
        <v>98</v>
      </c>
      <c r="J24" t="str">
        <f t="shared" ref="J24:N28" si="0">VLOOKUP($I24&amp;J$23,VALOR,2,0)</f>
        <v>Bajo</v>
      </c>
      <c r="K24" t="str">
        <f t="shared" si="0"/>
        <v>Bajo</v>
      </c>
      <c r="L24" t="str">
        <f t="shared" si="0"/>
        <v>Medio</v>
      </c>
      <c r="M24" t="str">
        <f t="shared" si="0"/>
        <v>Alto</v>
      </c>
      <c r="N24" t="str">
        <f t="shared" si="0"/>
        <v>Alto</v>
      </c>
    </row>
    <row r="25" spans="1:14" x14ac:dyDescent="0.3">
      <c r="D25" t="s">
        <v>73</v>
      </c>
      <c r="E25" s="26" t="s">
        <v>69</v>
      </c>
      <c r="F25" s="26">
        <v>1</v>
      </c>
      <c r="G25" s="26" t="str">
        <f>E25</f>
        <v>Bajo</v>
      </c>
      <c r="I25" t="s">
        <v>99</v>
      </c>
      <c r="J25" t="str">
        <f t="shared" si="0"/>
        <v>Bajo</v>
      </c>
      <c r="K25" t="str">
        <f t="shared" si="0"/>
        <v>Bajo</v>
      </c>
      <c r="L25" t="str">
        <f t="shared" si="0"/>
        <v>Medio</v>
      </c>
      <c r="M25" t="str">
        <f t="shared" si="0"/>
        <v>Alto</v>
      </c>
      <c r="N25" t="str">
        <f t="shared" si="0"/>
        <v>Extremo</v>
      </c>
    </row>
    <row r="26" spans="1:14" ht="15" thickBot="1" x14ac:dyDescent="0.35">
      <c r="D26" t="s">
        <v>74</v>
      </c>
      <c r="E26" s="26" t="s">
        <v>69</v>
      </c>
      <c r="F26" s="26">
        <v>2</v>
      </c>
      <c r="G26" s="26" t="str">
        <f t="shared" ref="G26:G49" si="1">E26</f>
        <v>Bajo</v>
      </c>
      <c r="I26" t="s">
        <v>100</v>
      </c>
      <c r="J26" t="str">
        <f t="shared" si="0"/>
        <v>Bajo</v>
      </c>
      <c r="K26" t="str">
        <f t="shared" si="0"/>
        <v>Medio</v>
      </c>
      <c r="L26" t="str">
        <f t="shared" si="0"/>
        <v>Alto</v>
      </c>
      <c r="M26" t="str">
        <f t="shared" si="0"/>
        <v>Extremo</v>
      </c>
      <c r="N26" t="str">
        <f t="shared" si="0"/>
        <v>Extremo</v>
      </c>
    </row>
    <row r="27" spans="1:14" x14ac:dyDescent="0.3">
      <c r="A27" s="34" t="s">
        <v>113</v>
      </c>
      <c r="D27" s="32" t="s">
        <v>75</v>
      </c>
      <c r="E27" s="33" t="s">
        <v>70</v>
      </c>
      <c r="F27" s="26">
        <v>3</v>
      </c>
      <c r="G27" s="26" t="str">
        <f t="shared" si="1"/>
        <v>Medio</v>
      </c>
      <c r="I27" t="s">
        <v>101</v>
      </c>
      <c r="J27" t="str">
        <f t="shared" si="0"/>
        <v>Medio</v>
      </c>
      <c r="K27" t="str">
        <f t="shared" si="0"/>
        <v>Alto</v>
      </c>
      <c r="L27" t="str">
        <f t="shared" si="0"/>
        <v>Alto</v>
      </c>
      <c r="M27" t="str">
        <f t="shared" si="0"/>
        <v>Extremo</v>
      </c>
      <c r="N27" t="str">
        <f t="shared" si="0"/>
        <v>Extremo</v>
      </c>
    </row>
    <row r="28" spans="1:14" x14ac:dyDescent="0.3">
      <c r="A28" s="35" t="s">
        <v>114</v>
      </c>
      <c r="D28" s="32" t="s">
        <v>76</v>
      </c>
      <c r="E28" s="33" t="s">
        <v>71</v>
      </c>
      <c r="F28" s="26">
        <v>4</v>
      </c>
      <c r="G28" s="26" t="str">
        <f t="shared" si="1"/>
        <v>Alto</v>
      </c>
      <c r="I28" t="s">
        <v>102</v>
      </c>
      <c r="J28" t="str">
        <f t="shared" si="0"/>
        <v>Alto</v>
      </c>
      <c r="K28" t="str">
        <f t="shared" si="0"/>
        <v>Alto</v>
      </c>
      <c r="L28" t="str">
        <f t="shared" si="0"/>
        <v>Extremo</v>
      </c>
      <c r="M28" t="str">
        <f t="shared" si="0"/>
        <v>Extremo</v>
      </c>
      <c r="N28" t="str">
        <f t="shared" si="0"/>
        <v>Extremo</v>
      </c>
    </row>
    <row r="29" spans="1:14" x14ac:dyDescent="0.3">
      <c r="A29" s="35" t="s">
        <v>115</v>
      </c>
      <c r="D29" s="32" t="s">
        <v>77</v>
      </c>
      <c r="E29" s="33" t="s">
        <v>71</v>
      </c>
      <c r="F29" s="26">
        <v>5</v>
      </c>
      <c r="G29" s="26" t="str">
        <f t="shared" si="1"/>
        <v>Alto</v>
      </c>
    </row>
    <row r="30" spans="1:14" x14ac:dyDescent="0.3">
      <c r="A30" s="35" t="s">
        <v>116</v>
      </c>
      <c r="D30" t="s">
        <v>78</v>
      </c>
      <c r="E30" s="26" t="s">
        <v>69</v>
      </c>
      <c r="F30" s="26">
        <v>6</v>
      </c>
      <c r="G30" s="26" t="str">
        <f t="shared" si="1"/>
        <v>Bajo</v>
      </c>
      <c r="J30" t="s">
        <v>64</v>
      </c>
      <c r="K30" t="s">
        <v>65</v>
      </c>
      <c r="L30" t="s">
        <v>66</v>
      </c>
      <c r="M30" t="s">
        <v>67</v>
      </c>
      <c r="N30" t="s">
        <v>68</v>
      </c>
    </row>
    <row r="31" spans="1:14" x14ac:dyDescent="0.3">
      <c r="A31" s="35" t="s">
        <v>117</v>
      </c>
      <c r="D31" t="s">
        <v>79</v>
      </c>
      <c r="E31" s="26" t="s">
        <v>69</v>
      </c>
      <c r="F31" s="26">
        <v>7</v>
      </c>
      <c r="G31" s="26" t="str">
        <f t="shared" si="1"/>
        <v>Bajo</v>
      </c>
      <c r="I31" t="s">
        <v>98</v>
      </c>
      <c r="J31">
        <v>1</v>
      </c>
      <c r="K31">
        <v>2</v>
      </c>
      <c r="L31">
        <v>3</v>
      </c>
      <c r="M31">
        <v>4</v>
      </c>
      <c r="N31">
        <v>5</v>
      </c>
    </row>
    <row r="32" spans="1:14" x14ac:dyDescent="0.3">
      <c r="A32" s="35" t="s">
        <v>119</v>
      </c>
      <c r="D32" s="32" t="s">
        <v>80</v>
      </c>
      <c r="E32" s="33" t="s">
        <v>70</v>
      </c>
      <c r="F32" s="26">
        <v>8</v>
      </c>
      <c r="G32" s="26" t="str">
        <f t="shared" si="1"/>
        <v>Medio</v>
      </c>
      <c r="I32" t="s">
        <v>99</v>
      </c>
      <c r="J32">
        <v>6</v>
      </c>
      <c r="K32">
        <v>7</v>
      </c>
      <c r="L32">
        <v>8</v>
      </c>
      <c r="M32">
        <v>9</v>
      </c>
      <c r="N32">
        <v>10</v>
      </c>
    </row>
    <row r="33" spans="1:14" x14ac:dyDescent="0.3">
      <c r="A33" s="35" t="s">
        <v>118</v>
      </c>
      <c r="D33" s="32" t="s">
        <v>81</v>
      </c>
      <c r="E33" s="33" t="s">
        <v>71</v>
      </c>
      <c r="F33" s="26">
        <v>9</v>
      </c>
      <c r="G33" s="26" t="str">
        <f t="shared" si="1"/>
        <v>Alto</v>
      </c>
      <c r="I33" t="s">
        <v>100</v>
      </c>
      <c r="J33">
        <v>11</v>
      </c>
      <c r="K33">
        <v>12</v>
      </c>
      <c r="L33" s="29">
        <v>13</v>
      </c>
      <c r="M33" s="29">
        <v>14</v>
      </c>
      <c r="N33" s="29">
        <v>15</v>
      </c>
    </row>
    <row r="34" spans="1:14" x14ac:dyDescent="0.3">
      <c r="A34" s="35"/>
      <c r="D34" s="32" t="s">
        <v>82</v>
      </c>
      <c r="E34" s="33" t="s">
        <v>72</v>
      </c>
      <c r="F34" s="26">
        <v>10</v>
      </c>
      <c r="G34" s="26" t="str">
        <f t="shared" si="1"/>
        <v>Extremo</v>
      </c>
      <c r="I34" t="s">
        <v>101</v>
      </c>
      <c r="J34">
        <v>16</v>
      </c>
      <c r="K34">
        <v>17</v>
      </c>
      <c r="L34" s="29">
        <v>18</v>
      </c>
      <c r="M34" s="29">
        <v>19</v>
      </c>
      <c r="N34" s="29">
        <v>20</v>
      </c>
    </row>
    <row r="35" spans="1:14" x14ac:dyDescent="0.3">
      <c r="D35" t="s">
        <v>83</v>
      </c>
      <c r="E35" s="26" t="s">
        <v>69</v>
      </c>
      <c r="F35" s="26">
        <v>11</v>
      </c>
      <c r="G35" s="26" t="str">
        <f t="shared" si="1"/>
        <v>Bajo</v>
      </c>
      <c r="I35" t="s">
        <v>102</v>
      </c>
      <c r="J35">
        <v>21</v>
      </c>
      <c r="K35">
        <v>22</v>
      </c>
      <c r="L35" s="29">
        <v>23</v>
      </c>
      <c r="M35" s="29">
        <v>24</v>
      </c>
      <c r="N35" s="29">
        <v>25</v>
      </c>
    </row>
    <row r="36" spans="1:14" x14ac:dyDescent="0.3">
      <c r="D36" t="s">
        <v>84</v>
      </c>
      <c r="E36" s="26" t="s">
        <v>70</v>
      </c>
      <c r="F36" s="26">
        <v>12</v>
      </c>
      <c r="G36" s="26" t="str">
        <f t="shared" si="1"/>
        <v>Medio</v>
      </c>
    </row>
    <row r="37" spans="1:14" x14ac:dyDescent="0.3">
      <c r="D37" s="32" t="s">
        <v>85</v>
      </c>
      <c r="E37" s="33" t="s">
        <v>71</v>
      </c>
      <c r="F37" s="26">
        <v>13</v>
      </c>
      <c r="G37" s="26" t="str">
        <f t="shared" si="1"/>
        <v>Alto</v>
      </c>
      <c r="I37" t="s">
        <v>108</v>
      </c>
      <c r="L37" t="s">
        <v>552</v>
      </c>
    </row>
    <row r="38" spans="1:14" x14ac:dyDescent="0.3">
      <c r="D38" s="32" t="s">
        <v>86</v>
      </c>
      <c r="E38" s="33" t="s">
        <v>72</v>
      </c>
      <c r="F38" s="26">
        <v>14</v>
      </c>
      <c r="G38" s="26" t="str">
        <f t="shared" si="1"/>
        <v>Extremo</v>
      </c>
      <c r="I38" s="27">
        <v>0.2</v>
      </c>
      <c r="J38" s="28"/>
      <c r="L38" t="s">
        <v>978</v>
      </c>
    </row>
    <row r="39" spans="1:14" x14ac:dyDescent="0.3">
      <c r="D39" s="32" t="s">
        <v>87</v>
      </c>
      <c r="E39" s="33" t="s">
        <v>72</v>
      </c>
      <c r="F39" s="26">
        <v>15</v>
      </c>
      <c r="G39" s="26" t="str">
        <f t="shared" si="1"/>
        <v>Extremo</v>
      </c>
      <c r="I39" s="27">
        <v>0.15</v>
      </c>
      <c r="J39" s="28"/>
    </row>
    <row r="40" spans="1:14" x14ac:dyDescent="0.3">
      <c r="D40" t="s">
        <v>88</v>
      </c>
      <c r="E40" s="26" t="s">
        <v>70</v>
      </c>
      <c r="F40" s="26">
        <v>16</v>
      </c>
      <c r="G40" s="26" t="str">
        <f t="shared" si="1"/>
        <v>Medio</v>
      </c>
      <c r="I40" s="27">
        <v>0.15</v>
      </c>
      <c r="J40" s="28"/>
    </row>
    <row r="41" spans="1:14" x14ac:dyDescent="0.3">
      <c r="D41" t="s">
        <v>89</v>
      </c>
      <c r="E41" s="26" t="s">
        <v>71</v>
      </c>
      <c r="F41" s="26">
        <v>17</v>
      </c>
      <c r="G41" s="26" t="str">
        <f t="shared" si="1"/>
        <v>Alto</v>
      </c>
      <c r="I41" s="27">
        <v>0.2</v>
      </c>
      <c r="J41" s="28"/>
    </row>
    <row r="42" spans="1:14" x14ac:dyDescent="0.3">
      <c r="D42" s="32" t="s">
        <v>90</v>
      </c>
      <c r="E42" s="33" t="s">
        <v>71</v>
      </c>
      <c r="F42" s="26">
        <v>18</v>
      </c>
      <c r="G42" s="26" t="str">
        <f t="shared" si="1"/>
        <v>Alto</v>
      </c>
      <c r="I42" s="27">
        <v>0.3</v>
      </c>
      <c r="J42" s="28"/>
    </row>
    <row r="43" spans="1:14" x14ac:dyDescent="0.3">
      <c r="D43" s="32" t="s">
        <v>91</v>
      </c>
      <c r="E43" s="33" t="s">
        <v>72</v>
      </c>
      <c r="F43" s="26">
        <v>19</v>
      </c>
      <c r="G43" s="26" t="str">
        <f t="shared" si="1"/>
        <v>Extremo</v>
      </c>
      <c r="I43" s="27"/>
      <c r="J43" s="27"/>
    </row>
    <row r="44" spans="1:14" x14ac:dyDescent="0.3">
      <c r="D44" s="32" t="s">
        <v>92</v>
      </c>
      <c r="E44" s="33" t="s">
        <v>72</v>
      </c>
      <c r="F44" s="26">
        <v>20</v>
      </c>
      <c r="G44" s="26" t="str">
        <f t="shared" si="1"/>
        <v>Extremo</v>
      </c>
      <c r="I44" t="s">
        <v>103</v>
      </c>
      <c r="J44" t="s">
        <v>106</v>
      </c>
    </row>
    <row r="45" spans="1:14" x14ac:dyDescent="0.3">
      <c r="D45" t="s">
        <v>93</v>
      </c>
      <c r="E45" s="26" t="s">
        <v>71</v>
      </c>
      <c r="F45" s="26">
        <v>21</v>
      </c>
      <c r="G45" s="26" t="str">
        <f t="shared" si="1"/>
        <v>Alto</v>
      </c>
      <c r="I45" t="s">
        <v>104</v>
      </c>
      <c r="J45" t="s">
        <v>105</v>
      </c>
    </row>
    <row r="46" spans="1:14" x14ac:dyDescent="0.3">
      <c r="D46" t="s">
        <v>94</v>
      </c>
      <c r="E46" s="26" t="s">
        <v>71</v>
      </c>
      <c r="F46" s="26">
        <v>22</v>
      </c>
      <c r="G46" s="26" t="str">
        <f t="shared" si="1"/>
        <v>Alto</v>
      </c>
      <c r="I46" t="s">
        <v>57</v>
      </c>
      <c r="J46" t="s">
        <v>107</v>
      </c>
    </row>
    <row r="47" spans="1:14" x14ac:dyDescent="0.3">
      <c r="D47" s="32" t="s">
        <v>95</v>
      </c>
      <c r="E47" s="33" t="s">
        <v>72</v>
      </c>
      <c r="F47" s="26">
        <v>23</v>
      </c>
      <c r="G47" s="26" t="str">
        <f t="shared" si="1"/>
        <v>Extremo</v>
      </c>
    </row>
    <row r="48" spans="1:14" x14ac:dyDescent="0.3">
      <c r="D48" s="32" t="s">
        <v>96</v>
      </c>
      <c r="E48" s="33" t="s">
        <v>72</v>
      </c>
      <c r="F48" s="26">
        <v>24</v>
      </c>
      <c r="G48" s="26" t="str">
        <f t="shared" si="1"/>
        <v>Extremo</v>
      </c>
    </row>
    <row r="49" spans="4:12" x14ac:dyDescent="0.3">
      <c r="D49" s="32" t="s">
        <v>97</v>
      </c>
      <c r="E49" s="33" t="s">
        <v>72</v>
      </c>
      <c r="F49" s="26">
        <v>25</v>
      </c>
      <c r="G49" s="26" t="str">
        <f t="shared" si="1"/>
        <v>Extremo</v>
      </c>
    </row>
    <row r="57" spans="4:12" x14ac:dyDescent="0.3">
      <c r="D57" s="32" t="s">
        <v>75</v>
      </c>
      <c r="E57" s="33" t="s">
        <v>110</v>
      </c>
      <c r="F57" s="32">
        <v>1</v>
      </c>
      <c r="G57" s="33" t="s">
        <v>110</v>
      </c>
    </row>
    <row r="58" spans="4:12" x14ac:dyDescent="0.3">
      <c r="D58" s="32" t="s">
        <v>76</v>
      </c>
      <c r="E58" s="33" t="s">
        <v>110</v>
      </c>
      <c r="F58" s="32">
        <v>2</v>
      </c>
      <c r="G58" s="33" t="s">
        <v>110</v>
      </c>
      <c r="J58" t="s">
        <v>66</v>
      </c>
      <c r="K58" t="s">
        <v>67</v>
      </c>
      <c r="L58" t="s">
        <v>68</v>
      </c>
    </row>
    <row r="59" spans="4:12" x14ac:dyDescent="0.3">
      <c r="D59" s="32" t="s">
        <v>77</v>
      </c>
      <c r="E59" s="33" t="s">
        <v>109</v>
      </c>
      <c r="F59" s="32">
        <v>3</v>
      </c>
      <c r="G59" s="33" t="s">
        <v>109</v>
      </c>
      <c r="I59" t="s">
        <v>98</v>
      </c>
      <c r="J59">
        <v>1</v>
      </c>
      <c r="K59">
        <v>2</v>
      </c>
      <c r="L59">
        <v>3</v>
      </c>
    </row>
    <row r="60" spans="4:12" x14ac:dyDescent="0.3">
      <c r="D60" s="32" t="s">
        <v>80</v>
      </c>
      <c r="E60" s="33" t="s">
        <v>110</v>
      </c>
      <c r="F60" s="32">
        <v>4</v>
      </c>
      <c r="G60" s="33" t="s">
        <v>110</v>
      </c>
      <c r="I60" t="s">
        <v>99</v>
      </c>
      <c r="J60">
        <v>4</v>
      </c>
      <c r="K60">
        <v>5</v>
      </c>
      <c r="L60">
        <v>6</v>
      </c>
    </row>
    <row r="61" spans="4:12" x14ac:dyDescent="0.3">
      <c r="D61" s="32" t="s">
        <v>81</v>
      </c>
      <c r="E61" s="33" t="s">
        <v>109</v>
      </c>
      <c r="F61" s="32">
        <v>5</v>
      </c>
      <c r="G61" s="33" t="s">
        <v>109</v>
      </c>
      <c r="I61" t="s">
        <v>100</v>
      </c>
      <c r="J61">
        <v>7</v>
      </c>
      <c r="K61">
        <v>8</v>
      </c>
      <c r="L61">
        <v>9</v>
      </c>
    </row>
    <row r="62" spans="4:12" x14ac:dyDescent="0.3">
      <c r="D62" s="32" t="s">
        <v>82</v>
      </c>
      <c r="E62" s="33" t="s">
        <v>111</v>
      </c>
      <c r="F62" s="32">
        <v>6</v>
      </c>
      <c r="G62" s="33" t="s">
        <v>111</v>
      </c>
      <c r="I62" t="s">
        <v>101</v>
      </c>
      <c r="J62">
        <v>10</v>
      </c>
      <c r="K62">
        <v>11</v>
      </c>
      <c r="L62">
        <v>12</v>
      </c>
    </row>
    <row r="63" spans="4:12" x14ac:dyDescent="0.3">
      <c r="D63" s="32" t="s">
        <v>85</v>
      </c>
      <c r="E63" s="33" t="s">
        <v>109</v>
      </c>
      <c r="F63" s="32">
        <v>7</v>
      </c>
      <c r="G63" s="33" t="s">
        <v>109</v>
      </c>
      <c r="I63" t="s">
        <v>102</v>
      </c>
      <c r="J63">
        <v>13</v>
      </c>
      <c r="K63">
        <v>14</v>
      </c>
      <c r="L63">
        <v>15</v>
      </c>
    </row>
    <row r="64" spans="4:12" x14ac:dyDescent="0.3">
      <c r="D64" s="32" t="s">
        <v>86</v>
      </c>
      <c r="E64" s="33" t="s">
        <v>111</v>
      </c>
      <c r="F64" s="32">
        <v>8</v>
      </c>
      <c r="G64" s="33" t="s">
        <v>111</v>
      </c>
    </row>
    <row r="65" spans="4:14" x14ac:dyDescent="0.3">
      <c r="D65" s="32" t="s">
        <v>87</v>
      </c>
      <c r="E65" s="33" t="s">
        <v>112</v>
      </c>
      <c r="F65" s="32">
        <v>9</v>
      </c>
      <c r="G65" s="33" t="s">
        <v>112</v>
      </c>
    </row>
    <row r="66" spans="4:14" x14ac:dyDescent="0.3">
      <c r="D66" s="32" t="s">
        <v>90</v>
      </c>
      <c r="E66" s="33" t="s">
        <v>109</v>
      </c>
      <c r="F66" s="32">
        <v>10</v>
      </c>
      <c r="G66" s="33" t="s">
        <v>109</v>
      </c>
      <c r="I66" t="s">
        <v>108</v>
      </c>
      <c r="L66" t="s">
        <v>66</v>
      </c>
      <c r="M66" t="s">
        <v>67</v>
      </c>
      <c r="N66" t="s">
        <v>68</v>
      </c>
    </row>
    <row r="67" spans="4:14" x14ac:dyDescent="0.3">
      <c r="D67" s="32" t="s">
        <v>91</v>
      </c>
      <c r="E67" s="33" t="s">
        <v>111</v>
      </c>
      <c r="F67" s="32">
        <v>11</v>
      </c>
      <c r="G67" s="33" t="s">
        <v>111</v>
      </c>
      <c r="I67" s="27">
        <v>0.15</v>
      </c>
      <c r="K67" t="s">
        <v>98</v>
      </c>
      <c r="L67" t="str">
        <f t="shared" ref="L67:N71" si="2">VLOOKUP($K67&amp;L$66,CRITERIORC,2,0)</f>
        <v>Baja</v>
      </c>
      <c r="M67" t="str">
        <f t="shared" si="2"/>
        <v>Baja</v>
      </c>
      <c r="N67" t="str">
        <f t="shared" si="2"/>
        <v>Moderada</v>
      </c>
    </row>
    <row r="68" spans="4:14" x14ac:dyDescent="0.3">
      <c r="D68" s="32" t="s">
        <v>92</v>
      </c>
      <c r="E68" s="33" t="s">
        <v>112</v>
      </c>
      <c r="F68" s="32">
        <v>12</v>
      </c>
      <c r="G68" s="33" t="s">
        <v>112</v>
      </c>
      <c r="I68" s="27">
        <v>0.05</v>
      </c>
      <c r="K68" t="s">
        <v>99</v>
      </c>
      <c r="L68" t="str">
        <f t="shared" si="2"/>
        <v>Baja</v>
      </c>
      <c r="M68" t="str">
        <f t="shared" si="2"/>
        <v>Moderada</v>
      </c>
      <c r="N68" t="str">
        <f t="shared" si="2"/>
        <v>Alta</v>
      </c>
    </row>
    <row r="69" spans="4:14" x14ac:dyDescent="0.3">
      <c r="D69" s="32" t="s">
        <v>95</v>
      </c>
      <c r="E69" s="33" t="s">
        <v>109</v>
      </c>
      <c r="F69" s="32">
        <v>13</v>
      </c>
      <c r="G69" s="33" t="s">
        <v>109</v>
      </c>
      <c r="I69" s="27">
        <v>0.15</v>
      </c>
      <c r="K69" t="s">
        <v>100</v>
      </c>
      <c r="L69" t="str">
        <f t="shared" si="2"/>
        <v>Moderada</v>
      </c>
      <c r="M69" t="str">
        <f t="shared" si="2"/>
        <v>Alta</v>
      </c>
      <c r="N69" t="str">
        <f t="shared" si="2"/>
        <v>Extrema</v>
      </c>
    </row>
    <row r="70" spans="4:14" x14ac:dyDescent="0.3">
      <c r="D70" s="32" t="s">
        <v>96</v>
      </c>
      <c r="E70" s="33" t="s">
        <v>111</v>
      </c>
      <c r="F70" s="32">
        <v>14</v>
      </c>
      <c r="G70" s="33" t="s">
        <v>111</v>
      </c>
      <c r="I70" s="27">
        <v>0.1</v>
      </c>
      <c r="K70" t="s">
        <v>101</v>
      </c>
      <c r="L70" t="str">
        <f t="shared" si="2"/>
        <v>Moderada</v>
      </c>
      <c r="M70" t="str">
        <f t="shared" si="2"/>
        <v>Alta</v>
      </c>
      <c r="N70" t="str">
        <f t="shared" si="2"/>
        <v>Extrema</v>
      </c>
    </row>
    <row r="71" spans="4:14" x14ac:dyDescent="0.3">
      <c r="D71" s="32" t="s">
        <v>97</v>
      </c>
      <c r="E71" s="33" t="s">
        <v>112</v>
      </c>
      <c r="F71" s="32">
        <v>15</v>
      </c>
      <c r="G71" s="33" t="s">
        <v>112</v>
      </c>
      <c r="I71" s="27">
        <v>0.15</v>
      </c>
      <c r="K71" t="s">
        <v>102</v>
      </c>
      <c r="L71" t="str">
        <f t="shared" si="2"/>
        <v>Moderada</v>
      </c>
      <c r="M71" t="str">
        <f t="shared" si="2"/>
        <v>Alta</v>
      </c>
      <c r="N71" t="str">
        <f t="shared" si="2"/>
        <v>Extrema</v>
      </c>
    </row>
    <row r="72" spans="4:14" x14ac:dyDescent="0.3">
      <c r="I72" s="27">
        <v>0.1</v>
      </c>
    </row>
    <row r="73" spans="4:14" x14ac:dyDescent="0.3">
      <c r="I73" s="27">
        <v>0.3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9"/>
  <sheetViews>
    <sheetView topLeftCell="A10" zoomScale="80" zoomScaleNormal="80" workbookViewId="0">
      <selection activeCell="G47" sqref="G47"/>
    </sheetView>
  </sheetViews>
  <sheetFormatPr baseColWidth="10" defaultColWidth="11.44140625" defaultRowHeight="13.8" x14ac:dyDescent="0.25"/>
  <cols>
    <col min="1" max="1" width="11.44140625" style="38"/>
    <col min="2" max="4" width="11.44140625" style="50"/>
    <col min="5" max="6" width="15.109375" style="51" customWidth="1"/>
    <col min="7" max="7" width="53.88671875" style="38" customWidth="1"/>
    <col min="8" max="8" width="58.44140625" style="38" customWidth="1"/>
    <col min="9" max="11" width="11.44140625" style="39"/>
    <col min="12" max="15" width="0" style="38" hidden="1" customWidth="1"/>
    <col min="16" max="16384" width="11.44140625" style="38"/>
  </cols>
  <sheetData>
    <row r="1" spans="1:11" ht="32.25" customHeight="1" x14ac:dyDescent="0.25">
      <c r="A1" s="551" t="s">
        <v>202</v>
      </c>
      <c r="B1" s="552"/>
      <c r="C1" s="552"/>
      <c r="D1" s="552"/>
      <c r="E1" s="552"/>
      <c r="F1" s="552"/>
      <c r="G1" s="553"/>
      <c r="H1" s="123" t="s">
        <v>147</v>
      </c>
    </row>
    <row r="2" spans="1:11" ht="23.25" customHeight="1" x14ac:dyDescent="0.25">
      <c r="A2" s="551"/>
      <c r="B2" s="552"/>
      <c r="C2" s="552"/>
      <c r="D2" s="552"/>
      <c r="E2" s="552"/>
      <c r="F2" s="552"/>
      <c r="G2" s="553"/>
      <c r="H2" s="124" t="s">
        <v>198</v>
      </c>
    </row>
    <row r="3" spans="1:11" ht="30.75" customHeight="1" x14ac:dyDescent="0.25">
      <c r="A3" s="554"/>
      <c r="B3" s="555"/>
      <c r="C3" s="555"/>
      <c r="D3" s="555"/>
      <c r="E3" s="555"/>
      <c r="F3" s="555"/>
      <c r="G3" s="556"/>
      <c r="H3" s="124" t="s">
        <v>199</v>
      </c>
    </row>
    <row r="4" spans="1:11" ht="38.25" customHeight="1" x14ac:dyDescent="0.25">
      <c r="A4" s="611" t="s">
        <v>144</v>
      </c>
      <c r="B4" s="612"/>
      <c r="C4" s="612"/>
      <c r="D4" s="612"/>
      <c r="E4" s="612"/>
      <c r="F4" s="612"/>
      <c r="G4" s="612"/>
      <c r="H4" s="770"/>
    </row>
    <row r="5" spans="1:11" ht="48.75" customHeight="1" x14ac:dyDescent="0.25">
      <c r="A5" s="132" t="s">
        <v>206</v>
      </c>
      <c r="B5" s="125"/>
      <c r="C5" s="125"/>
      <c r="D5" s="125"/>
      <c r="E5" s="125"/>
      <c r="F5" s="38"/>
      <c r="H5" s="130" t="s">
        <v>207</v>
      </c>
      <c r="I5" s="131"/>
    </row>
    <row r="6" spans="1:11" ht="40.5" customHeight="1" x14ac:dyDescent="0.25">
      <c r="A6" s="767" t="s">
        <v>163</v>
      </c>
      <c r="B6" s="768"/>
      <c r="C6" s="768"/>
      <c r="D6" s="768"/>
      <c r="E6" s="768"/>
      <c r="F6" s="768"/>
      <c r="G6" s="768"/>
      <c r="H6" s="769"/>
      <c r="I6" s="45"/>
      <c r="J6" s="45"/>
      <c r="K6" s="45"/>
    </row>
    <row r="7" spans="1:11" ht="36" customHeight="1" x14ac:dyDescent="0.25">
      <c r="A7" s="53" t="s">
        <v>162</v>
      </c>
      <c r="B7" s="765" t="s">
        <v>125</v>
      </c>
      <c r="C7" s="765"/>
      <c r="D7" s="765"/>
      <c r="E7" s="766" t="s">
        <v>142</v>
      </c>
      <c r="F7" s="766"/>
      <c r="G7" s="765" t="s">
        <v>143</v>
      </c>
      <c r="H7" s="765"/>
      <c r="I7" s="46"/>
      <c r="J7" s="46"/>
      <c r="K7" s="46"/>
    </row>
    <row r="8" spans="1:11" ht="30" customHeight="1" x14ac:dyDescent="0.25">
      <c r="A8" s="762" t="s">
        <v>161</v>
      </c>
      <c r="B8" s="762"/>
      <c r="C8" s="762"/>
      <c r="D8" s="762"/>
      <c r="E8" s="762"/>
      <c r="F8" s="762"/>
      <c r="G8" s="762"/>
      <c r="H8" s="762"/>
      <c r="I8" s="46"/>
      <c r="J8" s="46"/>
      <c r="K8" s="46"/>
    </row>
    <row r="9" spans="1:11" x14ac:dyDescent="0.25">
      <c r="A9" s="47"/>
      <c r="B9" s="748"/>
      <c r="C9" s="738"/>
      <c r="D9" s="738"/>
      <c r="E9" s="739"/>
      <c r="F9" s="739"/>
      <c r="G9" s="740"/>
      <c r="H9" s="746"/>
      <c r="I9" s="46"/>
      <c r="J9" s="46"/>
      <c r="K9" s="46"/>
    </row>
    <row r="10" spans="1:11" s="39" customFormat="1" x14ac:dyDescent="0.25">
      <c r="A10" s="41"/>
      <c r="B10" s="756"/>
      <c r="C10" s="757"/>
      <c r="D10" s="757"/>
      <c r="E10" s="758"/>
      <c r="F10" s="759"/>
      <c r="G10" s="760"/>
      <c r="H10" s="761"/>
      <c r="I10" s="46"/>
      <c r="J10" s="46"/>
      <c r="K10" s="46"/>
    </row>
    <row r="11" spans="1:11" ht="34.5" customHeight="1" x14ac:dyDescent="0.25">
      <c r="A11" s="764" t="s">
        <v>153</v>
      </c>
      <c r="B11" s="764"/>
      <c r="C11" s="764"/>
      <c r="D11" s="764"/>
      <c r="E11" s="764"/>
      <c r="F11" s="764"/>
      <c r="G11" s="764"/>
      <c r="H11" s="764"/>
      <c r="I11" s="46"/>
      <c r="J11" s="46"/>
      <c r="K11" s="46"/>
    </row>
    <row r="12" spans="1:11" x14ac:dyDescent="0.25">
      <c r="A12" s="47"/>
      <c r="B12" s="748"/>
      <c r="C12" s="738"/>
      <c r="D12" s="738"/>
      <c r="E12" s="739"/>
      <c r="F12" s="739"/>
      <c r="G12" s="740"/>
      <c r="H12" s="746"/>
      <c r="I12" s="48"/>
      <c r="J12" s="48"/>
      <c r="K12" s="48"/>
    </row>
    <row r="13" spans="1:11" ht="31.5" customHeight="1" x14ac:dyDescent="0.25">
      <c r="A13" s="763" t="s">
        <v>166</v>
      </c>
      <c r="B13" s="763"/>
      <c r="C13" s="763"/>
      <c r="D13" s="763"/>
      <c r="E13" s="763"/>
      <c r="F13" s="763"/>
      <c r="G13" s="763"/>
      <c r="H13" s="763"/>
      <c r="I13" s="46"/>
      <c r="J13" s="46"/>
      <c r="K13" s="46"/>
    </row>
    <row r="14" spans="1:11" ht="54" customHeight="1" x14ac:dyDescent="0.25">
      <c r="A14" s="47"/>
      <c r="B14" s="754" t="s">
        <v>211</v>
      </c>
      <c r="C14" s="754"/>
      <c r="D14" s="754"/>
      <c r="E14" s="739">
        <v>44580</v>
      </c>
      <c r="F14" s="739"/>
      <c r="G14" s="746" t="s">
        <v>217</v>
      </c>
      <c r="H14" s="746"/>
      <c r="I14" s="48"/>
      <c r="J14" s="48"/>
      <c r="K14" s="48"/>
    </row>
    <row r="15" spans="1:11" x14ac:dyDescent="0.25">
      <c r="A15" s="47"/>
      <c r="B15" s="748"/>
      <c r="C15" s="738"/>
      <c r="D15" s="738"/>
      <c r="E15" s="739"/>
      <c r="F15" s="739"/>
      <c r="G15" s="746"/>
      <c r="H15" s="746"/>
      <c r="I15" s="48"/>
      <c r="J15" s="48"/>
      <c r="K15" s="48"/>
    </row>
    <row r="16" spans="1:11" ht="36" customHeight="1" x14ac:dyDescent="0.25">
      <c r="A16" s="755" t="s">
        <v>154</v>
      </c>
      <c r="B16" s="755"/>
      <c r="C16" s="755"/>
      <c r="D16" s="755"/>
      <c r="E16" s="755"/>
      <c r="F16" s="755"/>
      <c r="G16" s="755"/>
      <c r="H16" s="755"/>
      <c r="I16" s="48"/>
      <c r="J16" s="48"/>
      <c r="K16" s="48"/>
    </row>
    <row r="17" spans="1:11" x14ac:dyDescent="0.25">
      <c r="A17" s="49"/>
      <c r="B17" s="738"/>
      <c r="C17" s="738"/>
      <c r="D17" s="738"/>
      <c r="E17" s="739"/>
      <c r="F17" s="739"/>
      <c r="G17" s="740"/>
      <c r="H17" s="746"/>
      <c r="I17" s="48"/>
      <c r="J17" s="48"/>
      <c r="K17" s="48"/>
    </row>
    <row r="18" spans="1:11" x14ac:dyDescent="0.25">
      <c r="A18" s="49"/>
      <c r="B18" s="738"/>
      <c r="C18" s="738"/>
      <c r="D18" s="738"/>
      <c r="E18" s="739"/>
      <c r="F18" s="739"/>
      <c r="G18" s="740"/>
      <c r="H18" s="746"/>
      <c r="I18" s="48"/>
      <c r="J18" s="48"/>
      <c r="K18" s="48"/>
    </row>
    <row r="19" spans="1:11" x14ac:dyDescent="0.25">
      <c r="A19" s="49"/>
      <c r="B19" s="738"/>
      <c r="C19" s="738"/>
      <c r="D19" s="738"/>
      <c r="E19" s="739"/>
      <c r="F19" s="739"/>
      <c r="G19" s="740"/>
      <c r="H19" s="746"/>
      <c r="I19" s="48"/>
      <c r="J19" s="48"/>
      <c r="K19" s="48"/>
    </row>
    <row r="20" spans="1:11" ht="33.75" customHeight="1" x14ac:dyDescent="0.25">
      <c r="A20" s="753" t="s">
        <v>155</v>
      </c>
      <c r="B20" s="753"/>
      <c r="C20" s="753"/>
      <c r="D20" s="753"/>
      <c r="E20" s="753"/>
      <c r="F20" s="753"/>
      <c r="G20" s="753"/>
      <c r="H20" s="753"/>
      <c r="I20" s="48"/>
      <c r="J20" s="48"/>
      <c r="K20" s="48"/>
    </row>
    <row r="21" spans="1:11" x14ac:dyDescent="0.25">
      <c r="A21" s="47"/>
      <c r="B21" s="748"/>
      <c r="C21" s="738"/>
      <c r="D21" s="738"/>
      <c r="E21" s="739"/>
      <c r="F21" s="739"/>
      <c r="G21" s="740"/>
      <c r="H21" s="746"/>
      <c r="I21" s="48"/>
      <c r="J21" s="48"/>
      <c r="K21" s="48"/>
    </row>
    <row r="22" spans="1:11" x14ac:dyDescent="0.25">
      <c r="A22" s="47"/>
      <c r="B22" s="748"/>
      <c r="C22" s="738"/>
      <c r="D22" s="738"/>
      <c r="E22" s="739"/>
      <c r="F22" s="739"/>
      <c r="G22" s="749"/>
      <c r="H22" s="750"/>
      <c r="I22" s="48"/>
      <c r="J22" s="48"/>
      <c r="K22" s="48"/>
    </row>
    <row r="23" spans="1:11" ht="28.5" customHeight="1" x14ac:dyDescent="0.25">
      <c r="A23" s="747" t="s">
        <v>156</v>
      </c>
      <c r="B23" s="747"/>
      <c r="C23" s="747"/>
      <c r="D23" s="747"/>
      <c r="E23" s="747"/>
      <c r="F23" s="747"/>
      <c r="G23" s="747"/>
      <c r="H23" s="747"/>
      <c r="I23" s="46"/>
      <c r="J23" s="46"/>
      <c r="K23" s="46"/>
    </row>
    <row r="24" spans="1:11" x14ac:dyDescent="0.25">
      <c r="A24" s="47"/>
      <c r="B24" s="743" t="s">
        <v>211</v>
      </c>
      <c r="C24" s="744"/>
      <c r="D24" s="745"/>
      <c r="E24" s="739">
        <v>44580</v>
      </c>
      <c r="F24" s="739"/>
      <c r="G24" s="751" t="s">
        <v>218</v>
      </c>
      <c r="H24" s="752"/>
      <c r="I24" s="48"/>
      <c r="J24" s="48"/>
      <c r="K24" s="48"/>
    </row>
    <row r="25" spans="1:11" x14ac:dyDescent="0.25">
      <c r="A25" s="47"/>
      <c r="B25" s="743"/>
      <c r="C25" s="744"/>
      <c r="D25" s="745"/>
      <c r="E25" s="739"/>
      <c r="F25" s="739"/>
      <c r="G25" s="746"/>
      <c r="H25" s="746"/>
      <c r="I25" s="48"/>
      <c r="J25" s="48"/>
      <c r="K25" s="48"/>
    </row>
    <row r="26" spans="1:11" ht="36" customHeight="1" x14ac:dyDescent="0.25">
      <c r="A26" s="742" t="s">
        <v>157</v>
      </c>
      <c r="B26" s="742"/>
      <c r="C26" s="742"/>
      <c r="D26" s="742"/>
      <c r="E26" s="742"/>
      <c r="F26" s="742"/>
      <c r="G26" s="742"/>
      <c r="H26" s="742"/>
      <c r="I26" s="46"/>
      <c r="J26" s="46"/>
      <c r="K26" s="46"/>
    </row>
    <row r="27" spans="1:11" x14ac:dyDescent="0.25">
      <c r="A27" s="47"/>
      <c r="B27" s="737"/>
      <c r="C27" s="738"/>
      <c r="D27" s="738"/>
      <c r="E27" s="739"/>
      <c r="F27" s="739"/>
      <c r="G27" s="740"/>
      <c r="H27" s="741"/>
      <c r="I27" s="48"/>
      <c r="J27" s="48"/>
      <c r="K27" s="48"/>
    </row>
    <row r="28" spans="1:11" x14ac:dyDescent="0.25">
      <c r="A28" s="47"/>
      <c r="B28" s="737"/>
      <c r="C28" s="738"/>
      <c r="D28" s="738"/>
      <c r="E28" s="739"/>
      <c r="F28" s="739"/>
      <c r="G28" s="740"/>
      <c r="H28" s="741"/>
      <c r="I28" s="48"/>
      <c r="J28" s="48"/>
      <c r="K28" s="48"/>
    </row>
    <row r="33" spans="1:3" hidden="1" x14ac:dyDescent="0.25"/>
    <row r="34" spans="1:3" hidden="1" x14ac:dyDescent="0.25">
      <c r="A34" s="38" t="s">
        <v>181</v>
      </c>
      <c r="C34" s="38" t="s">
        <v>181</v>
      </c>
    </row>
    <row r="35" spans="1:3" hidden="1" x14ac:dyDescent="0.25">
      <c r="A35" s="38" t="s">
        <v>180</v>
      </c>
      <c r="C35" s="91" t="s">
        <v>184</v>
      </c>
    </row>
    <row r="36" spans="1:3" hidden="1" x14ac:dyDescent="0.25">
      <c r="A36" s="38" t="s">
        <v>182</v>
      </c>
      <c r="C36" s="38" t="s">
        <v>180</v>
      </c>
    </row>
    <row r="37" spans="1:3" hidden="1" x14ac:dyDescent="0.25">
      <c r="A37" s="38" t="s">
        <v>183</v>
      </c>
      <c r="C37" s="38" t="s">
        <v>182</v>
      </c>
    </row>
    <row r="38" spans="1:3" ht="55.2" hidden="1" x14ac:dyDescent="0.25">
      <c r="A38" s="100" t="s">
        <v>187</v>
      </c>
      <c r="C38" s="38" t="s">
        <v>183</v>
      </c>
    </row>
    <row r="39" spans="1:3" ht="55.2" hidden="1" x14ac:dyDescent="0.25">
      <c r="C39" s="100" t="s">
        <v>187</v>
      </c>
    </row>
  </sheetData>
  <mergeCells count="55">
    <mergeCell ref="A1:G3"/>
    <mergeCell ref="B7:D7"/>
    <mergeCell ref="E7:F7"/>
    <mergeCell ref="G7:H7"/>
    <mergeCell ref="A6:H6"/>
    <mergeCell ref="A4:H4"/>
    <mergeCell ref="A13:H13"/>
    <mergeCell ref="B12:D12"/>
    <mergeCell ref="E12:F12"/>
    <mergeCell ref="G12:H12"/>
    <mergeCell ref="A11:H11"/>
    <mergeCell ref="B10:D10"/>
    <mergeCell ref="E10:F10"/>
    <mergeCell ref="G10:H10"/>
    <mergeCell ref="A8:H8"/>
    <mergeCell ref="B9:D9"/>
    <mergeCell ref="E9:F9"/>
    <mergeCell ref="G9:H9"/>
    <mergeCell ref="B14:D14"/>
    <mergeCell ref="E14:F14"/>
    <mergeCell ref="G14:H14"/>
    <mergeCell ref="B17:D17"/>
    <mergeCell ref="E17:F17"/>
    <mergeCell ref="G17:H17"/>
    <mergeCell ref="B15:D15"/>
    <mergeCell ref="E15:F15"/>
    <mergeCell ref="G15:H15"/>
    <mergeCell ref="A16:H16"/>
    <mergeCell ref="B21:D21"/>
    <mergeCell ref="E21:F21"/>
    <mergeCell ref="G21:H21"/>
    <mergeCell ref="A20:H20"/>
    <mergeCell ref="B18:D18"/>
    <mergeCell ref="E18:F18"/>
    <mergeCell ref="G18:H18"/>
    <mergeCell ref="B19:D19"/>
    <mergeCell ref="E19:F19"/>
    <mergeCell ref="G19:H19"/>
    <mergeCell ref="A23:H23"/>
    <mergeCell ref="B27:D27"/>
    <mergeCell ref="E27:F27"/>
    <mergeCell ref="G27:H27"/>
    <mergeCell ref="B22:D22"/>
    <mergeCell ref="E22:F22"/>
    <mergeCell ref="G22:H22"/>
    <mergeCell ref="B24:D24"/>
    <mergeCell ref="E24:F24"/>
    <mergeCell ref="G24:H24"/>
    <mergeCell ref="B28:D28"/>
    <mergeCell ref="E28:F28"/>
    <mergeCell ref="G28:H28"/>
    <mergeCell ref="A26:H26"/>
    <mergeCell ref="B25:D25"/>
    <mergeCell ref="E25:F25"/>
    <mergeCell ref="G25:H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workbookViewId="0">
      <selection activeCell="V31" sqref="V31"/>
    </sheetView>
  </sheetViews>
  <sheetFormatPr baseColWidth="10" defaultColWidth="11.5546875" defaultRowHeight="14.4" x14ac:dyDescent="0.3"/>
  <cols>
    <col min="1" max="16384" width="11.5546875" style="167"/>
  </cols>
  <sheetData>
    <row r="1" spans="1:18" x14ac:dyDescent="0.3">
      <c r="A1" s="166"/>
      <c r="B1" s="166"/>
      <c r="C1" s="166"/>
      <c r="D1" s="166"/>
      <c r="E1" s="166"/>
      <c r="F1" s="166"/>
      <c r="G1" s="166"/>
      <c r="H1" s="166"/>
      <c r="I1" s="166"/>
      <c r="J1" s="166"/>
      <c r="K1" s="166"/>
      <c r="L1" s="166"/>
      <c r="M1" s="166"/>
      <c r="N1" s="166"/>
      <c r="O1" s="166"/>
      <c r="P1" s="166"/>
      <c r="Q1" s="166"/>
      <c r="R1" s="166"/>
    </row>
    <row r="2" spans="1:18" x14ac:dyDescent="0.3">
      <c r="A2" s="166"/>
      <c r="B2" s="166"/>
      <c r="C2" s="166"/>
      <c r="D2" s="166"/>
      <c r="E2" s="166"/>
      <c r="F2" s="166"/>
      <c r="G2" s="166"/>
      <c r="H2" s="166"/>
      <c r="I2" s="166"/>
      <c r="J2" s="166"/>
      <c r="K2" s="166"/>
      <c r="L2" s="166"/>
      <c r="M2" s="166"/>
      <c r="N2" s="166"/>
      <c r="O2" s="166"/>
      <c r="P2" s="166"/>
      <c r="Q2" s="166"/>
      <c r="R2" s="166"/>
    </row>
    <row r="3" spans="1:18" x14ac:dyDescent="0.3">
      <c r="A3" s="166"/>
      <c r="B3" s="166"/>
      <c r="C3" s="166"/>
      <c r="D3" s="166"/>
      <c r="E3" s="166"/>
      <c r="F3" s="166"/>
      <c r="G3" s="166"/>
      <c r="H3" s="166"/>
      <c r="I3" s="166"/>
      <c r="J3" s="166"/>
      <c r="K3" s="166"/>
      <c r="L3" s="166"/>
      <c r="M3" s="166"/>
      <c r="N3" s="166"/>
      <c r="O3" s="166"/>
      <c r="P3" s="166"/>
      <c r="Q3" s="166"/>
      <c r="R3" s="166"/>
    </row>
    <row r="4" spans="1:18" x14ac:dyDescent="0.3">
      <c r="A4" s="166"/>
      <c r="B4" s="166"/>
      <c r="C4" s="166"/>
      <c r="D4" s="166"/>
      <c r="E4" s="166"/>
      <c r="F4" s="166"/>
      <c r="G4" s="166"/>
      <c r="H4" s="166"/>
      <c r="I4" s="166"/>
      <c r="J4" s="166"/>
      <c r="K4" s="166"/>
      <c r="L4" s="166"/>
      <c r="M4" s="166"/>
      <c r="N4" s="166"/>
      <c r="O4" s="166"/>
      <c r="P4" s="166"/>
      <c r="Q4" s="166"/>
      <c r="R4" s="166"/>
    </row>
    <row r="5" spans="1:18" x14ac:dyDescent="0.3">
      <c r="A5" s="166"/>
      <c r="B5" s="166"/>
      <c r="C5" s="166"/>
      <c r="D5" s="166"/>
      <c r="E5" s="166"/>
      <c r="F5" s="166"/>
      <c r="G5" s="166"/>
      <c r="H5" s="166"/>
      <c r="I5" s="166"/>
      <c r="J5" s="166"/>
      <c r="K5" s="166"/>
      <c r="L5" s="166"/>
      <c r="M5" s="166"/>
      <c r="N5" s="166"/>
      <c r="O5" s="166"/>
      <c r="P5" s="166"/>
      <c r="Q5" s="166"/>
      <c r="R5" s="166"/>
    </row>
    <row r="6" spans="1:18" x14ac:dyDescent="0.3">
      <c r="A6" s="166"/>
      <c r="B6" s="166"/>
      <c r="C6" s="166"/>
      <c r="D6" s="166"/>
      <c r="E6" s="166"/>
      <c r="F6" s="166"/>
      <c r="G6" s="166"/>
      <c r="H6" s="166"/>
      <c r="I6" s="166"/>
      <c r="J6" s="166"/>
      <c r="K6" s="166"/>
      <c r="L6" s="166"/>
      <c r="M6" s="166"/>
      <c r="N6" s="166"/>
      <c r="O6" s="166"/>
      <c r="P6" s="166"/>
      <c r="Q6" s="166"/>
      <c r="R6" s="166"/>
    </row>
    <row r="7" spans="1:18" x14ac:dyDescent="0.3">
      <c r="A7" s="166"/>
      <c r="B7" s="166"/>
      <c r="C7" s="166"/>
      <c r="D7" s="166"/>
      <c r="E7" s="166"/>
      <c r="F7" s="166"/>
      <c r="G7" s="166"/>
      <c r="H7" s="166"/>
      <c r="I7" s="166"/>
      <c r="J7" s="166"/>
      <c r="K7" s="166"/>
      <c r="L7" s="166"/>
      <c r="M7" s="166"/>
      <c r="N7" s="166"/>
      <c r="O7" s="166"/>
      <c r="P7" s="166"/>
      <c r="Q7" s="166"/>
      <c r="R7" s="166"/>
    </row>
    <row r="8" spans="1:18" x14ac:dyDescent="0.3">
      <c r="A8" s="166"/>
      <c r="B8" s="166"/>
      <c r="C8" s="166"/>
      <c r="D8" s="166"/>
      <c r="E8" s="166"/>
      <c r="F8" s="166"/>
      <c r="G8" s="166"/>
      <c r="H8" s="166"/>
      <c r="I8" s="166"/>
      <c r="J8" s="166"/>
      <c r="K8" s="166"/>
      <c r="L8" s="166"/>
      <c r="M8" s="166"/>
      <c r="N8" s="166"/>
      <c r="O8" s="166"/>
      <c r="P8" s="166"/>
      <c r="Q8" s="166"/>
      <c r="R8" s="166"/>
    </row>
    <row r="9" spans="1:18" x14ac:dyDescent="0.3">
      <c r="A9" s="166"/>
      <c r="B9" s="166"/>
      <c r="C9" s="166"/>
      <c r="D9" s="166"/>
      <c r="E9" s="166"/>
      <c r="F9" s="166"/>
      <c r="G9" s="166"/>
      <c r="H9" s="166"/>
      <c r="I9" s="166"/>
      <c r="J9" s="166"/>
      <c r="K9" s="166"/>
      <c r="L9" s="166"/>
      <c r="M9" s="166"/>
      <c r="N9" s="166"/>
      <c r="O9" s="166"/>
      <c r="P9" s="166"/>
      <c r="Q9" s="166"/>
      <c r="R9" s="166"/>
    </row>
    <row r="10" spans="1:18" x14ac:dyDescent="0.3">
      <c r="A10" s="166"/>
      <c r="B10" s="166"/>
      <c r="C10" s="166"/>
      <c r="D10" s="166"/>
      <c r="E10" s="166"/>
      <c r="F10" s="166"/>
      <c r="G10" s="166"/>
      <c r="H10" s="166"/>
      <c r="I10" s="166"/>
      <c r="J10" s="166"/>
      <c r="K10" s="166"/>
      <c r="L10" s="166"/>
      <c r="M10" s="166"/>
      <c r="N10" s="166"/>
      <c r="O10" s="166"/>
      <c r="P10" s="166"/>
      <c r="Q10" s="166"/>
      <c r="R10" s="166"/>
    </row>
    <row r="11" spans="1:18" x14ac:dyDescent="0.3">
      <c r="A11" s="166"/>
      <c r="B11" s="166"/>
      <c r="C11" s="166"/>
      <c r="D11" s="166"/>
      <c r="E11" s="166"/>
      <c r="F11" s="166"/>
      <c r="G11" s="166"/>
      <c r="H11" s="166"/>
      <c r="I11" s="166"/>
      <c r="J11" s="166"/>
      <c r="K11" s="166"/>
      <c r="L11" s="166"/>
      <c r="M11" s="166"/>
      <c r="N11" s="166"/>
      <c r="O11" s="166"/>
      <c r="P11" s="166"/>
      <c r="Q11" s="166"/>
      <c r="R11" s="166"/>
    </row>
    <row r="12" spans="1:18" x14ac:dyDescent="0.3">
      <c r="A12" s="166"/>
      <c r="B12" s="166"/>
      <c r="C12" s="166"/>
      <c r="D12" s="166"/>
      <c r="E12" s="166"/>
      <c r="F12" s="166"/>
      <c r="G12" s="166"/>
      <c r="H12" s="166"/>
      <c r="I12" s="166"/>
      <c r="J12" s="166"/>
      <c r="K12" s="166"/>
      <c r="L12" s="166"/>
      <c r="M12" s="166"/>
      <c r="N12" s="166"/>
      <c r="O12" s="166"/>
      <c r="P12" s="166"/>
      <c r="Q12" s="166"/>
      <c r="R12" s="166"/>
    </row>
    <row r="13" spans="1:18" x14ac:dyDescent="0.3">
      <c r="A13" s="166"/>
      <c r="B13" s="166"/>
      <c r="C13" s="166"/>
      <c r="D13" s="166"/>
      <c r="E13" s="166"/>
      <c r="F13" s="166"/>
      <c r="G13" s="166"/>
      <c r="H13" s="166"/>
      <c r="I13" s="166"/>
      <c r="J13" s="166"/>
      <c r="K13" s="166"/>
      <c r="L13" s="166"/>
      <c r="M13" s="166"/>
      <c r="N13" s="166"/>
      <c r="O13" s="166"/>
      <c r="P13" s="166"/>
      <c r="Q13" s="166"/>
      <c r="R13" s="166"/>
    </row>
    <row r="14" spans="1:18" x14ac:dyDescent="0.3">
      <c r="A14" s="166"/>
      <c r="B14" s="166"/>
      <c r="C14" s="166"/>
      <c r="D14" s="166"/>
      <c r="E14" s="166"/>
      <c r="F14" s="166"/>
      <c r="G14" s="166"/>
      <c r="H14" s="166"/>
      <c r="I14" s="166"/>
      <c r="J14" s="166"/>
      <c r="K14" s="166"/>
      <c r="L14" s="166"/>
      <c r="M14" s="166"/>
      <c r="N14" s="166"/>
      <c r="O14" s="166"/>
      <c r="P14" s="166"/>
      <c r="Q14" s="166"/>
      <c r="R14" s="166"/>
    </row>
    <row r="15" spans="1:18" x14ac:dyDescent="0.3">
      <c r="A15" s="166"/>
      <c r="B15" s="166"/>
      <c r="C15" s="166"/>
      <c r="D15" s="166"/>
      <c r="E15" s="166"/>
      <c r="F15" s="166"/>
      <c r="G15" s="166"/>
      <c r="H15" s="166"/>
      <c r="I15" s="166"/>
      <c r="J15" s="166"/>
      <c r="K15" s="166"/>
      <c r="L15" s="166"/>
      <c r="M15" s="166"/>
      <c r="N15" s="166"/>
      <c r="O15" s="166"/>
      <c r="P15" s="166"/>
      <c r="Q15" s="166"/>
      <c r="R15" s="166"/>
    </row>
    <row r="16" spans="1:18" x14ac:dyDescent="0.3">
      <c r="A16" s="166"/>
      <c r="B16" s="166"/>
      <c r="C16" s="166"/>
      <c r="D16" s="166"/>
      <c r="E16" s="166"/>
      <c r="F16" s="166"/>
      <c r="G16" s="166"/>
      <c r="H16" s="166"/>
      <c r="I16" s="166"/>
      <c r="J16" s="166"/>
      <c r="K16" s="166"/>
      <c r="L16" s="166"/>
      <c r="M16" s="166"/>
      <c r="N16" s="166"/>
      <c r="O16" s="166"/>
      <c r="P16" s="166"/>
      <c r="Q16" s="166"/>
      <c r="R16" s="166"/>
    </row>
    <row r="17" spans="1:18" x14ac:dyDescent="0.3">
      <c r="A17" s="166"/>
      <c r="B17" s="166"/>
      <c r="C17" s="166"/>
      <c r="D17" s="166"/>
      <c r="E17" s="166"/>
      <c r="F17" s="166"/>
      <c r="G17" s="166"/>
      <c r="H17" s="166"/>
      <c r="I17" s="166"/>
      <c r="J17" s="166"/>
      <c r="K17" s="166"/>
      <c r="L17" s="166"/>
      <c r="M17" s="166"/>
      <c r="N17" s="166"/>
      <c r="O17" s="166"/>
      <c r="P17" s="166"/>
      <c r="Q17" s="166"/>
      <c r="R17" s="166"/>
    </row>
    <row r="18" spans="1:18" x14ac:dyDescent="0.3">
      <c r="A18" s="166"/>
      <c r="B18" s="166"/>
      <c r="C18" s="166"/>
      <c r="D18" s="166"/>
      <c r="E18" s="166"/>
      <c r="F18" s="166"/>
      <c r="G18" s="166"/>
      <c r="H18" s="166"/>
      <c r="I18" s="166"/>
      <c r="J18" s="166"/>
      <c r="K18" s="166"/>
      <c r="L18" s="166"/>
      <c r="M18" s="166"/>
      <c r="N18" s="166"/>
      <c r="O18" s="166"/>
      <c r="P18" s="166"/>
      <c r="Q18" s="166"/>
      <c r="R18" s="166"/>
    </row>
    <row r="19" spans="1:18" x14ac:dyDescent="0.3">
      <c r="A19" s="166"/>
      <c r="B19" s="166"/>
      <c r="C19" s="166"/>
      <c r="D19" s="166"/>
      <c r="E19" s="166"/>
      <c r="F19" s="166"/>
      <c r="G19" s="166"/>
      <c r="H19" s="166"/>
      <c r="I19" s="166"/>
      <c r="J19" s="166"/>
      <c r="K19" s="166"/>
      <c r="L19" s="166"/>
      <c r="M19" s="166"/>
      <c r="N19" s="166"/>
      <c r="O19" s="166"/>
      <c r="P19" s="166"/>
      <c r="Q19" s="166"/>
      <c r="R19" s="166"/>
    </row>
    <row r="20" spans="1:18" x14ac:dyDescent="0.3">
      <c r="A20" s="166"/>
      <c r="B20" s="166"/>
      <c r="C20" s="166"/>
      <c r="D20" s="166"/>
      <c r="E20" s="166"/>
      <c r="F20" s="166"/>
      <c r="G20" s="166"/>
      <c r="H20" s="166"/>
      <c r="I20" s="166"/>
      <c r="J20" s="166"/>
      <c r="K20" s="166"/>
      <c r="L20" s="166"/>
      <c r="M20" s="166"/>
      <c r="N20" s="166"/>
      <c r="O20" s="166"/>
      <c r="P20" s="166"/>
      <c r="Q20" s="166"/>
      <c r="R20" s="166"/>
    </row>
    <row r="21" spans="1:18" x14ac:dyDescent="0.3">
      <c r="A21" s="166"/>
      <c r="B21" s="166"/>
      <c r="C21" s="166"/>
      <c r="D21" s="166"/>
      <c r="E21" s="166"/>
      <c r="F21" s="166"/>
      <c r="G21" s="166"/>
      <c r="H21" s="166"/>
      <c r="I21" s="166"/>
      <c r="J21" s="166"/>
      <c r="K21" s="166"/>
      <c r="L21" s="166"/>
      <c r="M21" s="166"/>
      <c r="N21" s="166"/>
      <c r="O21" s="166"/>
      <c r="P21" s="166"/>
      <c r="Q21" s="166"/>
      <c r="R21" s="166"/>
    </row>
    <row r="22" spans="1:18" x14ac:dyDescent="0.3">
      <c r="A22" s="166"/>
      <c r="B22" s="166"/>
      <c r="C22" s="166"/>
      <c r="D22" s="166"/>
      <c r="E22" s="166"/>
      <c r="F22" s="166"/>
      <c r="G22" s="166"/>
      <c r="H22" s="166"/>
      <c r="I22" s="166"/>
      <c r="J22" s="166"/>
      <c r="K22" s="166"/>
      <c r="L22" s="166"/>
      <c r="M22" s="166"/>
      <c r="N22" s="166"/>
      <c r="O22" s="166"/>
      <c r="P22" s="166"/>
      <c r="Q22" s="166"/>
      <c r="R22" s="166"/>
    </row>
    <row r="23" spans="1:18" x14ac:dyDescent="0.3">
      <c r="A23" s="166"/>
      <c r="B23" s="166" t="s">
        <v>318</v>
      </c>
      <c r="C23" s="166"/>
      <c r="D23" s="166"/>
      <c r="E23" s="166"/>
      <c r="F23" s="166"/>
      <c r="G23" s="166"/>
      <c r="H23" s="166"/>
      <c r="I23" s="166"/>
      <c r="J23" s="166"/>
      <c r="K23" s="166"/>
      <c r="L23" s="166"/>
      <c r="M23" s="166"/>
      <c r="N23" s="166"/>
      <c r="O23" s="166"/>
      <c r="P23" s="166"/>
      <c r="Q23" s="166"/>
      <c r="R23" s="166"/>
    </row>
    <row r="24" spans="1:18" x14ac:dyDescent="0.3">
      <c r="A24" s="166"/>
      <c r="B24" s="166"/>
      <c r="C24" s="166" t="s">
        <v>319</v>
      </c>
      <c r="D24" s="166"/>
      <c r="E24" s="166"/>
      <c r="F24" s="166"/>
      <c r="G24" s="166"/>
      <c r="H24" s="166"/>
      <c r="I24" s="166"/>
      <c r="J24" s="166"/>
      <c r="K24" s="166"/>
      <c r="L24" s="166"/>
      <c r="M24" s="166"/>
      <c r="N24" s="166"/>
      <c r="O24" s="166"/>
      <c r="P24" s="166"/>
      <c r="Q24" s="166"/>
      <c r="R24" s="166"/>
    </row>
    <row r="25" spans="1:18" x14ac:dyDescent="0.3">
      <c r="A25" s="166"/>
      <c r="B25" s="166"/>
      <c r="C25" s="166"/>
      <c r="D25" s="166"/>
      <c r="E25" s="166"/>
      <c r="F25" s="166"/>
      <c r="G25" s="166"/>
      <c r="H25" s="166"/>
      <c r="I25" s="166"/>
      <c r="J25" s="166"/>
      <c r="K25" s="166"/>
      <c r="L25" s="166"/>
      <c r="M25" s="166"/>
      <c r="N25" s="166"/>
      <c r="O25" s="166"/>
      <c r="P25" s="166"/>
      <c r="Q25" s="166"/>
      <c r="R25" s="166"/>
    </row>
    <row r="26" spans="1:18" x14ac:dyDescent="0.3">
      <c r="A26" s="166"/>
      <c r="B26" s="166"/>
      <c r="C26" s="166"/>
      <c r="D26" s="166"/>
      <c r="E26" s="166"/>
      <c r="F26" s="166"/>
      <c r="G26" s="166"/>
      <c r="H26" s="166"/>
      <c r="I26" s="166"/>
      <c r="J26" s="166"/>
      <c r="K26" s="166"/>
      <c r="L26" s="166"/>
      <c r="M26" s="166"/>
      <c r="N26" s="166"/>
      <c r="O26" s="166"/>
      <c r="P26" s="166"/>
      <c r="Q26" s="166"/>
      <c r="R26" s="166"/>
    </row>
    <row r="27" spans="1:18" x14ac:dyDescent="0.3">
      <c r="A27" s="166"/>
      <c r="B27" s="166"/>
      <c r="C27" s="166"/>
      <c r="D27" s="166"/>
      <c r="E27" s="166"/>
      <c r="F27" s="166"/>
      <c r="G27" s="166"/>
      <c r="H27" s="166"/>
      <c r="I27" s="166"/>
      <c r="J27" s="166"/>
      <c r="K27" s="166"/>
      <c r="L27" s="166"/>
      <c r="M27" s="166"/>
      <c r="N27" s="166"/>
      <c r="O27" s="166"/>
      <c r="P27" s="166"/>
      <c r="Q27" s="166"/>
      <c r="R27" s="166"/>
    </row>
    <row r="28" spans="1:18" x14ac:dyDescent="0.3">
      <c r="A28" s="166"/>
      <c r="B28" s="166"/>
      <c r="C28" s="166"/>
      <c r="D28" s="166"/>
      <c r="E28" s="166"/>
      <c r="F28" s="166"/>
      <c r="G28" s="166"/>
      <c r="H28" s="166"/>
      <c r="I28" s="166"/>
      <c r="J28" s="166"/>
      <c r="K28" s="166"/>
      <c r="L28" s="166"/>
      <c r="M28" s="166"/>
      <c r="N28" s="166"/>
      <c r="O28" s="166"/>
      <c r="P28" s="166"/>
      <c r="Q28" s="166"/>
      <c r="R28" s="166"/>
    </row>
    <row r="29" spans="1:18" x14ac:dyDescent="0.3">
      <c r="A29" s="166"/>
      <c r="B29" s="166"/>
      <c r="C29" s="166"/>
      <c r="D29" s="166"/>
      <c r="E29" s="166"/>
      <c r="F29" s="166"/>
      <c r="G29" s="166"/>
      <c r="H29" s="166"/>
      <c r="I29" s="166"/>
      <c r="J29" s="166"/>
      <c r="K29" s="166"/>
      <c r="L29" s="166"/>
      <c r="M29" s="166"/>
      <c r="N29" s="166"/>
      <c r="O29" s="166"/>
      <c r="P29" s="166"/>
      <c r="Q29" s="166"/>
      <c r="R29" s="166"/>
    </row>
    <row r="30" spans="1:18" x14ac:dyDescent="0.3">
      <c r="A30" s="166"/>
      <c r="B30" s="166"/>
      <c r="C30" s="166"/>
      <c r="D30" s="166"/>
      <c r="E30" s="166"/>
      <c r="F30" s="166"/>
      <c r="G30" s="166"/>
      <c r="H30" s="166"/>
      <c r="I30" s="166"/>
      <c r="J30" s="166"/>
      <c r="K30" s="166"/>
      <c r="L30" s="166"/>
      <c r="M30" s="166"/>
      <c r="N30" s="166"/>
      <c r="O30" s="166"/>
      <c r="P30" s="166"/>
      <c r="Q30" s="166"/>
      <c r="R30" s="166"/>
    </row>
    <row r="31" spans="1:18" x14ac:dyDescent="0.3">
      <c r="A31" s="166"/>
      <c r="B31" s="166"/>
      <c r="C31" s="166"/>
      <c r="D31" s="166"/>
      <c r="E31" s="166"/>
      <c r="F31" s="166"/>
      <c r="G31" s="166"/>
      <c r="H31" s="166"/>
      <c r="I31" s="166"/>
      <c r="J31" s="166"/>
      <c r="K31" s="166"/>
      <c r="L31" s="166"/>
      <c r="M31" s="166"/>
      <c r="N31" s="166"/>
      <c r="O31" s="166"/>
      <c r="P31" s="166"/>
      <c r="Q31" s="166"/>
      <c r="R31" s="166"/>
    </row>
    <row r="32" spans="1:18" x14ac:dyDescent="0.3">
      <c r="A32" s="166"/>
      <c r="B32" s="166"/>
      <c r="C32" s="166"/>
      <c r="D32" s="166"/>
      <c r="E32" s="166"/>
      <c r="F32" s="166"/>
      <c r="G32" s="166"/>
      <c r="H32" s="166"/>
      <c r="I32" s="166"/>
      <c r="J32" s="166"/>
      <c r="K32" s="166"/>
      <c r="L32" s="166"/>
      <c r="M32" s="166"/>
      <c r="N32" s="166"/>
      <c r="O32" s="166"/>
      <c r="P32" s="166"/>
      <c r="Q32" s="166"/>
      <c r="R32" s="166"/>
    </row>
    <row r="33" spans="1:18" x14ac:dyDescent="0.3">
      <c r="A33" s="166"/>
      <c r="B33" s="166"/>
      <c r="C33" s="166"/>
      <c r="D33" s="166"/>
      <c r="E33" s="166"/>
      <c r="F33" s="166"/>
      <c r="G33" s="166"/>
      <c r="H33" s="166"/>
      <c r="I33" s="166"/>
      <c r="J33" s="166"/>
      <c r="K33" s="166"/>
      <c r="L33" s="166"/>
      <c r="M33" s="166"/>
      <c r="N33" s="166"/>
      <c r="O33" s="166"/>
      <c r="P33" s="166"/>
      <c r="Q33" s="166"/>
      <c r="R33" s="166"/>
    </row>
    <row r="34" spans="1:18" x14ac:dyDescent="0.3">
      <c r="A34" s="166"/>
      <c r="B34" s="166"/>
      <c r="C34" s="166"/>
      <c r="D34" s="166"/>
      <c r="E34" s="166"/>
      <c r="F34" s="166"/>
      <c r="G34" s="166"/>
      <c r="H34" s="166"/>
      <c r="I34" s="166"/>
      <c r="J34" s="166"/>
      <c r="K34" s="166"/>
      <c r="L34" s="166"/>
      <c r="M34" s="166"/>
      <c r="N34" s="166"/>
      <c r="O34" s="166"/>
      <c r="P34" s="166"/>
      <c r="Q34" s="166"/>
      <c r="R34" s="166"/>
    </row>
    <row r="35" spans="1:18" x14ac:dyDescent="0.3">
      <c r="A35" s="166"/>
      <c r="B35" s="166"/>
      <c r="C35" s="166"/>
      <c r="D35" s="166"/>
      <c r="E35" s="166"/>
      <c r="F35" s="166"/>
      <c r="G35" s="166"/>
      <c r="H35" s="166"/>
      <c r="I35" s="166"/>
      <c r="J35" s="166"/>
      <c r="K35" s="166"/>
      <c r="L35" s="166"/>
      <c r="M35" s="166"/>
      <c r="N35" s="166"/>
      <c r="O35" s="166"/>
      <c r="P35" s="166"/>
      <c r="Q35" s="166"/>
      <c r="R35" s="166"/>
    </row>
    <row r="36" spans="1:18" x14ac:dyDescent="0.3">
      <c r="A36" s="166"/>
      <c r="B36" s="166"/>
      <c r="C36" s="166"/>
      <c r="D36" s="166"/>
      <c r="E36" s="166"/>
      <c r="F36" s="166"/>
      <c r="G36" s="166"/>
      <c r="H36" s="166"/>
      <c r="I36" s="166"/>
      <c r="J36" s="166"/>
      <c r="K36" s="166"/>
      <c r="L36" s="166"/>
      <c r="M36" s="166"/>
      <c r="N36" s="166"/>
      <c r="O36" s="166"/>
      <c r="P36" s="166"/>
      <c r="Q36" s="166"/>
      <c r="R36" s="166"/>
    </row>
    <row r="37" spans="1:18" x14ac:dyDescent="0.3">
      <c r="A37" s="166"/>
      <c r="B37" s="166"/>
      <c r="C37" s="166"/>
      <c r="D37" s="166"/>
      <c r="E37" s="166"/>
      <c r="F37" s="166"/>
      <c r="G37" s="166"/>
      <c r="H37" s="166"/>
      <c r="I37" s="166"/>
      <c r="J37" s="166"/>
      <c r="K37" s="166"/>
      <c r="L37" s="166"/>
      <c r="M37" s="166"/>
      <c r="N37" s="166"/>
      <c r="O37" s="166"/>
      <c r="P37" s="166"/>
      <c r="Q37" s="166"/>
      <c r="R37" s="166"/>
    </row>
    <row r="38" spans="1:18" x14ac:dyDescent="0.3">
      <c r="A38" s="166"/>
      <c r="B38" s="166"/>
      <c r="C38" s="166"/>
      <c r="D38" s="166"/>
      <c r="E38" s="166"/>
      <c r="F38" s="166"/>
      <c r="G38" s="166"/>
      <c r="H38" s="166"/>
      <c r="I38" s="166"/>
      <c r="J38" s="166"/>
      <c r="K38" s="166"/>
      <c r="L38" s="166"/>
      <c r="M38" s="166"/>
      <c r="N38" s="166"/>
      <c r="O38" s="166"/>
      <c r="P38" s="166"/>
      <c r="Q38" s="166"/>
      <c r="R38" s="166"/>
    </row>
    <row r="39" spans="1:18" x14ac:dyDescent="0.3">
      <c r="A39" s="166"/>
      <c r="B39" s="166"/>
      <c r="C39" s="166"/>
      <c r="D39" s="166"/>
      <c r="E39" s="166"/>
      <c r="F39" s="166"/>
      <c r="G39" s="166"/>
      <c r="H39" s="166"/>
      <c r="I39" s="166"/>
      <c r="J39" s="166"/>
      <c r="K39" s="166"/>
      <c r="L39" s="166"/>
      <c r="M39" s="166"/>
      <c r="N39" s="166"/>
      <c r="O39" s="166"/>
      <c r="P39" s="166"/>
      <c r="Q39" s="166"/>
      <c r="R39" s="166"/>
    </row>
    <row r="40" spans="1:18" x14ac:dyDescent="0.3">
      <c r="A40" s="166"/>
      <c r="B40" s="166"/>
      <c r="C40" s="166"/>
      <c r="D40" s="166"/>
      <c r="E40" s="166"/>
      <c r="F40" s="166"/>
      <c r="G40" s="166"/>
      <c r="H40" s="166"/>
      <c r="I40" s="166"/>
      <c r="J40" s="166"/>
      <c r="K40" s="166"/>
      <c r="L40" s="166"/>
      <c r="M40" s="166"/>
      <c r="N40" s="166"/>
      <c r="O40" s="166"/>
      <c r="P40" s="166"/>
      <c r="Q40" s="166"/>
      <c r="R40" s="166"/>
    </row>
    <row r="41" spans="1:18" x14ac:dyDescent="0.3">
      <c r="A41" s="166"/>
      <c r="B41" s="166"/>
      <c r="C41" s="166"/>
      <c r="D41" s="166"/>
      <c r="E41" s="166"/>
      <c r="F41" s="166"/>
      <c r="G41" s="166"/>
      <c r="H41" s="166"/>
      <c r="I41" s="166"/>
      <c r="J41" s="166"/>
      <c r="K41" s="166"/>
      <c r="L41" s="166"/>
      <c r="M41" s="166"/>
      <c r="N41" s="166"/>
      <c r="O41" s="166"/>
      <c r="P41" s="166"/>
      <c r="Q41" s="166"/>
      <c r="R41" s="166"/>
    </row>
    <row r="42" spans="1:18" x14ac:dyDescent="0.3">
      <c r="A42" s="166"/>
      <c r="B42" s="166"/>
      <c r="C42" s="166"/>
      <c r="D42" s="166"/>
      <c r="E42" s="166"/>
      <c r="F42" s="166"/>
      <c r="G42" s="166"/>
      <c r="H42" s="166"/>
      <c r="I42" s="166"/>
      <c r="J42" s="166"/>
      <c r="K42" s="166"/>
      <c r="L42" s="166"/>
      <c r="M42" s="166"/>
      <c r="N42" s="166"/>
      <c r="O42" s="166"/>
      <c r="P42" s="166"/>
      <c r="Q42" s="166"/>
      <c r="R42" s="166"/>
    </row>
    <row r="43" spans="1:18" x14ac:dyDescent="0.3">
      <c r="A43" s="166"/>
      <c r="B43" s="166"/>
      <c r="C43" s="166"/>
      <c r="D43" s="166"/>
      <c r="E43" s="166"/>
      <c r="F43" s="166"/>
      <c r="G43" s="166"/>
      <c r="H43" s="166"/>
      <c r="I43" s="166"/>
      <c r="J43" s="166"/>
      <c r="K43" s="166"/>
      <c r="L43" s="166"/>
      <c r="M43" s="166"/>
      <c r="N43" s="166"/>
      <c r="O43" s="166"/>
      <c r="P43" s="166"/>
      <c r="Q43" s="166"/>
      <c r="R43" s="16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T44"/>
  <sheetViews>
    <sheetView showGridLines="0" zoomScaleNormal="100" zoomScaleSheetLayoutView="55" workbookViewId="0">
      <selection activeCell="L14" sqref="L14"/>
    </sheetView>
  </sheetViews>
  <sheetFormatPr baseColWidth="10" defaultColWidth="11.44140625" defaultRowHeight="0" customHeight="1" zeroHeight="1" x14ac:dyDescent="0.25"/>
  <cols>
    <col min="1" max="1" width="30.44140625" style="39" customWidth="1"/>
    <col min="2" max="2" width="14.44140625" style="39" customWidth="1"/>
    <col min="3" max="3" width="58.44140625" style="44" customWidth="1"/>
    <col min="4" max="4" width="46.5546875" style="44" customWidth="1"/>
    <col min="5" max="5" width="42.33203125" style="181" customWidth="1"/>
    <col min="6" max="6" width="34.88671875" style="52" customWidth="1"/>
    <col min="7" max="7" width="43.5546875" style="39" customWidth="1"/>
    <col min="8" max="8" width="51" style="39" customWidth="1"/>
    <col min="9" max="9" width="20.33203125" style="39" customWidth="1"/>
    <col min="10" max="11" width="22.6640625" style="39" customWidth="1"/>
    <col min="12" max="13" width="22.109375" style="39" customWidth="1"/>
    <col min="14" max="14" width="33.6640625" style="39" customWidth="1"/>
    <col min="15" max="17" width="20.88671875" style="39" customWidth="1"/>
    <col min="18" max="18" width="42.6640625" style="39" customWidth="1"/>
    <col min="19" max="20" width="27.5546875" style="39" customWidth="1"/>
    <col min="21" max="21" width="45.6640625" style="39" hidden="1" customWidth="1"/>
    <col min="22" max="22" width="20.33203125" style="39" hidden="1" customWidth="1"/>
    <col min="23" max="24" width="22.6640625" style="39" hidden="1" customWidth="1"/>
    <col min="25" max="25" width="21.109375" style="39" hidden="1" customWidth="1"/>
    <col min="26" max="33" width="33.6640625" style="39" hidden="1" customWidth="1"/>
    <col min="34" max="34" width="45.6640625" style="39" hidden="1" customWidth="1"/>
    <col min="35" max="35" width="20.33203125" style="39" hidden="1" customWidth="1"/>
    <col min="36" max="37" width="22.6640625" style="39" hidden="1" customWidth="1"/>
    <col min="38" max="38" width="21.109375" style="39" hidden="1" customWidth="1"/>
    <col min="39" max="45" width="33.6640625" style="39" hidden="1" customWidth="1"/>
    <col min="46" max="46" width="9.5546875" style="39" hidden="1" customWidth="1"/>
    <col min="47" max="16384" width="11.44140625" style="39"/>
  </cols>
  <sheetData>
    <row r="1" spans="1:46" s="271" customFormat="1" ht="42" customHeight="1" x14ac:dyDescent="0.25">
      <c r="A1" s="548" t="s">
        <v>148</v>
      </c>
      <c r="B1" s="549"/>
      <c r="C1" s="549"/>
      <c r="D1" s="549"/>
      <c r="E1" s="549"/>
      <c r="F1" s="550"/>
      <c r="G1" s="270" t="s">
        <v>147</v>
      </c>
      <c r="H1" s="539"/>
      <c r="I1" s="540"/>
      <c r="J1" s="557" t="s">
        <v>148</v>
      </c>
      <c r="K1" s="557"/>
      <c r="L1" s="557"/>
      <c r="M1" s="557"/>
      <c r="N1" s="557"/>
      <c r="O1" s="557"/>
      <c r="P1" s="557"/>
      <c r="Q1" s="557"/>
      <c r="R1" s="557"/>
      <c r="S1" s="557"/>
      <c r="T1" s="270" t="s">
        <v>147</v>
      </c>
      <c r="U1" s="539"/>
      <c r="V1" s="540"/>
      <c r="W1" s="557" t="s">
        <v>148</v>
      </c>
      <c r="X1" s="557"/>
      <c r="Y1" s="557"/>
      <c r="Z1" s="557"/>
      <c r="AA1" s="557"/>
      <c r="AB1" s="557"/>
      <c r="AC1" s="557"/>
      <c r="AD1" s="557"/>
      <c r="AE1" s="557"/>
      <c r="AF1" s="557"/>
      <c r="AG1" s="270" t="s">
        <v>147</v>
      </c>
      <c r="AH1" s="539"/>
      <c r="AI1" s="540"/>
      <c r="AJ1" s="557" t="s">
        <v>148</v>
      </c>
      <c r="AK1" s="557"/>
      <c r="AL1" s="557"/>
      <c r="AM1" s="557"/>
      <c r="AN1" s="557"/>
      <c r="AO1" s="557"/>
      <c r="AP1" s="557"/>
      <c r="AQ1" s="557"/>
      <c r="AR1" s="557"/>
      <c r="AS1" s="557"/>
      <c r="AT1" s="270" t="s">
        <v>147</v>
      </c>
    </row>
    <row r="2" spans="1:46" s="271" customFormat="1" ht="22.5" customHeight="1" x14ac:dyDescent="0.25">
      <c r="A2" s="551"/>
      <c r="B2" s="552"/>
      <c r="C2" s="552"/>
      <c r="D2" s="552"/>
      <c r="E2" s="552"/>
      <c r="F2" s="553"/>
      <c r="G2" s="272" t="s">
        <v>451</v>
      </c>
      <c r="H2" s="541"/>
      <c r="I2" s="542"/>
      <c r="J2" s="558"/>
      <c r="K2" s="558"/>
      <c r="L2" s="558"/>
      <c r="M2" s="558"/>
      <c r="N2" s="558"/>
      <c r="O2" s="558"/>
      <c r="P2" s="558"/>
      <c r="Q2" s="558"/>
      <c r="R2" s="558"/>
      <c r="S2" s="558"/>
      <c r="T2" s="272" t="s">
        <v>198</v>
      </c>
      <c r="U2" s="541"/>
      <c r="V2" s="542"/>
      <c r="W2" s="558"/>
      <c r="X2" s="558"/>
      <c r="Y2" s="558"/>
      <c r="Z2" s="558"/>
      <c r="AA2" s="558"/>
      <c r="AB2" s="558"/>
      <c r="AC2" s="558"/>
      <c r="AD2" s="558"/>
      <c r="AE2" s="558"/>
      <c r="AF2" s="558"/>
      <c r="AG2" s="273" t="s">
        <v>198</v>
      </c>
      <c r="AH2" s="541"/>
      <c r="AI2" s="542"/>
      <c r="AJ2" s="558"/>
      <c r="AK2" s="558"/>
      <c r="AL2" s="558"/>
      <c r="AM2" s="558"/>
      <c r="AN2" s="558"/>
      <c r="AO2" s="558"/>
      <c r="AP2" s="558"/>
      <c r="AQ2" s="558"/>
      <c r="AR2" s="558"/>
      <c r="AS2" s="558"/>
      <c r="AT2" s="272" t="s">
        <v>198</v>
      </c>
    </row>
    <row r="3" spans="1:46" s="271" customFormat="1" ht="37.5" customHeight="1" x14ac:dyDescent="0.25">
      <c r="A3" s="554"/>
      <c r="B3" s="555"/>
      <c r="C3" s="555"/>
      <c r="D3" s="555"/>
      <c r="E3" s="555"/>
      <c r="F3" s="556"/>
      <c r="G3" s="272" t="s">
        <v>450</v>
      </c>
      <c r="H3" s="541"/>
      <c r="I3" s="542"/>
      <c r="J3" s="558"/>
      <c r="K3" s="558"/>
      <c r="L3" s="558"/>
      <c r="M3" s="558"/>
      <c r="N3" s="558"/>
      <c r="O3" s="558"/>
      <c r="P3" s="558"/>
      <c r="Q3" s="558"/>
      <c r="R3" s="558"/>
      <c r="S3" s="558"/>
      <c r="T3" s="272" t="s">
        <v>199</v>
      </c>
      <c r="U3" s="541"/>
      <c r="V3" s="542"/>
      <c r="W3" s="558"/>
      <c r="X3" s="558"/>
      <c r="Y3" s="558"/>
      <c r="Z3" s="558"/>
      <c r="AA3" s="558"/>
      <c r="AB3" s="558"/>
      <c r="AC3" s="558"/>
      <c r="AD3" s="558"/>
      <c r="AE3" s="558"/>
      <c r="AF3" s="558"/>
      <c r="AG3" s="273" t="s">
        <v>199</v>
      </c>
      <c r="AH3" s="541"/>
      <c r="AI3" s="542"/>
      <c r="AJ3" s="558"/>
      <c r="AK3" s="558"/>
      <c r="AL3" s="558"/>
      <c r="AM3" s="558"/>
      <c r="AN3" s="558"/>
      <c r="AO3" s="558"/>
      <c r="AP3" s="558"/>
      <c r="AQ3" s="558"/>
      <c r="AR3" s="558"/>
      <c r="AS3" s="558"/>
      <c r="AT3" s="272" t="s">
        <v>199</v>
      </c>
    </row>
    <row r="4" spans="1:46" s="271" customFormat="1" ht="48" customHeight="1" x14ac:dyDescent="0.25">
      <c r="A4" s="262" t="s">
        <v>542</v>
      </c>
      <c r="B4" s="260"/>
      <c r="C4" s="260"/>
      <c r="D4" s="260"/>
      <c r="E4" s="260"/>
      <c r="F4" s="260"/>
      <c r="G4" s="261"/>
      <c r="H4" s="559" t="s">
        <v>530</v>
      </c>
      <c r="I4" s="558"/>
      <c r="J4" s="558"/>
      <c r="K4" s="558"/>
      <c r="L4" s="558"/>
      <c r="M4" s="558"/>
      <c r="N4" s="558"/>
      <c r="O4" s="558"/>
      <c r="P4" s="558"/>
      <c r="Q4" s="558"/>
      <c r="R4" s="558"/>
      <c r="S4" s="558"/>
      <c r="T4" s="560"/>
      <c r="U4" s="559" t="s">
        <v>144</v>
      </c>
      <c r="V4" s="558"/>
      <c r="W4" s="558"/>
      <c r="X4" s="558"/>
      <c r="Y4" s="558"/>
      <c r="Z4" s="558"/>
      <c r="AA4" s="558"/>
      <c r="AB4" s="558"/>
      <c r="AC4" s="558"/>
      <c r="AD4" s="558"/>
      <c r="AE4" s="558"/>
      <c r="AF4" s="558"/>
      <c r="AG4" s="560"/>
      <c r="AH4" s="559" t="s">
        <v>144</v>
      </c>
      <c r="AI4" s="558"/>
      <c r="AJ4" s="558"/>
      <c r="AK4" s="558"/>
      <c r="AL4" s="558"/>
      <c r="AM4" s="558"/>
      <c r="AN4" s="558"/>
      <c r="AO4" s="558"/>
      <c r="AP4" s="558"/>
      <c r="AQ4" s="558"/>
      <c r="AR4" s="558"/>
      <c r="AS4" s="558"/>
      <c r="AT4" s="560"/>
    </row>
    <row r="5" spans="1:46" s="271" customFormat="1" ht="43.5" customHeight="1" thickBot="1" x14ac:dyDescent="0.3">
      <c r="A5" s="277" t="s">
        <v>543</v>
      </c>
      <c r="B5" s="278"/>
      <c r="C5" s="278"/>
      <c r="D5" s="278"/>
      <c r="E5" s="170"/>
      <c r="F5" s="279" t="s">
        <v>437</v>
      </c>
      <c r="G5" s="280"/>
      <c r="H5" s="564" t="s">
        <v>201</v>
      </c>
      <c r="I5" s="565"/>
      <c r="J5" s="565"/>
      <c r="K5" s="565"/>
      <c r="L5" s="565"/>
      <c r="M5" s="565"/>
      <c r="N5" s="565"/>
      <c r="O5" s="565"/>
      <c r="P5" s="565"/>
      <c r="Q5" s="566"/>
      <c r="R5" s="567" t="s">
        <v>437</v>
      </c>
      <c r="S5" s="568"/>
      <c r="T5" s="569"/>
      <c r="U5" s="570" t="s">
        <v>201</v>
      </c>
      <c r="V5" s="571"/>
      <c r="W5" s="571"/>
      <c r="X5" s="571"/>
      <c r="Y5" s="571"/>
      <c r="Z5" s="571"/>
      <c r="AA5" s="571"/>
      <c r="AB5" s="571"/>
      <c r="AC5" s="571"/>
      <c r="AD5" s="572"/>
      <c r="AE5" s="573" t="s">
        <v>207</v>
      </c>
      <c r="AF5" s="571"/>
      <c r="AG5" s="574"/>
      <c r="AH5" s="570" t="s">
        <v>201</v>
      </c>
      <c r="AI5" s="571"/>
      <c r="AJ5" s="571"/>
      <c r="AK5" s="571"/>
      <c r="AL5" s="571"/>
      <c r="AM5" s="571"/>
      <c r="AN5" s="571"/>
      <c r="AO5" s="571"/>
      <c r="AP5" s="571"/>
      <c r="AQ5" s="572"/>
      <c r="AR5" s="573" t="s">
        <v>207</v>
      </c>
      <c r="AS5" s="571"/>
      <c r="AT5" s="574"/>
    </row>
    <row r="6" spans="1:46" s="271" customFormat="1" ht="43.5" customHeight="1" thickBot="1" x14ac:dyDescent="0.3">
      <c r="A6" s="545" t="s">
        <v>158</v>
      </c>
      <c r="B6" s="546"/>
      <c r="C6" s="546"/>
      <c r="D6" s="546"/>
      <c r="E6" s="546"/>
      <c r="F6" s="546"/>
      <c r="G6" s="547"/>
      <c r="H6" s="575" t="s">
        <v>158</v>
      </c>
      <c r="I6" s="576"/>
      <c r="J6" s="576"/>
      <c r="K6" s="576"/>
      <c r="L6" s="576"/>
      <c r="M6" s="576"/>
      <c r="N6" s="576"/>
      <c r="O6" s="576"/>
      <c r="P6" s="576"/>
      <c r="Q6" s="576"/>
      <c r="R6" s="576"/>
      <c r="S6" s="576"/>
      <c r="T6" s="577"/>
      <c r="U6" s="561" t="s">
        <v>158</v>
      </c>
      <c r="V6" s="562"/>
      <c r="W6" s="562"/>
      <c r="X6" s="562"/>
      <c r="Y6" s="562"/>
      <c r="Z6" s="562"/>
      <c r="AA6" s="562"/>
      <c r="AB6" s="562"/>
      <c r="AC6" s="562"/>
      <c r="AD6" s="562"/>
      <c r="AE6" s="562"/>
      <c r="AF6" s="562"/>
      <c r="AG6" s="563"/>
      <c r="AH6" s="561" t="s">
        <v>158</v>
      </c>
      <c r="AI6" s="562"/>
      <c r="AJ6" s="562"/>
      <c r="AK6" s="562"/>
      <c r="AL6" s="562"/>
      <c r="AM6" s="562"/>
      <c r="AN6" s="562"/>
      <c r="AO6" s="562"/>
      <c r="AP6" s="562"/>
      <c r="AQ6" s="562"/>
      <c r="AR6" s="562"/>
      <c r="AS6" s="562"/>
      <c r="AT6" s="563"/>
    </row>
    <row r="7" spans="1:46" s="40" customFormat="1" ht="45.75" customHeight="1" x14ac:dyDescent="0.3">
      <c r="A7" s="520" t="s">
        <v>146</v>
      </c>
      <c r="B7" s="522" t="s">
        <v>197</v>
      </c>
      <c r="C7" s="522" t="s">
        <v>145</v>
      </c>
      <c r="D7" s="522" t="s">
        <v>320</v>
      </c>
      <c r="E7" s="522" t="s">
        <v>125</v>
      </c>
      <c r="F7" s="522" t="s">
        <v>283</v>
      </c>
      <c r="G7" s="543" t="s">
        <v>321</v>
      </c>
      <c r="H7" s="520" t="s">
        <v>185</v>
      </c>
      <c r="I7" s="534"/>
      <c r="J7" s="534"/>
      <c r="K7" s="535"/>
      <c r="L7" s="536" t="s">
        <v>172</v>
      </c>
      <c r="M7" s="537"/>
      <c r="N7" s="538"/>
      <c r="O7" s="531" t="s">
        <v>173</v>
      </c>
      <c r="P7" s="532"/>
      <c r="Q7" s="532"/>
      <c r="R7" s="532"/>
      <c r="S7" s="532"/>
      <c r="T7" s="533"/>
      <c r="U7" s="520" t="s">
        <v>188</v>
      </c>
      <c r="V7" s="534"/>
      <c r="W7" s="534"/>
      <c r="X7" s="535"/>
      <c r="Y7" s="536" t="s">
        <v>189</v>
      </c>
      <c r="Z7" s="537"/>
      <c r="AA7" s="538"/>
      <c r="AB7" s="531" t="s">
        <v>190</v>
      </c>
      <c r="AC7" s="532"/>
      <c r="AD7" s="532"/>
      <c r="AE7" s="532"/>
      <c r="AF7" s="532"/>
      <c r="AG7" s="533"/>
      <c r="AH7" s="520" t="s">
        <v>191</v>
      </c>
      <c r="AI7" s="534"/>
      <c r="AJ7" s="534"/>
      <c r="AK7" s="535"/>
      <c r="AL7" s="536" t="s">
        <v>192</v>
      </c>
      <c r="AM7" s="537"/>
      <c r="AN7" s="538"/>
      <c r="AO7" s="531" t="s">
        <v>193</v>
      </c>
      <c r="AP7" s="532"/>
      <c r="AQ7" s="532"/>
      <c r="AR7" s="532"/>
      <c r="AS7" s="532"/>
      <c r="AT7" s="533"/>
    </row>
    <row r="8" spans="1:46" s="40" customFormat="1" ht="105" customHeight="1" x14ac:dyDescent="0.3">
      <c r="A8" s="521"/>
      <c r="B8" s="523"/>
      <c r="C8" s="523"/>
      <c r="D8" s="523"/>
      <c r="E8" s="523"/>
      <c r="F8" s="523"/>
      <c r="G8" s="544"/>
      <c r="H8" s="224" t="s">
        <v>167</v>
      </c>
      <c r="I8" s="216" t="s">
        <v>165</v>
      </c>
      <c r="J8" s="216" t="s">
        <v>168</v>
      </c>
      <c r="K8" s="217" t="s">
        <v>169</v>
      </c>
      <c r="L8" s="218" t="s">
        <v>170</v>
      </c>
      <c r="M8" s="219" t="s">
        <v>174</v>
      </c>
      <c r="N8" s="220" t="s">
        <v>171</v>
      </c>
      <c r="O8" s="221" t="s">
        <v>186</v>
      </c>
      <c r="P8" s="222" t="s">
        <v>179</v>
      </c>
      <c r="Q8" s="222" t="s">
        <v>175</v>
      </c>
      <c r="R8" s="222" t="s">
        <v>176</v>
      </c>
      <c r="S8" s="222" t="s">
        <v>177</v>
      </c>
      <c r="T8" s="223" t="s">
        <v>178</v>
      </c>
      <c r="U8" s="113" t="s">
        <v>167</v>
      </c>
      <c r="V8" s="114" t="s">
        <v>165</v>
      </c>
      <c r="W8" s="114" t="s">
        <v>168</v>
      </c>
      <c r="X8" s="115" t="s">
        <v>169</v>
      </c>
      <c r="Y8" s="116" t="s">
        <v>170</v>
      </c>
      <c r="Z8" s="117" t="s">
        <v>174</v>
      </c>
      <c r="AA8" s="118" t="s">
        <v>171</v>
      </c>
      <c r="AB8" s="119" t="s">
        <v>186</v>
      </c>
      <c r="AC8" s="111" t="s">
        <v>179</v>
      </c>
      <c r="AD8" s="111" t="s">
        <v>175</v>
      </c>
      <c r="AE8" s="111" t="s">
        <v>176</v>
      </c>
      <c r="AF8" s="111" t="s">
        <v>177</v>
      </c>
      <c r="AG8" s="112" t="s">
        <v>178</v>
      </c>
      <c r="AH8" s="113" t="s">
        <v>167</v>
      </c>
      <c r="AI8" s="114" t="s">
        <v>165</v>
      </c>
      <c r="AJ8" s="114" t="s">
        <v>168</v>
      </c>
      <c r="AK8" s="115" t="s">
        <v>169</v>
      </c>
      <c r="AL8" s="116" t="s">
        <v>170</v>
      </c>
      <c r="AM8" s="117" t="s">
        <v>174</v>
      </c>
      <c r="AN8" s="118" t="s">
        <v>171</v>
      </c>
      <c r="AO8" s="119" t="s">
        <v>186</v>
      </c>
      <c r="AP8" s="111" t="s">
        <v>179</v>
      </c>
      <c r="AQ8" s="111" t="s">
        <v>175</v>
      </c>
      <c r="AR8" s="111" t="s">
        <v>176</v>
      </c>
      <c r="AS8" s="111" t="s">
        <v>177</v>
      </c>
      <c r="AT8" s="112" t="s">
        <v>178</v>
      </c>
    </row>
    <row r="9" spans="1:46" s="40" customFormat="1" ht="98.25" customHeight="1" x14ac:dyDescent="0.3">
      <c r="A9" s="524" t="s">
        <v>334</v>
      </c>
      <c r="B9" s="213">
        <v>1</v>
      </c>
      <c r="C9" s="263" t="s">
        <v>275</v>
      </c>
      <c r="D9" s="41" t="s">
        <v>373</v>
      </c>
      <c r="E9" s="41" t="s">
        <v>449</v>
      </c>
      <c r="F9" s="228" t="s">
        <v>454</v>
      </c>
      <c r="G9" s="243" t="s">
        <v>276</v>
      </c>
      <c r="H9" s="248" t="s">
        <v>482</v>
      </c>
      <c r="I9" s="237">
        <v>1</v>
      </c>
      <c r="J9" s="239" t="s">
        <v>483</v>
      </c>
      <c r="K9" s="238" t="s">
        <v>484</v>
      </c>
      <c r="L9" s="254">
        <v>44683</v>
      </c>
      <c r="M9" s="239" t="s">
        <v>497</v>
      </c>
      <c r="N9" s="267" t="s">
        <v>518</v>
      </c>
      <c r="O9" s="249" t="s">
        <v>499</v>
      </c>
      <c r="P9" s="239" t="s">
        <v>500</v>
      </c>
      <c r="Q9" s="237">
        <v>1</v>
      </c>
      <c r="R9" s="247" t="s">
        <v>526</v>
      </c>
      <c r="S9" s="239" t="s">
        <v>502</v>
      </c>
      <c r="T9" s="238" t="s">
        <v>181</v>
      </c>
      <c r="U9" s="97"/>
      <c r="V9" s="90"/>
      <c r="W9" s="90"/>
      <c r="X9" s="98"/>
      <c r="Y9" s="97"/>
      <c r="Z9" s="90"/>
      <c r="AA9" s="98"/>
      <c r="AB9" s="97"/>
      <c r="AC9" s="90"/>
      <c r="AD9" s="90"/>
      <c r="AE9" s="90"/>
      <c r="AF9" s="90"/>
      <c r="AG9" s="98"/>
      <c r="AH9" s="97"/>
      <c r="AI9" s="90"/>
      <c r="AJ9" s="90"/>
      <c r="AK9" s="98"/>
      <c r="AL9" s="97"/>
      <c r="AM9" s="90"/>
      <c r="AN9" s="98"/>
      <c r="AO9" s="97"/>
      <c r="AP9" s="90"/>
      <c r="AQ9" s="90"/>
      <c r="AR9" s="90"/>
      <c r="AS9" s="90"/>
      <c r="AT9" s="98"/>
    </row>
    <row r="10" spans="1:46" s="40" customFormat="1" ht="98.25" customHeight="1" x14ac:dyDescent="0.3">
      <c r="A10" s="524"/>
      <c r="B10" s="213">
        <f>B9+1</f>
        <v>2</v>
      </c>
      <c r="C10" s="263" t="s">
        <v>277</v>
      </c>
      <c r="D10" s="41" t="s">
        <v>336</v>
      </c>
      <c r="E10" s="41" t="s">
        <v>449</v>
      </c>
      <c r="F10" s="195" t="s">
        <v>337</v>
      </c>
      <c r="G10" s="243" t="s">
        <v>276</v>
      </c>
      <c r="H10" s="248" t="s">
        <v>485</v>
      </c>
      <c r="I10" s="237">
        <v>1</v>
      </c>
      <c r="J10" s="239" t="s">
        <v>486</v>
      </c>
      <c r="K10" s="238" t="s">
        <v>484</v>
      </c>
      <c r="L10" s="254">
        <v>44683</v>
      </c>
      <c r="M10" s="239" t="s">
        <v>497</v>
      </c>
      <c r="N10" s="267" t="s">
        <v>519</v>
      </c>
      <c r="O10" s="249" t="s">
        <v>499</v>
      </c>
      <c r="P10" s="239" t="s">
        <v>500</v>
      </c>
      <c r="Q10" s="237">
        <v>1</v>
      </c>
      <c r="R10" s="247" t="s">
        <v>503</v>
      </c>
      <c r="S10" s="239" t="s">
        <v>527</v>
      </c>
      <c r="T10" s="238" t="s">
        <v>181</v>
      </c>
      <c r="U10" s="97"/>
      <c r="V10" s="90"/>
      <c r="W10" s="90"/>
      <c r="X10" s="98"/>
      <c r="Y10" s="97"/>
      <c r="Z10" s="90"/>
      <c r="AA10" s="98"/>
      <c r="AB10" s="97"/>
      <c r="AC10" s="90"/>
      <c r="AD10" s="90"/>
      <c r="AE10" s="90"/>
      <c r="AF10" s="90"/>
      <c r="AG10" s="98"/>
      <c r="AH10" s="97"/>
      <c r="AI10" s="90"/>
      <c r="AJ10" s="90"/>
      <c r="AK10" s="98"/>
      <c r="AL10" s="97"/>
      <c r="AM10" s="90"/>
      <c r="AN10" s="98"/>
      <c r="AO10" s="97"/>
      <c r="AP10" s="90"/>
      <c r="AQ10" s="90"/>
      <c r="AR10" s="90"/>
      <c r="AS10" s="90"/>
      <c r="AT10" s="98"/>
    </row>
    <row r="11" spans="1:46" ht="98.25" customHeight="1" x14ac:dyDescent="0.25">
      <c r="A11" s="524"/>
      <c r="B11" s="213">
        <f t="shared" ref="B11:B19" si="0">B10+1</f>
        <v>3</v>
      </c>
      <c r="C11" s="263" t="s">
        <v>278</v>
      </c>
      <c r="D11" s="41" t="s">
        <v>373</v>
      </c>
      <c r="E11" s="41" t="s">
        <v>449</v>
      </c>
      <c r="F11" s="228" t="s">
        <v>454</v>
      </c>
      <c r="G11" s="243" t="s">
        <v>374</v>
      </c>
      <c r="H11" s="248" t="s">
        <v>487</v>
      </c>
      <c r="I11" s="237">
        <v>1</v>
      </c>
      <c r="J11" s="239" t="s">
        <v>488</v>
      </c>
      <c r="K11" s="238" t="s">
        <v>484</v>
      </c>
      <c r="L11" s="254">
        <v>44683</v>
      </c>
      <c r="M11" s="239" t="s">
        <v>497</v>
      </c>
      <c r="N11" s="267" t="s">
        <v>520</v>
      </c>
      <c r="O11" s="249" t="s">
        <v>499</v>
      </c>
      <c r="P11" s="239" t="s">
        <v>500</v>
      </c>
      <c r="Q11" s="237">
        <v>1</v>
      </c>
      <c r="R11" s="247" t="s">
        <v>504</v>
      </c>
      <c r="S11" s="239" t="s">
        <v>502</v>
      </c>
      <c r="T11" s="238" t="s">
        <v>181</v>
      </c>
      <c r="U11" s="97"/>
      <c r="V11" s="90"/>
      <c r="W11" s="90"/>
      <c r="X11" s="98"/>
      <c r="Y11" s="97"/>
      <c r="Z11" s="90"/>
      <c r="AA11" s="98"/>
      <c r="AB11" s="97"/>
      <c r="AC11" s="90"/>
      <c r="AD11" s="90"/>
      <c r="AE11" s="90"/>
      <c r="AF11" s="90"/>
      <c r="AG11" s="98"/>
      <c r="AH11" s="97"/>
      <c r="AI11" s="90"/>
      <c r="AJ11" s="90"/>
      <c r="AK11" s="98"/>
      <c r="AL11" s="97"/>
      <c r="AM11" s="90"/>
      <c r="AN11" s="98"/>
      <c r="AO11" s="97"/>
      <c r="AP11" s="90"/>
      <c r="AQ11" s="90"/>
      <c r="AR11" s="90"/>
      <c r="AS11" s="90"/>
      <c r="AT11" s="98"/>
    </row>
    <row r="12" spans="1:46" ht="98.25" customHeight="1" x14ac:dyDescent="0.25">
      <c r="A12" s="524"/>
      <c r="B12" s="213">
        <f t="shared" si="0"/>
        <v>4</v>
      </c>
      <c r="C12" s="263" t="s">
        <v>338</v>
      </c>
      <c r="D12" s="41" t="s">
        <v>339</v>
      </c>
      <c r="E12" s="41" t="s">
        <v>449</v>
      </c>
      <c r="F12" s="228" t="s">
        <v>454</v>
      </c>
      <c r="G12" s="243" t="s">
        <v>276</v>
      </c>
      <c r="H12" s="248" t="s">
        <v>489</v>
      </c>
      <c r="I12" s="237">
        <v>1</v>
      </c>
      <c r="J12" s="239" t="s">
        <v>528</v>
      </c>
      <c r="K12" s="238" t="s">
        <v>484</v>
      </c>
      <c r="L12" s="254">
        <v>44683</v>
      </c>
      <c r="M12" s="239" t="s">
        <v>497</v>
      </c>
      <c r="N12" s="267" t="s">
        <v>521</v>
      </c>
      <c r="O12" s="249" t="s">
        <v>499</v>
      </c>
      <c r="P12" s="239" t="s">
        <v>500</v>
      </c>
      <c r="Q12" s="237">
        <v>1</v>
      </c>
      <c r="R12" s="247" t="s">
        <v>505</v>
      </c>
      <c r="S12" s="239" t="s">
        <v>529</v>
      </c>
      <c r="T12" s="238" t="s">
        <v>181</v>
      </c>
      <c r="U12" s="97"/>
      <c r="V12" s="90"/>
      <c r="W12" s="90"/>
      <c r="X12" s="98"/>
      <c r="Y12" s="97"/>
      <c r="Z12" s="90"/>
      <c r="AA12" s="98"/>
      <c r="AB12" s="97"/>
      <c r="AC12" s="90"/>
      <c r="AD12" s="90"/>
      <c r="AE12" s="90"/>
      <c r="AF12" s="90"/>
      <c r="AG12" s="98"/>
      <c r="AH12" s="97"/>
      <c r="AI12" s="90"/>
      <c r="AJ12" s="90"/>
      <c r="AK12" s="98"/>
      <c r="AL12" s="97"/>
      <c r="AM12" s="90"/>
      <c r="AN12" s="98"/>
      <c r="AO12" s="97"/>
      <c r="AP12" s="90"/>
      <c r="AQ12" s="90"/>
      <c r="AR12" s="90"/>
      <c r="AS12" s="90"/>
      <c r="AT12" s="98"/>
    </row>
    <row r="13" spans="1:46" ht="98.25" customHeight="1" x14ac:dyDescent="0.25">
      <c r="A13" s="231" t="s">
        <v>333</v>
      </c>
      <c r="B13" s="213">
        <f t="shared" si="0"/>
        <v>5</v>
      </c>
      <c r="C13" s="142" t="s">
        <v>233</v>
      </c>
      <c r="D13" s="143" t="s">
        <v>335</v>
      </c>
      <c r="E13" s="228" t="s">
        <v>452</v>
      </c>
      <c r="F13" s="195" t="s">
        <v>337</v>
      </c>
      <c r="G13" s="243" t="s">
        <v>276</v>
      </c>
      <c r="H13" s="248" t="s">
        <v>490</v>
      </c>
      <c r="I13" s="237">
        <v>1</v>
      </c>
      <c r="J13" s="239" t="s">
        <v>491</v>
      </c>
      <c r="K13" s="238" t="s">
        <v>484</v>
      </c>
      <c r="L13" s="254">
        <v>44685</v>
      </c>
      <c r="M13" s="239" t="s">
        <v>497</v>
      </c>
      <c r="N13" s="267" t="s">
        <v>522</v>
      </c>
      <c r="O13" s="249" t="s">
        <v>499</v>
      </c>
      <c r="P13" s="239" t="s">
        <v>500</v>
      </c>
      <c r="Q13" s="237">
        <v>1</v>
      </c>
      <c r="R13" s="247" t="s">
        <v>506</v>
      </c>
      <c r="S13" s="239" t="s">
        <v>529</v>
      </c>
      <c r="T13" s="238" t="s">
        <v>181</v>
      </c>
      <c r="U13" s="97"/>
      <c r="V13" s="90"/>
      <c r="W13" s="90"/>
      <c r="X13" s="98"/>
      <c r="Y13" s="97"/>
      <c r="Z13" s="90"/>
      <c r="AA13" s="98"/>
      <c r="AB13" s="97"/>
      <c r="AC13" s="90"/>
      <c r="AD13" s="90"/>
      <c r="AE13" s="90"/>
      <c r="AF13" s="90"/>
      <c r="AG13" s="98"/>
      <c r="AH13" s="97"/>
      <c r="AI13" s="90"/>
      <c r="AJ13" s="90"/>
      <c r="AK13" s="98"/>
      <c r="AL13" s="97"/>
      <c r="AM13" s="90"/>
      <c r="AN13" s="98"/>
      <c r="AO13" s="97"/>
      <c r="AP13" s="90"/>
      <c r="AQ13" s="90"/>
      <c r="AR13" s="90"/>
      <c r="AS13" s="90"/>
      <c r="AT13" s="98"/>
    </row>
    <row r="14" spans="1:46" s="40" customFormat="1" ht="98.25" customHeight="1" x14ac:dyDescent="0.3">
      <c r="A14" s="525" t="s">
        <v>279</v>
      </c>
      <c r="B14" s="213">
        <f t="shared" si="0"/>
        <v>6</v>
      </c>
      <c r="C14" s="263" t="s">
        <v>375</v>
      </c>
      <c r="D14" s="41" t="s">
        <v>340</v>
      </c>
      <c r="E14" s="41" t="s">
        <v>449</v>
      </c>
      <c r="F14" s="195" t="s">
        <v>337</v>
      </c>
      <c r="G14" s="229">
        <v>44712</v>
      </c>
      <c r="H14" s="249" t="s">
        <v>337</v>
      </c>
      <c r="I14" s="239" t="s">
        <v>337</v>
      </c>
      <c r="J14" s="239" t="s">
        <v>337</v>
      </c>
      <c r="K14" s="238" t="s">
        <v>484</v>
      </c>
      <c r="L14" s="249" t="s">
        <v>484</v>
      </c>
      <c r="M14" s="239" t="s">
        <v>484</v>
      </c>
      <c r="N14" s="238" t="s">
        <v>484</v>
      </c>
      <c r="O14" s="249" t="s">
        <v>499</v>
      </c>
      <c r="P14" s="239" t="s">
        <v>501</v>
      </c>
      <c r="Q14" s="237">
        <v>0</v>
      </c>
      <c r="R14" s="247" t="s">
        <v>507</v>
      </c>
      <c r="S14" s="239" t="s">
        <v>337</v>
      </c>
      <c r="T14" s="238" t="s">
        <v>187</v>
      </c>
      <c r="U14" s="97"/>
      <c r="V14" s="90"/>
      <c r="W14" s="90"/>
      <c r="X14" s="98"/>
      <c r="Y14" s="97"/>
      <c r="Z14" s="90"/>
      <c r="AA14" s="98"/>
      <c r="AB14" s="97"/>
      <c r="AC14" s="90"/>
      <c r="AD14" s="90"/>
      <c r="AE14" s="90"/>
      <c r="AF14" s="90"/>
      <c r="AG14" s="98"/>
      <c r="AH14" s="97"/>
      <c r="AI14" s="90"/>
      <c r="AJ14" s="90"/>
      <c r="AK14" s="98"/>
      <c r="AL14" s="97"/>
      <c r="AM14" s="90"/>
      <c r="AN14" s="98"/>
      <c r="AO14" s="97"/>
      <c r="AP14" s="90"/>
      <c r="AQ14" s="90"/>
      <c r="AR14" s="90"/>
      <c r="AS14" s="90"/>
      <c r="AT14" s="98"/>
    </row>
    <row r="15" spans="1:46" ht="98.25" customHeight="1" x14ac:dyDescent="0.25">
      <c r="A15" s="526"/>
      <c r="B15" s="213">
        <f t="shared" si="0"/>
        <v>7</v>
      </c>
      <c r="C15" s="76" t="s">
        <v>341</v>
      </c>
      <c r="D15" s="78" t="s">
        <v>342</v>
      </c>
      <c r="E15" s="65" t="s">
        <v>383</v>
      </c>
      <c r="F15" s="41" t="s">
        <v>449</v>
      </c>
      <c r="G15" s="244" t="s">
        <v>436</v>
      </c>
      <c r="H15" s="248" t="s">
        <v>513</v>
      </c>
      <c r="I15" s="237">
        <v>1</v>
      </c>
      <c r="J15" s="239" t="s">
        <v>492</v>
      </c>
      <c r="K15" s="238" t="s">
        <v>484</v>
      </c>
      <c r="L15" s="254">
        <v>44683</v>
      </c>
      <c r="M15" s="239" t="s">
        <v>497</v>
      </c>
      <c r="N15" s="267" t="s">
        <v>523</v>
      </c>
      <c r="O15" s="249" t="s">
        <v>499</v>
      </c>
      <c r="P15" s="239" t="s">
        <v>500</v>
      </c>
      <c r="Q15" s="237">
        <v>1</v>
      </c>
      <c r="R15" s="247" t="s">
        <v>508</v>
      </c>
      <c r="S15" s="239" t="s">
        <v>514</v>
      </c>
      <c r="T15" s="238" t="s">
        <v>181</v>
      </c>
      <c r="U15" s="97"/>
      <c r="V15" s="90"/>
      <c r="W15" s="90"/>
      <c r="X15" s="98"/>
      <c r="Y15" s="97"/>
      <c r="Z15" s="90"/>
      <c r="AA15" s="98"/>
      <c r="AB15" s="97"/>
      <c r="AC15" s="90"/>
      <c r="AD15" s="90"/>
      <c r="AE15" s="90"/>
      <c r="AF15" s="90"/>
      <c r="AG15" s="98"/>
      <c r="AH15" s="97"/>
      <c r="AI15" s="90"/>
      <c r="AJ15" s="90"/>
      <c r="AK15" s="98"/>
      <c r="AL15" s="97"/>
      <c r="AM15" s="90"/>
      <c r="AN15" s="98"/>
      <c r="AO15" s="97"/>
      <c r="AP15" s="90"/>
      <c r="AQ15" s="90"/>
      <c r="AR15" s="90"/>
      <c r="AS15" s="90"/>
      <c r="AT15" s="98"/>
    </row>
    <row r="16" spans="1:46" ht="98.25" customHeight="1" x14ac:dyDescent="0.25">
      <c r="A16" s="527"/>
      <c r="B16" s="213">
        <f t="shared" si="0"/>
        <v>8</v>
      </c>
      <c r="C16" s="76" t="s">
        <v>377</v>
      </c>
      <c r="D16" s="78" t="s">
        <v>376</v>
      </c>
      <c r="E16" s="41" t="s">
        <v>449</v>
      </c>
      <c r="F16" s="195" t="s">
        <v>337</v>
      </c>
      <c r="G16" s="243" t="s">
        <v>276</v>
      </c>
      <c r="H16" s="248" t="s">
        <v>515</v>
      </c>
      <c r="I16" s="237">
        <v>1</v>
      </c>
      <c r="J16" s="239" t="s">
        <v>493</v>
      </c>
      <c r="K16" s="238" t="s">
        <v>484</v>
      </c>
      <c r="L16" s="254">
        <v>44683</v>
      </c>
      <c r="M16" s="239" t="s">
        <v>497</v>
      </c>
      <c r="N16" s="267" t="s">
        <v>524</v>
      </c>
      <c r="O16" s="249" t="s">
        <v>499</v>
      </c>
      <c r="P16" s="239" t="s">
        <v>500</v>
      </c>
      <c r="Q16" s="237">
        <v>1</v>
      </c>
      <c r="R16" s="247" t="s">
        <v>976</v>
      </c>
      <c r="S16" s="239" t="s">
        <v>509</v>
      </c>
      <c r="T16" s="238" t="s">
        <v>181</v>
      </c>
      <c r="U16" s="97"/>
      <c r="V16" s="90"/>
      <c r="W16" s="90"/>
      <c r="X16" s="98"/>
      <c r="Y16" s="97"/>
      <c r="Z16" s="90"/>
      <c r="AA16" s="98"/>
      <c r="AB16" s="97"/>
      <c r="AC16" s="90"/>
      <c r="AD16" s="90"/>
      <c r="AE16" s="90"/>
      <c r="AF16" s="90"/>
      <c r="AG16" s="98"/>
      <c r="AH16" s="97"/>
      <c r="AI16" s="90"/>
      <c r="AJ16" s="90"/>
      <c r="AK16" s="98"/>
      <c r="AL16" s="97"/>
      <c r="AM16" s="90"/>
      <c r="AN16" s="98"/>
      <c r="AO16" s="97"/>
      <c r="AP16" s="90"/>
      <c r="AQ16" s="90"/>
      <c r="AR16" s="90"/>
      <c r="AS16" s="90"/>
      <c r="AT16" s="98"/>
    </row>
    <row r="17" spans="1:46" ht="98.25" customHeight="1" x14ac:dyDescent="0.25">
      <c r="A17" s="528" t="s">
        <v>332</v>
      </c>
      <c r="B17" s="213">
        <f t="shared" si="0"/>
        <v>9</v>
      </c>
      <c r="C17" s="76" t="s">
        <v>379</v>
      </c>
      <c r="D17" s="78" t="s">
        <v>378</v>
      </c>
      <c r="E17" s="41" t="s">
        <v>449</v>
      </c>
      <c r="F17" s="195" t="s">
        <v>337</v>
      </c>
      <c r="G17" s="245" t="s">
        <v>453</v>
      </c>
      <c r="H17" s="264" t="s">
        <v>516</v>
      </c>
      <c r="I17" s="241">
        <v>1</v>
      </c>
      <c r="J17" s="266" t="s">
        <v>494</v>
      </c>
      <c r="K17" s="238" t="s">
        <v>484</v>
      </c>
      <c r="L17" s="254">
        <v>44683</v>
      </c>
      <c r="M17" s="239" t="s">
        <v>497</v>
      </c>
      <c r="N17" s="268" t="s">
        <v>525</v>
      </c>
      <c r="O17" s="249" t="s">
        <v>499</v>
      </c>
      <c r="P17" s="239" t="s">
        <v>500</v>
      </c>
      <c r="Q17" s="237">
        <v>0.33</v>
      </c>
      <c r="R17" s="247" t="s">
        <v>510</v>
      </c>
      <c r="S17" s="239" t="s">
        <v>511</v>
      </c>
      <c r="T17" s="238" t="s">
        <v>181</v>
      </c>
      <c r="U17" s="97"/>
      <c r="V17" s="90"/>
      <c r="W17" s="90"/>
      <c r="X17" s="98"/>
      <c r="Y17" s="97"/>
      <c r="Z17" s="90"/>
      <c r="AA17" s="98"/>
      <c r="AB17" s="97"/>
      <c r="AC17" s="90"/>
      <c r="AD17" s="90"/>
      <c r="AE17" s="90"/>
      <c r="AF17" s="90"/>
      <c r="AG17" s="98"/>
      <c r="AH17" s="97"/>
      <c r="AI17" s="90"/>
      <c r="AJ17" s="90"/>
      <c r="AK17" s="98"/>
      <c r="AL17" s="97"/>
      <c r="AM17" s="90"/>
      <c r="AN17" s="98"/>
      <c r="AO17" s="97"/>
      <c r="AP17" s="90"/>
      <c r="AQ17" s="90"/>
      <c r="AR17" s="90"/>
      <c r="AS17" s="90"/>
      <c r="AT17" s="98"/>
    </row>
    <row r="18" spans="1:46" ht="98.25" customHeight="1" x14ac:dyDescent="0.25">
      <c r="A18" s="529"/>
      <c r="B18" s="213">
        <f t="shared" si="0"/>
        <v>10</v>
      </c>
      <c r="C18" s="76" t="s">
        <v>234</v>
      </c>
      <c r="D18" s="78" t="s">
        <v>235</v>
      </c>
      <c r="E18" s="228" t="s">
        <v>452</v>
      </c>
      <c r="F18" s="195" t="s">
        <v>337</v>
      </c>
      <c r="G18" s="245" t="s">
        <v>315</v>
      </c>
      <c r="H18" s="248" t="s">
        <v>495</v>
      </c>
      <c r="I18" s="237">
        <v>0.33</v>
      </c>
      <c r="J18" s="239" t="s">
        <v>517</v>
      </c>
      <c r="K18" s="238" t="s">
        <v>484</v>
      </c>
      <c r="L18" s="254">
        <v>44685</v>
      </c>
      <c r="M18" s="239" t="s">
        <v>180</v>
      </c>
      <c r="N18" s="267" t="s">
        <v>498</v>
      </c>
      <c r="O18" s="249" t="s">
        <v>499</v>
      </c>
      <c r="P18" s="239" t="s">
        <v>500</v>
      </c>
      <c r="Q18" s="237">
        <v>0.33</v>
      </c>
      <c r="R18" s="247" t="s">
        <v>512</v>
      </c>
      <c r="S18" s="239" t="s">
        <v>511</v>
      </c>
      <c r="T18" s="238" t="s">
        <v>181</v>
      </c>
      <c r="U18" s="97"/>
      <c r="V18" s="90"/>
      <c r="W18" s="90"/>
      <c r="X18" s="98"/>
      <c r="Y18" s="97"/>
      <c r="Z18" s="90"/>
      <c r="AA18" s="98"/>
      <c r="AB18" s="97"/>
      <c r="AC18" s="90"/>
      <c r="AD18" s="90"/>
      <c r="AE18" s="90"/>
      <c r="AF18" s="90"/>
      <c r="AG18" s="98"/>
      <c r="AH18" s="97"/>
      <c r="AI18" s="90"/>
      <c r="AJ18" s="90"/>
      <c r="AK18" s="98"/>
      <c r="AL18" s="97"/>
      <c r="AM18" s="90"/>
      <c r="AN18" s="98"/>
      <c r="AO18" s="97"/>
      <c r="AP18" s="90"/>
      <c r="AQ18" s="90"/>
      <c r="AR18" s="90"/>
      <c r="AS18" s="90"/>
      <c r="AT18" s="98"/>
    </row>
    <row r="19" spans="1:46" ht="98.25" customHeight="1" thickBot="1" x14ac:dyDescent="0.3">
      <c r="A19" s="530"/>
      <c r="B19" s="232">
        <f t="shared" si="0"/>
        <v>11</v>
      </c>
      <c r="C19" s="233" t="s">
        <v>236</v>
      </c>
      <c r="D19" s="234" t="s">
        <v>235</v>
      </c>
      <c r="E19" s="235" t="s">
        <v>452</v>
      </c>
      <c r="F19" s="236" t="s">
        <v>337</v>
      </c>
      <c r="G19" s="246" t="s">
        <v>315</v>
      </c>
      <c r="H19" s="265" t="s">
        <v>495</v>
      </c>
      <c r="I19" s="251">
        <v>0.33</v>
      </c>
      <c r="J19" s="252" t="s">
        <v>496</v>
      </c>
      <c r="K19" s="253" t="s">
        <v>484</v>
      </c>
      <c r="L19" s="258">
        <v>44685</v>
      </c>
      <c r="M19" s="252" t="s">
        <v>180</v>
      </c>
      <c r="N19" s="269" t="s">
        <v>498</v>
      </c>
      <c r="O19" s="256" t="s">
        <v>499</v>
      </c>
      <c r="P19" s="252" t="s">
        <v>500</v>
      </c>
      <c r="Q19" s="251">
        <v>0.33</v>
      </c>
      <c r="R19" s="257" t="s">
        <v>512</v>
      </c>
      <c r="S19" s="252" t="s">
        <v>511</v>
      </c>
      <c r="T19" s="253" t="s">
        <v>181</v>
      </c>
      <c r="U19" s="97"/>
      <c r="V19" s="90"/>
      <c r="W19" s="90"/>
      <c r="X19" s="98"/>
      <c r="Y19" s="97"/>
      <c r="Z19" s="90"/>
      <c r="AA19" s="98"/>
      <c r="AB19" s="97"/>
      <c r="AC19" s="90"/>
      <c r="AD19" s="90"/>
      <c r="AE19" s="90"/>
      <c r="AF19" s="90"/>
      <c r="AG19" s="98"/>
      <c r="AH19" s="97"/>
      <c r="AI19" s="90"/>
      <c r="AJ19" s="90"/>
      <c r="AK19" s="98"/>
      <c r="AL19" s="97"/>
      <c r="AM19" s="90"/>
      <c r="AN19" s="98"/>
      <c r="AO19" s="97"/>
      <c r="AP19" s="90"/>
      <c r="AQ19" s="90"/>
      <c r="AR19" s="90"/>
      <c r="AS19" s="90"/>
      <c r="AT19" s="98"/>
    </row>
    <row r="20" spans="1:46" s="40" customFormat="1" ht="213" customHeight="1" x14ac:dyDescent="0.25">
      <c r="A20" s="54"/>
      <c r="B20" s="54"/>
      <c r="C20" s="55"/>
      <c r="D20" s="56"/>
      <c r="E20" s="65"/>
      <c r="F20" s="52"/>
      <c r="G20" s="58"/>
    </row>
    <row r="21" spans="1:46" ht="273" customHeight="1" x14ac:dyDescent="0.25">
      <c r="A21" s="59"/>
      <c r="B21" s="59"/>
      <c r="C21" s="60"/>
      <c r="D21" s="60"/>
      <c r="E21" s="63"/>
      <c r="G21" s="61"/>
    </row>
    <row r="22" spans="1:46" ht="372.75" customHeight="1" x14ac:dyDescent="0.25">
      <c r="A22" s="59"/>
      <c r="B22" s="59"/>
      <c r="C22" s="62"/>
      <c r="D22" s="60"/>
      <c r="E22" s="63"/>
      <c r="G22" s="63"/>
    </row>
    <row r="23" spans="1:46" ht="408.75" customHeight="1" x14ac:dyDescent="0.25">
      <c r="A23" s="59"/>
      <c r="B23" s="59"/>
      <c r="C23" s="62"/>
      <c r="D23" s="60"/>
      <c r="E23" s="63"/>
      <c r="G23" s="64"/>
    </row>
    <row r="24" spans="1:46" ht="198.75" customHeight="1" x14ac:dyDescent="0.25">
      <c r="A24" s="519"/>
      <c r="B24" s="110"/>
      <c r="C24" s="57"/>
      <c r="D24" s="57"/>
      <c r="E24" s="65"/>
      <c r="G24" s="65"/>
    </row>
    <row r="25" spans="1:46" ht="158.25" customHeight="1" x14ac:dyDescent="0.25">
      <c r="A25" s="519"/>
      <c r="B25" s="110"/>
      <c r="C25" s="62"/>
      <c r="D25" s="62"/>
      <c r="E25" s="65"/>
      <c r="G25" s="63"/>
    </row>
    <row r="26" spans="1:46" ht="211.5" customHeight="1" x14ac:dyDescent="0.25">
      <c r="A26" s="519"/>
      <c r="B26" s="110"/>
      <c r="C26" s="62"/>
      <c r="D26" s="62"/>
      <c r="E26" s="65"/>
      <c r="G26" s="63"/>
    </row>
    <row r="27" spans="1:46" ht="227.25" customHeight="1" x14ac:dyDescent="0.25">
      <c r="A27" s="519"/>
      <c r="B27" s="110"/>
      <c r="C27" s="57"/>
      <c r="D27" s="57"/>
      <c r="E27" s="65"/>
      <c r="G27" s="65"/>
    </row>
    <row r="28" spans="1:46" ht="13.8" x14ac:dyDescent="0.25">
      <c r="A28" s="38"/>
      <c r="B28" s="38"/>
      <c r="C28" s="42"/>
      <c r="D28" s="42"/>
      <c r="E28" s="180"/>
      <c r="G28" s="43"/>
    </row>
    <row r="29" spans="1:46" ht="13.8" hidden="1" x14ac:dyDescent="0.25"/>
    <row r="30" spans="1:46" ht="13.8" hidden="1" x14ac:dyDescent="0.25"/>
    <row r="31" spans="1:46" ht="13.8" hidden="1" x14ac:dyDescent="0.25"/>
    <row r="32" spans="1:46" ht="13.8" hidden="1" x14ac:dyDescent="0.25"/>
    <row r="33" ht="13.8" hidden="1" x14ac:dyDescent="0.25"/>
    <row r="34" ht="13.8" hidden="1" x14ac:dyDescent="0.25"/>
    <row r="35" ht="13.8" hidden="1" x14ac:dyDescent="0.25"/>
    <row r="36" ht="13.8" hidden="1" x14ac:dyDescent="0.25"/>
    <row r="37" ht="13.8" hidden="1" x14ac:dyDescent="0.25"/>
    <row r="38" ht="13.8" hidden="1" x14ac:dyDescent="0.25"/>
    <row r="39" ht="13.8" hidden="1" x14ac:dyDescent="0.25"/>
    <row r="40" ht="13.8" hidden="1" x14ac:dyDescent="0.25"/>
    <row r="41" ht="13.8" hidden="1" x14ac:dyDescent="0.25"/>
    <row r="42" ht="13.8" hidden="1" x14ac:dyDescent="0.25"/>
    <row r="43" ht="13.8" hidden="1" x14ac:dyDescent="0.25"/>
    <row r="44" ht="13.8" hidden="1" x14ac:dyDescent="0.25"/>
  </sheetData>
  <sheetProtection selectLockedCells="1"/>
  <dataConsolidate/>
  <mergeCells count="41">
    <mergeCell ref="AJ1:AS3"/>
    <mergeCell ref="AH4:AT4"/>
    <mergeCell ref="AH6:AT6"/>
    <mergeCell ref="H5:Q5"/>
    <mergeCell ref="R5:T5"/>
    <mergeCell ref="U5:AD5"/>
    <mergeCell ref="AE5:AG5"/>
    <mergeCell ref="AH5:AQ5"/>
    <mergeCell ref="AR5:AT5"/>
    <mergeCell ref="W1:AF3"/>
    <mergeCell ref="U4:AG4"/>
    <mergeCell ref="U6:AG6"/>
    <mergeCell ref="AH1:AI3"/>
    <mergeCell ref="J1:S3"/>
    <mergeCell ref="H4:T4"/>
    <mergeCell ref="H6:T6"/>
    <mergeCell ref="H1:I3"/>
    <mergeCell ref="U1:V3"/>
    <mergeCell ref="B7:B8"/>
    <mergeCell ref="G7:G8"/>
    <mergeCell ref="L7:N7"/>
    <mergeCell ref="H7:K7"/>
    <mergeCell ref="O7:T7"/>
    <mergeCell ref="A6:G6"/>
    <mergeCell ref="F7:F8"/>
    <mergeCell ref="E7:E8"/>
    <mergeCell ref="A1:F3"/>
    <mergeCell ref="AO7:AT7"/>
    <mergeCell ref="U7:X7"/>
    <mergeCell ref="Y7:AA7"/>
    <mergeCell ref="AB7:AG7"/>
    <mergeCell ref="AH7:AK7"/>
    <mergeCell ref="AL7:AN7"/>
    <mergeCell ref="A26:A27"/>
    <mergeCell ref="A24:A25"/>
    <mergeCell ref="A7:A8"/>
    <mergeCell ref="C7:C8"/>
    <mergeCell ref="D7:D8"/>
    <mergeCell ref="A9:A12"/>
    <mergeCell ref="A14:A16"/>
    <mergeCell ref="A17:A19"/>
  </mergeCells>
  <printOptions horizontalCentered="1"/>
  <pageMargins left="0.19685039370078741" right="0.19685039370078741" top="0.78740157480314965" bottom="0.39370078740157483" header="0" footer="0"/>
  <pageSetup paperSize="14" scale="22" orientation="landscape"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'CONTROL DE CAMBIOS'!$A$34:$A$37</xm:f>
          </x14:formula1>
          <xm:sqref>Z8 AM8 M8</xm:sqref>
        </x14:dataValidation>
        <x14:dataValidation type="list" allowBlank="1" showInputMessage="1" showErrorMessage="1" xr:uid="{00000000-0002-0000-0200-000001000000}">
          <x14:formula1>
            <xm:f>'CONTROL DE CAMBIOS'!$C$34:$C$38</xm:f>
          </x14:formula1>
          <xm:sqref>AG8 AT8 T8</xm:sqref>
        </x14:dataValidation>
        <x14:dataValidation type="list" allowBlank="1" showInputMessage="1" showErrorMessage="1" xr:uid="{00000000-0002-0000-0200-000002000000}">
          <x14:formula1>
            <xm:f>'C:\Users\jmurilloc\Downloads\[F - PAAC.xlsx]CONTROL DE CAMBIOS'!#REF!</xm:f>
          </x14:formula1>
          <xm:sqref>Z18:Z19 AM18:AM19 AG18:AG19 AT18:AT19 AM13 Z13 AT13 AG13</xm:sqref>
        </x14:dataValidation>
        <x14:dataValidation type="list" allowBlank="1" showInputMessage="1" showErrorMessage="1" xr:uid="{00000000-0002-0000-0200-000003000000}">
          <x14:formula1>
            <xm:f>'C:\Users\jmurilloc\Downloads\[COMPONENTE 1 PACC ENERO 2022.xlsx]CONTROL DE CAMBIOS'!#REF!</xm:f>
          </x14:formula1>
          <xm:sqref>AM14:AM17 Z9:Z12 AM9:AM12 AG14:AG17 AG9:AG12 AT9:AT12 Z14:Z17 AT14:AT17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W10"/>
  <sheetViews>
    <sheetView topLeftCell="A4" zoomScaleNormal="100" workbookViewId="0">
      <selection activeCell="M9" sqref="M9"/>
    </sheetView>
  </sheetViews>
  <sheetFormatPr baseColWidth="10" defaultColWidth="11.44140625" defaultRowHeight="13.8" x14ac:dyDescent="0.25"/>
  <cols>
    <col min="1" max="1" width="11.44140625" style="43" customWidth="1"/>
    <col min="2" max="2" width="39.88671875" style="43" customWidth="1"/>
    <col min="3" max="3" width="21.109375" style="43" customWidth="1"/>
    <col min="4" max="4" width="25" style="43" customWidth="1"/>
    <col min="5" max="5" width="22.44140625" style="43" customWidth="1"/>
    <col min="6" max="7" width="18.5546875" style="43" customWidth="1"/>
    <col min="8" max="8" width="26.6640625" style="43" customWidth="1"/>
    <col min="9" max="9" width="18.5546875" style="43" customWidth="1"/>
    <col min="10" max="10" width="24.6640625" style="43" customWidth="1"/>
    <col min="11" max="11" width="29" style="43" customWidth="1"/>
    <col min="12" max="13" width="17.109375" style="43" customWidth="1"/>
    <col min="14" max="14" width="20.5546875" style="43" customWidth="1"/>
    <col min="15" max="17" width="22.109375" style="43" customWidth="1"/>
    <col min="18" max="19" width="18.44140625" style="43" customWidth="1"/>
    <col min="20" max="20" width="18" style="43" customWidth="1"/>
    <col min="21" max="21" width="78.88671875" style="43" customWidth="1"/>
    <col min="22" max="22" width="23.44140625" style="43" customWidth="1"/>
    <col min="23" max="23" width="49.109375" style="43" customWidth="1"/>
    <col min="24" max="32" width="17.6640625" style="43" hidden="1" customWidth="1"/>
    <col min="33" max="33" width="21.5546875" style="43" hidden="1" customWidth="1"/>
    <col min="34" max="34" width="17.6640625" style="43" hidden="1" customWidth="1"/>
    <col min="35" max="35" width="21" style="43" hidden="1" customWidth="1"/>
    <col min="36" max="36" width="27.33203125" style="43" hidden="1" customWidth="1"/>
    <col min="37" max="47" width="17.6640625" style="43" hidden="1" customWidth="1"/>
    <col min="48" max="48" width="24.5546875" style="43" hidden="1" customWidth="1"/>
    <col min="49" max="49" width="26.6640625" style="43" hidden="1" customWidth="1"/>
    <col min="50" max="16384" width="11.44140625" style="43"/>
  </cols>
  <sheetData>
    <row r="1" spans="1:49" ht="42" customHeight="1" x14ac:dyDescent="0.25">
      <c r="A1" s="592" t="s">
        <v>202</v>
      </c>
      <c r="B1" s="557"/>
      <c r="C1" s="557"/>
      <c r="D1" s="557"/>
      <c r="E1" s="557"/>
      <c r="F1" s="557"/>
      <c r="G1" s="557"/>
      <c r="H1" s="557"/>
      <c r="I1" s="588" t="s">
        <v>147</v>
      </c>
      <c r="J1" s="589"/>
      <c r="K1" s="419"/>
      <c r="L1" s="420"/>
      <c r="M1" s="608" t="s">
        <v>148</v>
      </c>
      <c r="N1" s="549"/>
      <c r="O1" s="549"/>
      <c r="P1" s="549"/>
      <c r="Q1" s="549"/>
      <c r="R1" s="549"/>
      <c r="S1" s="549"/>
      <c r="T1" s="549"/>
      <c r="U1" s="549"/>
      <c r="V1" s="550"/>
      <c r="W1" s="307" t="s">
        <v>147</v>
      </c>
      <c r="X1" s="617"/>
      <c r="Y1" s="618"/>
      <c r="Z1" s="608"/>
      <c r="AA1" s="549"/>
      <c r="AB1" s="549"/>
      <c r="AC1" s="549"/>
      <c r="AD1" s="549"/>
      <c r="AE1" s="549"/>
      <c r="AF1" s="549"/>
      <c r="AG1" s="549"/>
      <c r="AH1" s="549"/>
      <c r="AI1" s="550"/>
      <c r="AJ1" s="164"/>
      <c r="AK1" s="617"/>
      <c r="AL1" s="618"/>
      <c r="AM1" s="608"/>
      <c r="AN1" s="549"/>
      <c r="AO1" s="549"/>
      <c r="AP1" s="549"/>
      <c r="AQ1" s="549"/>
      <c r="AR1" s="549"/>
      <c r="AS1" s="549"/>
      <c r="AT1" s="549"/>
      <c r="AU1" s="549"/>
      <c r="AV1" s="550"/>
      <c r="AW1" s="164"/>
    </row>
    <row r="2" spans="1:49" ht="42" customHeight="1" x14ac:dyDescent="0.25">
      <c r="A2" s="559"/>
      <c r="B2" s="558"/>
      <c r="C2" s="558"/>
      <c r="D2" s="558"/>
      <c r="E2" s="558"/>
      <c r="F2" s="558"/>
      <c r="G2" s="558"/>
      <c r="H2" s="558"/>
      <c r="I2" s="590" t="s">
        <v>451</v>
      </c>
      <c r="J2" s="591"/>
      <c r="K2" s="421"/>
      <c r="L2" s="422"/>
      <c r="M2" s="609"/>
      <c r="N2" s="552"/>
      <c r="O2" s="552"/>
      <c r="P2" s="552"/>
      <c r="Q2" s="552"/>
      <c r="R2" s="552"/>
      <c r="S2" s="552"/>
      <c r="T2" s="552"/>
      <c r="U2" s="552"/>
      <c r="V2" s="553"/>
      <c r="W2" s="308" t="s">
        <v>198</v>
      </c>
      <c r="X2" s="619"/>
      <c r="Y2" s="620"/>
      <c r="Z2" s="609"/>
      <c r="AA2" s="552"/>
      <c r="AB2" s="552"/>
      <c r="AC2" s="552"/>
      <c r="AD2" s="552"/>
      <c r="AE2" s="552"/>
      <c r="AF2" s="552"/>
      <c r="AG2" s="552"/>
      <c r="AH2" s="552"/>
      <c r="AI2" s="553"/>
      <c r="AJ2" s="120"/>
      <c r="AK2" s="619"/>
      <c r="AL2" s="620"/>
      <c r="AM2" s="609"/>
      <c r="AN2" s="552"/>
      <c r="AO2" s="552"/>
      <c r="AP2" s="552"/>
      <c r="AQ2" s="552"/>
      <c r="AR2" s="552"/>
      <c r="AS2" s="552"/>
      <c r="AT2" s="552"/>
      <c r="AU2" s="552"/>
      <c r="AV2" s="553"/>
      <c r="AW2" s="165"/>
    </row>
    <row r="3" spans="1:49" ht="42" customHeight="1" x14ac:dyDescent="0.25">
      <c r="A3" s="559"/>
      <c r="B3" s="558"/>
      <c r="C3" s="558"/>
      <c r="D3" s="558"/>
      <c r="E3" s="558"/>
      <c r="F3" s="558"/>
      <c r="G3" s="558"/>
      <c r="H3" s="558"/>
      <c r="I3" s="590" t="s">
        <v>450</v>
      </c>
      <c r="J3" s="591"/>
      <c r="K3" s="423"/>
      <c r="L3" s="424"/>
      <c r="M3" s="610"/>
      <c r="N3" s="555"/>
      <c r="O3" s="555"/>
      <c r="P3" s="555"/>
      <c r="Q3" s="555"/>
      <c r="R3" s="555"/>
      <c r="S3" s="555"/>
      <c r="T3" s="555"/>
      <c r="U3" s="555"/>
      <c r="V3" s="556"/>
      <c r="W3" s="308" t="s">
        <v>199</v>
      </c>
      <c r="X3" s="621"/>
      <c r="Y3" s="622"/>
      <c r="Z3" s="610"/>
      <c r="AA3" s="555"/>
      <c r="AB3" s="555"/>
      <c r="AC3" s="555"/>
      <c r="AD3" s="555"/>
      <c r="AE3" s="555"/>
      <c r="AF3" s="555"/>
      <c r="AG3" s="555"/>
      <c r="AH3" s="555"/>
      <c r="AI3" s="556"/>
      <c r="AJ3" s="120"/>
      <c r="AK3" s="621"/>
      <c r="AL3" s="622"/>
      <c r="AM3" s="610"/>
      <c r="AN3" s="555"/>
      <c r="AO3" s="555"/>
      <c r="AP3" s="555"/>
      <c r="AQ3" s="555"/>
      <c r="AR3" s="555"/>
      <c r="AS3" s="555"/>
      <c r="AT3" s="555"/>
      <c r="AU3" s="555"/>
      <c r="AV3" s="556"/>
      <c r="AW3" s="165"/>
    </row>
    <row r="4" spans="1:49" ht="48.75" customHeight="1" x14ac:dyDescent="0.25">
      <c r="A4" s="559" t="s">
        <v>144</v>
      </c>
      <c r="B4" s="558"/>
      <c r="C4" s="558"/>
      <c r="D4" s="558"/>
      <c r="E4" s="558"/>
      <c r="F4" s="558"/>
      <c r="G4" s="558"/>
      <c r="H4" s="558"/>
      <c r="I4" s="558"/>
      <c r="J4" s="560"/>
      <c r="K4" s="611" t="s">
        <v>144</v>
      </c>
      <c r="L4" s="612"/>
      <c r="M4" s="612"/>
      <c r="N4" s="612"/>
      <c r="O4" s="612"/>
      <c r="P4" s="612"/>
      <c r="Q4" s="612"/>
      <c r="R4" s="612"/>
      <c r="S4" s="612"/>
      <c r="T4" s="612"/>
      <c r="U4" s="612"/>
      <c r="V4" s="612"/>
      <c r="W4" s="613"/>
      <c r="X4" s="611"/>
      <c r="Y4" s="612"/>
      <c r="Z4" s="612"/>
      <c r="AA4" s="612"/>
      <c r="AB4" s="612"/>
      <c r="AC4" s="612"/>
      <c r="AD4" s="612"/>
      <c r="AE4" s="612"/>
      <c r="AF4" s="612"/>
      <c r="AG4" s="612"/>
      <c r="AH4" s="612"/>
      <c r="AI4" s="612"/>
      <c r="AJ4" s="613"/>
      <c r="AK4" s="611"/>
      <c r="AL4" s="612"/>
      <c r="AM4" s="612"/>
      <c r="AN4" s="612"/>
      <c r="AO4" s="612"/>
      <c r="AP4" s="612"/>
      <c r="AQ4" s="612"/>
      <c r="AR4" s="612"/>
      <c r="AS4" s="612"/>
      <c r="AT4" s="612"/>
      <c r="AU4" s="612"/>
      <c r="AV4" s="612"/>
      <c r="AW4" s="613"/>
    </row>
    <row r="5" spans="1:49" ht="48.75" customHeight="1" thickBot="1" x14ac:dyDescent="0.3">
      <c r="A5" s="586" t="s">
        <v>206</v>
      </c>
      <c r="B5" s="587"/>
      <c r="C5" s="587"/>
      <c r="D5" s="587"/>
      <c r="E5" s="587"/>
      <c r="F5" s="587"/>
      <c r="G5" s="587"/>
      <c r="H5" s="587"/>
      <c r="I5" s="584" t="s">
        <v>437</v>
      </c>
      <c r="J5" s="585"/>
      <c r="K5" s="614" t="s">
        <v>554</v>
      </c>
      <c r="L5" s="615"/>
      <c r="M5" s="615"/>
      <c r="N5" s="615"/>
      <c r="O5" s="615"/>
      <c r="P5" s="615"/>
      <c r="Q5" s="615"/>
      <c r="R5" s="615"/>
      <c r="S5" s="615"/>
      <c r="T5" s="616"/>
      <c r="U5" s="226"/>
      <c r="V5" s="348" t="s">
        <v>555</v>
      </c>
      <c r="W5" s="349"/>
      <c r="X5" s="570"/>
      <c r="Y5" s="571"/>
      <c r="Z5" s="571"/>
      <c r="AA5" s="571"/>
      <c r="AB5" s="571"/>
      <c r="AC5" s="571"/>
      <c r="AD5" s="571"/>
      <c r="AE5" s="571"/>
      <c r="AF5" s="571"/>
      <c r="AG5" s="572"/>
      <c r="AH5" s="573"/>
      <c r="AI5" s="571"/>
      <c r="AJ5" s="574"/>
      <c r="AK5" s="570"/>
      <c r="AL5" s="571"/>
      <c r="AM5" s="571"/>
      <c r="AN5" s="571"/>
      <c r="AO5" s="571"/>
      <c r="AP5" s="571"/>
      <c r="AQ5" s="571"/>
      <c r="AR5" s="571"/>
      <c r="AS5" s="571"/>
      <c r="AT5" s="572"/>
      <c r="AU5" s="573"/>
      <c r="AV5" s="571"/>
      <c r="AW5" s="574"/>
    </row>
    <row r="6" spans="1:49" ht="48.75" customHeight="1" thickBot="1" x14ac:dyDescent="0.3">
      <c r="A6" s="545" t="s">
        <v>150</v>
      </c>
      <c r="B6" s="546"/>
      <c r="C6" s="546"/>
      <c r="D6" s="546"/>
      <c r="E6" s="546"/>
      <c r="F6" s="546"/>
      <c r="G6" s="546"/>
      <c r="H6" s="546"/>
      <c r="I6" s="546"/>
      <c r="J6" s="547"/>
      <c r="K6" s="605" t="s">
        <v>150</v>
      </c>
      <c r="L6" s="606"/>
      <c r="M6" s="606"/>
      <c r="N6" s="606"/>
      <c r="O6" s="606"/>
      <c r="P6" s="606"/>
      <c r="Q6" s="606"/>
      <c r="R6" s="606"/>
      <c r="S6" s="606"/>
      <c r="T6" s="606"/>
      <c r="U6" s="606"/>
      <c r="V6" s="606"/>
      <c r="W6" s="607"/>
      <c r="X6" s="561"/>
      <c r="Y6" s="562"/>
      <c r="Z6" s="562"/>
      <c r="AA6" s="562"/>
      <c r="AB6" s="562"/>
      <c r="AC6" s="562"/>
      <c r="AD6" s="562"/>
      <c r="AE6" s="562"/>
      <c r="AF6" s="562"/>
      <c r="AG6" s="562"/>
      <c r="AH6" s="562"/>
      <c r="AI6" s="562"/>
      <c r="AJ6" s="563"/>
      <c r="AK6" s="561"/>
      <c r="AL6" s="562"/>
      <c r="AM6" s="562"/>
      <c r="AN6" s="562"/>
      <c r="AO6" s="562"/>
      <c r="AP6" s="562"/>
      <c r="AQ6" s="562"/>
      <c r="AR6" s="562"/>
      <c r="AS6" s="562"/>
      <c r="AT6" s="562"/>
      <c r="AU6" s="562"/>
      <c r="AV6" s="562"/>
      <c r="AW6" s="563"/>
    </row>
    <row r="7" spans="1:49" ht="50.25" customHeight="1" x14ac:dyDescent="0.25">
      <c r="A7" s="582" t="s">
        <v>123</v>
      </c>
      <c r="B7" s="578" t="s">
        <v>164</v>
      </c>
      <c r="C7" s="578" t="s">
        <v>327</v>
      </c>
      <c r="D7" s="578" t="s">
        <v>328</v>
      </c>
      <c r="E7" s="578" t="s">
        <v>329</v>
      </c>
      <c r="F7" s="578" t="s">
        <v>330</v>
      </c>
      <c r="G7" s="578" t="s">
        <v>124</v>
      </c>
      <c r="H7" s="578" t="s">
        <v>125</v>
      </c>
      <c r="I7" s="578" t="s">
        <v>126</v>
      </c>
      <c r="J7" s="580" t="s">
        <v>331</v>
      </c>
      <c r="K7" s="593" t="s">
        <v>185</v>
      </c>
      <c r="L7" s="594"/>
      <c r="M7" s="594"/>
      <c r="N7" s="595"/>
      <c r="O7" s="536" t="s">
        <v>172</v>
      </c>
      <c r="P7" s="537"/>
      <c r="Q7" s="538"/>
      <c r="R7" s="531" t="s">
        <v>173</v>
      </c>
      <c r="S7" s="532"/>
      <c r="T7" s="532"/>
      <c r="U7" s="532"/>
      <c r="V7" s="532"/>
      <c r="W7" s="533"/>
      <c r="X7" s="520"/>
      <c r="Y7" s="534"/>
      <c r="Z7" s="534"/>
      <c r="AA7" s="535"/>
      <c r="AB7" s="536"/>
      <c r="AC7" s="537"/>
      <c r="AD7" s="538"/>
      <c r="AE7" s="531"/>
      <c r="AF7" s="532"/>
      <c r="AG7" s="532"/>
      <c r="AH7" s="532"/>
      <c r="AI7" s="532"/>
      <c r="AJ7" s="533"/>
      <c r="AK7" s="520"/>
      <c r="AL7" s="534"/>
      <c r="AM7" s="534"/>
      <c r="AN7" s="535"/>
      <c r="AO7" s="536"/>
      <c r="AP7" s="537"/>
      <c r="AQ7" s="538"/>
      <c r="AR7" s="531"/>
      <c r="AS7" s="532"/>
      <c r="AT7" s="532"/>
      <c r="AU7" s="532"/>
      <c r="AV7" s="532"/>
      <c r="AW7" s="533"/>
    </row>
    <row r="8" spans="1:49" ht="50.25" customHeight="1" x14ac:dyDescent="0.25">
      <c r="A8" s="583"/>
      <c r="B8" s="579"/>
      <c r="C8" s="579"/>
      <c r="D8" s="579"/>
      <c r="E8" s="579"/>
      <c r="F8" s="579"/>
      <c r="G8" s="579"/>
      <c r="H8" s="579"/>
      <c r="I8" s="579"/>
      <c r="J8" s="581"/>
      <c r="K8" s="305" t="s">
        <v>167</v>
      </c>
      <c r="L8" s="299" t="s">
        <v>165</v>
      </c>
      <c r="M8" s="299" t="s">
        <v>168</v>
      </c>
      <c r="N8" s="300" t="s">
        <v>169</v>
      </c>
      <c r="O8" s="218" t="s">
        <v>170</v>
      </c>
      <c r="P8" s="219" t="s">
        <v>174</v>
      </c>
      <c r="Q8" s="220" t="s">
        <v>171</v>
      </c>
      <c r="R8" s="221" t="s">
        <v>186</v>
      </c>
      <c r="S8" s="222" t="s">
        <v>179</v>
      </c>
      <c r="T8" s="222" t="s">
        <v>175</v>
      </c>
      <c r="U8" s="222" t="s">
        <v>176</v>
      </c>
      <c r="V8" s="222" t="s">
        <v>177</v>
      </c>
      <c r="W8" s="223" t="s">
        <v>178</v>
      </c>
      <c r="X8" s="289"/>
      <c r="Y8" s="281"/>
      <c r="Z8" s="281"/>
      <c r="AA8" s="282"/>
      <c r="AB8" s="283"/>
      <c r="AC8" s="284"/>
      <c r="AD8" s="285"/>
      <c r="AE8" s="286"/>
      <c r="AF8" s="287"/>
      <c r="AG8" s="287"/>
      <c r="AH8" s="287"/>
      <c r="AI8" s="287"/>
      <c r="AJ8" s="288"/>
      <c r="AK8" s="289"/>
      <c r="AL8" s="281"/>
      <c r="AM8" s="281"/>
      <c r="AN8" s="282"/>
      <c r="AO8" s="283"/>
      <c r="AP8" s="284"/>
      <c r="AQ8" s="285"/>
      <c r="AR8" s="286"/>
      <c r="AS8" s="287"/>
      <c r="AT8" s="287"/>
      <c r="AU8" s="287"/>
      <c r="AV8" s="287"/>
      <c r="AW8" s="288"/>
    </row>
    <row r="9" spans="1:49" ht="106.5" customHeight="1" x14ac:dyDescent="0.25">
      <c r="A9" s="291">
        <v>1</v>
      </c>
      <c r="B9" s="290" t="s">
        <v>531</v>
      </c>
      <c r="C9" s="274" t="s">
        <v>556</v>
      </c>
      <c r="D9" s="275" t="s">
        <v>532</v>
      </c>
      <c r="E9" s="275" t="s">
        <v>533</v>
      </c>
      <c r="F9" s="275" t="s">
        <v>534</v>
      </c>
      <c r="G9" s="275" t="s">
        <v>535</v>
      </c>
      <c r="H9" s="275" t="s">
        <v>557</v>
      </c>
      <c r="I9" s="276">
        <v>44621</v>
      </c>
      <c r="J9" s="292">
        <v>44895</v>
      </c>
      <c r="K9" s="97" t="s">
        <v>558</v>
      </c>
      <c r="L9" s="301" t="s">
        <v>544</v>
      </c>
      <c r="M9" s="90" t="s">
        <v>545</v>
      </c>
      <c r="N9" s="98" t="s">
        <v>546</v>
      </c>
      <c r="O9" s="254">
        <v>44685</v>
      </c>
      <c r="P9" s="239" t="s">
        <v>180</v>
      </c>
      <c r="Q9" s="98" t="s">
        <v>548</v>
      </c>
      <c r="R9" s="249" t="s">
        <v>499</v>
      </c>
      <c r="S9" s="239" t="s">
        <v>500</v>
      </c>
      <c r="T9" s="301" t="s">
        <v>544</v>
      </c>
      <c r="U9" s="247" t="s">
        <v>550</v>
      </c>
      <c r="V9" s="239" t="s">
        <v>551</v>
      </c>
      <c r="W9" s="238" t="s">
        <v>552</v>
      </c>
      <c r="X9" s="603"/>
      <c r="Y9" s="604"/>
      <c r="Z9" s="604"/>
      <c r="AA9" s="597"/>
      <c r="AB9" s="598"/>
      <c r="AC9" s="599"/>
      <c r="AD9" s="600"/>
      <c r="AE9" s="601"/>
      <c r="AF9" s="596"/>
      <c r="AG9" s="596"/>
      <c r="AH9" s="596"/>
      <c r="AI9" s="596"/>
      <c r="AJ9" s="602"/>
      <c r="AK9" s="603"/>
      <c r="AL9" s="604"/>
      <c r="AM9" s="604"/>
      <c r="AN9" s="597"/>
      <c r="AO9" s="598"/>
      <c r="AP9" s="599"/>
      <c r="AQ9" s="600"/>
      <c r="AR9" s="601"/>
      <c r="AS9" s="596"/>
      <c r="AT9" s="596"/>
      <c r="AU9" s="596"/>
      <c r="AV9" s="596"/>
      <c r="AW9" s="602"/>
    </row>
    <row r="10" spans="1:49" ht="106.5" customHeight="1" thickBot="1" x14ac:dyDescent="0.3">
      <c r="A10" s="293">
        <v>2</v>
      </c>
      <c r="B10" s="294" t="s">
        <v>536</v>
      </c>
      <c r="C10" s="295" t="s">
        <v>537</v>
      </c>
      <c r="D10" s="295" t="s">
        <v>538</v>
      </c>
      <c r="E10" s="295" t="s">
        <v>539</v>
      </c>
      <c r="F10" s="295" t="s">
        <v>540</v>
      </c>
      <c r="G10" s="295" t="s">
        <v>541</v>
      </c>
      <c r="H10" s="295" t="s">
        <v>211</v>
      </c>
      <c r="I10" s="296">
        <v>44652</v>
      </c>
      <c r="J10" s="297">
        <v>44895</v>
      </c>
      <c r="K10" s="250" t="s">
        <v>559</v>
      </c>
      <c r="L10" s="304">
        <v>8.3299999999999999E-2</v>
      </c>
      <c r="M10" s="306" t="s">
        <v>547</v>
      </c>
      <c r="N10" s="259" t="s">
        <v>560</v>
      </c>
      <c r="O10" s="258">
        <v>44685</v>
      </c>
      <c r="P10" s="252" t="s">
        <v>180</v>
      </c>
      <c r="Q10" s="259" t="s">
        <v>549</v>
      </c>
      <c r="R10" s="256" t="s">
        <v>499</v>
      </c>
      <c r="S10" s="303" t="s">
        <v>500</v>
      </c>
      <c r="T10" s="304">
        <v>8.3299999999999999E-2</v>
      </c>
      <c r="U10" s="257" t="s">
        <v>553</v>
      </c>
      <c r="V10" s="252" t="s">
        <v>551</v>
      </c>
      <c r="W10" s="253" t="s">
        <v>552</v>
      </c>
      <c r="X10" s="603"/>
      <c r="Y10" s="604"/>
      <c r="Z10" s="604"/>
      <c r="AA10" s="597"/>
      <c r="AB10" s="598"/>
      <c r="AC10" s="599"/>
      <c r="AD10" s="600"/>
      <c r="AE10" s="601"/>
      <c r="AF10" s="596"/>
      <c r="AG10" s="596"/>
      <c r="AH10" s="596"/>
      <c r="AI10" s="596"/>
      <c r="AJ10" s="602"/>
      <c r="AK10" s="603"/>
      <c r="AL10" s="604"/>
      <c r="AM10" s="604"/>
      <c r="AN10" s="597"/>
      <c r="AO10" s="598"/>
      <c r="AP10" s="599"/>
      <c r="AQ10" s="600"/>
      <c r="AR10" s="601"/>
      <c r="AS10" s="596"/>
      <c r="AT10" s="596"/>
      <c r="AU10" s="596"/>
      <c r="AV10" s="596"/>
      <c r="AW10" s="602"/>
    </row>
  </sheetData>
  <mergeCells count="69">
    <mergeCell ref="K6:W6"/>
    <mergeCell ref="X6:AJ6"/>
    <mergeCell ref="AK6:AW6"/>
    <mergeCell ref="AM1:AV3"/>
    <mergeCell ref="K4:W4"/>
    <mergeCell ref="X4:AJ4"/>
    <mergeCell ref="AK4:AW4"/>
    <mergeCell ref="K5:T5"/>
    <mergeCell ref="X5:AG5"/>
    <mergeCell ref="AH5:AJ5"/>
    <mergeCell ref="AK5:AT5"/>
    <mergeCell ref="AU5:AW5"/>
    <mergeCell ref="M1:V3"/>
    <mergeCell ref="X1:Y3"/>
    <mergeCell ref="Z1:AI3"/>
    <mergeCell ref="AK1:AL3"/>
    <mergeCell ref="AB7:AD7"/>
    <mergeCell ref="AE7:AJ7"/>
    <mergeCell ref="X9:X10"/>
    <mergeCell ref="Y9:Y10"/>
    <mergeCell ref="Z9:Z10"/>
    <mergeCell ref="AV9:AV10"/>
    <mergeCell ref="AW9:AW10"/>
    <mergeCell ref="AI9:AI10"/>
    <mergeCell ref="AJ9:AJ10"/>
    <mergeCell ref="AK7:AN7"/>
    <mergeCell ref="AO7:AQ7"/>
    <mergeCell ref="AR7:AW7"/>
    <mergeCell ref="AK9:AK10"/>
    <mergeCell ref="AL9:AL10"/>
    <mergeCell ref="AM9:AM10"/>
    <mergeCell ref="AN9:AN10"/>
    <mergeCell ref="AO9:AO10"/>
    <mergeCell ref="AP9:AP10"/>
    <mergeCell ref="AQ9:AQ10"/>
    <mergeCell ref="R7:W7"/>
    <mergeCell ref="K7:N7"/>
    <mergeCell ref="O7:Q7"/>
    <mergeCell ref="AU9:AU10"/>
    <mergeCell ref="AG9:AG10"/>
    <mergeCell ref="AH9:AH10"/>
    <mergeCell ref="AA9:AA10"/>
    <mergeCell ref="AB9:AB10"/>
    <mergeCell ref="AC9:AC10"/>
    <mergeCell ref="AD9:AD10"/>
    <mergeCell ref="AE9:AE10"/>
    <mergeCell ref="AF9:AF10"/>
    <mergeCell ref="AT9:AT10"/>
    <mergeCell ref="AR9:AR10"/>
    <mergeCell ref="AS9:AS10"/>
    <mergeCell ref="X7:AA7"/>
    <mergeCell ref="A6:J6"/>
    <mergeCell ref="I5:J5"/>
    <mergeCell ref="A5:H5"/>
    <mergeCell ref="A4:J4"/>
    <mergeCell ref="I1:J1"/>
    <mergeCell ref="I2:J2"/>
    <mergeCell ref="I3:J3"/>
    <mergeCell ref="A1:H3"/>
    <mergeCell ref="A7:A8"/>
    <mergeCell ref="B7:B8"/>
    <mergeCell ref="C7:C8"/>
    <mergeCell ref="D7:D8"/>
    <mergeCell ref="E7:E8"/>
    <mergeCell ref="F7:F8"/>
    <mergeCell ref="G7:G8"/>
    <mergeCell ref="H7:H8"/>
    <mergeCell ref="I7:I8"/>
    <mergeCell ref="J7:J8"/>
  </mergeCell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'CONTROL DE CAMBIOS'!$C$34:$C$38</xm:f>
          </x14:formula1>
          <xm:sqref>AW9 AJ9</xm:sqref>
        </x14:dataValidation>
        <x14:dataValidation type="list" allowBlank="1" showInputMessage="1" showErrorMessage="1" xr:uid="{00000000-0002-0000-0300-000001000000}">
          <x14:formula1>
            <xm:f>'CONTROL DE CAMBIOS'!$A$34:$A$37</xm:f>
          </x14:formula1>
          <xm:sqref>AP9 AC9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T41"/>
  <sheetViews>
    <sheetView zoomScaleNormal="100" zoomScaleSheetLayoutView="110" workbookViewId="0">
      <selection activeCell="BH29" sqref="BH29"/>
    </sheetView>
  </sheetViews>
  <sheetFormatPr baseColWidth="10" defaultColWidth="11.44140625" defaultRowHeight="13.2" x14ac:dyDescent="0.25"/>
  <cols>
    <col min="1" max="1" width="41.44140625" style="52" customWidth="1"/>
    <col min="2" max="2" width="6.6640625" style="52" customWidth="1"/>
    <col min="3" max="3" width="51.109375" style="52" customWidth="1"/>
    <col min="4" max="4" width="43.5546875" style="52" customWidth="1"/>
    <col min="5" max="5" width="34.88671875" style="52" customWidth="1"/>
    <col min="6" max="6" width="37.6640625" style="52" customWidth="1"/>
    <col min="7" max="7" width="40.5546875" style="52" customWidth="1"/>
    <col min="8" max="8" width="44.109375" style="52" customWidth="1"/>
    <col min="9" max="10" width="26.5546875" style="52" customWidth="1"/>
    <col min="11" max="11" width="45.109375" style="52" customWidth="1"/>
    <col min="12" max="13" width="26.5546875" style="52" customWidth="1"/>
    <col min="14" max="14" width="37.44140625" style="52" customWidth="1"/>
    <col min="15" max="17" width="23.33203125" style="52" customWidth="1"/>
    <col min="18" max="19" width="26.5546875" style="52" customWidth="1"/>
    <col min="20" max="20" width="30.109375" style="365" customWidth="1"/>
    <col min="21" max="45" width="18.44140625" style="52" hidden="1" customWidth="1"/>
    <col min="46" max="46" width="26" style="52" hidden="1" customWidth="1"/>
    <col min="47" max="16384" width="11.44140625" style="52"/>
  </cols>
  <sheetData>
    <row r="1" spans="1:46" s="36" customFormat="1" ht="31.5" customHeight="1" x14ac:dyDescent="0.25">
      <c r="A1" s="548" t="s">
        <v>202</v>
      </c>
      <c r="B1" s="549"/>
      <c r="C1" s="549"/>
      <c r="D1" s="549"/>
      <c r="E1" s="549"/>
      <c r="F1" s="550"/>
      <c r="G1" s="315" t="s">
        <v>147</v>
      </c>
      <c r="H1" s="419"/>
      <c r="I1" s="420"/>
      <c r="J1" s="608" t="s">
        <v>148</v>
      </c>
      <c r="K1" s="549"/>
      <c r="L1" s="549"/>
      <c r="M1" s="549"/>
      <c r="N1" s="549"/>
      <c r="O1" s="549"/>
      <c r="P1" s="549"/>
      <c r="Q1" s="549"/>
      <c r="R1" s="549"/>
      <c r="S1" s="550"/>
      <c r="T1" s="307" t="s">
        <v>147</v>
      </c>
      <c r="U1" s="366"/>
      <c r="V1" s="366"/>
      <c r="W1" s="366"/>
      <c r="X1" s="366"/>
      <c r="Y1" s="366"/>
      <c r="Z1" s="366"/>
      <c r="AA1" s="366"/>
      <c r="AB1" s="367"/>
      <c r="AC1" s="539"/>
      <c r="AD1" s="540"/>
      <c r="AE1" s="557"/>
      <c r="AF1" s="557"/>
      <c r="AG1" s="557"/>
      <c r="AH1" s="557"/>
      <c r="AI1" s="557"/>
      <c r="AJ1" s="557"/>
      <c r="AK1" s="557"/>
      <c r="AL1" s="557"/>
      <c r="AM1" s="557"/>
      <c r="AN1" s="557"/>
      <c r="AO1" s="164"/>
    </row>
    <row r="2" spans="1:46" s="36" customFormat="1" ht="39" customHeight="1" x14ac:dyDescent="0.25">
      <c r="A2" s="551"/>
      <c r="B2" s="552"/>
      <c r="C2" s="552"/>
      <c r="D2" s="552"/>
      <c r="E2" s="552"/>
      <c r="F2" s="553"/>
      <c r="G2" s="316" t="s">
        <v>451</v>
      </c>
      <c r="H2" s="421"/>
      <c r="I2" s="422"/>
      <c r="J2" s="609"/>
      <c r="K2" s="552"/>
      <c r="L2" s="552"/>
      <c r="M2" s="552"/>
      <c r="N2" s="552"/>
      <c r="O2" s="552"/>
      <c r="P2" s="552"/>
      <c r="Q2" s="552"/>
      <c r="R2" s="552"/>
      <c r="S2" s="553"/>
      <c r="T2" s="308" t="s">
        <v>198</v>
      </c>
      <c r="U2" s="368"/>
      <c r="V2" s="368"/>
      <c r="W2" s="368"/>
      <c r="X2" s="368"/>
      <c r="Y2" s="368"/>
      <c r="Z2" s="368"/>
      <c r="AA2" s="368"/>
      <c r="AB2" s="369"/>
      <c r="AC2" s="541"/>
      <c r="AD2" s="542"/>
      <c r="AE2" s="558"/>
      <c r="AF2" s="558"/>
      <c r="AG2" s="558"/>
      <c r="AH2" s="558"/>
      <c r="AI2" s="558"/>
      <c r="AJ2" s="558"/>
      <c r="AK2" s="558"/>
      <c r="AL2" s="558"/>
      <c r="AM2" s="558"/>
      <c r="AN2" s="558"/>
      <c r="AO2" s="165"/>
    </row>
    <row r="3" spans="1:46" s="36" customFormat="1" ht="43.5" customHeight="1" x14ac:dyDescent="0.25">
      <c r="A3" s="554"/>
      <c r="B3" s="555"/>
      <c r="C3" s="555"/>
      <c r="D3" s="555"/>
      <c r="E3" s="555"/>
      <c r="F3" s="556"/>
      <c r="G3" s="316" t="s">
        <v>450</v>
      </c>
      <c r="H3" s="423"/>
      <c r="I3" s="424"/>
      <c r="J3" s="610"/>
      <c r="K3" s="555"/>
      <c r="L3" s="555"/>
      <c r="M3" s="555"/>
      <c r="N3" s="555"/>
      <c r="O3" s="555"/>
      <c r="P3" s="555"/>
      <c r="Q3" s="555"/>
      <c r="R3" s="555"/>
      <c r="S3" s="556"/>
      <c r="T3" s="308" t="s">
        <v>199</v>
      </c>
      <c r="U3" s="368"/>
      <c r="V3" s="368"/>
      <c r="W3" s="368"/>
      <c r="X3" s="368"/>
      <c r="Y3" s="368"/>
      <c r="Z3" s="368"/>
      <c r="AA3" s="368"/>
      <c r="AB3" s="369"/>
      <c r="AC3" s="541"/>
      <c r="AD3" s="542"/>
      <c r="AE3" s="558"/>
      <c r="AF3" s="558"/>
      <c r="AG3" s="558"/>
      <c r="AH3" s="558"/>
      <c r="AI3" s="558"/>
      <c r="AJ3" s="558"/>
      <c r="AK3" s="558"/>
      <c r="AL3" s="558"/>
      <c r="AM3" s="558"/>
      <c r="AN3" s="558"/>
      <c r="AO3" s="165"/>
    </row>
    <row r="4" spans="1:46" s="36" customFormat="1" ht="33" customHeight="1" x14ac:dyDescent="0.25">
      <c r="A4" s="611" t="s">
        <v>144</v>
      </c>
      <c r="B4" s="612"/>
      <c r="C4" s="612"/>
      <c r="D4" s="612"/>
      <c r="E4" s="612"/>
      <c r="F4" s="612"/>
      <c r="G4" s="613"/>
      <c r="H4" s="611" t="s">
        <v>144</v>
      </c>
      <c r="I4" s="612"/>
      <c r="J4" s="612"/>
      <c r="K4" s="612"/>
      <c r="L4" s="612"/>
      <c r="M4" s="612"/>
      <c r="N4" s="612"/>
      <c r="O4" s="612"/>
      <c r="P4" s="612"/>
      <c r="Q4" s="612"/>
      <c r="R4" s="612"/>
      <c r="S4" s="612"/>
      <c r="T4" s="613"/>
      <c r="U4" s="368"/>
      <c r="V4" s="368"/>
      <c r="W4" s="368"/>
      <c r="X4" s="368"/>
      <c r="Y4" s="368"/>
      <c r="Z4" s="368"/>
      <c r="AA4" s="368"/>
      <c r="AB4" s="369"/>
      <c r="AC4" s="559"/>
      <c r="AD4" s="558"/>
      <c r="AE4" s="558"/>
      <c r="AF4" s="558"/>
      <c r="AG4" s="558"/>
      <c r="AH4" s="558"/>
      <c r="AI4" s="558"/>
      <c r="AJ4" s="558"/>
      <c r="AK4" s="558"/>
      <c r="AL4" s="558"/>
      <c r="AM4" s="558"/>
      <c r="AN4" s="558"/>
      <c r="AO4" s="560"/>
    </row>
    <row r="5" spans="1:46" s="36" customFormat="1" ht="33" customHeight="1" thickBot="1" x14ac:dyDescent="0.3">
      <c r="A5" s="614" t="s">
        <v>561</v>
      </c>
      <c r="B5" s="615"/>
      <c r="C5" s="615"/>
      <c r="D5" s="615"/>
      <c r="E5" s="616"/>
      <c r="F5" s="630" t="s">
        <v>437</v>
      </c>
      <c r="G5" s="631"/>
      <c r="H5" s="417" t="s">
        <v>666</v>
      </c>
      <c r="I5" s="418"/>
      <c r="J5" s="418"/>
      <c r="K5" s="418"/>
      <c r="L5" s="418"/>
      <c r="M5" s="418"/>
      <c r="N5" s="418"/>
      <c r="O5" s="418"/>
      <c r="P5" s="226"/>
      <c r="Q5" s="227"/>
      <c r="R5" s="226" t="s">
        <v>555</v>
      </c>
      <c r="S5" s="348"/>
      <c r="T5" s="349"/>
      <c r="U5" s="368"/>
      <c r="V5" s="368"/>
      <c r="W5" s="368"/>
      <c r="X5" s="368"/>
      <c r="Y5" s="368"/>
      <c r="Z5" s="368"/>
      <c r="AA5" s="368"/>
      <c r="AB5" s="369"/>
      <c r="AC5" s="570"/>
      <c r="AD5" s="571"/>
      <c r="AE5" s="571"/>
      <c r="AF5" s="571"/>
      <c r="AG5" s="571"/>
      <c r="AH5" s="571"/>
      <c r="AI5" s="571"/>
      <c r="AJ5" s="571"/>
      <c r="AK5" s="571"/>
      <c r="AL5" s="572"/>
      <c r="AM5" s="573"/>
      <c r="AN5" s="571"/>
      <c r="AO5" s="574"/>
    </row>
    <row r="6" spans="1:46" ht="48" customHeight="1" thickBot="1" x14ac:dyDescent="0.3">
      <c r="A6" s="632" t="s">
        <v>280</v>
      </c>
      <c r="B6" s="633"/>
      <c r="C6" s="633"/>
      <c r="D6" s="633"/>
      <c r="E6" s="633"/>
      <c r="F6" s="633"/>
      <c r="G6" s="634"/>
      <c r="H6" s="647" t="s">
        <v>280</v>
      </c>
      <c r="I6" s="648"/>
      <c r="J6" s="648"/>
      <c r="K6" s="648"/>
      <c r="L6" s="649"/>
      <c r="M6" s="649"/>
      <c r="N6" s="649"/>
      <c r="O6" s="649"/>
      <c r="P6" s="649"/>
      <c r="Q6" s="649"/>
      <c r="R6" s="649"/>
      <c r="S6" s="649"/>
      <c r="T6" s="650"/>
      <c r="U6" s="654" t="s">
        <v>280</v>
      </c>
      <c r="V6" s="648"/>
      <c r="W6" s="648"/>
      <c r="X6" s="648"/>
      <c r="Y6" s="648"/>
      <c r="Z6" s="648"/>
      <c r="AA6" s="648"/>
      <c r="AB6" s="648"/>
      <c r="AC6" s="648"/>
      <c r="AD6" s="648"/>
      <c r="AE6" s="648"/>
      <c r="AF6" s="648"/>
      <c r="AG6" s="655"/>
      <c r="AH6" s="654" t="s">
        <v>280</v>
      </c>
      <c r="AI6" s="648"/>
      <c r="AJ6" s="648"/>
      <c r="AK6" s="648"/>
      <c r="AL6" s="648"/>
      <c r="AM6" s="648"/>
      <c r="AN6" s="648"/>
      <c r="AO6" s="648"/>
      <c r="AP6" s="648"/>
      <c r="AQ6" s="648"/>
      <c r="AR6" s="648"/>
      <c r="AS6" s="648"/>
      <c r="AT6" s="655"/>
    </row>
    <row r="7" spans="1:46" ht="34.5" customHeight="1" x14ac:dyDescent="0.25">
      <c r="A7" s="645" t="s">
        <v>281</v>
      </c>
      <c r="B7" s="639" t="s">
        <v>197</v>
      </c>
      <c r="C7" s="639" t="s">
        <v>137</v>
      </c>
      <c r="D7" s="641" t="s">
        <v>138</v>
      </c>
      <c r="E7" s="639" t="s">
        <v>282</v>
      </c>
      <c r="F7" s="641" t="s">
        <v>283</v>
      </c>
      <c r="G7" s="637" t="s">
        <v>321</v>
      </c>
      <c r="H7" s="593" t="s">
        <v>185</v>
      </c>
      <c r="I7" s="594"/>
      <c r="J7" s="594"/>
      <c r="K7" s="651"/>
      <c r="L7" s="536" t="s">
        <v>172</v>
      </c>
      <c r="M7" s="537"/>
      <c r="N7" s="652"/>
      <c r="O7" s="531" t="s">
        <v>173</v>
      </c>
      <c r="P7" s="532"/>
      <c r="Q7" s="532"/>
      <c r="R7" s="532"/>
      <c r="S7" s="532"/>
      <c r="T7" s="533"/>
      <c r="U7" s="653" t="s">
        <v>188</v>
      </c>
      <c r="V7" s="534"/>
      <c r="W7" s="534"/>
      <c r="X7" s="535"/>
      <c r="Y7" s="536" t="s">
        <v>189</v>
      </c>
      <c r="Z7" s="537"/>
      <c r="AA7" s="538"/>
      <c r="AB7" s="531" t="s">
        <v>190</v>
      </c>
      <c r="AC7" s="532"/>
      <c r="AD7" s="532"/>
      <c r="AE7" s="532"/>
      <c r="AF7" s="532"/>
      <c r="AG7" s="533"/>
      <c r="AH7" s="520" t="s">
        <v>196</v>
      </c>
      <c r="AI7" s="534"/>
      <c r="AJ7" s="534"/>
      <c r="AK7" s="535"/>
      <c r="AL7" s="536" t="s">
        <v>195</v>
      </c>
      <c r="AM7" s="537"/>
      <c r="AN7" s="538"/>
      <c r="AO7" s="531" t="s">
        <v>193</v>
      </c>
      <c r="AP7" s="532"/>
      <c r="AQ7" s="532"/>
      <c r="AR7" s="532"/>
      <c r="AS7" s="532"/>
      <c r="AT7" s="533"/>
    </row>
    <row r="8" spans="1:46" ht="18" customHeight="1" x14ac:dyDescent="0.25">
      <c r="A8" s="646"/>
      <c r="B8" s="640"/>
      <c r="C8" s="640"/>
      <c r="D8" s="642"/>
      <c r="E8" s="640"/>
      <c r="F8" s="643"/>
      <c r="G8" s="638"/>
      <c r="H8" s="644" t="s">
        <v>167</v>
      </c>
      <c r="I8" s="635" t="s">
        <v>165</v>
      </c>
      <c r="J8" s="635" t="s">
        <v>168</v>
      </c>
      <c r="K8" s="636" t="s">
        <v>169</v>
      </c>
      <c r="L8" s="598" t="s">
        <v>170</v>
      </c>
      <c r="M8" s="599" t="s">
        <v>174</v>
      </c>
      <c r="N8" s="674" t="s">
        <v>171</v>
      </c>
      <c r="O8" s="601" t="s">
        <v>186</v>
      </c>
      <c r="P8" s="596" t="s">
        <v>179</v>
      </c>
      <c r="Q8" s="596" t="s">
        <v>175</v>
      </c>
      <c r="R8" s="596" t="s">
        <v>176</v>
      </c>
      <c r="S8" s="596" t="s">
        <v>177</v>
      </c>
      <c r="T8" s="602" t="s">
        <v>178</v>
      </c>
      <c r="U8" s="672" t="s">
        <v>167</v>
      </c>
      <c r="V8" s="656" t="s">
        <v>165</v>
      </c>
      <c r="W8" s="656" t="s">
        <v>168</v>
      </c>
      <c r="X8" s="658" t="s">
        <v>169</v>
      </c>
      <c r="Y8" s="662" t="s">
        <v>170</v>
      </c>
      <c r="Z8" s="664" t="s">
        <v>174</v>
      </c>
      <c r="AA8" s="666" t="s">
        <v>171</v>
      </c>
      <c r="AB8" s="668" t="s">
        <v>186</v>
      </c>
      <c r="AC8" s="670" t="s">
        <v>179</v>
      </c>
      <c r="AD8" s="670" t="s">
        <v>175</v>
      </c>
      <c r="AE8" s="670" t="s">
        <v>176</v>
      </c>
      <c r="AF8" s="670" t="s">
        <v>177</v>
      </c>
      <c r="AG8" s="660" t="s">
        <v>178</v>
      </c>
      <c r="AH8" s="675" t="s">
        <v>167</v>
      </c>
      <c r="AI8" s="656" t="s">
        <v>165</v>
      </c>
      <c r="AJ8" s="656" t="s">
        <v>168</v>
      </c>
      <c r="AK8" s="658" t="s">
        <v>169</v>
      </c>
      <c r="AL8" s="662" t="s">
        <v>170</v>
      </c>
      <c r="AM8" s="664" t="s">
        <v>174</v>
      </c>
      <c r="AN8" s="666" t="s">
        <v>171</v>
      </c>
      <c r="AO8" s="668" t="s">
        <v>186</v>
      </c>
      <c r="AP8" s="670" t="s">
        <v>179</v>
      </c>
      <c r="AQ8" s="670" t="s">
        <v>175</v>
      </c>
      <c r="AR8" s="670" t="s">
        <v>176</v>
      </c>
      <c r="AS8" s="670" t="s">
        <v>177</v>
      </c>
      <c r="AT8" s="660" t="s">
        <v>178</v>
      </c>
    </row>
    <row r="9" spans="1:46" ht="38.25" customHeight="1" x14ac:dyDescent="0.25">
      <c r="A9" s="646"/>
      <c r="B9" s="640"/>
      <c r="C9" s="640"/>
      <c r="D9" s="642"/>
      <c r="E9" s="640"/>
      <c r="F9" s="643"/>
      <c r="G9" s="638" t="s">
        <v>141</v>
      </c>
      <c r="H9" s="644"/>
      <c r="I9" s="635"/>
      <c r="J9" s="635"/>
      <c r="K9" s="636"/>
      <c r="L9" s="598"/>
      <c r="M9" s="599"/>
      <c r="N9" s="674"/>
      <c r="O9" s="601"/>
      <c r="P9" s="596"/>
      <c r="Q9" s="596"/>
      <c r="R9" s="596"/>
      <c r="S9" s="596"/>
      <c r="T9" s="602"/>
      <c r="U9" s="673"/>
      <c r="V9" s="657"/>
      <c r="W9" s="657"/>
      <c r="X9" s="659"/>
      <c r="Y9" s="663"/>
      <c r="Z9" s="665"/>
      <c r="AA9" s="667"/>
      <c r="AB9" s="669"/>
      <c r="AC9" s="671"/>
      <c r="AD9" s="671"/>
      <c r="AE9" s="671"/>
      <c r="AF9" s="671"/>
      <c r="AG9" s="661"/>
      <c r="AH9" s="676"/>
      <c r="AI9" s="657"/>
      <c r="AJ9" s="657"/>
      <c r="AK9" s="659"/>
      <c r="AL9" s="663"/>
      <c r="AM9" s="665"/>
      <c r="AN9" s="667"/>
      <c r="AO9" s="669"/>
      <c r="AP9" s="671"/>
      <c r="AQ9" s="671"/>
      <c r="AR9" s="671"/>
      <c r="AS9" s="671"/>
      <c r="AT9" s="661"/>
    </row>
    <row r="10" spans="1:46" s="133" customFormat="1" ht="104.25" customHeight="1" x14ac:dyDescent="0.25">
      <c r="A10" s="623" t="s">
        <v>463</v>
      </c>
      <c r="B10" s="196">
        <v>1</v>
      </c>
      <c r="C10" s="370" t="s">
        <v>284</v>
      </c>
      <c r="D10" s="188" t="s">
        <v>285</v>
      </c>
      <c r="E10" s="188" t="s">
        <v>449</v>
      </c>
      <c r="F10" s="188" t="s">
        <v>383</v>
      </c>
      <c r="G10" s="334">
        <v>44592</v>
      </c>
      <c r="H10" s="248" t="s">
        <v>562</v>
      </c>
      <c r="I10" s="237">
        <v>1</v>
      </c>
      <c r="J10" s="239" t="s">
        <v>563</v>
      </c>
      <c r="K10" s="389" t="s">
        <v>564</v>
      </c>
      <c r="L10" s="254">
        <v>44684</v>
      </c>
      <c r="M10" s="239" t="s">
        <v>497</v>
      </c>
      <c r="N10" s="317" t="s">
        <v>667</v>
      </c>
      <c r="O10" s="249" t="s">
        <v>499</v>
      </c>
      <c r="P10" s="239" t="s">
        <v>500</v>
      </c>
      <c r="Q10" s="237">
        <v>1</v>
      </c>
      <c r="R10" s="247" t="s">
        <v>627</v>
      </c>
      <c r="S10" s="225" t="s">
        <v>628</v>
      </c>
      <c r="T10" s="238" t="s">
        <v>181</v>
      </c>
      <c r="U10" s="126"/>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row>
    <row r="11" spans="1:46" s="133" customFormat="1" ht="104.25" customHeight="1" x14ac:dyDescent="0.25">
      <c r="A11" s="624"/>
      <c r="B11" s="196">
        <v>2</v>
      </c>
      <c r="C11" s="370" t="s">
        <v>286</v>
      </c>
      <c r="D11" s="188" t="s">
        <v>287</v>
      </c>
      <c r="E11" s="188" t="s">
        <v>449</v>
      </c>
      <c r="F11" s="188" t="s">
        <v>383</v>
      </c>
      <c r="G11" s="334">
        <v>44592</v>
      </c>
      <c r="H11" s="248" t="s">
        <v>565</v>
      </c>
      <c r="I11" s="237">
        <v>1</v>
      </c>
      <c r="J11" s="239" t="s">
        <v>566</v>
      </c>
      <c r="K11" s="389" t="s">
        <v>567</v>
      </c>
      <c r="L11" s="254">
        <v>44684</v>
      </c>
      <c r="M11" s="239" t="s">
        <v>497</v>
      </c>
      <c r="N11" s="363" t="s">
        <v>668</v>
      </c>
      <c r="O11" s="249" t="s">
        <v>499</v>
      </c>
      <c r="P11" s="239" t="s">
        <v>500</v>
      </c>
      <c r="Q11" s="237">
        <v>1</v>
      </c>
      <c r="R11" s="247" t="s">
        <v>629</v>
      </c>
      <c r="S11" s="239" t="s">
        <v>630</v>
      </c>
      <c r="T11" s="238" t="s">
        <v>181</v>
      </c>
      <c r="U11" s="126"/>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row>
    <row r="12" spans="1:46" s="133" customFormat="1" ht="104.25" customHeight="1" x14ac:dyDescent="0.25">
      <c r="A12" s="624"/>
      <c r="B12" s="196">
        <f>B11+1</f>
        <v>3</v>
      </c>
      <c r="C12" s="185" t="s">
        <v>288</v>
      </c>
      <c r="D12" s="77" t="s">
        <v>289</v>
      </c>
      <c r="E12" s="188" t="s">
        <v>383</v>
      </c>
      <c r="F12" s="188" t="s">
        <v>290</v>
      </c>
      <c r="G12" s="335">
        <v>44621</v>
      </c>
      <c r="H12" s="248" t="s">
        <v>568</v>
      </c>
      <c r="I12" s="237">
        <v>1</v>
      </c>
      <c r="J12" s="239" t="s">
        <v>569</v>
      </c>
      <c r="K12" s="389" t="s">
        <v>685</v>
      </c>
      <c r="L12" s="254">
        <v>44683</v>
      </c>
      <c r="M12" s="239" t="s">
        <v>497</v>
      </c>
      <c r="N12" s="317" t="s">
        <v>669</v>
      </c>
      <c r="O12" s="249" t="s">
        <v>499</v>
      </c>
      <c r="P12" s="239" t="s">
        <v>500</v>
      </c>
      <c r="Q12" s="237">
        <v>1</v>
      </c>
      <c r="R12" s="247" t="s">
        <v>631</v>
      </c>
      <c r="S12" s="239" t="s">
        <v>632</v>
      </c>
      <c r="T12" s="238" t="s">
        <v>181</v>
      </c>
      <c r="U12" s="126"/>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row>
    <row r="13" spans="1:46" s="133" customFormat="1" ht="104.25" customHeight="1" x14ac:dyDescent="0.25">
      <c r="A13" s="624"/>
      <c r="B13" s="196">
        <f t="shared" ref="B13:B41" si="0">B12+1</f>
        <v>4</v>
      </c>
      <c r="C13" s="371" t="s">
        <v>249</v>
      </c>
      <c r="D13" s="75" t="s">
        <v>291</v>
      </c>
      <c r="E13" s="188" t="s">
        <v>461</v>
      </c>
      <c r="F13" s="188" t="s">
        <v>290</v>
      </c>
      <c r="G13" s="334">
        <v>44681</v>
      </c>
      <c r="H13" s="264" t="s">
        <v>570</v>
      </c>
      <c r="I13" s="237">
        <v>1</v>
      </c>
      <c r="J13" s="239" t="s">
        <v>686</v>
      </c>
      <c r="K13" s="318" t="s">
        <v>484</v>
      </c>
      <c r="L13" s="254">
        <v>44685</v>
      </c>
      <c r="M13" s="239" t="s">
        <v>497</v>
      </c>
      <c r="N13" s="317" t="s">
        <v>687</v>
      </c>
      <c r="O13" s="249" t="s">
        <v>499</v>
      </c>
      <c r="P13" s="239" t="s">
        <v>500</v>
      </c>
      <c r="Q13" s="237">
        <v>1</v>
      </c>
      <c r="R13" s="247" t="s">
        <v>631</v>
      </c>
      <c r="S13" s="239" t="s">
        <v>632</v>
      </c>
      <c r="T13" s="238" t="s">
        <v>181</v>
      </c>
      <c r="U13" s="126"/>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row>
    <row r="14" spans="1:46" s="133" customFormat="1" ht="104.25" customHeight="1" x14ac:dyDescent="0.25">
      <c r="A14" s="624"/>
      <c r="B14" s="196">
        <f t="shared" si="0"/>
        <v>5</v>
      </c>
      <c r="C14" s="370" t="s">
        <v>292</v>
      </c>
      <c r="D14" s="188" t="s">
        <v>293</v>
      </c>
      <c r="E14" s="188" t="s">
        <v>461</v>
      </c>
      <c r="F14" s="77" t="s">
        <v>468</v>
      </c>
      <c r="G14" s="334">
        <v>44925</v>
      </c>
      <c r="H14" s="248" t="s">
        <v>571</v>
      </c>
      <c r="I14" s="237">
        <v>0.33</v>
      </c>
      <c r="J14" s="239" t="s">
        <v>572</v>
      </c>
      <c r="K14" s="318" t="s">
        <v>484</v>
      </c>
      <c r="L14" s="254">
        <v>44685</v>
      </c>
      <c r="M14" s="239" t="s">
        <v>619</v>
      </c>
      <c r="N14" s="317" t="s">
        <v>670</v>
      </c>
      <c r="O14" s="249" t="s">
        <v>499</v>
      </c>
      <c r="P14" s="239" t="s">
        <v>500</v>
      </c>
      <c r="Q14" s="237">
        <v>0.33</v>
      </c>
      <c r="R14" s="247" t="s">
        <v>633</v>
      </c>
      <c r="S14" s="239" t="s">
        <v>632</v>
      </c>
      <c r="T14" s="238" t="s">
        <v>552</v>
      </c>
      <c r="U14" s="126"/>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row>
    <row r="15" spans="1:46" s="133" customFormat="1" ht="104.25" customHeight="1" x14ac:dyDescent="0.25">
      <c r="A15" s="624"/>
      <c r="B15" s="196">
        <f t="shared" si="0"/>
        <v>6</v>
      </c>
      <c r="C15" s="372" t="s">
        <v>381</v>
      </c>
      <c r="D15" s="168" t="s">
        <v>382</v>
      </c>
      <c r="E15" s="77" t="s">
        <v>462</v>
      </c>
      <c r="F15" s="188" t="s">
        <v>383</v>
      </c>
      <c r="G15" s="336">
        <v>44925</v>
      </c>
      <c r="H15" s="248" t="s">
        <v>573</v>
      </c>
      <c r="I15" s="237">
        <v>0.25</v>
      </c>
      <c r="J15" s="387" t="s">
        <v>574</v>
      </c>
      <c r="K15" s="319" t="s">
        <v>575</v>
      </c>
      <c r="L15" s="254">
        <v>44684</v>
      </c>
      <c r="M15" s="239" t="s">
        <v>620</v>
      </c>
      <c r="N15" s="317" t="s">
        <v>671</v>
      </c>
      <c r="O15" s="249" t="s">
        <v>499</v>
      </c>
      <c r="P15" s="239" t="s">
        <v>500</v>
      </c>
      <c r="Q15" s="237">
        <v>0.33</v>
      </c>
      <c r="R15" s="247" t="s">
        <v>634</v>
      </c>
      <c r="S15" s="239" t="s">
        <v>635</v>
      </c>
      <c r="T15" s="238" t="s">
        <v>552</v>
      </c>
      <c r="U15" s="126"/>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row>
    <row r="16" spans="1:46" s="133" customFormat="1" ht="104.25" customHeight="1" x14ac:dyDescent="0.25">
      <c r="A16" s="624"/>
      <c r="B16" s="196">
        <f t="shared" si="0"/>
        <v>7</v>
      </c>
      <c r="C16" s="371" t="s">
        <v>245</v>
      </c>
      <c r="D16" s="197" t="s">
        <v>471</v>
      </c>
      <c r="E16" s="188" t="s">
        <v>383</v>
      </c>
      <c r="F16" s="77" t="s">
        <v>468</v>
      </c>
      <c r="G16" s="334">
        <v>44925</v>
      </c>
      <c r="H16" s="248" t="s">
        <v>576</v>
      </c>
      <c r="I16" s="237">
        <v>0.33329999999999999</v>
      </c>
      <c r="J16" s="239" t="s">
        <v>577</v>
      </c>
      <c r="K16" s="318" t="s">
        <v>484</v>
      </c>
      <c r="L16" s="254">
        <v>44684</v>
      </c>
      <c r="M16" s="239" t="s">
        <v>620</v>
      </c>
      <c r="N16" s="317" t="s">
        <v>621</v>
      </c>
      <c r="O16" s="249" t="s">
        <v>499</v>
      </c>
      <c r="P16" s="239" t="s">
        <v>500</v>
      </c>
      <c r="Q16" s="237">
        <v>0.33</v>
      </c>
      <c r="R16" s="247" t="s">
        <v>977</v>
      </c>
      <c r="S16" s="239" t="s">
        <v>636</v>
      </c>
      <c r="T16" s="238" t="s">
        <v>552</v>
      </c>
      <c r="U16" s="126"/>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row>
    <row r="17" spans="1:46" s="133" customFormat="1" ht="104.25" customHeight="1" x14ac:dyDescent="0.25">
      <c r="A17" s="624"/>
      <c r="B17" s="196">
        <f t="shared" si="0"/>
        <v>8</v>
      </c>
      <c r="C17" s="371" t="s">
        <v>294</v>
      </c>
      <c r="D17" s="188" t="s">
        <v>384</v>
      </c>
      <c r="E17" s="188" t="s">
        <v>461</v>
      </c>
      <c r="F17" s="77" t="s">
        <v>468</v>
      </c>
      <c r="G17" s="334">
        <v>44925</v>
      </c>
      <c r="H17" s="248" t="s">
        <v>688</v>
      </c>
      <c r="I17" s="237">
        <v>0.25</v>
      </c>
      <c r="J17" s="239" t="s">
        <v>689</v>
      </c>
      <c r="K17" s="318" t="s">
        <v>484</v>
      </c>
      <c r="L17" s="254">
        <v>44685</v>
      </c>
      <c r="M17" s="239" t="s">
        <v>180</v>
      </c>
      <c r="N17" s="317" t="s">
        <v>672</v>
      </c>
      <c r="O17" s="249" t="s">
        <v>499</v>
      </c>
      <c r="P17" s="239" t="s">
        <v>500</v>
      </c>
      <c r="Q17" s="237">
        <v>0.25</v>
      </c>
      <c r="R17" s="247" t="s">
        <v>637</v>
      </c>
      <c r="S17" s="239" t="s">
        <v>638</v>
      </c>
      <c r="T17" s="238" t="s">
        <v>552</v>
      </c>
      <c r="U17" s="126"/>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row>
    <row r="18" spans="1:46" s="133" customFormat="1" ht="104.25" customHeight="1" x14ac:dyDescent="0.25">
      <c r="A18" s="624"/>
      <c r="B18" s="196">
        <f t="shared" si="0"/>
        <v>9</v>
      </c>
      <c r="C18" s="149" t="s">
        <v>385</v>
      </c>
      <c r="D18" s="150" t="s">
        <v>295</v>
      </c>
      <c r="E18" s="188" t="s">
        <v>449</v>
      </c>
      <c r="F18" s="150" t="s">
        <v>472</v>
      </c>
      <c r="G18" s="337">
        <v>44864</v>
      </c>
      <c r="H18" s="264" t="s">
        <v>690</v>
      </c>
      <c r="I18" s="237">
        <v>0.5</v>
      </c>
      <c r="J18" s="239" t="s">
        <v>578</v>
      </c>
      <c r="K18" s="320" t="s">
        <v>484</v>
      </c>
      <c r="L18" s="254">
        <v>44685</v>
      </c>
      <c r="M18" s="239" t="s">
        <v>620</v>
      </c>
      <c r="N18" s="317" t="s">
        <v>673</v>
      </c>
      <c r="O18" s="249" t="s">
        <v>499</v>
      </c>
      <c r="P18" s="239" t="s">
        <v>500</v>
      </c>
      <c r="Q18" s="237">
        <v>0.5</v>
      </c>
      <c r="R18" s="247" t="s">
        <v>690</v>
      </c>
      <c r="S18" s="239" t="s">
        <v>639</v>
      </c>
      <c r="T18" s="238" t="s">
        <v>552</v>
      </c>
      <c r="U18" s="126"/>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row>
    <row r="19" spans="1:46" s="133" customFormat="1" ht="104.25" customHeight="1" x14ac:dyDescent="0.25">
      <c r="A19" s="624"/>
      <c r="B19" s="196">
        <f t="shared" si="0"/>
        <v>10</v>
      </c>
      <c r="C19" s="156" t="s">
        <v>380</v>
      </c>
      <c r="D19" s="155" t="s">
        <v>395</v>
      </c>
      <c r="E19" s="155" t="s">
        <v>446</v>
      </c>
      <c r="F19" s="155" t="s">
        <v>246</v>
      </c>
      <c r="G19" s="338">
        <v>44910</v>
      </c>
      <c r="H19" s="248" t="s">
        <v>579</v>
      </c>
      <c r="I19" s="237">
        <v>1</v>
      </c>
      <c r="J19" s="239" t="s">
        <v>691</v>
      </c>
      <c r="K19" s="389" t="s">
        <v>580</v>
      </c>
      <c r="L19" s="254">
        <v>44683</v>
      </c>
      <c r="M19" s="239" t="s">
        <v>620</v>
      </c>
      <c r="N19" s="317" t="s">
        <v>674</v>
      </c>
      <c r="O19" s="249" t="s">
        <v>499</v>
      </c>
      <c r="P19" s="239" t="s">
        <v>501</v>
      </c>
      <c r="Q19" s="237">
        <v>0.5</v>
      </c>
      <c r="R19" s="247" t="s">
        <v>579</v>
      </c>
      <c r="S19" s="239" t="s">
        <v>640</v>
      </c>
      <c r="T19" s="238" t="s">
        <v>552</v>
      </c>
      <c r="U19" s="126"/>
      <c r="V19" s="90"/>
      <c r="W19" s="98"/>
      <c r="X19" s="97"/>
      <c r="Y19" s="90"/>
      <c r="Z19" s="98"/>
      <c r="AA19" s="97"/>
      <c r="AB19" s="90"/>
      <c r="AC19" s="90"/>
      <c r="AD19" s="90"/>
      <c r="AE19" s="90"/>
      <c r="AF19" s="98"/>
      <c r="AG19" s="97"/>
      <c r="AH19" s="90"/>
      <c r="AI19" s="90"/>
      <c r="AJ19" s="98"/>
      <c r="AK19" s="97"/>
      <c r="AL19" s="90"/>
      <c r="AM19" s="98"/>
      <c r="AN19" s="97"/>
      <c r="AO19" s="90"/>
      <c r="AP19" s="90"/>
      <c r="AQ19" s="90"/>
      <c r="AR19" s="90"/>
      <c r="AS19" s="98"/>
    </row>
    <row r="20" spans="1:46" s="133" customFormat="1" ht="104.25" customHeight="1" x14ac:dyDescent="0.25">
      <c r="A20" s="629"/>
      <c r="B20" s="196">
        <f t="shared" si="0"/>
        <v>11</v>
      </c>
      <c r="C20" s="372" t="s">
        <v>399</v>
      </c>
      <c r="D20" s="188" t="s">
        <v>400</v>
      </c>
      <c r="E20" s="77" t="s">
        <v>470</v>
      </c>
      <c r="F20" s="198" t="s">
        <v>337</v>
      </c>
      <c r="G20" s="339">
        <v>44910</v>
      </c>
      <c r="H20" s="377" t="s">
        <v>581</v>
      </c>
      <c r="I20" s="322">
        <v>0.25</v>
      </c>
      <c r="J20" s="326" t="s">
        <v>582</v>
      </c>
      <c r="K20" s="390" t="s">
        <v>583</v>
      </c>
      <c r="L20" s="353">
        <v>44685</v>
      </c>
      <c r="M20" s="327" t="s">
        <v>620</v>
      </c>
      <c r="N20" s="324" t="s">
        <v>675</v>
      </c>
      <c r="O20" s="249" t="s">
        <v>499</v>
      </c>
      <c r="P20" s="239" t="s">
        <v>500</v>
      </c>
      <c r="Q20" s="237">
        <v>0.25</v>
      </c>
      <c r="R20" s="358" t="s">
        <v>641</v>
      </c>
      <c r="S20" s="326" t="s">
        <v>642</v>
      </c>
      <c r="T20" s="333" t="s">
        <v>552</v>
      </c>
      <c r="U20" s="193"/>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row>
    <row r="21" spans="1:46" s="133" customFormat="1" ht="104.25" customHeight="1" x14ac:dyDescent="0.25">
      <c r="A21" s="623" t="s">
        <v>464</v>
      </c>
      <c r="B21" s="196">
        <f t="shared" si="0"/>
        <v>12</v>
      </c>
      <c r="C21" s="373" t="s">
        <v>394</v>
      </c>
      <c r="D21" s="75" t="s">
        <v>296</v>
      </c>
      <c r="E21" s="188" t="s">
        <v>461</v>
      </c>
      <c r="F21" s="188" t="s">
        <v>290</v>
      </c>
      <c r="G21" s="340">
        <v>44650</v>
      </c>
      <c r="H21" s="378" t="s">
        <v>584</v>
      </c>
      <c r="I21" s="237">
        <v>1</v>
      </c>
      <c r="J21" s="239" t="s">
        <v>585</v>
      </c>
      <c r="K21" s="318" t="s">
        <v>484</v>
      </c>
      <c r="L21" s="254">
        <v>44685</v>
      </c>
      <c r="M21" s="239" t="s">
        <v>497</v>
      </c>
      <c r="N21" s="317" t="s">
        <v>676</v>
      </c>
      <c r="O21" s="249" t="s">
        <v>499</v>
      </c>
      <c r="P21" s="239" t="s">
        <v>500</v>
      </c>
      <c r="Q21" s="237">
        <v>1</v>
      </c>
      <c r="R21" s="247" t="s">
        <v>643</v>
      </c>
      <c r="S21" s="239" t="s">
        <v>644</v>
      </c>
      <c r="T21" s="238" t="s">
        <v>181</v>
      </c>
      <c r="U21" s="126"/>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row>
    <row r="22" spans="1:46" s="133" customFormat="1" ht="104.25" customHeight="1" x14ac:dyDescent="0.25">
      <c r="A22" s="624"/>
      <c r="B22" s="196">
        <f t="shared" si="0"/>
        <v>13</v>
      </c>
      <c r="C22" s="373" t="s">
        <v>297</v>
      </c>
      <c r="D22" s="199" t="s">
        <v>248</v>
      </c>
      <c r="E22" s="188" t="s">
        <v>461</v>
      </c>
      <c r="F22" s="188" t="s">
        <v>290</v>
      </c>
      <c r="G22" s="335">
        <v>44650</v>
      </c>
      <c r="H22" s="378" t="s">
        <v>692</v>
      </c>
      <c r="I22" s="322">
        <v>1</v>
      </c>
      <c r="J22" s="326" t="s">
        <v>693</v>
      </c>
      <c r="K22" s="318" t="s">
        <v>586</v>
      </c>
      <c r="L22" s="353">
        <v>44685</v>
      </c>
      <c r="M22" s="327" t="s">
        <v>497</v>
      </c>
      <c r="N22" s="324" t="s">
        <v>677</v>
      </c>
      <c r="O22" s="249" t="s">
        <v>499</v>
      </c>
      <c r="P22" s="239" t="s">
        <v>500</v>
      </c>
      <c r="Q22" s="237">
        <v>1</v>
      </c>
      <c r="R22" s="247" t="s">
        <v>645</v>
      </c>
      <c r="S22" s="326" t="s">
        <v>646</v>
      </c>
      <c r="T22" s="333" t="s">
        <v>181</v>
      </c>
      <c r="U22" s="193"/>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row>
    <row r="23" spans="1:46" s="133" customFormat="1" ht="104.25" customHeight="1" x14ac:dyDescent="0.25">
      <c r="A23" s="624"/>
      <c r="B23" s="196">
        <f t="shared" si="0"/>
        <v>14</v>
      </c>
      <c r="C23" s="373" t="s">
        <v>298</v>
      </c>
      <c r="D23" s="199" t="s">
        <v>299</v>
      </c>
      <c r="E23" s="188" t="s">
        <v>461</v>
      </c>
      <c r="F23" s="75" t="s">
        <v>337</v>
      </c>
      <c r="G23" s="337">
        <v>44803</v>
      </c>
      <c r="H23" s="325" t="s">
        <v>484</v>
      </c>
      <c r="I23" s="322" t="s">
        <v>484</v>
      </c>
      <c r="J23" s="326" t="s">
        <v>484</v>
      </c>
      <c r="K23" s="318" t="s">
        <v>484</v>
      </c>
      <c r="L23" s="353" t="s">
        <v>484</v>
      </c>
      <c r="M23" s="327" t="s">
        <v>484</v>
      </c>
      <c r="N23" s="356" t="s">
        <v>484</v>
      </c>
      <c r="O23" s="249" t="s">
        <v>499</v>
      </c>
      <c r="P23" s="239" t="s">
        <v>501</v>
      </c>
      <c r="Q23" s="322">
        <v>0</v>
      </c>
      <c r="R23" s="330" t="s">
        <v>647</v>
      </c>
      <c r="S23" s="327" t="s">
        <v>337</v>
      </c>
      <c r="T23" s="333" t="s">
        <v>187</v>
      </c>
      <c r="U23" s="193"/>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row>
    <row r="24" spans="1:46" s="133" customFormat="1" ht="104.25" customHeight="1" x14ac:dyDescent="0.25">
      <c r="A24" s="624"/>
      <c r="B24" s="196">
        <f t="shared" si="0"/>
        <v>15</v>
      </c>
      <c r="C24" s="76" t="s">
        <v>208</v>
      </c>
      <c r="D24" s="75" t="s">
        <v>300</v>
      </c>
      <c r="E24" s="77" t="s">
        <v>446</v>
      </c>
      <c r="F24" s="198" t="s">
        <v>337</v>
      </c>
      <c r="G24" s="339">
        <v>44834</v>
      </c>
      <c r="H24" s="378" t="s">
        <v>587</v>
      </c>
      <c r="I24" s="327" t="s">
        <v>588</v>
      </c>
      <c r="J24" s="326" t="s">
        <v>484</v>
      </c>
      <c r="K24" s="318" t="s">
        <v>484</v>
      </c>
      <c r="L24" s="353" t="s">
        <v>484</v>
      </c>
      <c r="M24" s="327" t="s">
        <v>484</v>
      </c>
      <c r="N24" s="394" t="s">
        <v>484</v>
      </c>
      <c r="O24" s="249" t="s">
        <v>499</v>
      </c>
      <c r="P24" s="239" t="s">
        <v>501</v>
      </c>
      <c r="Q24" s="322">
        <v>0</v>
      </c>
      <c r="R24" s="330" t="s">
        <v>647</v>
      </c>
      <c r="S24" s="327" t="s">
        <v>337</v>
      </c>
      <c r="T24" s="333" t="s">
        <v>187</v>
      </c>
      <c r="U24" s="193"/>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row>
    <row r="25" spans="1:46" s="133" customFormat="1" ht="104.25" customHeight="1" x14ac:dyDescent="0.25">
      <c r="A25" s="624"/>
      <c r="B25" s="196">
        <f t="shared" si="0"/>
        <v>16</v>
      </c>
      <c r="C25" s="76" t="s">
        <v>212</v>
      </c>
      <c r="D25" s="155" t="s">
        <v>213</v>
      </c>
      <c r="E25" s="155" t="s">
        <v>446</v>
      </c>
      <c r="F25" s="41" t="s">
        <v>337</v>
      </c>
      <c r="G25" s="341">
        <v>44925</v>
      </c>
      <c r="H25" s="248" t="s">
        <v>589</v>
      </c>
      <c r="I25" s="327" t="s">
        <v>588</v>
      </c>
      <c r="J25" s="326" t="s">
        <v>484</v>
      </c>
      <c r="K25" s="318" t="s">
        <v>484</v>
      </c>
      <c r="L25" s="353" t="s">
        <v>484</v>
      </c>
      <c r="M25" s="327" t="s">
        <v>484</v>
      </c>
      <c r="N25" s="320" t="s">
        <v>484</v>
      </c>
      <c r="O25" s="249" t="s">
        <v>499</v>
      </c>
      <c r="P25" s="239" t="s">
        <v>501</v>
      </c>
      <c r="Q25" s="322">
        <v>0</v>
      </c>
      <c r="R25" s="330" t="s">
        <v>647</v>
      </c>
      <c r="S25" s="327" t="s">
        <v>337</v>
      </c>
      <c r="T25" s="333" t="s">
        <v>187</v>
      </c>
      <c r="U25" s="126"/>
      <c r="V25" s="90"/>
      <c r="W25" s="98"/>
      <c r="X25" s="97"/>
      <c r="Y25" s="90"/>
      <c r="Z25" s="98"/>
      <c r="AA25" s="97"/>
      <c r="AB25" s="90"/>
      <c r="AC25" s="90"/>
      <c r="AD25" s="90"/>
      <c r="AE25" s="90"/>
      <c r="AF25" s="98"/>
      <c r="AG25" s="97"/>
      <c r="AH25" s="90"/>
      <c r="AI25" s="90"/>
      <c r="AJ25" s="98"/>
      <c r="AK25" s="97"/>
      <c r="AL25" s="90"/>
      <c r="AM25" s="98"/>
      <c r="AN25" s="97"/>
      <c r="AO25" s="90"/>
      <c r="AP25" s="90"/>
      <c r="AQ25" s="90"/>
      <c r="AR25" s="90"/>
      <c r="AS25" s="98"/>
    </row>
    <row r="26" spans="1:46" s="133" customFormat="1" ht="104.25" customHeight="1" x14ac:dyDescent="0.25">
      <c r="A26" s="624"/>
      <c r="B26" s="196">
        <f t="shared" si="0"/>
        <v>17</v>
      </c>
      <c r="C26" s="372" t="s">
        <v>210</v>
      </c>
      <c r="D26" s="168" t="s">
        <v>396</v>
      </c>
      <c r="E26" s="78" t="s">
        <v>446</v>
      </c>
      <c r="F26" s="198" t="s">
        <v>337</v>
      </c>
      <c r="G26" s="339">
        <v>44925</v>
      </c>
      <c r="H26" s="380" t="s">
        <v>590</v>
      </c>
      <c r="I26" s="322">
        <v>0.25</v>
      </c>
      <c r="J26" s="326" t="s">
        <v>591</v>
      </c>
      <c r="K26" s="318" t="s">
        <v>484</v>
      </c>
      <c r="L26" s="353">
        <v>44683</v>
      </c>
      <c r="M26" s="327" t="s">
        <v>620</v>
      </c>
      <c r="N26" s="324" t="s">
        <v>678</v>
      </c>
      <c r="O26" s="249" t="s">
        <v>499</v>
      </c>
      <c r="P26" s="239" t="s">
        <v>500</v>
      </c>
      <c r="Q26" s="237">
        <v>0.25</v>
      </c>
      <c r="R26" s="247" t="s">
        <v>648</v>
      </c>
      <c r="S26" s="327" t="s">
        <v>649</v>
      </c>
      <c r="T26" s="333" t="s">
        <v>552</v>
      </c>
      <c r="U26" s="193"/>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row>
    <row r="27" spans="1:46" s="133" customFormat="1" ht="104.25" customHeight="1" x14ac:dyDescent="0.25">
      <c r="A27" s="624"/>
      <c r="B27" s="196">
        <f t="shared" si="0"/>
        <v>18</v>
      </c>
      <c r="C27" s="76" t="s">
        <v>301</v>
      </c>
      <c r="D27" s="74" t="s">
        <v>302</v>
      </c>
      <c r="E27" s="77" t="s">
        <v>445</v>
      </c>
      <c r="F27" s="198" t="s">
        <v>337</v>
      </c>
      <c r="G27" s="339">
        <v>44925</v>
      </c>
      <c r="H27" s="377" t="s">
        <v>694</v>
      </c>
      <c r="I27" s="329">
        <f>1/4</f>
        <v>0.25</v>
      </c>
      <c r="J27" s="388" t="s">
        <v>592</v>
      </c>
      <c r="K27" s="318" t="s">
        <v>484</v>
      </c>
      <c r="L27" s="353">
        <v>44685</v>
      </c>
      <c r="M27" s="327" t="s">
        <v>180</v>
      </c>
      <c r="N27" s="324" t="s">
        <v>679</v>
      </c>
      <c r="O27" s="249" t="s">
        <v>499</v>
      </c>
      <c r="P27" s="239" t="s">
        <v>500</v>
      </c>
      <c r="Q27" s="237">
        <v>0.25</v>
      </c>
      <c r="R27" s="247" t="s">
        <v>650</v>
      </c>
      <c r="S27" s="327" t="s">
        <v>651</v>
      </c>
      <c r="T27" s="333" t="s">
        <v>552</v>
      </c>
      <c r="U27" s="193"/>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row>
    <row r="28" spans="1:46" s="133" customFormat="1" ht="104.25" customHeight="1" x14ac:dyDescent="0.25">
      <c r="A28" s="624"/>
      <c r="B28" s="196">
        <f t="shared" si="0"/>
        <v>19</v>
      </c>
      <c r="C28" s="156" t="s">
        <v>477</v>
      </c>
      <c r="D28" s="155" t="s">
        <v>219</v>
      </c>
      <c r="E28" s="77" t="s">
        <v>445</v>
      </c>
      <c r="F28" s="41" t="s">
        <v>337</v>
      </c>
      <c r="G28" s="338">
        <v>44803</v>
      </c>
      <c r="H28" s="248" t="s">
        <v>593</v>
      </c>
      <c r="I28" s="239" t="s">
        <v>484</v>
      </c>
      <c r="J28" s="239" t="s">
        <v>484</v>
      </c>
      <c r="K28" s="318" t="s">
        <v>484</v>
      </c>
      <c r="L28" s="254">
        <v>44685</v>
      </c>
      <c r="M28" s="239" t="s">
        <v>620</v>
      </c>
      <c r="N28" s="317" t="s">
        <v>622</v>
      </c>
      <c r="O28" s="249" t="s">
        <v>499</v>
      </c>
      <c r="P28" s="239" t="s">
        <v>501</v>
      </c>
      <c r="Q28" s="322">
        <v>0</v>
      </c>
      <c r="R28" s="330" t="s">
        <v>647</v>
      </c>
      <c r="S28" s="327" t="s">
        <v>337</v>
      </c>
      <c r="T28" s="333" t="s">
        <v>187</v>
      </c>
      <c r="U28" s="126"/>
      <c r="V28" s="90"/>
      <c r="W28" s="98"/>
      <c r="X28" s="97"/>
      <c r="Y28" s="90"/>
      <c r="Z28" s="98"/>
      <c r="AA28" s="97"/>
      <c r="AB28" s="90"/>
      <c r="AC28" s="90"/>
      <c r="AD28" s="90"/>
      <c r="AE28" s="90"/>
      <c r="AF28" s="98"/>
      <c r="AG28" s="97"/>
      <c r="AH28" s="90"/>
      <c r="AI28" s="90"/>
      <c r="AJ28" s="98"/>
      <c r="AK28" s="97"/>
      <c r="AL28" s="90"/>
      <c r="AM28" s="98"/>
      <c r="AN28" s="97"/>
      <c r="AO28" s="90"/>
      <c r="AP28" s="90"/>
      <c r="AQ28" s="90"/>
      <c r="AR28" s="90"/>
      <c r="AS28" s="98"/>
    </row>
    <row r="29" spans="1:46" s="133" customFormat="1" ht="104.25" customHeight="1" x14ac:dyDescent="0.25">
      <c r="A29" s="624"/>
      <c r="B29" s="196">
        <f t="shared" si="0"/>
        <v>20</v>
      </c>
      <c r="C29" s="76" t="s">
        <v>220</v>
      </c>
      <c r="D29" s="200" t="s">
        <v>303</v>
      </c>
      <c r="E29" s="200" t="s">
        <v>444</v>
      </c>
      <c r="F29" s="41" t="s">
        <v>337</v>
      </c>
      <c r="G29" s="337">
        <v>44925</v>
      </c>
      <c r="H29" s="248" t="s">
        <v>695</v>
      </c>
      <c r="I29" s="237">
        <v>0.33</v>
      </c>
      <c r="J29" s="266" t="s">
        <v>594</v>
      </c>
      <c r="K29" s="389" t="s">
        <v>696</v>
      </c>
      <c r="L29" s="353">
        <v>44683</v>
      </c>
      <c r="M29" s="327" t="s">
        <v>620</v>
      </c>
      <c r="N29" s="324" t="s">
        <v>680</v>
      </c>
      <c r="O29" s="249" t="s">
        <v>499</v>
      </c>
      <c r="P29" s="239" t="s">
        <v>500</v>
      </c>
      <c r="Q29" s="237">
        <v>0.25</v>
      </c>
      <c r="R29" s="247" t="s">
        <v>652</v>
      </c>
      <c r="S29" s="326" t="s">
        <v>653</v>
      </c>
      <c r="T29" s="333" t="s">
        <v>552</v>
      </c>
      <c r="U29" s="193"/>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row>
    <row r="30" spans="1:46" s="133" customFormat="1" ht="104.25" customHeight="1" x14ac:dyDescent="0.25">
      <c r="A30" s="624"/>
      <c r="B30" s="196">
        <f t="shared" si="0"/>
        <v>21</v>
      </c>
      <c r="C30" s="372" t="s">
        <v>398</v>
      </c>
      <c r="D30" s="78" t="s">
        <v>397</v>
      </c>
      <c r="E30" s="188" t="s">
        <v>470</v>
      </c>
      <c r="F30" s="41" t="s">
        <v>337</v>
      </c>
      <c r="G30" s="339">
        <v>44910</v>
      </c>
      <c r="H30" s="377" t="s">
        <v>595</v>
      </c>
      <c r="I30" s="322">
        <v>0.25</v>
      </c>
      <c r="J30" s="326" t="s">
        <v>596</v>
      </c>
      <c r="K30" s="390" t="s">
        <v>597</v>
      </c>
      <c r="L30" s="353">
        <v>44685</v>
      </c>
      <c r="M30" s="327" t="s">
        <v>620</v>
      </c>
      <c r="N30" s="324" t="s">
        <v>681</v>
      </c>
      <c r="O30" s="249" t="s">
        <v>499</v>
      </c>
      <c r="P30" s="239" t="s">
        <v>500</v>
      </c>
      <c r="Q30" s="237">
        <v>0.25</v>
      </c>
      <c r="R30" s="247" t="s">
        <v>654</v>
      </c>
      <c r="S30" s="326" t="s">
        <v>655</v>
      </c>
      <c r="T30" s="333" t="s">
        <v>552</v>
      </c>
      <c r="U30" s="193"/>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row>
    <row r="31" spans="1:46" s="133" customFormat="1" ht="104.25" customHeight="1" x14ac:dyDescent="0.25">
      <c r="A31" s="624"/>
      <c r="B31" s="196">
        <f t="shared" si="0"/>
        <v>22</v>
      </c>
      <c r="C31" s="156" t="s">
        <v>408</v>
      </c>
      <c r="D31" s="155" t="s">
        <v>222</v>
      </c>
      <c r="E31" s="155" t="s">
        <v>447</v>
      </c>
      <c r="F31" s="41" t="s">
        <v>337</v>
      </c>
      <c r="G31" s="338">
        <v>44803</v>
      </c>
      <c r="H31" s="248" t="s">
        <v>598</v>
      </c>
      <c r="I31" s="239" t="s">
        <v>484</v>
      </c>
      <c r="J31" s="239" t="s">
        <v>484</v>
      </c>
      <c r="K31" s="320" t="s">
        <v>484</v>
      </c>
      <c r="L31" s="254" t="s">
        <v>484</v>
      </c>
      <c r="M31" s="239" t="s">
        <v>484</v>
      </c>
      <c r="N31" s="320" t="s">
        <v>484</v>
      </c>
      <c r="O31" s="249" t="s">
        <v>499</v>
      </c>
      <c r="P31" s="239" t="s">
        <v>501</v>
      </c>
      <c r="Q31" s="322">
        <v>0</v>
      </c>
      <c r="R31" s="330" t="s">
        <v>647</v>
      </c>
      <c r="S31" s="327" t="s">
        <v>337</v>
      </c>
      <c r="T31" s="333" t="s">
        <v>187</v>
      </c>
      <c r="U31" s="126"/>
      <c r="V31" s="90"/>
      <c r="W31" s="98"/>
      <c r="X31" s="97"/>
      <c r="Y31" s="90"/>
      <c r="Z31" s="98"/>
      <c r="AA31" s="97"/>
      <c r="AB31" s="90"/>
      <c r="AC31" s="90"/>
      <c r="AD31" s="90"/>
      <c r="AE31" s="90"/>
      <c r="AF31" s="98"/>
      <c r="AG31" s="97"/>
      <c r="AH31" s="90"/>
      <c r="AI31" s="90"/>
      <c r="AJ31" s="98"/>
      <c r="AK31" s="97"/>
      <c r="AL31" s="90"/>
      <c r="AM31" s="98"/>
      <c r="AN31" s="97"/>
      <c r="AO31" s="90"/>
      <c r="AP31" s="90"/>
      <c r="AQ31" s="90"/>
      <c r="AR31" s="90"/>
      <c r="AS31" s="98"/>
    </row>
    <row r="32" spans="1:46" s="133" customFormat="1" ht="104.25" customHeight="1" x14ac:dyDescent="0.25">
      <c r="A32" s="629"/>
      <c r="B32" s="196">
        <f t="shared" si="0"/>
        <v>23</v>
      </c>
      <c r="C32" s="372" t="s">
        <v>401</v>
      </c>
      <c r="D32" s="188" t="s">
        <v>304</v>
      </c>
      <c r="E32" s="188" t="s">
        <v>469</v>
      </c>
      <c r="F32" s="150" t="s">
        <v>449</v>
      </c>
      <c r="G32" s="339" t="s">
        <v>305</v>
      </c>
      <c r="H32" s="248" t="s">
        <v>599</v>
      </c>
      <c r="I32" s="327" t="s">
        <v>484</v>
      </c>
      <c r="J32" s="326" t="s">
        <v>484</v>
      </c>
      <c r="K32" s="320" t="s">
        <v>484</v>
      </c>
      <c r="L32" s="254" t="s">
        <v>484</v>
      </c>
      <c r="M32" s="239" t="s">
        <v>484</v>
      </c>
      <c r="N32" s="320" t="s">
        <v>484</v>
      </c>
      <c r="O32" s="249" t="s">
        <v>499</v>
      </c>
      <c r="P32" s="239" t="s">
        <v>501</v>
      </c>
      <c r="Q32" s="322">
        <v>0</v>
      </c>
      <c r="R32" s="330" t="s">
        <v>647</v>
      </c>
      <c r="S32" s="327" t="s">
        <v>337</v>
      </c>
      <c r="T32" s="333" t="s">
        <v>187</v>
      </c>
      <c r="U32" s="193"/>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row>
    <row r="33" spans="1:46" s="133" customFormat="1" ht="104.25" customHeight="1" x14ac:dyDescent="0.25">
      <c r="A33" s="626" t="s">
        <v>465</v>
      </c>
      <c r="B33" s="196">
        <f t="shared" si="0"/>
        <v>24</v>
      </c>
      <c r="C33" s="374" t="s">
        <v>306</v>
      </c>
      <c r="D33" s="202" t="s">
        <v>402</v>
      </c>
      <c r="E33" s="188" t="s">
        <v>449</v>
      </c>
      <c r="F33" s="201" t="s">
        <v>337</v>
      </c>
      <c r="G33" s="342">
        <v>44910</v>
      </c>
      <c r="H33" s="381" t="s">
        <v>600</v>
      </c>
      <c r="I33" s="322">
        <v>0.33</v>
      </c>
      <c r="J33" s="326" t="s">
        <v>601</v>
      </c>
      <c r="K33" s="391" t="s">
        <v>484</v>
      </c>
      <c r="L33" s="353">
        <v>44685</v>
      </c>
      <c r="M33" s="327" t="s">
        <v>180</v>
      </c>
      <c r="N33" s="324" t="s">
        <v>623</v>
      </c>
      <c r="O33" s="249" t="s">
        <v>499</v>
      </c>
      <c r="P33" s="239" t="s">
        <v>501</v>
      </c>
      <c r="Q33" s="322">
        <v>0.33</v>
      </c>
      <c r="R33" s="247" t="s">
        <v>656</v>
      </c>
      <c r="S33" s="327" t="s">
        <v>657</v>
      </c>
      <c r="T33" s="333" t="s">
        <v>552</v>
      </c>
      <c r="U33" s="193"/>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row>
    <row r="34" spans="1:46" s="133" customFormat="1" ht="104.25" customHeight="1" x14ac:dyDescent="0.25">
      <c r="A34" s="627"/>
      <c r="B34" s="196">
        <f t="shared" si="0"/>
        <v>25</v>
      </c>
      <c r="C34" s="374" t="s">
        <v>307</v>
      </c>
      <c r="D34" s="201" t="s">
        <v>308</v>
      </c>
      <c r="E34" s="188" t="s">
        <v>449</v>
      </c>
      <c r="F34" s="201" t="s">
        <v>337</v>
      </c>
      <c r="G34" s="336">
        <v>44681</v>
      </c>
      <c r="H34" s="382" t="s">
        <v>602</v>
      </c>
      <c r="I34" s="322">
        <v>1</v>
      </c>
      <c r="J34" s="326" t="s">
        <v>603</v>
      </c>
      <c r="K34" s="390" t="s">
        <v>604</v>
      </c>
      <c r="L34" s="353">
        <v>44685</v>
      </c>
      <c r="M34" s="327" t="s">
        <v>497</v>
      </c>
      <c r="N34" s="324" t="s">
        <v>624</v>
      </c>
      <c r="O34" s="249" t="s">
        <v>499</v>
      </c>
      <c r="P34" s="239" t="s">
        <v>500</v>
      </c>
      <c r="Q34" s="322">
        <v>1</v>
      </c>
      <c r="R34" s="247" t="s">
        <v>658</v>
      </c>
      <c r="S34" s="327" t="s">
        <v>659</v>
      </c>
      <c r="T34" s="333" t="s">
        <v>181</v>
      </c>
      <c r="U34" s="193"/>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row>
    <row r="35" spans="1:46" s="133" customFormat="1" ht="104.25" customHeight="1" x14ac:dyDescent="0.25">
      <c r="A35" s="627"/>
      <c r="B35" s="196">
        <f t="shared" si="0"/>
        <v>26</v>
      </c>
      <c r="C35" s="185" t="s">
        <v>403</v>
      </c>
      <c r="D35" s="77" t="s">
        <v>309</v>
      </c>
      <c r="E35" s="188" t="s">
        <v>449</v>
      </c>
      <c r="F35" s="77" t="s">
        <v>468</v>
      </c>
      <c r="G35" s="334">
        <v>44620</v>
      </c>
      <c r="H35" s="383" t="s">
        <v>697</v>
      </c>
      <c r="I35" s="322">
        <v>1</v>
      </c>
      <c r="J35" s="326" t="s">
        <v>605</v>
      </c>
      <c r="K35" s="391" t="s">
        <v>484</v>
      </c>
      <c r="L35" s="353">
        <v>44685</v>
      </c>
      <c r="M35" s="327" t="s">
        <v>497</v>
      </c>
      <c r="N35" s="324" t="s">
        <v>625</v>
      </c>
      <c r="O35" s="249" t="s">
        <v>499</v>
      </c>
      <c r="P35" s="239" t="s">
        <v>500</v>
      </c>
      <c r="Q35" s="322">
        <v>1</v>
      </c>
      <c r="R35" s="247" t="s">
        <v>697</v>
      </c>
      <c r="S35" s="327" t="s">
        <v>660</v>
      </c>
      <c r="T35" s="333" t="s">
        <v>181</v>
      </c>
      <c r="U35" s="193"/>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row>
    <row r="36" spans="1:46" s="133" customFormat="1" ht="104.25" customHeight="1" x14ac:dyDescent="0.25">
      <c r="A36" s="627"/>
      <c r="B36" s="196">
        <f t="shared" si="0"/>
        <v>27</v>
      </c>
      <c r="C36" s="185" t="s">
        <v>310</v>
      </c>
      <c r="D36" s="77" t="s">
        <v>311</v>
      </c>
      <c r="E36" s="188" t="s">
        <v>449</v>
      </c>
      <c r="F36" s="203" t="s">
        <v>467</v>
      </c>
      <c r="G36" s="334">
        <v>44635</v>
      </c>
      <c r="H36" s="383" t="s">
        <v>606</v>
      </c>
      <c r="I36" s="322">
        <v>1</v>
      </c>
      <c r="J36" s="326" t="s">
        <v>607</v>
      </c>
      <c r="K36" s="393" t="s">
        <v>608</v>
      </c>
      <c r="L36" s="353">
        <v>44685</v>
      </c>
      <c r="M36" s="327" t="s">
        <v>180</v>
      </c>
      <c r="N36" s="324" t="s">
        <v>684</v>
      </c>
      <c r="O36" s="249" t="s">
        <v>499</v>
      </c>
      <c r="P36" s="239" t="s">
        <v>500</v>
      </c>
      <c r="Q36" s="322">
        <v>1</v>
      </c>
      <c r="R36" s="247" t="s">
        <v>606</v>
      </c>
      <c r="S36" s="326" t="s">
        <v>661</v>
      </c>
      <c r="T36" s="333" t="s">
        <v>181</v>
      </c>
      <c r="U36" s="193"/>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row>
    <row r="37" spans="1:46" s="133" customFormat="1" ht="104.25" customHeight="1" x14ac:dyDescent="0.25">
      <c r="A37" s="627"/>
      <c r="B37" s="196">
        <f t="shared" si="0"/>
        <v>28</v>
      </c>
      <c r="C37" s="375" t="s">
        <v>405</v>
      </c>
      <c r="D37" s="161" t="s">
        <v>404</v>
      </c>
      <c r="E37" s="188" t="s">
        <v>449</v>
      </c>
      <c r="F37" s="188" t="s">
        <v>290</v>
      </c>
      <c r="G37" s="342">
        <v>44865</v>
      </c>
      <c r="H37" s="384" t="s">
        <v>609</v>
      </c>
      <c r="I37" s="322" t="s">
        <v>484</v>
      </c>
      <c r="J37" s="327" t="s">
        <v>610</v>
      </c>
      <c r="K37" s="391" t="s">
        <v>484</v>
      </c>
      <c r="L37" s="353" t="s">
        <v>484</v>
      </c>
      <c r="M37" s="327" t="s">
        <v>484</v>
      </c>
      <c r="N37" s="356" t="s">
        <v>484</v>
      </c>
      <c r="O37" s="249" t="s">
        <v>499</v>
      </c>
      <c r="P37" s="239" t="s">
        <v>501</v>
      </c>
      <c r="Q37" s="322">
        <v>0</v>
      </c>
      <c r="R37" s="330" t="s">
        <v>647</v>
      </c>
      <c r="S37" s="327" t="s">
        <v>337</v>
      </c>
      <c r="T37" s="333" t="s">
        <v>187</v>
      </c>
      <c r="U37" s="193"/>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row>
    <row r="38" spans="1:46" s="133" customFormat="1" ht="104.25" customHeight="1" x14ac:dyDescent="0.25">
      <c r="A38" s="628"/>
      <c r="B38" s="196">
        <f t="shared" si="0"/>
        <v>29</v>
      </c>
      <c r="C38" s="376" t="s">
        <v>247</v>
      </c>
      <c r="D38" s="204" t="s">
        <v>312</v>
      </c>
      <c r="E38" s="188" t="s">
        <v>461</v>
      </c>
      <c r="F38" s="204" t="s">
        <v>393</v>
      </c>
      <c r="G38" s="337">
        <v>44910</v>
      </c>
      <c r="H38" s="384" t="s">
        <v>611</v>
      </c>
      <c r="I38" s="345">
        <v>0.25</v>
      </c>
      <c r="J38" s="327" t="s">
        <v>612</v>
      </c>
      <c r="K38" s="390" t="s">
        <v>613</v>
      </c>
      <c r="L38" s="353">
        <v>44683</v>
      </c>
      <c r="M38" s="327" t="s">
        <v>620</v>
      </c>
      <c r="N38" s="324" t="s">
        <v>626</v>
      </c>
      <c r="O38" s="249" t="s">
        <v>499</v>
      </c>
      <c r="P38" s="239" t="s">
        <v>501</v>
      </c>
      <c r="Q38" s="322">
        <v>0.25</v>
      </c>
      <c r="R38" s="247" t="s">
        <v>662</v>
      </c>
      <c r="S38" s="326" t="s">
        <v>663</v>
      </c>
      <c r="T38" s="333" t="s">
        <v>552</v>
      </c>
      <c r="U38" s="193"/>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row>
    <row r="39" spans="1:46" s="133" customFormat="1" ht="104.25" customHeight="1" x14ac:dyDescent="0.25">
      <c r="A39" s="623" t="s">
        <v>314</v>
      </c>
      <c r="B39" s="196">
        <f t="shared" si="0"/>
        <v>30</v>
      </c>
      <c r="C39" s="374" t="s">
        <v>406</v>
      </c>
      <c r="D39" s="201" t="s">
        <v>313</v>
      </c>
      <c r="E39" s="188" t="s">
        <v>449</v>
      </c>
      <c r="F39" s="198" t="s">
        <v>337</v>
      </c>
      <c r="G39" s="337">
        <v>44865</v>
      </c>
      <c r="H39" s="379" t="s">
        <v>614</v>
      </c>
      <c r="I39" s="331">
        <v>0.33</v>
      </c>
      <c r="J39" s="327" t="s">
        <v>615</v>
      </c>
      <c r="K39" s="390" t="s">
        <v>616</v>
      </c>
      <c r="L39" s="353">
        <v>44685</v>
      </c>
      <c r="M39" s="327" t="s">
        <v>180</v>
      </c>
      <c r="N39" s="324" t="s">
        <v>682</v>
      </c>
      <c r="O39" s="249" t="s">
        <v>499</v>
      </c>
      <c r="P39" s="239" t="s">
        <v>500</v>
      </c>
      <c r="Q39" s="322">
        <v>0.33</v>
      </c>
      <c r="R39" s="247" t="s">
        <v>614</v>
      </c>
      <c r="S39" s="326" t="s">
        <v>664</v>
      </c>
      <c r="T39" s="333" t="s">
        <v>552</v>
      </c>
      <c r="U39" s="193"/>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row>
    <row r="40" spans="1:46" s="133" customFormat="1" ht="104.25" customHeight="1" x14ac:dyDescent="0.25">
      <c r="A40" s="624"/>
      <c r="B40" s="196">
        <f t="shared" si="0"/>
        <v>31</v>
      </c>
      <c r="C40" s="76" t="s">
        <v>237</v>
      </c>
      <c r="D40" s="205" t="s">
        <v>238</v>
      </c>
      <c r="E40" s="78" t="s">
        <v>439</v>
      </c>
      <c r="F40" s="198" t="s">
        <v>337</v>
      </c>
      <c r="G40" s="339">
        <v>44673</v>
      </c>
      <c r="H40" s="385" t="s">
        <v>617</v>
      </c>
      <c r="I40" s="322">
        <v>1</v>
      </c>
      <c r="J40" s="326" t="s">
        <v>618</v>
      </c>
      <c r="K40" s="356" t="s">
        <v>484</v>
      </c>
      <c r="L40" s="353">
        <v>44685</v>
      </c>
      <c r="M40" s="327" t="s">
        <v>497</v>
      </c>
      <c r="N40" s="324" t="s">
        <v>683</v>
      </c>
      <c r="O40" s="249" t="s">
        <v>499</v>
      </c>
      <c r="P40" s="239" t="s">
        <v>500</v>
      </c>
      <c r="Q40" s="322">
        <v>1</v>
      </c>
      <c r="R40" s="247" t="s">
        <v>617</v>
      </c>
      <c r="S40" s="326" t="s">
        <v>665</v>
      </c>
      <c r="T40" s="333" t="s">
        <v>181</v>
      </c>
      <c r="U40" s="193"/>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row>
    <row r="41" spans="1:46" s="133" customFormat="1" ht="104.25" customHeight="1" thickBot="1" x14ac:dyDescent="0.3">
      <c r="A41" s="625"/>
      <c r="B41" s="311">
        <f t="shared" si="0"/>
        <v>32</v>
      </c>
      <c r="C41" s="233" t="s">
        <v>209</v>
      </c>
      <c r="D41" s="234" t="s">
        <v>407</v>
      </c>
      <c r="E41" s="312" t="s">
        <v>449</v>
      </c>
      <c r="F41" s="313" t="s">
        <v>466</v>
      </c>
      <c r="G41" s="343">
        <v>44910</v>
      </c>
      <c r="H41" s="386" t="s">
        <v>484</v>
      </c>
      <c r="I41" s="355" t="s">
        <v>484</v>
      </c>
      <c r="J41" s="355" t="s">
        <v>484</v>
      </c>
      <c r="K41" s="392" t="s">
        <v>484</v>
      </c>
      <c r="L41" s="354" t="s">
        <v>484</v>
      </c>
      <c r="M41" s="355" t="s">
        <v>484</v>
      </c>
      <c r="N41" s="392" t="s">
        <v>484</v>
      </c>
      <c r="O41" s="256" t="s">
        <v>499</v>
      </c>
      <c r="P41" s="252" t="s">
        <v>501</v>
      </c>
      <c r="Q41" s="360">
        <v>0</v>
      </c>
      <c r="R41" s="361" t="s">
        <v>647</v>
      </c>
      <c r="S41" s="355" t="s">
        <v>337</v>
      </c>
      <c r="T41" s="364" t="s">
        <v>187</v>
      </c>
      <c r="U41" s="193"/>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row>
  </sheetData>
  <mergeCells count="74">
    <mergeCell ref="AE8:AE9"/>
    <mergeCell ref="W8:W9"/>
    <mergeCell ref="X8:X9"/>
    <mergeCell ref="Y8:Y9"/>
    <mergeCell ref="Z8:Z9"/>
    <mergeCell ref="AA8:AA9"/>
    <mergeCell ref="AB8:AB9"/>
    <mergeCell ref="AC8:AC9"/>
    <mergeCell ref="AD8:AD9"/>
    <mergeCell ref="L8:L9"/>
    <mergeCell ref="AQ8:AQ9"/>
    <mergeCell ref="R8:R9"/>
    <mergeCell ref="S8:S9"/>
    <mergeCell ref="T8:T9"/>
    <mergeCell ref="U8:U9"/>
    <mergeCell ref="V8:V9"/>
    <mergeCell ref="Q8:Q9"/>
    <mergeCell ref="M8:M9"/>
    <mergeCell ref="N8:N9"/>
    <mergeCell ref="O8:O9"/>
    <mergeCell ref="P8:P9"/>
    <mergeCell ref="AF8:AF9"/>
    <mergeCell ref="AG8:AG9"/>
    <mergeCell ref="AH8:AH9"/>
    <mergeCell ref="AI8:AI9"/>
    <mergeCell ref="AJ8:AJ9"/>
    <mergeCell ref="AK8:AK9"/>
    <mergeCell ref="AT8:AT9"/>
    <mergeCell ref="AL8:AL9"/>
    <mergeCell ref="AM8:AM9"/>
    <mergeCell ref="AN8:AN9"/>
    <mergeCell ref="AO8:AO9"/>
    <mergeCell ref="AP8:AP9"/>
    <mergeCell ref="AR8:AR9"/>
    <mergeCell ref="AS8:AS9"/>
    <mergeCell ref="AL7:AN7"/>
    <mergeCell ref="AO7:AT7"/>
    <mergeCell ref="H6:T6"/>
    <mergeCell ref="H7:K7"/>
    <mergeCell ref="L7:N7"/>
    <mergeCell ref="O7:T7"/>
    <mergeCell ref="U7:X7"/>
    <mergeCell ref="Y7:AA7"/>
    <mergeCell ref="U6:AG6"/>
    <mergeCell ref="AH6:AT6"/>
    <mergeCell ref="AB7:AG7"/>
    <mergeCell ref="AH7:AK7"/>
    <mergeCell ref="AC5:AL5"/>
    <mergeCell ref="AM5:AO5"/>
    <mergeCell ref="AC1:AD3"/>
    <mergeCell ref="AE1:AN3"/>
    <mergeCell ref="AC4:AO4"/>
    <mergeCell ref="D7:D9"/>
    <mergeCell ref="E7:E9"/>
    <mergeCell ref="F7:F9"/>
    <mergeCell ref="H8:H9"/>
    <mergeCell ref="A7:A9"/>
    <mergeCell ref="B7:B9"/>
    <mergeCell ref="J1:S3"/>
    <mergeCell ref="H4:T4"/>
    <mergeCell ref="A39:A41"/>
    <mergeCell ref="A33:A38"/>
    <mergeCell ref="A21:A32"/>
    <mergeCell ref="A10:A20"/>
    <mergeCell ref="A1:F3"/>
    <mergeCell ref="A4:G4"/>
    <mergeCell ref="F5:G5"/>
    <mergeCell ref="A6:G6"/>
    <mergeCell ref="I8:I9"/>
    <mergeCell ref="J8:J9"/>
    <mergeCell ref="K8:K9"/>
    <mergeCell ref="A5:E5"/>
    <mergeCell ref="G7:G9"/>
    <mergeCell ref="C7:C9"/>
  </mergeCells>
  <conditionalFormatting sqref="G19">
    <cfRule type="timePeriod" dxfId="7" priority="5" timePeriod="lastWeek">
      <formula>AND(TODAY()-ROUNDDOWN(G19,0)&gt;=(WEEKDAY(TODAY())),TODAY()-ROUNDDOWN(G19,0)&lt;(WEEKDAY(TODAY())+7))</formula>
    </cfRule>
  </conditionalFormatting>
  <conditionalFormatting sqref="G31">
    <cfRule type="timePeriod" dxfId="6" priority="3" timePeriod="lastWeek">
      <formula>AND(TODAY()-ROUNDDOWN(G31,0)&gt;=(WEEKDAY(TODAY())),TODAY()-ROUNDDOWN(G31,0)&lt;(WEEKDAY(TODAY())+7))</formula>
    </cfRule>
  </conditionalFormatting>
  <conditionalFormatting sqref="G28">
    <cfRule type="timePeriod" dxfId="5" priority="1" timePeriod="lastWeek">
      <formula>AND(TODAY()-ROUNDDOWN(G28,0)&gt;=(WEEKDAY(TODAY())),TODAY()-ROUNDDOWN(G28,0)&lt;(WEEKDAY(TODAY())+7))</formula>
    </cfRule>
  </conditionalFormatting>
  <dataValidations count="1">
    <dataValidation type="list" allowBlank="1" showInputMessage="1" showErrorMessage="1" sqref="M8 AG8 AT8 AG10:AG18 Z8 AM8 AG21 AT21 AT10:AT18 Z21 AM21 AM10:AM18 Z10:Z18 T8" xr:uid="{00000000-0002-0000-0400-000000000000}">
      <formula1>#REF!</formula1>
    </dataValidation>
  </dataValidations>
  <hyperlinks>
    <hyperlink ref="S15" r:id="rId1" xr:uid="{00000000-0004-0000-0400-000000000000}"/>
  </hyperlinks>
  <pageMargins left="0.7" right="0.7" top="0.75" bottom="0.75" header="0.3" footer="0.3"/>
  <pageSetup scale="28" orientation="portrait" horizontalDpi="4294967293" verticalDpi="300" r:id="rId2"/>
  <colBreaks count="3" manualBreakCount="3">
    <brk id="7" max="1048575" man="1"/>
    <brk id="20" max="1048575" man="1"/>
    <brk id="33" max="1048575"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'C:\Users\jmurilloc\Downloads\[20012021 208-PLA-Ft-05 PLAN ANTICORRUPCIÓN Y ATENCIÓN AL CIUDADANO REAS (1).xlsx]CONTROL DE CAMBIOS'!#REF!</xm:f>
          </x14:formula1>
          <xm:sqref>Y31 AF31 AS31 AL31</xm:sqref>
        </x14:dataValidation>
        <x14:dataValidation type="list" allowBlank="1" showInputMessage="1" showErrorMessage="1" xr:uid="{00000000-0002-0000-0400-000002000000}">
          <x14:formula1>
            <xm:f>'C:\Users\jmurilloc\Downloads\[208-PLA-Ft-05 PLAN ANTICORRUPCIÓN Y ATENCIÓN AL CIUDADANO - V11 (3).xlsx]CONTROL DE CAMBIOS'!#REF!</xm:f>
          </x14:formula1>
          <xm:sqref>Y28 AF28 AS28 AL28</xm:sqref>
        </x14:dataValidation>
        <x14:dataValidation type="list" allowBlank="1" showInputMessage="1" showErrorMessage="1" xr:uid="{00000000-0002-0000-0400-000003000000}">
          <x14:formula1>
            <xm:f>'CONTROL DE CAMBIOS'!$C$34:$C$39</xm:f>
          </x14:formula1>
          <xm:sqref>AS25 AF19 AF25 AS19</xm:sqref>
        </x14:dataValidation>
        <x14:dataValidation type="list" allowBlank="1" showInputMessage="1" showErrorMessage="1" xr:uid="{00000000-0002-0000-0400-000004000000}">
          <x14:formula1>
            <xm:f>'CONTROL DE CAMBIOS'!$A$34:$A$38</xm:f>
          </x14:formula1>
          <xm:sqref>AL25 Y19 Y25 AL19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499984740745262"/>
  </sheetPr>
  <dimension ref="A1:AT38"/>
  <sheetViews>
    <sheetView tabSelected="1" zoomScaleNormal="100" workbookViewId="0">
      <pane xSplit="1" ySplit="8" topLeftCell="B9" activePane="bottomRight" state="frozen"/>
      <selection pane="topRight" activeCell="B1" sqref="B1"/>
      <selection pane="bottomLeft" activeCell="A10" sqref="A10"/>
      <selection pane="bottomRight" activeCell="A24" sqref="A24:A25"/>
    </sheetView>
  </sheetViews>
  <sheetFormatPr baseColWidth="10" defaultColWidth="11.44140625" defaultRowHeight="13.2" x14ac:dyDescent="0.25"/>
  <cols>
    <col min="1" max="1" width="33.109375" style="36" customWidth="1"/>
    <col min="2" max="2" width="20.33203125" style="173" customWidth="1"/>
    <col min="3" max="3" width="37.109375" style="36" customWidth="1"/>
    <col min="4" max="4" width="38.88671875" style="36" customWidth="1"/>
    <col min="5" max="5" width="27.109375" style="36" customWidth="1"/>
    <col min="6" max="6" width="34.88671875" style="52" customWidth="1"/>
    <col min="7" max="7" width="48.88671875" style="36" customWidth="1"/>
    <col min="8" max="8" width="63" style="36" customWidth="1"/>
    <col min="9" max="10" width="19.5546875" style="36" customWidth="1"/>
    <col min="11" max="11" width="51.6640625" style="36" customWidth="1"/>
    <col min="12" max="13" width="19.5546875" style="36" customWidth="1"/>
    <col min="14" max="14" width="54.5546875" style="36" customWidth="1"/>
    <col min="15" max="17" width="19.5546875" style="36" customWidth="1"/>
    <col min="18" max="18" width="56" style="36" customWidth="1"/>
    <col min="19" max="19" width="19.5546875" style="36" customWidth="1"/>
    <col min="20" max="20" width="25" style="36" customWidth="1"/>
    <col min="21" max="32" width="18.44140625" style="36" hidden="1" customWidth="1"/>
    <col min="33" max="33" width="34.44140625" style="36" hidden="1" customWidth="1"/>
    <col min="34" max="45" width="18.44140625" style="36" hidden="1" customWidth="1"/>
    <col min="46" max="46" width="28.44140625" style="36" hidden="1" customWidth="1"/>
    <col min="47" max="16384" width="11.44140625" style="36"/>
  </cols>
  <sheetData>
    <row r="1" spans="1:46" ht="31.5" customHeight="1" x14ac:dyDescent="0.25">
      <c r="A1" s="548" t="s">
        <v>202</v>
      </c>
      <c r="B1" s="549"/>
      <c r="C1" s="549"/>
      <c r="D1" s="549"/>
      <c r="E1" s="549"/>
      <c r="F1" s="550"/>
      <c r="G1" s="315" t="s">
        <v>147</v>
      </c>
      <c r="H1" s="419"/>
      <c r="I1" s="420"/>
      <c r="J1" s="608" t="s">
        <v>148</v>
      </c>
      <c r="K1" s="549"/>
      <c r="L1" s="549"/>
      <c r="M1" s="549"/>
      <c r="N1" s="549"/>
      <c r="O1" s="549"/>
      <c r="P1" s="549"/>
      <c r="Q1" s="549"/>
      <c r="R1" s="549"/>
      <c r="S1" s="550"/>
      <c r="T1" s="307" t="s">
        <v>147</v>
      </c>
      <c r="U1" s="350"/>
      <c r="V1" s="350"/>
      <c r="W1" s="350"/>
      <c r="X1" s="350"/>
      <c r="Y1" s="350"/>
      <c r="Z1" s="350"/>
      <c r="AA1" s="350"/>
      <c r="AB1" s="350"/>
      <c r="AC1" s="164"/>
      <c r="AD1" s="539"/>
      <c r="AE1" s="540"/>
      <c r="AF1" s="557"/>
      <c r="AG1" s="557"/>
      <c r="AH1" s="557"/>
      <c r="AI1" s="557"/>
      <c r="AJ1" s="557"/>
      <c r="AK1" s="557"/>
      <c r="AL1" s="557"/>
      <c r="AM1" s="557"/>
      <c r="AN1" s="557"/>
      <c r="AO1" s="557"/>
      <c r="AP1" s="164"/>
    </row>
    <row r="2" spans="1:46" ht="39" customHeight="1" x14ac:dyDescent="0.25">
      <c r="A2" s="551"/>
      <c r="B2" s="552"/>
      <c r="C2" s="552"/>
      <c r="D2" s="552"/>
      <c r="E2" s="552"/>
      <c r="F2" s="553"/>
      <c r="G2" s="316" t="s">
        <v>451</v>
      </c>
      <c r="H2" s="421"/>
      <c r="I2" s="422"/>
      <c r="J2" s="609"/>
      <c r="K2" s="552"/>
      <c r="L2" s="552"/>
      <c r="M2" s="552"/>
      <c r="N2" s="552"/>
      <c r="O2" s="552"/>
      <c r="P2" s="552"/>
      <c r="Q2" s="552"/>
      <c r="R2" s="552"/>
      <c r="S2" s="553"/>
      <c r="T2" s="308" t="s">
        <v>198</v>
      </c>
      <c r="U2" s="178"/>
      <c r="V2" s="178"/>
      <c r="W2" s="178"/>
      <c r="X2" s="178"/>
      <c r="Y2" s="178"/>
      <c r="Z2" s="178"/>
      <c r="AA2" s="178"/>
      <c r="AB2" s="178"/>
      <c r="AC2" s="120"/>
      <c r="AD2" s="541"/>
      <c r="AE2" s="542"/>
      <c r="AF2" s="558"/>
      <c r="AG2" s="558"/>
      <c r="AH2" s="558"/>
      <c r="AI2" s="558"/>
      <c r="AJ2" s="558"/>
      <c r="AK2" s="558"/>
      <c r="AL2" s="558"/>
      <c r="AM2" s="558"/>
      <c r="AN2" s="558"/>
      <c r="AO2" s="558"/>
      <c r="AP2" s="165"/>
    </row>
    <row r="3" spans="1:46" ht="43.5" customHeight="1" x14ac:dyDescent="0.25">
      <c r="A3" s="554"/>
      <c r="B3" s="555"/>
      <c r="C3" s="555"/>
      <c r="D3" s="555"/>
      <c r="E3" s="555"/>
      <c r="F3" s="556"/>
      <c r="G3" s="316" t="s">
        <v>450</v>
      </c>
      <c r="H3" s="423"/>
      <c r="I3" s="424"/>
      <c r="J3" s="610"/>
      <c r="K3" s="555"/>
      <c r="L3" s="555"/>
      <c r="M3" s="555"/>
      <c r="N3" s="555"/>
      <c r="O3" s="555"/>
      <c r="P3" s="555"/>
      <c r="Q3" s="555"/>
      <c r="R3" s="555"/>
      <c r="S3" s="556"/>
      <c r="T3" s="308" t="s">
        <v>199</v>
      </c>
      <c r="U3" s="178"/>
      <c r="V3" s="178"/>
      <c r="W3" s="178"/>
      <c r="X3" s="178"/>
      <c r="Y3" s="178"/>
      <c r="Z3" s="178"/>
      <c r="AA3" s="178"/>
      <c r="AB3" s="178"/>
      <c r="AC3" s="120"/>
      <c r="AD3" s="541"/>
      <c r="AE3" s="542"/>
      <c r="AF3" s="558"/>
      <c r="AG3" s="558"/>
      <c r="AH3" s="558"/>
      <c r="AI3" s="558"/>
      <c r="AJ3" s="558"/>
      <c r="AK3" s="558"/>
      <c r="AL3" s="558"/>
      <c r="AM3" s="558"/>
      <c r="AN3" s="558"/>
      <c r="AO3" s="558"/>
      <c r="AP3" s="165"/>
    </row>
    <row r="4" spans="1:46" ht="33" customHeight="1" x14ac:dyDescent="0.25">
      <c r="A4" s="611" t="s">
        <v>144</v>
      </c>
      <c r="B4" s="612"/>
      <c r="C4" s="612"/>
      <c r="D4" s="612"/>
      <c r="E4" s="612"/>
      <c r="F4" s="612"/>
      <c r="G4" s="613"/>
      <c r="H4" s="611" t="s">
        <v>144</v>
      </c>
      <c r="I4" s="612"/>
      <c r="J4" s="612"/>
      <c r="K4" s="612"/>
      <c r="L4" s="612"/>
      <c r="M4" s="612"/>
      <c r="N4" s="612"/>
      <c r="O4" s="612"/>
      <c r="P4" s="612"/>
      <c r="Q4" s="612"/>
      <c r="R4" s="612"/>
      <c r="S4" s="612"/>
      <c r="T4" s="613"/>
      <c r="U4" s="178"/>
      <c r="V4" s="178"/>
      <c r="W4" s="178"/>
      <c r="X4" s="178"/>
      <c r="Y4" s="178"/>
      <c r="Z4" s="178"/>
      <c r="AA4" s="178"/>
      <c r="AB4" s="178"/>
      <c r="AC4" s="179"/>
      <c r="AD4" s="559"/>
      <c r="AE4" s="558"/>
      <c r="AF4" s="558"/>
      <c r="AG4" s="558"/>
      <c r="AH4" s="558"/>
      <c r="AI4" s="558"/>
      <c r="AJ4" s="558"/>
      <c r="AK4" s="558"/>
      <c r="AL4" s="558"/>
      <c r="AM4" s="558"/>
      <c r="AN4" s="558"/>
      <c r="AO4" s="558"/>
      <c r="AP4" s="560"/>
    </row>
    <row r="5" spans="1:46" ht="33" customHeight="1" thickBot="1" x14ac:dyDescent="0.3">
      <c r="A5" s="425" t="s">
        <v>206</v>
      </c>
      <c r="B5" s="351"/>
      <c r="C5" s="426"/>
      <c r="D5" s="426"/>
      <c r="E5" s="426"/>
      <c r="F5" s="630" t="s">
        <v>437</v>
      </c>
      <c r="G5" s="631"/>
      <c r="H5" s="417" t="s">
        <v>666</v>
      </c>
      <c r="I5" s="418"/>
      <c r="J5" s="418"/>
      <c r="K5" s="418"/>
      <c r="L5" s="418"/>
      <c r="M5" s="418"/>
      <c r="N5" s="418"/>
      <c r="O5" s="418"/>
      <c r="P5" s="226"/>
      <c r="Q5" s="227"/>
      <c r="R5" s="226" t="s">
        <v>555</v>
      </c>
      <c r="S5" s="348"/>
      <c r="T5" s="349"/>
      <c r="U5" s="131"/>
      <c r="V5" s="131"/>
      <c r="W5" s="131"/>
      <c r="X5" s="131"/>
      <c r="Y5" s="131"/>
      <c r="Z5" s="176"/>
      <c r="AA5" s="573"/>
      <c r="AB5" s="571"/>
      <c r="AC5" s="574"/>
      <c r="AD5" s="570"/>
      <c r="AE5" s="571"/>
      <c r="AF5" s="571"/>
      <c r="AG5" s="571"/>
      <c r="AH5" s="571"/>
      <c r="AI5" s="571"/>
      <c r="AJ5" s="571"/>
      <c r="AK5" s="571"/>
      <c r="AL5" s="571"/>
      <c r="AM5" s="572"/>
      <c r="AN5" s="573"/>
      <c r="AO5" s="571"/>
      <c r="AP5" s="574"/>
    </row>
    <row r="6" spans="1:46" ht="37.5" customHeight="1" thickBot="1" x14ac:dyDescent="0.3">
      <c r="A6" s="691" t="s">
        <v>159</v>
      </c>
      <c r="B6" s="692"/>
      <c r="C6" s="692"/>
      <c r="D6" s="692"/>
      <c r="E6" s="692"/>
      <c r="F6" s="692"/>
      <c r="G6" s="693"/>
      <c r="H6" s="677" t="s">
        <v>159</v>
      </c>
      <c r="I6" s="678"/>
      <c r="J6" s="678"/>
      <c r="K6" s="678"/>
      <c r="L6" s="678"/>
      <c r="M6" s="678"/>
      <c r="N6" s="678"/>
      <c r="O6" s="678"/>
      <c r="P6" s="678"/>
      <c r="Q6" s="678"/>
      <c r="R6" s="678"/>
      <c r="S6" s="678"/>
      <c r="T6" s="679"/>
      <c r="U6" s="677" t="s">
        <v>159</v>
      </c>
      <c r="V6" s="678"/>
      <c r="W6" s="678"/>
      <c r="X6" s="678"/>
      <c r="Y6" s="678"/>
      <c r="Z6" s="678"/>
      <c r="AA6" s="678"/>
      <c r="AB6" s="678"/>
      <c r="AC6" s="678"/>
      <c r="AD6" s="678"/>
      <c r="AE6" s="678"/>
      <c r="AF6" s="678"/>
      <c r="AG6" s="679"/>
      <c r="AH6" s="677" t="s">
        <v>159</v>
      </c>
      <c r="AI6" s="678"/>
      <c r="AJ6" s="678"/>
      <c r="AK6" s="678"/>
      <c r="AL6" s="678"/>
      <c r="AM6" s="678"/>
      <c r="AN6" s="678"/>
      <c r="AO6" s="678"/>
      <c r="AP6" s="678"/>
      <c r="AQ6" s="678"/>
      <c r="AR6" s="678"/>
      <c r="AS6" s="678"/>
      <c r="AT6" s="679"/>
    </row>
    <row r="7" spans="1:46" ht="37.5" customHeight="1" x14ac:dyDescent="0.25">
      <c r="A7" s="683" t="s">
        <v>146</v>
      </c>
      <c r="B7" s="685" t="s">
        <v>123</v>
      </c>
      <c r="C7" s="685" t="s">
        <v>322</v>
      </c>
      <c r="D7" s="685" t="s">
        <v>320</v>
      </c>
      <c r="E7" s="685" t="s">
        <v>125</v>
      </c>
      <c r="F7" s="685" t="s">
        <v>283</v>
      </c>
      <c r="G7" s="687" t="s">
        <v>321</v>
      </c>
      <c r="H7" s="682" t="s">
        <v>185</v>
      </c>
      <c r="I7" s="594"/>
      <c r="J7" s="594"/>
      <c r="K7" s="651"/>
      <c r="L7" s="536" t="s">
        <v>172</v>
      </c>
      <c r="M7" s="537"/>
      <c r="N7" s="652"/>
      <c r="O7" s="531" t="s">
        <v>173</v>
      </c>
      <c r="P7" s="532"/>
      <c r="Q7" s="532"/>
      <c r="R7" s="532"/>
      <c r="S7" s="532"/>
      <c r="T7" s="533"/>
      <c r="U7" s="520" t="s">
        <v>188</v>
      </c>
      <c r="V7" s="534"/>
      <c r="W7" s="534"/>
      <c r="X7" s="535"/>
      <c r="Y7" s="536" t="s">
        <v>189</v>
      </c>
      <c r="Z7" s="537"/>
      <c r="AA7" s="538"/>
      <c r="AB7" s="531" t="s">
        <v>190</v>
      </c>
      <c r="AC7" s="532"/>
      <c r="AD7" s="532"/>
      <c r="AE7" s="532"/>
      <c r="AF7" s="532"/>
      <c r="AG7" s="533"/>
      <c r="AH7" s="520" t="s">
        <v>191</v>
      </c>
      <c r="AI7" s="534"/>
      <c r="AJ7" s="534"/>
      <c r="AK7" s="535"/>
      <c r="AL7" s="536" t="s">
        <v>192</v>
      </c>
      <c r="AM7" s="537"/>
      <c r="AN7" s="538"/>
      <c r="AO7" s="531" t="s">
        <v>194</v>
      </c>
      <c r="AP7" s="532"/>
      <c r="AQ7" s="532"/>
      <c r="AR7" s="532"/>
      <c r="AS7" s="532"/>
      <c r="AT7" s="533"/>
    </row>
    <row r="8" spans="1:46" ht="45" customHeight="1" x14ac:dyDescent="0.25">
      <c r="A8" s="684"/>
      <c r="B8" s="686"/>
      <c r="C8" s="686"/>
      <c r="D8" s="686"/>
      <c r="E8" s="686"/>
      <c r="F8" s="686"/>
      <c r="G8" s="688"/>
      <c r="H8" s="298" t="s">
        <v>167</v>
      </c>
      <c r="I8" s="299" t="s">
        <v>165</v>
      </c>
      <c r="J8" s="299" t="s">
        <v>168</v>
      </c>
      <c r="K8" s="395" t="s">
        <v>169</v>
      </c>
      <c r="L8" s="218" t="s">
        <v>170</v>
      </c>
      <c r="M8" s="219" t="s">
        <v>174</v>
      </c>
      <c r="N8" s="403" t="s">
        <v>171</v>
      </c>
      <c r="O8" s="221" t="s">
        <v>186</v>
      </c>
      <c r="P8" s="222" t="s">
        <v>179</v>
      </c>
      <c r="Q8" s="222" t="s">
        <v>175</v>
      </c>
      <c r="R8" s="222" t="s">
        <v>176</v>
      </c>
      <c r="S8" s="222" t="s">
        <v>177</v>
      </c>
      <c r="T8" s="223" t="s">
        <v>178</v>
      </c>
      <c r="U8" s="103" t="s">
        <v>167</v>
      </c>
      <c r="V8" s="102" t="s">
        <v>165</v>
      </c>
      <c r="W8" s="102" t="s">
        <v>168</v>
      </c>
      <c r="X8" s="104" t="s">
        <v>169</v>
      </c>
      <c r="Y8" s="105" t="s">
        <v>170</v>
      </c>
      <c r="Z8" s="106" t="s">
        <v>174</v>
      </c>
      <c r="AA8" s="107" t="s">
        <v>171</v>
      </c>
      <c r="AB8" s="108" t="s">
        <v>186</v>
      </c>
      <c r="AC8" s="101" t="s">
        <v>179</v>
      </c>
      <c r="AD8" s="101" t="s">
        <v>175</v>
      </c>
      <c r="AE8" s="101" t="s">
        <v>176</v>
      </c>
      <c r="AF8" s="101" t="s">
        <v>177</v>
      </c>
      <c r="AG8" s="109" t="s">
        <v>178</v>
      </c>
      <c r="AH8" s="103" t="s">
        <v>167</v>
      </c>
      <c r="AI8" s="102" t="s">
        <v>165</v>
      </c>
      <c r="AJ8" s="102" t="s">
        <v>168</v>
      </c>
      <c r="AK8" s="104" t="s">
        <v>169</v>
      </c>
      <c r="AL8" s="105" t="s">
        <v>170</v>
      </c>
      <c r="AM8" s="106" t="s">
        <v>174</v>
      </c>
      <c r="AN8" s="107" t="s">
        <v>171</v>
      </c>
      <c r="AO8" s="108" t="s">
        <v>186</v>
      </c>
      <c r="AP8" s="101" t="s">
        <v>179</v>
      </c>
      <c r="AQ8" s="101" t="s">
        <v>175</v>
      </c>
      <c r="AR8" s="101" t="s">
        <v>176</v>
      </c>
      <c r="AS8" s="101" t="s">
        <v>177</v>
      </c>
      <c r="AT8" s="109" t="s">
        <v>178</v>
      </c>
    </row>
    <row r="9" spans="1:46" s="133" customFormat="1" ht="117.75" customHeight="1" x14ac:dyDescent="0.25">
      <c r="A9" s="689" t="s">
        <v>127</v>
      </c>
      <c r="B9" s="82">
        <v>1</v>
      </c>
      <c r="C9" s="83" t="s">
        <v>363</v>
      </c>
      <c r="D9" s="140" t="s">
        <v>362</v>
      </c>
      <c r="E9" s="73" t="s">
        <v>447</v>
      </c>
      <c r="F9" s="188" t="s">
        <v>337</v>
      </c>
      <c r="G9" s="310">
        <v>44910</v>
      </c>
      <c r="H9" s="482" t="s">
        <v>581</v>
      </c>
      <c r="I9" s="483">
        <v>0.33</v>
      </c>
      <c r="J9" s="388" t="s">
        <v>698</v>
      </c>
      <c r="K9" s="484" t="s">
        <v>699</v>
      </c>
      <c r="L9" s="353">
        <v>44685</v>
      </c>
      <c r="M9" s="327" t="s">
        <v>180</v>
      </c>
      <c r="N9" s="390" t="s">
        <v>746</v>
      </c>
      <c r="O9" s="249" t="s">
        <v>499</v>
      </c>
      <c r="P9" s="239" t="s">
        <v>500</v>
      </c>
      <c r="Q9" s="322">
        <v>0.4</v>
      </c>
      <c r="R9" s="410" t="s">
        <v>763</v>
      </c>
      <c r="S9" s="326" t="s">
        <v>764</v>
      </c>
      <c r="T9" s="333" t="s">
        <v>552</v>
      </c>
      <c r="U9" s="92"/>
      <c r="V9" s="82"/>
      <c r="W9" s="73"/>
      <c r="X9" s="93"/>
      <c r="Y9" s="139"/>
      <c r="Z9" s="162"/>
      <c r="AA9" s="163"/>
      <c r="AB9" s="139"/>
      <c r="AC9" s="162"/>
      <c r="AD9" s="162"/>
      <c r="AE9" s="162"/>
      <c r="AF9" s="162"/>
      <c r="AG9" s="163"/>
      <c r="AH9" s="92"/>
      <c r="AI9" s="82"/>
      <c r="AJ9" s="73"/>
      <c r="AK9" s="93"/>
      <c r="AL9" s="139"/>
      <c r="AM9" s="162"/>
      <c r="AN9" s="163"/>
      <c r="AO9" s="139"/>
      <c r="AP9" s="162"/>
      <c r="AQ9" s="162"/>
      <c r="AR9" s="162"/>
      <c r="AS9" s="162"/>
      <c r="AT9" s="163"/>
    </row>
    <row r="10" spans="1:46" s="133" customFormat="1" ht="117.75" customHeight="1" x14ac:dyDescent="0.25">
      <c r="A10" s="689"/>
      <c r="B10" s="82">
        <f t="shared" ref="B10:B30" si="0">B9+1</f>
        <v>2</v>
      </c>
      <c r="C10" s="83" t="s">
        <v>363</v>
      </c>
      <c r="D10" s="140" t="s">
        <v>362</v>
      </c>
      <c r="E10" s="73" t="s">
        <v>444</v>
      </c>
      <c r="F10" s="188" t="s">
        <v>337</v>
      </c>
      <c r="G10" s="310">
        <v>44910</v>
      </c>
      <c r="H10" s="427" t="s">
        <v>700</v>
      </c>
      <c r="I10" s="397">
        <v>0.33</v>
      </c>
      <c r="J10" s="437" t="s">
        <v>701</v>
      </c>
      <c r="K10" s="484" t="s">
        <v>702</v>
      </c>
      <c r="L10" s="353">
        <v>44684</v>
      </c>
      <c r="M10" s="327" t="s">
        <v>180</v>
      </c>
      <c r="N10" s="390" t="s">
        <v>747</v>
      </c>
      <c r="O10" s="249" t="s">
        <v>499</v>
      </c>
      <c r="P10" s="239" t="s">
        <v>500</v>
      </c>
      <c r="Q10" s="322">
        <v>0.8</v>
      </c>
      <c r="R10" s="410" t="s">
        <v>765</v>
      </c>
      <c r="S10" s="326" t="s">
        <v>766</v>
      </c>
      <c r="T10" s="333" t="s">
        <v>552</v>
      </c>
      <c r="U10" s="92"/>
      <c r="V10" s="82"/>
      <c r="W10" s="73"/>
      <c r="X10" s="93"/>
      <c r="Y10" s="139"/>
      <c r="Z10" s="162"/>
      <c r="AA10" s="163"/>
      <c r="AB10" s="139"/>
      <c r="AC10" s="162"/>
      <c r="AD10" s="162"/>
      <c r="AE10" s="162"/>
      <c r="AF10" s="162"/>
      <c r="AG10" s="163"/>
      <c r="AH10" s="92"/>
      <c r="AI10" s="82"/>
      <c r="AJ10" s="73"/>
      <c r="AK10" s="93"/>
      <c r="AL10" s="139"/>
      <c r="AM10" s="162"/>
      <c r="AN10" s="163"/>
      <c r="AO10" s="139"/>
      <c r="AP10" s="162"/>
      <c r="AQ10" s="162"/>
      <c r="AR10" s="162"/>
      <c r="AS10" s="162"/>
      <c r="AT10" s="163"/>
    </row>
    <row r="11" spans="1:46" s="133" customFormat="1" ht="117.75" customHeight="1" x14ac:dyDescent="0.25">
      <c r="A11" s="689"/>
      <c r="B11" s="82">
        <f t="shared" si="0"/>
        <v>3</v>
      </c>
      <c r="C11" s="83" t="s">
        <v>363</v>
      </c>
      <c r="D11" s="140" t="s">
        <v>362</v>
      </c>
      <c r="E11" s="73" t="s">
        <v>446</v>
      </c>
      <c r="F11" s="188" t="s">
        <v>337</v>
      </c>
      <c r="G11" s="310">
        <v>44910</v>
      </c>
      <c r="H11" s="427" t="s">
        <v>579</v>
      </c>
      <c r="I11" s="397">
        <v>1</v>
      </c>
      <c r="J11" s="437" t="s">
        <v>703</v>
      </c>
      <c r="K11" s="484" t="s">
        <v>704</v>
      </c>
      <c r="L11" s="353">
        <v>44683</v>
      </c>
      <c r="M11" s="327" t="s">
        <v>180</v>
      </c>
      <c r="N11" s="390" t="s">
        <v>748</v>
      </c>
      <c r="O11" s="249" t="s">
        <v>499</v>
      </c>
      <c r="P11" s="239" t="s">
        <v>500</v>
      </c>
      <c r="Q11" s="322">
        <v>0.6</v>
      </c>
      <c r="R11" s="410" t="s">
        <v>767</v>
      </c>
      <c r="S11" s="326" t="s">
        <v>768</v>
      </c>
      <c r="T11" s="333" t="s">
        <v>552</v>
      </c>
      <c r="U11" s="92"/>
      <c r="V11" s="82"/>
      <c r="W11" s="73"/>
      <c r="X11" s="93"/>
      <c r="Y11" s="139"/>
      <c r="Z11" s="162"/>
      <c r="AA11" s="163"/>
      <c r="AB11" s="139"/>
      <c r="AC11" s="162"/>
      <c r="AD11" s="162"/>
      <c r="AE11" s="162"/>
      <c r="AF11" s="162"/>
      <c r="AG11" s="163"/>
      <c r="AH11" s="92"/>
      <c r="AI11" s="82"/>
      <c r="AJ11" s="73"/>
      <c r="AK11" s="93"/>
      <c r="AL11" s="139"/>
      <c r="AM11" s="162"/>
      <c r="AN11" s="163"/>
      <c r="AO11" s="139"/>
      <c r="AP11" s="162"/>
      <c r="AQ11" s="162"/>
      <c r="AR11" s="162"/>
      <c r="AS11" s="162"/>
      <c r="AT11" s="163"/>
    </row>
    <row r="12" spans="1:46" s="133" customFormat="1" ht="117.75" customHeight="1" x14ac:dyDescent="0.25">
      <c r="A12" s="689"/>
      <c r="B12" s="82">
        <f t="shared" si="0"/>
        <v>4</v>
      </c>
      <c r="C12" s="83" t="s">
        <v>361</v>
      </c>
      <c r="D12" s="140" t="s">
        <v>344</v>
      </c>
      <c r="E12" s="73" t="s">
        <v>447</v>
      </c>
      <c r="F12" s="188" t="s">
        <v>337</v>
      </c>
      <c r="G12" s="310">
        <v>44910</v>
      </c>
      <c r="H12" s="429" t="s">
        <v>705</v>
      </c>
      <c r="I12" s="485">
        <v>0.25</v>
      </c>
      <c r="J12" s="486" t="s">
        <v>706</v>
      </c>
      <c r="K12" s="487" t="s">
        <v>707</v>
      </c>
      <c r="L12" s="353">
        <v>44685</v>
      </c>
      <c r="M12" s="327" t="s">
        <v>180</v>
      </c>
      <c r="N12" s="439" t="s">
        <v>749</v>
      </c>
      <c r="O12" s="249" t="s">
        <v>499</v>
      </c>
      <c r="P12" s="239" t="s">
        <v>500</v>
      </c>
      <c r="Q12" s="322">
        <v>0.25</v>
      </c>
      <c r="R12" s="410" t="s">
        <v>769</v>
      </c>
      <c r="S12" s="326" t="s">
        <v>770</v>
      </c>
      <c r="T12" s="333" t="s">
        <v>552</v>
      </c>
      <c r="U12" s="94"/>
      <c r="V12" s="79"/>
      <c r="W12" s="80"/>
      <c r="X12" s="81"/>
      <c r="Y12" s="139"/>
      <c r="Z12" s="162"/>
      <c r="AA12" s="163"/>
      <c r="AB12" s="139"/>
      <c r="AC12" s="162"/>
      <c r="AD12" s="162"/>
      <c r="AE12" s="162"/>
      <c r="AF12" s="162"/>
      <c r="AG12" s="163"/>
      <c r="AH12" s="94"/>
      <c r="AI12" s="79"/>
      <c r="AJ12" s="80"/>
      <c r="AK12" s="81"/>
      <c r="AL12" s="139"/>
      <c r="AM12" s="162"/>
      <c r="AN12" s="163"/>
      <c r="AO12" s="139"/>
      <c r="AP12" s="162"/>
      <c r="AQ12" s="162"/>
      <c r="AR12" s="162"/>
      <c r="AS12" s="162"/>
      <c r="AT12" s="163"/>
    </row>
    <row r="13" spans="1:46" s="133" customFormat="1" ht="117.75" customHeight="1" x14ac:dyDescent="0.25">
      <c r="A13" s="689"/>
      <c r="B13" s="82">
        <f t="shared" si="0"/>
        <v>5</v>
      </c>
      <c r="C13" s="83" t="s">
        <v>361</v>
      </c>
      <c r="D13" s="140" t="s">
        <v>344</v>
      </c>
      <c r="E13" s="73" t="s">
        <v>444</v>
      </c>
      <c r="F13" s="188" t="s">
        <v>337</v>
      </c>
      <c r="G13" s="310">
        <v>44910</v>
      </c>
      <c r="H13" s="427" t="s">
        <v>708</v>
      </c>
      <c r="I13" s="397">
        <v>0.33</v>
      </c>
      <c r="J13" s="437" t="s">
        <v>709</v>
      </c>
      <c r="K13" s="484" t="s">
        <v>710</v>
      </c>
      <c r="L13" s="353">
        <v>44684</v>
      </c>
      <c r="M13" s="327" t="s">
        <v>180</v>
      </c>
      <c r="N13" s="439" t="s">
        <v>792</v>
      </c>
      <c r="O13" s="249" t="s">
        <v>499</v>
      </c>
      <c r="P13" s="239" t="s">
        <v>500</v>
      </c>
      <c r="Q13" s="322">
        <v>0.25</v>
      </c>
      <c r="R13" s="410" t="s">
        <v>771</v>
      </c>
      <c r="S13" s="327" t="s">
        <v>772</v>
      </c>
      <c r="T13" s="333" t="s">
        <v>552</v>
      </c>
      <c r="U13" s="92"/>
      <c r="V13" s="82"/>
      <c r="W13" s="73"/>
      <c r="X13" s="93"/>
      <c r="Y13" s="139"/>
      <c r="Z13" s="162"/>
      <c r="AA13" s="163"/>
      <c r="AB13" s="139"/>
      <c r="AC13" s="162"/>
      <c r="AD13" s="162"/>
      <c r="AE13" s="162"/>
      <c r="AF13" s="162"/>
      <c r="AG13" s="163"/>
      <c r="AH13" s="92"/>
      <c r="AI13" s="82"/>
      <c r="AJ13" s="73"/>
      <c r="AK13" s="93"/>
      <c r="AL13" s="139"/>
      <c r="AM13" s="162"/>
      <c r="AN13" s="163"/>
      <c r="AO13" s="139"/>
      <c r="AP13" s="162"/>
      <c r="AQ13" s="162"/>
      <c r="AR13" s="162"/>
      <c r="AS13" s="162"/>
      <c r="AT13" s="163"/>
    </row>
    <row r="14" spans="1:46" s="133" customFormat="1" ht="117.75" customHeight="1" x14ac:dyDescent="0.25">
      <c r="A14" s="689"/>
      <c r="B14" s="82">
        <f t="shared" si="0"/>
        <v>6</v>
      </c>
      <c r="C14" s="83" t="s">
        <v>361</v>
      </c>
      <c r="D14" s="140" t="s">
        <v>367</v>
      </c>
      <c r="E14" s="73" t="s">
        <v>446</v>
      </c>
      <c r="F14" s="188" t="s">
        <v>337</v>
      </c>
      <c r="G14" s="310">
        <v>44915</v>
      </c>
      <c r="H14" s="427" t="s">
        <v>711</v>
      </c>
      <c r="I14" s="397">
        <v>0.25</v>
      </c>
      <c r="J14" s="437" t="s">
        <v>712</v>
      </c>
      <c r="K14" s="488" t="s">
        <v>588</v>
      </c>
      <c r="L14" s="353">
        <v>44683</v>
      </c>
      <c r="M14" s="327" t="s">
        <v>180</v>
      </c>
      <c r="N14" s="390" t="s">
        <v>750</v>
      </c>
      <c r="O14" s="249" t="s">
        <v>499</v>
      </c>
      <c r="P14" s="239" t="s">
        <v>500</v>
      </c>
      <c r="Q14" s="322">
        <v>0.25</v>
      </c>
      <c r="R14" s="410" t="s">
        <v>773</v>
      </c>
      <c r="S14" s="327" t="s">
        <v>772</v>
      </c>
      <c r="T14" s="333" t="s">
        <v>552</v>
      </c>
      <c r="U14" s="92"/>
      <c r="V14" s="82"/>
      <c r="W14" s="73"/>
      <c r="X14" s="93"/>
      <c r="Y14" s="139"/>
      <c r="Z14" s="162"/>
      <c r="AA14" s="163"/>
      <c r="AB14" s="139"/>
      <c r="AC14" s="162"/>
      <c r="AD14" s="162"/>
      <c r="AE14" s="162"/>
      <c r="AF14" s="162"/>
      <c r="AG14" s="163"/>
      <c r="AH14" s="92"/>
      <c r="AI14" s="82"/>
      <c r="AJ14" s="73"/>
      <c r="AK14" s="93"/>
      <c r="AL14" s="139"/>
      <c r="AM14" s="162"/>
      <c r="AN14" s="163"/>
      <c r="AO14" s="139"/>
      <c r="AP14" s="162"/>
      <c r="AQ14" s="162"/>
      <c r="AR14" s="162"/>
      <c r="AS14" s="162"/>
      <c r="AT14" s="163"/>
    </row>
    <row r="15" spans="1:46" s="133" customFormat="1" ht="117.75" customHeight="1" x14ac:dyDescent="0.25">
      <c r="A15" s="689"/>
      <c r="B15" s="82">
        <f t="shared" si="0"/>
        <v>7</v>
      </c>
      <c r="C15" s="83" t="s">
        <v>361</v>
      </c>
      <c r="D15" s="140" t="s">
        <v>367</v>
      </c>
      <c r="E15" s="73" t="s">
        <v>445</v>
      </c>
      <c r="F15" s="188" t="s">
        <v>337</v>
      </c>
      <c r="G15" s="310">
        <v>44915</v>
      </c>
      <c r="H15" s="427" t="s">
        <v>713</v>
      </c>
      <c r="I15" s="489">
        <v>0.25</v>
      </c>
      <c r="J15" s="437" t="s">
        <v>714</v>
      </c>
      <c r="K15" s="484" t="s">
        <v>715</v>
      </c>
      <c r="L15" s="353">
        <v>44685</v>
      </c>
      <c r="M15" s="327" t="s">
        <v>180</v>
      </c>
      <c r="N15" s="390" t="s">
        <v>751</v>
      </c>
      <c r="O15" s="249" t="s">
        <v>499</v>
      </c>
      <c r="P15" s="239" t="s">
        <v>500</v>
      </c>
      <c r="Q15" s="322">
        <v>0.25</v>
      </c>
      <c r="R15" s="410" t="s">
        <v>774</v>
      </c>
      <c r="S15" s="327" t="s">
        <v>772</v>
      </c>
      <c r="T15" s="333" t="s">
        <v>552</v>
      </c>
      <c r="U15" s="92"/>
      <c r="V15" s="82"/>
      <c r="W15" s="73"/>
      <c r="X15" s="93"/>
      <c r="Y15" s="139"/>
      <c r="Z15" s="162"/>
      <c r="AA15" s="163"/>
      <c r="AB15" s="139"/>
      <c r="AC15" s="162"/>
      <c r="AD15" s="162"/>
      <c r="AE15" s="162"/>
      <c r="AF15" s="162"/>
      <c r="AG15" s="163"/>
      <c r="AH15" s="92"/>
      <c r="AI15" s="82"/>
      <c r="AJ15" s="73"/>
      <c r="AK15" s="93"/>
      <c r="AL15" s="139"/>
      <c r="AM15" s="162"/>
      <c r="AN15" s="163"/>
      <c r="AO15" s="139"/>
      <c r="AP15" s="162"/>
      <c r="AQ15" s="162"/>
      <c r="AR15" s="162"/>
      <c r="AS15" s="162"/>
      <c r="AT15" s="163"/>
    </row>
    <row r="16" spans="1:46" s="133" customFormat="1" ht="117.75" customHeight="1" x14ac:dyDescent="0.25">
      <c r="A16" s="689"/>
      <c r="B16" s="82">
        <f t="shared" si="0"/>
        <v>8</v>
      </c>
      <c r="C16" s="83" t="s">
        <v>361</v>
      </c>
      <c r="D16" s="140" t="s">
        <v>367</v>
      </c>
      <c r="E16" s="73" t="s">
        <v>440</v>
      </c>
      <c r="F16" s="188" t="s">
        <v>337</v>
      </c>
      <c r="G16" s="310">
        <v>44915</v>
      </c>
      <c r="H16" s="427" t="s">
        <v>716</v>
      </c>
      <c r="I16" s="397">
        <v>0.25</v>
      </c>
      <c r="J16" s="437" t="s">
        <v>717</v>
      </c>
      <c r="K16" s="488" t="s">
        <v>484</v>
      </c>
      <c r="L16" s="353">
        <v>44684</v>
      </c>
      <c r="M16" s="327" t="s">
        <v>180</v>
      </c>
      <c r="N16" s="439" t="s">
        <v>752</v>
      </c>
      <c r="O16" s="249" t="s">
        <v>499</v>
      </c>
      <c r="P16" s="239" t="s">
        <v>500</v>
      </c>
      <c r="Q16" s="322">
        <v>0.25</v>
      </c>
      <c r="R16" s="410" t="s">
        <v>775</v>
      </c>
      <c r="S16" s="327" t="s">
        <v>772</v>
      </c>
      <c r="T16" s="333" t="s">
        <v>552</v>
      </c>
      <c r="U16" s="92"/>
      <c r="V16" s="82"/>
      <c r="W16" s="73"/>
      <c r="X16" s="93"/>
      <c r="Y16" s="139"/>
      <c r="Z16" s="162"/>
      <c r="AA16" s="163"/>
      <c r="AB16" s="139"/>
      <c r="AC16" s="162"/>
      <c r="AD16" s="162"/>
      <c r="AE16" s="162"/>
      <c r="AF16" s="162"/>
      <c r="AG16" s="163"/>
      <c r="AH16" s="92"/>
      <c r="AI16" s="82"/>
      <c r="AJ16" s="73"/>
      <c r="AK16" s="93"/>
      <c r="AL16" s="139"/>
      <c r="AM16" s="162"/>
      <c r="AN16" s="163"/>
      <c r="AO16" s="139"/>
      <c r="AP16" s="162"/>
      <c r="AQ16" s="162"/>
      <c r="AR16" s="162"/>
      <c r="AS16" s="162"/>
      <c r="AT16" s="163"/>
    </row>
    <row r="17" spans="1:46" s="133" customFormat="1" ht="117.75" customHeight="1" x14ac:dyDescent="0.25">
      <c r="A17" s="689"/>
      <c r="B17" s="82">
        <f t="shared" si="0"/>
        <v>9</v>
      </c>
      <c r="C17" s="83" t="s">
        <v>364</v>
      </c>
      <c r="D17" s="140" t="s">
        <v>365</v>
      </c>
      <c r="E17" s="73" t="s">
        <v>440</v>
      </c>
      <c r="F17" s="188" t="s">
        <v>366</v>
      </c>
      <c r="G17" s="310">
        <v>44926</v>
      </c>
      <c r="H17" s="427" t="s">
        <v>718</v>
      </c>
      <c r="I17" s="490" t="s">
        <v>484</v>
      </c>
      <c r="J17" s="437" t="s">
        <v>484</v>
      </c>
      <c r="K17" s="488" t="s">
        <v>484</v>
      </c>
      <c r="L17" s="404" t="s">
        <v>484</v>
      </c>
      <c r="M17" s="327" t="s">
        <v>484</v>
      </c>
      <c r="N17" s="391" t="s">
        <v>484</v>
      </c>
      <c r="O17" s="249" t="s">
        <v>499</v>
      </c>
      <c r="P17" s="239" t="s">
        <v>501</v>
      </c>
      <c r="Q17" s="322">
        <v>0</v>
      </c>
      <c r="R17" s="410" t="s">
        <v>647</v>
      </c>
      <c r="S17" s="327" t="s">
        <v>337</v>
      </c>
      <c r="T17" s="333" t="s">
        <v>187</v>
      </c>
      <c r="U17" s="92"/>
      <c r="V17" s="82"/>
      <c r="W17" s="73"/>
      <c r="X17" s="93"/>
      <c r="Y17" s="139"/>
      <c r="Z17" s="162"/>
      <c r="AA17" s="163"/>
      <c r="AB17" s="139"/>
      <c r="AC17" s="162"/>
      <c r="AD17" s="162"/>
      <c r="AE17" s="162"/>
      <c r="AF17" s="162"/>
      <c r="AG17" s="163"/>
      <c r="AH17" s="92"/>
      <c r="AI17" s="82"/>
      <c r="AJ17" s="73"/>
      <c r="AK17" s="93"/>
      <c r="AL17" s="139"/>
      <c r="AM17" s="162"/>
      <c r="AN17" s="163"/>
      <c r="AO17" s="139"/>
      <c r="AP17" s="162"/>
      <c r="AQ17" s="162"/>
      <c r="AR17" s="162"/>
      <c r="AS17" s="162"/>
      <c r="AT17" s="163"/>
    </row>
    <row r="18" spans="1:46" s="133" customFormat="1" ht="117.75" customHeight="1" x14ac:dyDescent="0.25">
      <c r="A18" s="689"/>
      <c r="B18" s="82">
        <f t="shared" si="0"/>
        <v>10</v>
      </c>
      <c r="C18" s="83" t="s">
        <v>369</v>
      </c>
      <c r="D18" s="140" t="s">
        <v>370</v>
      </c>
      <c r="E18" s="73" t="s">
        <v>446</v>
      </c>
      <c r="F18" s="188" t="s">
        <v>337</v>
      </c>
      <c r="G18" s="310">
        <v>44834</v>
      </c>
      <c r="H18" s="427" t="s">
        <v>719</v>
      </c>
      <c r="I18" s="397">
        <v>0.33</v>
      </c>
      <c r="J18" s="437" t="s">
        <v>720</v>
      </c>
      <c r="K18" s="491" t="s">
        <v>721</v>
      </c>
      <c r="L18" s="353">
        <v>44683</v>
      </c>
      <c r="M18" s="327" t="s">
        <v>180</v>
      </c>
      <c r="N18" s="390" t="s">
        <v>753</v>
      </c>
      <c r="O18" s="249" t="s">
        <v>499</v>
      </c>
      <c r="P18" s="239" t="s">
        <v>500</v>
      </c>
      <c r="Q18" s="322">
        <v>0.33</v>
      </c>
      <c r="R18" s="410" t="s">
        <v>776</v>
      </c>
      <c r="S18" s="326" t="s">
        <v>777</v>
      </c>
      <c r="T18" s="333" t="s">
        <v>552</v>
      </c>
      <c r="U18" s="92"/>
      <c r="V18" s="82"/>
      <c r="W18" s="73"/>
      <c r="X18" s="93"/>
      <c r="Y18" s="139"/>
      <c r="Z18" s="162"/>
      <c r="AA18" s="163"/>
      <c r="AB18" s="139"/>
      <c r="AC18" s="162"/>
      <c r="AD18" s="162"/>
      <c r="AE18" s="162"/>
      <c r="AF18" s="162"/>
      <c r="AG18" s="163"/>
      <c r="AH18" s="92"/>
      <c r="AI18" s="82"/>
      <c r="AJ18" s="73"/>
      <c r="AK18" s="93"/>
      <c r="AL18" s="139"/>
      <c r="AM18" s="162"/>
      <c r="AN18" s="163"/>
      <c r="AO18" s="139"/>
      <c r="AP18" s="162"/>
      <c r="AQ18" s="162"/>
      <c r="AR18" s="162"/>
      <c r="AS18" s="162"/>
      <c r="AT18" s="163"/>
    </row>
    <row r="19" spans="1:46" s="133" customFormat="1" ht="117.75" customHeight="1" x14ac:dyDescent="0.25">
      <c r="A19" s="689"/>
      <c r="B19" s="82">
        <f t="shared" si="0"/>
        <v>11</v>
      </c>
      <c r="C19" s="83" t="s">
        <v>369</v>
      </c>
      <c r="D19" s="140" t="s">
        <v>370</v>
      </c>
      <c r="E19" s="73" t="s">
        <v>444</v>
      </c>
      <c r="F19" s="188" t="s">
        <v>337</v>
      </c>
      <c r="G19" s="310">
        <v>44834</v>
      </c>
      <c r="H19" s="427" t="s">
        <v>722</v>
      </c>
      <c r="I19" s="490" t="s">
        <v>484</v>
      </c>
      <c r="J19" s="437" t="s">
        <v>484</v>
      </c>
      <c r="K19" s="488" t="s">
        <v>484</v>
      </c>
      <c r="L19" s="353">
        <v>44684</v>
      </c>
      <c r="M19" s="327" t="s">
        <v>180</v>
      </c>
      <c r="N19" s="405" t="s">
        <v>722</v>
      </c>
      <c r="O19" s="249" t="s">
        <v>499</v>
      </c>
      <c r="P19" s="239" t="s">
        <v>500</v>
      </c>
      <c r="Q19" s="322">
        <v>0</v>
      </c>
      <c r="R19" s="410" t="s">
        <v>647</v>
      </c>
      <c r="S19" s="327" t="s">
        <v>337</v>
      </c>
      <c r="T19" s="333" t="s">
        <v>552</v>
      </c>
      <c r="U19" s="92"/>
      <c r="V19" s="82"/>
      <c r="W19" s="73"/>
      <c r="X19" s="93"/>
      <c r="Y19" s="139"/>
      <c r="Z19" s="162"/>
      <c r="AA19" s="163"/>
      <c r="AB19" s="139"/>
      <c r="AC19" s="162"/>
      <c r="AD19" s="162"/>
      <c r="AE19" s="162"/>
      <c r="AF19" s="162"/>
      <c r="AG19" s="163"/>
      <c r="AH19" s="92"/>
      <c r="AI19" s="82"/>
      <c r="AJ19" s="73"/>
      <c r="AK19" s="93"/>
      <c r="AL19" s="139"/>
      <c r="AM19" s="162"/>
      <c r="AN19" s="163"/>
      <c r="AO19" s="139"/>
      <c r="AP19" s="162"/>
      <c r="AQ19" s="162"/>
      <c r="AR19" s="162"/>
      <c r="AS19" s="162"/>
      <c r="AT19" s="163"/>
    </row>
    <row r="20" spans="1:46" s="133" customFormat="1" ht="117.75" customHeight="1" x14ac:dyDescent="0.25">
      <c r="A20" s="689"/>
      <c r="B20" s="82">
        <f t="shared" si="0"/>
        <v>12</v>
      </c>
      <c r="C20" s="83" t="s">
        <v>343</v>
      </c>
      <c r="D20" s="140" t="s">
        <v>370</v>
      </c>
      <c r="E20" s="73" t="s">
        <v>443</v>
      </c>
      <c r="F20" s="188" t="s">
        <v>337</v>
      </c>
      <c r="G20" s="310">
        <v>44834</v>
      </c>
      <c r="H20" s="427" t="s">
        <v>723</v>
      </c>
      <c r="I20" s="397">
        <v>0.33</v>
      </c>
      <c r="J20" s="437" t="s">
        <v>724</v>
      </c>
      <c r="K20" s="491" t="s">
        <v>699</v>
      </c>
      <c r="L20" s="353">
        <v>44685</v>
      </c>
      <c r="M20" s="327" t="s">
        <v>180</v>
      </c>
      <c r="N20" s="390" t="s">
        <v>754</v>
      </c>
      <c r="O20" s="249" t="s">
        <v>499</v>
      </c>
      <c r="P20" s="239" t="s">
        <v>500</v>
      </c>
      <c r="Q20" s="322">
        <v>0.33</v>
      </c>
      <c r="R20" s="410" t="s">
        <v>723</v>
      </c>
      <c r="S20" s="326" t="s">
        <v>778</v>
      </c>
      <c r="T20" s="333" t="s">
        <v>552</v>
      </c>
      <c r="U20" s="92"/>
      <c r="V20" s="82"/>
      <c r="W20" s="73"/>
      <c r="X20" s="93"/>
      <c r="Y20" s="139"/>
      <c r="Z20" s="162"/>
      <c r="AA20" s="163"/>
      <c r="AB20" s="139"/>
      <c r="AC20" s="162"/>
      <c r="AD20" s="162"/>
      <c r="AE20" s="162"/>
      <c r="AF20" s="162"/>
      <c r="AG20" s="163"/>
      <c r="AH20" s="92"/>
      <c r="AI20" s="82"/>
      <c r="AJ20" s="73"/>
      <c r="AK20" s="93"/>
      <c r="AL20" s="139"/>
      <c r="AM20" s="162"/>
      <c r="AN20" s="163"/>
      <c r="AO20" s="139"/>
      <c r="AP20" s="162"/>
      <c r="AQ20" s="162"/>
      <c r="AR20" s="162"/>
      <c r="AS20" s="162"/>
      <c r="AT20" s="163"/>
    </row>
    <row r="21" spans="1:46" s="133" customFormat="1" ht="117.75" customHeight="1" x14ac:dyDescent="0.25">
      <c r="A21" s="689"/>
      <c r="B21" s="82">
        <f t="shared" si="0"/>
        <v>13</v>
      </c>
      <c r="C21" s="83" t="s">
        <v>346</v>
      </c>
      <c r="D21" s="140" t="s">
        <v>345</v>
      </c>
      <c r="E21" s="73" t="s">
        <v>443</v>
      </c>
      <c r="F21" s="188" t="s">
        <v>337</v>
      </c>
      <c r="G21" s="310">
        <v>44925</v>
      </c>
      <c r="H21" s="429" t="s">
        <v>725</v>
      </c>
      <c r="I21" s="397">
        <v>0.27</v>
      </c>
      <c r="J21" s="437" t="s">
        <v>726</v>
      </c>
      <c r="K21" s="484" t="s">
        <v>727</v>
      </c>
      <c r="L21" s="353">
        <v>44685</v>
      </c>
      <c r="M21" s="327" t="s">
        <v>180</v>
      </c>
      <c r="N21" s="390" t="s">
        <v>755</v>
      </c>
      <c r="O21" s="249" t="s">
        <v>499</v>
      </c>
      <c r="P21" s="239" t="s">
        <v>500</v>
      </c>
      <c r="Q21" s="322">
        <v>0.27</v>
      </c>
      <c r="R21" s="410" t="s">
        <v>779</v>
      </c>
      <c r="S21" s="326" t="s">
        <v>780</v>
      </c>
      <c r="T21" s="333" t="s">
        <v>552</v>
      </c>
      <c r="U21" s="94"/>
      <c r="V21" s="79"/>
      <c r="W21" s="80"/>
      <c r="X21" s="81"/>
      <c r="Y21" s="139"/>
      <c r="Z21" s="162"/>
      <c r="AA21" s="163"/>
      <c r="AB21" s="139"/>
      <c r="AC21" s="162"/>
      <c r="AD21" s="162"/>
      <c r="AE21" s="162"/>
      <c r="AF21" s="162"/>
      <c r="AG21" s="163"/>
      <c r="AH21" s="94"/>
      <c r="AI21" s="79"/>
      <c r="AJ21" s="80"/>
      <c r="AK21" s="81"/>
      <c r="AL21" s="139"/>
      <c r="AM21" s="162"/>
      <c r="AN21" s="163"/>
      <c r="AO21" s="139"/>
      <c r="AP21" s="162"/>
      <c r="AQ21" s="162"/>
      <c r="AR21" s="162"/>
      <c r="AS21" s="162"/>
      <c r="AT21" s="163"/>
    </row>
    <row r="22" spans="1:46" s="206" customFormat="1" ht="117.75" customHeight="1" x14ac:dyDescent="0.25">
      <c r="A22" s="689"/>
      <c r="B22" s="82">
        <f t="shared" si="0"/>
        <v>14</v>
      </c>
      <c r="C22" s="83" t="s">
        <v>478</v>
      </c>
      <c r="D22" s="83" t="s">
        <v>479</v>
      </c>
      <c r="E22" s="82" t="s">
        <v>440</v>
      </c>
      <c r="F22" s="188" t="s">
        <v>337</v>
      </c>
      <c r="G22" s="310">
        <v>44915</v>
      </c>
      <c r="H22" s="427" t="s">
        <v>728</v>
      </c>
      <c r="I22" s="492">
        <v>0.25</v>
      </c>
      <c r="J22" s="438" t="s">
        <v>729</v>
      </c>
      <c r="K22" s="488" t="s">
        <v>484</v>
      </c>
      <c r="L22" s="406">
        <v>44684</v>
      </c>
      <c r="M22" s="407" t="s">
        <v>180</v>
      </c>
      <c r="N22" s="390" t="s">
        <v>756</v>
      </c>
      <c r="O22" s="249" t="s">
        <v>499</v>
      </c>
      <c r="P22" s="239" t="s">
        <v>500</v>
      </c>
      <c r="Q22" s="411">
        <v>0.33</v>
      </c>
      <c r="R22" s="410" t="s">
        <v>728</v>
      </c>
      <c r="S22" s="326" t="s">
        <v>781</v>
      </c>
      <c r="T22" s="479" t="s">
        <v>552</v>
      </c>
    </row>
    <row r="23" spans="1:46" s="206" customFormat="1" ht="117.75" customHeight="1" x14ac:dyDescent="0.25">
      <c r="A23" s="435" t="s">
        <v>128</v>
      </c>
      <c r="B23" s="82">
        <f t="shared" si="0"/>
        <v>15</v>
      </c>
      <c r="C23" s="172" t="s">
        <v>480</v>
      </c>
      <c r="D23" s="174" t="s">
        <v>481</v>
      </c>
      <c r="E23" s="172" t="s">
        <v>440</v>
      </c>
      <c r="F23" s="77" t="s">
        <v>337</v>
      </c>
      <c r="G23" s="310">
        <v>44915</v>
      </c>
      <c r="H23" s="493" t="s">
        <v>730</v>
      </c>
      <c r="I23" s="492" t="s">
        <v>484</v>
      </c>
      <c r="J23" s="494" t="s">
        <v>484</v>
      </c>
      <c r="K23" s="495" t="s">
        <v>484</v>
      </c>
      <c r="L23" s="406">
        <v>44685</v>
      </c>
      <c r="M23" s="407" t="s">
        <v>484</v>
      </c>
      <c r="N23" s="390" t="s">
        <v>730</v>
      </c>
      <c r="O23" s="249" t="s">
        <v>499</v>
      </c>
      <c r="P23" s="239" t="s">
        <v>501</v>
      </c>
      <c r="Q23" s="322">
        <v>0</v>
      </c>
      <c r="R23" s="410" t="s">
        <v>647</v>
      </c>
      <c r="S23" s="327" t="s">
        <v>337</v>
      </c>
      <c r="T23" s="333" t="s">
        <v>552</v>
      </c>
    </row>
    <row r="24" spans="1:46" s="133" customFormat="1" ht="117.75" customHeight="1" x14ac:dyDescent="0.25">
      <c r="A24" s="690" t="s">
        <v>129</v>
      </c>
      <c r="B24" s="82">
        <f t="shared" si="0"/>
        <v>16</v>
      </c>
      <c r="C24" s="146" t="s">
        <v>250</v>
      </c>
      <c r="D24" s="145" t="s">
        <v>326</v>
      </c>
      <c r="E24" s="146" t="s">
        <v>383</v>
      </c>
      <c r="F24" s="188" t="s">
        <v>337</v>
      </c>
      <c r="G24" s="309">
        <v>44925</v>
      </c>
      <c r="H24" s="429" t="s">
        <v>731</v>
      </c>
      <c r="I24" s="485">
        <v>0.33329999999999999</v>
      </c>
      <c r="J24" s="496" t="s">
        <v>732</v>
      </c>
      <c r="K24" s="497" t="s">
        <v>733</v>
      </c>
      <c r="L24" s="353">
        <v>44683</v>
      </c>
      <c r="M24" s="327" t="s">
        <v>180</v>
      </c>
      <c r="N24" s="390" t="s">
        <v>757</v>
      </c>
      <c r="O24" s="249" t="s">
        <v>499</v>
      </c>
      <c r="P24" s="239" t="s">
        <v>500</v>
      </c>
      <c r="Q24" s="322">
        <v>0.33</v>
      </c>
      <c r="R24" s="410" t="s">
        <v>979</v>
      </c>
      <c r="S24" s="347" t="s">
        <v>782</v>
      </c>
      <c r="T24" s="333" t="s">
        <v>552</v>
      </c>
      <c r="U24" s="95"/>
      <c r="V24" s="79"/>
      <c r="W24" s="84"/>
      <c r="X24" s="81"/>
      <c r="Y24" s="139"/>
      <c r="Z24" s="162"/>
      <c r="AA24" s="163"/>
      <c r="AB24" s="139"/>
      <c r="AC24" s="162"/>
      <c r="AD24" s="162"/>
      <c r="AE24" s="162"/>
      <c r="AF24" s="162"/>
      <c r="AG24" s="163"/>
      <c r="AH24" s="95"/>
      <c r="AI24" s="79"/>
      <c r="AJ24" s="84"/>
      <c r="AK24" s="81"/>
      <c r="AL24" s="139"/>
      <c r="AM24" s="162"/>
      <c r="AN24" s="163"/>
      <c r="AO24" s="139"/>
      <c r="AP24" s="162"/>
      <c r="AQ24" s="162"/>
      <c r="AR24" s="162"/>
      <c r="AS24" s="162"/>
      <c r="AT24" s="163"/>
    </row>
    <row r="25" spans="1:46" s="208" customFormat="1" ht="117.75" customHeight="1" x14ac:dyDescent="0.25">
      <c r="A25" s="690"/>
      <c r="B25" s="82">
        <f t="shared" si="0"/>
        <v>17</v>
      </c>
      <c r="C25" s="172" t="s">
        <v>371</v>
      </c>
      <c r="D25" s="174" t="s">
        <v>347</v>
      </c>
      <c r="E25" s="82" t="s">
        <v>440</v>
      </c>
      <c r="F25" s="188" t="s">
        <v>337</v>
      </c>
      <c r="G25" s="310">
        <v>44915</v>
      </c>
      <c r="H25" s="498" t="s">
        <v>734</v>
      </c>
      <c r="I25" s="492">
        <v>0.5</v>
      </c>
      <c r="J25" s="438" t="s">
        <v>735</v>
      </c>
      <c r="K25" s="488" t="s">
        <v>484</v>
      </c>
      <c r="L25" s="406">
        <v>44684</v>
      </c>
      <c r="M25" s="407" t="s">
        <v>180</v>
      </c>
      <c r="N25" s="390" t="s">
        <v>758</v>
      </c>
      <c r="O25" s="249" t="s">
        <v>499</v>
      </c>
      <c r="P25" s="239" t="s">
        <v>501</v>
      </c>
      <c r="Q25" s="412">
        <v>0.5</v>
      </c>
      <c r="R25" s="449" t="s">
        <v>783</v>
      </c>
      <c r="S25" s="195" t="s">
        <v>784</v>
      </c>
      <c r="T25" s="480" t="s">
        <v>552</v>
      </c>
    </row>
    <row r="26" spans="1:46" s="133" customFormat="1" ht="117.75" customHeight="1" x14ac:dyDescent="0.25">
      <c r="A26" s="436" t="s">
        <v>130</v>
      </c>
      <c r="B26" s="82">
        <f t="shared" si="0"/>
        <v>18</v>
      </c>
      <c r="C26" s="172" t="s">
        <v>221</v>
      </c>
      <c r="D26" s="230" t="s">
        <v>368</v>
      </c>
      <c r="E26" s="77" t="s">
        <v>442</v>
      </c>
      <c r="F26" s="150" t="s">
        <v>337</v>
      </c>
      <c r="G26" s="310">
        <v>44910</v>
      </c>
      <c r="H26" s="482" t="s">
        <v>736</v>
      </c>
      <c r="I26" s="499">
        <v>0.25</v>
      </c>
      <c r="J26" s="388" t="s">
        <v>737</v>
      </c>
      <c r="K26" s="500" t="s">
        <v>583</v>
      </c>
      <c r="L26" s="353">
        <v>44685</v>
      </c>
      <c r="M26" s="327" t="s">
        <v>180</v>
      </c>
      <c r="N26" s="390" t="s">
        <v>759</v>
      </c>
      <c r="O26" s="249" t="s">
        <v>499</v>
      </c>
      <c r="P26" s="239" t="s">
        <v>500</v>
      </c>
      <c r="Q26" s="237">
        <v>0.25</v>
      </c>
      <c r="R26" s="449" t="s">
        <v>583</v>
      </c>
      <c r="S26" s="323" t="s">
        <v>785</v>
      </c>
      <c r="T26" s="333" t="s">
        <v>552</v>
      </c>
      <c r="U26" s="96"/>
      <c r="V26" s="86"/>
      <c r="W26" s="85"/>
      <c r="X26" s="87"/>
      <c r="Y26" s="139"/>
      <c r="Z26" s="162"/>
      <c r="AA26" s="163"/>
      <c r="AB26" s="139"/>
      <c r="AC26" s="162"/>
      <c r="AD26" s="162"/>
      <c r="AE26" s="162"/>
      <c r="AF26" s="162"/>
      <c r="AG26" s="163"/>
      <c r="AH26" s="96"/>
      <c r="AI26" s="86"/>
      <c r="AJ26" s="85"/>
      <c r="AK26" s="87"/>
      <c r="AL26" s="139"/>
      <c r="AM26" s="162"/>
      <c r="AN26" s="163"/>
      <c r="AO26" s="139"/>
      <c r="AP26" s="162"/>
      <c r="AQ26" s="162"/>
      <c r="AR26" s="162"/>
      <c r="AS26" s="162"/>
      <c r="AT26" s="163"/>
    </row>
    <row r="27" spans="1:46" s="206" customFormat="1" ht="117.75" customHeight="1" x14ac:dyDescent="0.25">
      <c r="A27" s="436" t="s">
        <v>130</v>
      </c>
      <c r="B27" s="82">
        <f t="shared" si="0"/>
        <v>19</v>
      </c>
      <c r="C27" s="172" t="s">
        <v>372</v>
      </c>
      <c r="D27" s="174" t="s">
        <v>265</v>
      </c>
      <c r="E27" s="82" t="s">
        <v>440</v>
      </c>
      <c r="F27" s="188" t="s">
        <v>337</v>
      </c>
      <c r="G27" s="310">
        <v>44925</v>
      </c>
      <c r="H27" s="428" t="s">
        <v>738</v>
      </c>
      <c r="I27" s="501">
        <v>0.33</v>
      </c>
      <c r="J27" s="438" t="s">
        <v>739</v>
      </c>
      <c r="K27" s="488" t="s">
        <v>484</v>
      </c>
      <c r="L27" s="406">
        <v>44684</v>
      </c>
      <c r="M27" s="407" t="s">
        <v>180</v>
      </c>
      <c r="N27" s="439" t="s">
        <v>760</v>
      </c>
      <c r="O27" s="249" t="s">
        <v>499</v>
      </c>
      <c r="P27" s="239" t="s">
        <v>500</v>
      </c>
      <c r="Q27" s="237">
        <v>0.33</v>
      </c>
      <c r="R27" s="449" t="s">
        <v>786</v>
      </c>
      <c r="S27" s="326" t="s">
        <v>787</v>
      </c>
      <c r="T27" s="479" t="s">
        <v>552</v>
      </c>
    </row>
    <row r="28" spans="1:46" s="133" customFormat="1" ht="117.75" customHeight="1" x14ac:dyDescent="0.25">
      <c r="A28" s="680" t="s">
        <v>131</v>
      </c>
      <c r="B28" s="82">
        <f t="shared" si="0"/>
        <v>20</v>
      </c>
      <c r="C28" s="82" t="s">
        <v>239</v>
      </c>
      <c r="D28" s="194" t="s">
        <v>348</v>
      </c>
      <c r="E28" s="82" t="s">
        <v>439</v>
      </c>
      <c r="F28" s="188" t="s">
        <v>337</v>
      </c>
      <c r="G28" s="310">
        <v>44804</v>
      </c>
      <c r="H28" s="429" t="s">
        <v>740</v>
      </c>
      <c r="I28" s="485">
        <v>0.5</v>
      </c>
      <c r="J28" s="486" t="s">
        <v>741</v>
      </c>
      <c r="K28" s="488" t="s">
        <v>484</v>
      </c>
      <c r="L28" s="353">
        <v>44685</v>
      </c>
      <c r="M28" s="327" t="s">
        <v>180</v>
      </c>
      <c r="N28" s="390" t="s">
        <v>683</v>
      </c>
      <c r="O28" s="249" t="s">
        <v>499</v>
      </c>
      <c r="P28" s="239" t="s">
        <v>500</v>
      </c>
      <c r="Q28" s="237">
        <v>0.5</v>
      </c>
      <c r="R28" s="449" t="s">
        <v>740</v>
      </c>
      <c r="S28" s="414" t="s">
        <v>788</v>
      </c>
      <c r="T28" s="333" t="s">
        <v>552</v>
      </c>
      <c r="U28" s="94"/>
      <c r="V28" s="79"/>
      <c r="W28" s="80"/>
      <c r="X28" s="81"/>
      <c r="Y28" s="139"/>
      <c r="Z28" s="162"/>
      <c r="AA28" s="163"/>
      <c r="AB28" s="139"/>
      <c r="AC28" s="162"/>
      <c r="AD28" s="162"/>
      <c r="AE28" s="162"/>
      <c r="AF28" s="162"/>
      <c r="AG28" s="163"/>
      <c r="AH28" s="94"/>
      <c r="AI28" s="79"/>
      <c r="AJ28" s="80"/>
      <c r="AK28" s="81"/>
      <c r="AL28" s="139"/>
      <c r="AM28" s="162"/>
      <c r="AN28" s="163"/>
      <c r="AO28" s="139"/>
      <c r="AP28" s="162"/>
      <c r="AQ28" s="162"/>
      <c r="AR28" s="162"/>
      <c r="AS28" s="162"/>
      <c r="AT28" s="163"/>
    </row>
    <row r="29" spans="1:46" s="206" customFormat="1" ht="117.75" customHeight="1" x14ac:dyDescent="0.25">
      <c r="A29" s="680"/>
      <c r="B29" s="82">
        <f t="shared" si="0"/>
        <v>21</v>
      </c>
      <c r="C29" s="172" t="s">
        <v>266</v>
      </c>
      <c r="D29" s="174" t="s">
        <v>349</v>
      </c>
      <c r="E29" s="82" t="s">
        <v>440</v>
      </c>
      <c r="F29" s="75" t="s">
        <v>337</v>
      </c>
      <c r="G29" s="310">
        <v>44910</v>
      </c>
      <c r="H29" s="429" t="s">
        <v>742</v>
      </c>
      <c r="I29" s="492">
        <v>1</v>
      </c>
      <c r="J29" s="438" t="s">
        <v>743</v>
      </c>
      <c r="K29" s="488" t="s">
        <v>484</v>
      </c>
      <c r="L29" s="406">
        <v>44684</v>
      </c>
      <c r="M29" s="407" t="s">
        <v>180</v>
      </c>
      <c r="N29" s="439" t="s">
        <v>761</v>
      </c>
      <c r="O29" s="249" t="s">
        <v>499</v>
      </c>
      <c r="P29" s="239" t="s">
        <v>501</v>
      </c>
      <c r="Q29" s="411">
        <v>1</v>
      </c>
      <c r="R29" s="413" t="s">
        <v>742</v>
      </c>
      <c r="S29" s="414" t="s">
        <v>789</v>
      </c>
      <c r="T29" s="479" t="s">
        <v>181</v>
      </c>
    </row>
    <row r="30" spans="1:46" s="206" customFormat="1" ht="117.75" customHeight="1" thickBot="1" x14ac:dyDescent="0.3">
      <c r="A30" s="681"/>
      <c r="B30" s="431">
        <f t="shared" si="0"/>
        <v>22</v>
      </c>
      <c r="C30" s="432" t="s">
        <v>267</v>
      </c>
      <c r="D30" s="433" t="s">
        <v>268</v>
      </c>
      <c r="E30" s="431" t="s">
        <v>440</v>
      </c>
      <c r="F30" s="434" t="s">
        <v>337</v>
      </c>
      <c r="G30" s="314">
        <v>44925</v>
      </c>
      <c r="H30" s="430" t="s">
        <v>744</v>
      </c>
      <c r="I30" s="401">
        <v>0.33</v>
      </c>
      <c r="J30" s="416" t="s">
        <v>745</v>
      </c>
      <c r="K30" s="402" t="s">
        <v>484</v>
      </c>
      <c r="L30" s="408">
        <v>44684</v>
      </c>
      <c r="M30" s="409" t="s">
        <v>180</v>
      </c>
      <c r="N30" s="440" t="s">
        <v>762</v>
      </c>
      <c r="O30" s="256" t="s">
        <v>499</v>
      </c>
      <c r="P30" s="252" t="s">
        <v>500</v>
      </c>
      <c r="Q30" s="251">
        <v>0.33</v>
      </c>
      <c r="R30" s="415" t="s">
        <v>790</v>
      </c>
      <c r="S30" s="416" t="s">
        <v>791</v>
      </c>
      <c r="T30" s="481" t="s">
        <v>552</v>
      </c>
    </row>
    <row r="31" spans="1:46" ht="13.8" x14ac:dyDescent="0.25">
      <c r="A31" s="99"/>
      <c r="B31" s="175"/>
      <c r="C31" s="99"/>
      <c r="D31" s="99"/>
      <c r="E31" s="99"/>
      <c r="G31" s="99"/>
    </row>
    <row r="32" spans="1:46" ht="13.8" x14ac:dyDescent="0.25">
      <c r="A32" s="99"/>
      <c r="B32" s="175"/>
      <c r="C32" s="99"/>
      <c r="D32" s="99"/>
      <c r="E32" s="99"/>
      <c r="G32" s="99"/>
    </row>
    <row r="33" spans="1:7" ht="13.8" x14ac:dyDescent="0.25">
      <c r="A33" s="99"/>
      <c r="B33" s="175"/>
      <c r="C33" s="99"/>
      <c r="D33" s="99"/>
      <c r="E33" s="99"/>
      <c r="G33" s="99"/>
    </row>
    <row r="34" spans="1:7" ht="13.8" x14ac:dyDescent="0.25">
      <c r="A34" s="99"/>
      <c r="B34" s="175"/>
      <c r="C34" s="99"/>
      <c r="D34" s="99"/>
      <c r="E34" s="99"/>
      <c r="G34" s="99"/>
    </row>
    <row r="35" spans="1:7" ht="13.8" x14ac:dyDescent="0.25">
      <c r="A35" s="99"/>
      <c r="B35" s="175"/>
      <c r="C35" s="99"/>
      <c r="D35" s="99"/>
      <c r="E35" s="99"/>
      <c r="G35" s="99"/>
    </row>
    <row r="36" spans="1:7" ht="13.8" x14ac:dyDescent="0.25">
      <c r="A36" s="99"/>
      <c r="B36" s="175"/>
      <c r="C36" s="99"/>
      <c r="D36" s="99"/>
      <c r="E36" s="99"/>
      <c r="G36" s="99"/>
    </row>
    <row r="37" spans="1:7" ht="13.8" x14ac:dyDescent="0.25">
      <c r="A37" s="99"/>
      <c r="B37" s="175"/>
      <c r="C37" s="99"/>
      <c r="D37" s="99"/>
      <c r="E37" s="99"/>
      <c r="G37" s="99"/>
    </row>
    <row r="38" spans="1:7" ht="13.8" x14ac:dyDescent="0.25">
      <c r="A38" s="99"/>
      <c r="B38" s="175"/>
      <c r="C38" s="99"/>
      <c r="D38" s="99"/>
      <c r="E38" s="99"/>
      <c r="G38" s="99"/>
    </row>
  </sheetData>
  <autoFilter ref="A8:AT30" xr:uid="{00000000-0009-0000-0000-000005000000}"/>
  <mergeCells count="34">
    <mergeCell ref="A6:G6"/>
    <mergeCell ref="A4:G4"/>
    <mergeCell ref="AD4:AP4"/>
    <mergeCell ref="A1:F3"/>
    <mergeCell ref="AA5:AC5"/>
    <mergeCell ref="AD5:AM5"/>
    <mergeCell ref="AN5:AP5"/>
    <mergeCell ref="J1:S3"/>
    <mergeCell ref="H4:T4"/>
    <mergeCell ref="F5:G5"/>
    <mergeCell ref="AD1:AE3"/>
    <mergeCell ref="AF1:AO3"/>
    <mergeCell ref="A28:A30"/>
    <mergeCell ref="H7:K7"/>
    <mergeCell ref="L7:N7"/>
    <mergeCell ref="A7:A8"/>
    <mergeCell ref="B7:B8"/>
    <mergeCell ref="C7:C8"/>
    <mergeCell ref="D7:D8"/>
    <mergeCell ref="E7:E8"/>
    <mergeCell ref="G7:G8"/>
    <mergeCell ref="F7:F8"/>
    <mergeCell ref="A9:A22"/>
    <mergeCell ref="A24:A25"/>
    <mergeCell ref="AO7:AT7"/>
    <mergeCell ref="H6:T6"/>
    <mergeCell ref="U6:AG6"/>
    <mergeCell ref="AH6:AT6"/>
    <mergeCell ref="U7:X7"/>
    <mergeCell ref="Y7:AA7"/>
    <mergeCell ref="AB7:AG7"/>
    <mergeCell ref="AH7:AK7"/>
    <mergeCell ref="O7:T7"/>
    <mergeCell ref="AL7:AN7"/>
  </mergeCells>
  <hyperlinks>
    <hyperlink ref="S27" r:id="rId1" xr:uid="{00000000-0004-0000-0500-000000000000}"/>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0000000}">
          <x14:formula1>
            <xm:f>'CONTROL DE CAMBIOS'!$A$34:$A$37</xm:f>
          </x14:formula1>
          <xm:sqref>AM8 Z8</xm:sqref>
        </x14:dataValidation>
        <x14:dataValidation type="list" allowBlank="1" showInputMessage="1" showErrorMessage="1" xr:uid="{00000000-0002-0000-0500-000001000000}">
          <x14:formula1>
            <xm:f>'CONTROL DE CAMBIOS'!$C$34:$C$38</xm:f>
          </x14:formula1>
          <xm:sqref>AT8 AG8</xm:sqref>
        </x14:dataValidation>
        <x14:dataValidation type="list" allowBlank="1" showInputMessage="1" showErrorMessage="1" xr:uid="{00000000-0002-0000-0500-000002000000}">
          <x14:formula1>
            <xm:f>'CONTROL DE CAMBIOS'!$A$34:$A$38</xm:f>
          </x14:formula1>
          <xm:sqref>AM22:AM23 Z29 AM25 Z25 AM29 Z27 Z22:Z23 AM27</xm:sqref>
        </x14:dataValidation>
        <x14:dataValidation type="list" allowBlank="1" showInputMessage="1" showErrorMessage="1" xr:uid="{00000000-0002-0000-0500-000003000000}">
          <x14:formula1>
            <xm:f>'CONTROL DE CAMBIOS'!$C$34:$C$39</xm:f>
          </x14:formula1>
          <xm:sqref>AT22:AT23 AG29 AT25 AG25 AT29 AG27 AG22:AG23 AT27</xm:sqref>
        </x14:dataValidation>
        <x14:dataValidation type="list" allowBlank="1" showInputMessage="1" showErrorMessage="1" xr:uid="{00000000-0002-0000-0500-000004000000}">
          <x14:formula1>
            <xm:f>'C:\Users\jmurilloc\Downloads\[20012021 208-PLA-Ft-05 PLAN ANTICORRUPCIÓN Y ATENCIÓN AL CIUDADANO REAS (1).xlsx]CONTROL DE CAMBIOS'!#REF!</xm:f>
          </x14:formula1>
          <xm:sqref>AG26 AT26 AT9:AT17 Z26 AM26 Z9:Z17 AM9:AM17 AG9:AG17</xm:sqref>
        </x14:dataValidation>
        <x14:dataValidation type="list" allowBlank="1" showInputMessage="1" showErrorMessage="1" xr:uid="{00000000-0002-0000-0500-000005000000}">
          <x14:formula1>
            <xm:f>'C:\Users\jmurilloc\Downloads\[F - PAAC.xlsx]CONTROL DE CAMBIOS'!#REF!</xm:f>
          </x14:formula1>
          <xm:sqref>Z28 AG28 AT28 AM28</xm:sqref>
        </x14:dataValidation>
        <x14:dataValidation type="list" allowBlank="1" showInputMessage="1" showErrorMessage="1" xr:uid="{00000000-0002-0000-0500-000006000000}">
          <x14:formula1>
            <xm:f>'C:\Users\jmurilloc\Downloads\[1202211400005823_00002.xlsx]CONTROL DE CAMBIOS'!#REF!</xm:f>
          </x14:formula1>
          <xm:sqref>Z24 AG24 AT24 AM24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AT46"/>
  <sheetViews>
    <sheetView zoomScaleNormal="100" workbookViewId="0">
      <selection activeCell="Q9" sqref="Q9:Q39"/>
    </sheetView>
  </sheetViews>
  <sheetFormatPr baseColWidth="10" defaultColWidth="11.44140625" defaultRowHeight="13.2" x14ac:dyDescent="0.25"/>
  <cols>
    <col min="1" max="1" width="37.109375" style="171" customWidth="1"/>
    <col min="2" max="2" width="11.44140625" style="36"/>
    <col min="3" max="3" width="48.5546875" style="36" customWidth="1"/>
    <col min="4" max="4" width="26.6640625" style="169" customWidth="1"/>
    <col min="5" max="5" width="28.33203125" style="169" customWidth="1"/>
    <col min="6" max="6" width="34.88671875" style="52" customWidth="1"/>
    <col min="7" max="7" width="48.6640625" style="169" customWidth="1"/>
    <col min="8" max="8" width="77.88671875" style="36" customWidth="1"/>
    <col min="9" max="9" width="30" style="36" customWidth="1"/>
    <col min="10" max="10" width="34.6640625" style="36" customWidth="1"/>
    <col min="11" max="11" width="55.6640625" style="36" customWidth="1"/>
    <col min="12" max="13" width="30" style="36" customWidth="1"/>
    <col min="14" max="14" width="41.44140625" style="36" customWidth="1"/>
    <col min="15" max="17" width="25.6640625" style="36" customWidth="1"/>
    <col min="18" max="20" width="30" style="36" customWidth="1"/>
    <col min="21" max="32" width="18.33203125" style="36" hidden="1" customWidth="1"/>
    <col min="33" max="33" width="26.33203125" style="36" hidden="1" customWidth="1"/>
    <col min="34" max="45" width="18.33203125" style="36" hidden="1" customWidth="1"/>
    <col min="46" max="46" width="26" style="36" hidden="1" customWidth="1"/>
    <col min="47" max="47" width="0" style="36" hidden="1" customWidth="1"/>
    <col min="48" max="16384" width="11.44140625" style="36"/>
  </cols>
  <sheetData>
    <row r="1" spans="1:46" ht="31.5" customHeight="1" x14ac:dyDescent="0.25">
      <c r="A1" s="548" t="s">
        <v>202</v>
      </c>
      <c r="B1" s="549"/>
      <c r="C1" s="549"/>
      <c r="D1" s="549"/>
      <c r="E1" s="549"/>
      <c r="F1" s="550"/>
      <c r="G1" s="315" t="s">
        <v>147</v>
      </c>
      <c r="H1" s="419"/>
      <c r="I1" s="420"/>
      <c r="J1" s="608" t="s">
        <v>148</v>
      </c>
      <c r="K1" s="549"/>
      <c r="L1" s="549"/>
      <c r="M1" s="549"/>
      <c r="N1" s="549"/>
      <c r="O1" s="549"/>
      <c r="P1" s="549"/>
      <c r="Q1" s="549"/>
      <c r="R1" s="549"/>
      <c r="S1" s="550"/>
      <c r="T1" s="307" t="s">
        <v>147</v>
      </c>
      <c r="U1" s="350"/>
      <c r="V1" s="350"/>
      <c r="W1" s="350"/>
      <c r="X1" s="350"/>
      <c r="Y1" s="350"/>
      <c r="Z1" s="350"/>
      <c r="AA1" s="350"/>
      <c r="AB1" s="350"/>
      <c r="AC1" s="350"/>
      <c r="AD1" s="214"/>
      <c r="AE1" s="539"/>
      <c r="AF1" s="540"/>
      <c r="AG1" s="557"/>
      <c r="AH1" s="557"/>
      <c r="AI1" s="557"/>
      <c r="AJ1" s="557"/>
      <c r="AK1" s="557"/>
      <c r="AL1" s="557"/>
      <c r="AM1" s="557"/>
      <c r="AN1" s="557"/>
      <c r="AO1" s="557"/>
      <c r="AP1" s="557"/>
      <c r="AQ1" s="164"/>
    </row>
    <row r="2" spans="1:46" ht="39" customHeight="1" x14ac:dyDescent="0.25">
      <c r="A2" s="551"/>
      <c r="B2" s="552"/>
      <c r="C2" s="552"/>
      <c r="D2" s="552"/>
      <c r="E2" s="552"/>
      <c r="F2" s="553"/>
      <c r="G2" s="316" t="s">
        <v>451</v>
      </c>
      <c r="H2" s="421"/>
      <c r="I2" s="422"/>
      <c r="J2" s="609"/>
      <c r="K2" s="552"/>
      <c r="L2" s="552"/>
      <c r="M2" s="552"/>
      <c r="N2" s="552"/>
      <c r="O2" s="552"/>
      <c r="P2" s="552"/>
      <c r="Q2" s="552"/>
      <c r="R2" s="552"/>
      <c r="S2" s="553"/>
      <c r="T2" s="308" t="s">
        <v>198</v>
      </c>
      <c r="U2" s="178"/>
      <c r="V2" s="178"/>
      <c r="W2" s="178"/>
      <c r="X2" s="178"/>
      <c r="Y2" s="178"/>
      <c r="Z2" s="178"/>
      <c r="AA2" s="178"/>
      <c r="AB2" s="178"/>
      <c r="AC2" s="178"/>
      <c r="AD2" s="120"/>
      <c r="AE2" s="541"/>
      <c r="AF2" s="542"/>
      <c r="AG2" s="558"/>
      <c r="AH2" s="558"/>
      <c r="AI2" s="558"/>
      <c r="AJ2" s="558"/>
      <c r="AK2" s="558"/>
      <c r="AL2" s="558"/>
      <c r="AM2" s="558"/>
      <c r="AN2" s="558"/>
      <c r="AO2" s="558"/>
      <c r="AP2" s="558"/>
      <c r="AQ2" s="165"/>
    </row>
    <row r="3" spans="1:46" ht="43.5" customHeight="1" x14ac:dyDescent="0.25">
      <c r="A3" s="554"/>
      <c r="B3" s="555"/>
      <c r="C3" s="555"/>
      <c r="D3" s="555"/>
      <c r="E3" s="555"/>
      <c r="F3" s="556"/>
      <c r="G3" s="316" t="s">
        <v>450</v>
      </c>
      <c r="H3" s="423"/>
      <c r="I3" s="424"/>
      <c r="J3" s="610"/>
      <c r="K3" s="555"/>
      <c r="L3" s="555"/>
      <c r="M3" s="555"/>
      <c r="N3" s="555"/>
      <c r="O3" s="555"/>
      <c r="P3" s="555"/>
      <c r="Q3" s="555"/>
      <c r="R3" s="555"/>
      <c r="S3" s="556"/>
      <c r="T3" s="308" t="s">
        <v>199</v>
      </c>
      <c r="U3" s="178"/>
      <c r="V3" s="178"/>
      <c r="W3" s="178"/>
      <c r="X3" s="178"/>
      <c r="Y3" s="178"/>
      <c r="Z3" s="178"/>
      <c r="AA3" s="178"/>
      <c r="AB3" s="178"/>
      <c r="AC3" s="178"/>
      <c r="AD3" s="120"/>
      <c r="AE3" s="541"/>
      <c r="AF3" s="542"/>
      <c r="AG3" s="558"/>
      <c r="AH3" s="558"/>
      <c r="AI3" s="558"/>
      <c r="AJ3" s="558"/>
      <c r="AK3" s="558"/>
      <c r="AL3" s="558"/>
      <c r="AM3" s="558"/>
      <c r="AN3" s="558"/>
      <c r="AO3" s="558"/>
      <c r="AP3" s="558"/>
      <c r="AQ3" s="165"/>
    </row>
    <row r="4" spans="1:46" ht="33" customHeight="1" x14ac:dyDescent="0.25">
      <c r="A4" s="611" t="s">
        <v>144</v>
      </c>
      <c r="B4" s="612"/>
      <c r="C4" s="612"/>
      <c r="D4" s="612"/>
      <c r="E4" s="612"/>
      <c r="F4" s="612"/>
      <c r="G4" s="613"/>
      <c r="H4" s="611" t="s">
        <v>144</v>
      </c>
      <c r="I4" s="612"/>
      <c r="J4" s="612"/>
      <c r="K4" s="612"/>
      <c r="L4" s="612"/>
      <c r="M4" s="612"/>
      <c r="N4" s="612"/>
      <c r="O4" s="612"/>
      <c r="P4" s="612"/>
      <c r="Q4" s="612"/>
      <c r="R4" s="612"/>
      <c r="S4" s="612"/>
      <c r="T4" s="613"/>
      <c r="U4" s="178"/>
      <c r="V4" s="178"/>
      <c r="W4" s="178"/>
      <c r="X4" s="178"/>
      <c r="Y4" s="178"/>
      <c r="Z4" s="178"/>
      <c r="AA4" s="178"/>
      <c r="AB4" s="178"/>
      <c r="AC4" s="178"/>
      <c r="AD4" s="179"/>
      <c r="AE4" s="559"/>
      <c r="AF4" s="558"/>
      <c r="AG4" s="558"/>
      <c r="AH4" s="558"/>
      <c r="AI4" s="558"/>
      <c r="AJ4" s="558"/>
      <c r="AK4" s="558"/>
      <c r="AL4" s="558"/>
      <c r="AM4" s="558"/>
      <c r="AN4" s="558"/>
      <c r="AO4" s="558"/>
      <c r="AP4" s="558"/>
      <c r="AQ4" s="560"/>
    </row>
    <row r="5" spans="1:46" ht="33" customHeight="1" thickBot="1" x14ac:dyDescent="0.3">
      <c r="A5" s="614" t="s">
        <v>448</v>
      </c>
      <c r="B5" s="615"/>
      <c r="C5" s="615"/>
      <c r="D5" s="615"/>
      <c r="E5" s="616"/>
      <c r="F5" s="630" t="s">
        <v>437</v>
      </c>
      <c r="G5" s="631"/>
      <c r="H5" s="697" t="s">
        <v>666</v>
      </c>
      <c r="I5" s="698"/>
      <c r="J5" s="698"/>
      <c r="K5" s="698"/>
      <c r="L5" s="698"/>
      <c r="M5" s="698"/>
      <c r="N5" s="698"/>
      <c r="O5" s="699"/>
      <c r="P5" s="226"/>
      <c r="Q5" s="227"/>
      <c r="R5" s="226" t="s">
        <v>555</v>
      </c>
      <c r="S5" s="348"/>
      <c r="T5" s="349"/>
      <c r="U5" s="131"/>
      <c r="V5" s="131"/>
      <c r="W5" s="131"/>
      <c r="X5" s="131"/>
      <c r="Y5" s="131"/>
      <c r="Z5" s="131"/>
      <c r="AA5" s="176"/>
      <c r="AB5" s="130"/>
      <c r="AC5" s="131"/>
      <c r="AD5" s="177"/>
      <c r="AE5" s="570"/>
      <c r="AF5" s="571"/>
      <c r="AG5" s="571"/>
      <c r="AH5" s="571"/>
      <c r="AI5" s="571"/>
      <c r="AJ5" s="571"/>
      <c r="AK5" s="571"/>
      <c r="AL5" s="571"/>
      <c r="AM5" s="571"/>
      <c r="AN5" s="572"/>
      <c r="AO5" s="573"/>
      <c r="AP5" s="571"/>
      <c r="AQ5" s="574"/>
    </row>
    <row r="6" spans="1:46" ht="36" customHeight="1" thickBot="1" x14ac:dyDescent="0.3">
      <c r="A6" s="704" t="s">
        <v>151</v>
      </c>
      <c r="B6" s="705"/>
      <c r="C6" s="705"/>
      <c r="D6" s="705"/>
      <c r="E6" s="705"/>
      <c r="F6" s="705"/>
      <c r="G6" s="706"/>
      <c r="H6" s="709" t="s">
        <v>151</v>
      </c>
      <c r="I6" s="710"/>
      <c r="J6" s="710"/>
      <c r="K6" s="710"/>
      <c r="L6" s="710"/>
      <c r="M6" s="710"/>
      <c r="N6" s="710"/>
      <c r="O6" s="710"/>
      <c r="P6" s="710"/>
      <c r="Q6" s="710"/>
      <c r="R6" s="710"/>
      <c r="S6" s="710"/>
      <c r="T6" s="711"/>
      <c r="U6" s="707" t="s">
        <v>151</v>
      </c>
      <c r="V6" s="708"/>
      <c r="W6" s="708"/>
      <c r="X6" s="708"/>
      <c r="Y6" s="708"/>
      <c r="Z6" s="708"/>
      <c r="AA6" s="708"/>
      <c r="AB6" s="708"/>
      <c r="AC6" s="708"/>
      <c r="AD6" s="708"/>
      <c r="AE6" s="708"/>
      <c r="AF6" s="708"/>
      <c r="AG6" s="708"/>
      <c r="AH6" s="707" t="s">
        <v>151</v>
      </c>
      <c r="AI6" s="708"/>
      <c r="AJ6" s="708"/>
      <c r="AK6" s="708"/>
      <c r="AL6" s="708"/>
      <c r="AM6" s="708"/>
      <c r="AN6" s="708"/>
      <c r="AO6" s="708"/>
      <c r="AP6" s="708"/>
      <c r="AQ6" s="708"/>
      <c r="AR6" s="708"/>
      <c r="AS6" s="708"/>
      <c r="AT6" s="708"/>
    </row>
    <row r="7" spans="1:46" ht="48" customHeight="1" x14ac:dyDescent="0.25">
      <c r="A7" s="683" t="s">
        <v>146</v>
      </c>
      <c r="B7" s="685" t="s">
        <v>123</v>
      </c>
      <c r="C7" s="685" t="s">
        <v>322</v>
      </c>
      <c r="D7" s="685" t="s">
        <v>320</v>
      </c>
      <c r="E7" s="685" t="s">
        <v>125</v>
      </c>
      <c r="F7" s="685" t="s">
        <v>283</v>
      </c>
      <c r="G7" s="702" t="s">
        <v>321</v>
      </c>
      <c r="H7" s="593" t="s">
        <v>185</v>
      </c>
      <c r="I7" s="594"/>
      <c r="J7" s="594"/>
      <c r="K7" s="651"/>
      <c r="L7" s="536" t="s">
        <v>172</v>
      </c>
      <c r="M7" s="537"/>
      <c r="N7" s="652"/>
      <c r="O7" s="531" t="s">
        <v>173</v>
      </c>
      <c r="P7" s="532"/>
      <c r="Q7" s="532"/>
      <c r="R7" s="532"/>
      <c r="S7" s="532"/>
      <c r="T7" s="533"/>
      <c r="U7" s="653" t="s">
        <v>188</v>
      </c>
      <c r="V7" s="534"/>
      <c r="W7" s="534"/>
      <c r="X7" s="535"/>
      <c r="Y7" s="536" t="s">
        <v>189</v>
      </c>
      <c r="Z7" s="537"/>
      <c r="AA7" s="538"/>
      <c r="AB7" s="531" t="s">
        <v>190</v>
      </c>
      <c r="AC7" s="532"/>
      <c r="AD7" s="532"/>
      <c r="AE7" s="532"/>
      <c r="AF7" s="532"/>
      <c r="AG7" s="533"/>
      <c r="AH7" s="520" t="s">
        <v>191</v>
      </c>
      <c r="AI7" s="534"/>
      <c r="AJ7" s="534"/>
      <c r="AK7" s="535"/>
      <c r="AL7" s="536" t="s">
        <v>192</v>
      </c>
      <c r="AM7" s="537"/>
      <c r="AN7" s="538"/>
      <c r="AO7" s="531" t="s">
        <v>193</v>
      </c>
      <c r="AP7" s="532"/>
      <c r="AQ7" s="532"/>
      <c r="AR7" s="532"/>
      <c r="AS7" s="532"/>
      <c r="AT7" s="533"/>
    </row>
    <row r="8" spans="1:46" ht="62.25" customHeight="1" x14ac:dyDescent="0.25">
      <c r="A8" s="684"/>
      <c r="B8" s="686"/>
      <c r="C8" s="686"/>
      <c r="D8" s="686"/>
      <c r="E8" s="686"/>
      <c r="F8" s="686"/>
      <c r="G8" s="703"/>
      <c r="H8" s="305" t="s">
        <v>167</v>
      </c>
      <c r="I8" s="299" t="s">
        <v>165</v>
      </c>
      <c r="J8" s="299" t="s">
        <v>168</v>
      </c>
      <c r="K8" s="395" t="s">
        <v>169</v>
      </c>
      <c r="L8" s="218" t="s">
        <v>170</v>
      </c>
      <c r="M8" s="219" t="s">
        <v>174</v>
      </c>
      <c r="N8" s="403" t="s">
        <v>171</v>
      </c>
      <c r="O8" s="221" t="s">
        <v>186</v>
      </c>
      <c r="P8" s="222" t="s">
        <v>179</v>
      </c>
      <c r="Q8" s="222" t="s">
        <v>175</v>
      </c>
      <c r="R8" s="222" t="s">
        <v>176</v>
      </c>
      <c r="S8" s="222" t="s">
        <v>177</v>
      </c>
      <c r="T8" s="223" t="s">
        <v>178</v>
      </c>
      <c r="U8" s="215" t="s">
        <v>167</v>
      </c>
      <c r="V8" s="102" t="s">
        <v>165</v>
      </c>
      <c r="W8" s="102" t="s">
        <v>168</v>
      </c>
      <c r="X8" s="104" t="s">
        <v>169</v>
      </c>
      <c r="Y8" s="105" t="s">
        <v>170</v>
      </c>
      <c r="Z8" s="106" t="s">
        <v>174</v>
      </c>
      <c r="AA8" s="107" t="s">
        <v>171</v>
      </c>
      <c r="AB8" s="108" t="s">
        <v>186</v>
      </c>
      <c r="AC8" s="101" t="s">
        <v>179</v>
      </c>
      <c r="AD8" s="101" t="s">
        <v>175</v>
      </c>
      <c r="AE8" s="101" t="s">
        <v>176</v>
      </c>
      <c r="AF8" s="101" t="s">
        <v>177</v>
      </c>
      <c r="AG8" s="109" t="s">
        <v>178</v>
      </c>
      <c r="AH8" s="103" t="s">
        <v>167</v>
      </c>
      <c r="AI8" s="102" t="s">
        <v>165</v>
      </c>
      <c r="AJ8" s="102" t="s">
        <v>168</v>
      </c>
      <c r="AK8" s="104" t="s">
        <v>169</v>
      </c>
      <c r="AL8" s="105" t="s">
        <v>170</v>
      </c>
      <c r="AM8" s="106" t="s">
        <v>174</v>
      </c>
      <c r="AN8" s="107" t="s">
        <v>171</v>
      </c>
      <c r="AO8" s="108" t="s">
        <v>186</v>
      </c>
      <c r="AP8" s="101" t="s">
        <v>179</v>
      </c>
      <c r="AQ8" s="101" t="s">
        <v>175</v>
      </c>
      <c r="AR8" s="101" t="s">
        <v>176</v>
      </c>
      <c r="AS8" s="101" t="s">
        <v>177</v>
      </c>
      <c r="AT8" s="109" t="s">
        <v>178</v>
      </c>
    </row>
    <row r="9" spans="1:46" s="133" customFormat="1" ht="156.75" customHeight="1" x14ac:dyDescent="0.25">
      <c r="A9" s="696" t="s">
        <v>152</v>
      </c>
      <c r="B9" s="184">
        <v>1</v>
      </c>
      <c r="C9" s="187" t="s">
        <v>431</v>
      </c>
      <c r="D9" s="152" t="s">
        <v>432</v>
      </c>
      <c r="E9" s="152" t="s">
        <v>461</v>
      </c>
      <c r="F9" s="188" t="s">
        <v>337</v>
      </c>
      <c r="G9" s="337">
        <v>44910</v>
      </c>
      <c r="H9" s="248" t="s">
        <v>793</v>
      </c>
      <c r="I9" s="237">
        <v>0.33329999999999999</v>
      </c>
      <c r="J9" s="239" t="s">
        <v>794</v>
      </c>
      <c r="K9" s="320" t="s">
        <v>484</v>
      </c>
      <c r="L9" s="249" t="s">
        <v>841</v>
      </c>
      <c r="M9" s="239" t="s">
        <v>180</v>
      </c>
      <c r="N9" s="461" t="s">
        <v>842</v>
      </c>
      <c r="O9" s="249" t="s">
        <v>499</v>
      </c>
      <c r="P9" s="239" t="s">
        <v>500</v>
      </c>
      <c r="Q9" s="237">
        <v>0.33</v>
      </c>
      <c r="R9" s="247" t="s">
        <v>868</v>
      </c>
      <c r="S9" s="502" t="s">
        <v>869</v>
      </c>
      <c r="T9" s="238" t="s">
        <v>552</v>
      </c>
      <c r="U9" s="126"/>
      <c r="V9" s="90"/>
      <c r="W9" s="90"/>
      <c r="X9" s="98"/>
      <c r="Y9" s="97"/>
      <c r="Z9" s="90"/>
      <c r="AA9" s="98"/>
      <c r="AB9" s="97"/>
      <c r="AC9" s="90"/>
      <c r="AD9" s="90"/>
      <c r="AE9" s="90"/>
      <c r="AF9" s="90"/>
      <c r="AG9" s="98"/>
      <c r="AH9" s="97"/>
      <c r="AI9" s="90"/>
      <c r="AJ9" s="90"/>
      <c r="AK9" s="98"/>
      <c r="AL9" s="97"/>
      <c r="AM9" s="90"/>
      <c r="AN9" s="98"/>
      <c r="AO9" s="97"/>
      <c r="AP9" s="90"/>
      <c r="AQ9" s="90"/>
      <c r="AR9" s="90"/>
      <c r="AS9" s="90"/>
      <c r="AT9" s="98"/>
    </row>
    <row r="10" spans="1:46" s="133" customFormat="1" ht="156.75" customHeight="1" x14ac:dyDescent="0.25">
      <c r="A10" s="696"/>
      <c r="B10" s="184">
        <f>B9+1</f>
        <v>2</v>
      </c>
      <c r="C10" s="88" t="s">
        <v>409</v>
      </c>
      <c r="D10" s="89" t="s">
        <v>226</v>
      </c>
      <c r="E10" s="89" t="s">
        <v>393</v>
      </c>
      <c r="F10" s="41" t="s">
        <v>383</v>
      </c>
      <c r="G10" s="337">
        <v>44910</v>
      </c>
      <c r="H10" s="248" t="s">
        <v>795</v>
      </c>
      <c r="I10" s="237">
        <v>1</v>
      </c>
      <c r="J10" s="239" t="s">
        <v>796</v>
      </c>
      <c r="K10" s="320" t="s">
        <v>484</v>
      </c>
      <c r="L10" s="254">
        <v>44685</v>
      </c>
      <c r="M10" s="239" t="s">
        <v>180</v>
      </c>
      <c r="N10" s="462" t="s">
        <v>843</v>
      </c>
      <c r="O10" s="249" t="s">
        <v>499</v>
      </c>
      <c r="P10" s="239" t="s">
        <v>500</v>
      </c>
      <c r="Q10" s="237">
        <v>0.88</v>
      </c>
      <c r="R10" s="247" t="s">
        <v>870</v>
      </c>
      <c r="S10" s="503" t="s">
        <v>871</v>
      </c>
      <c r="T10" s="238" t="s">
        <v>552</v>
      </c>
      <c r="U10" s="126"/>
      <c r="V10" s="90"/>
      <c r="W10" s="90"/>
      <c r="X10" s="98"/>
      <c r="Y10" s="97"/>
      <c r="Z10" s="90"/>
      <c r="AA10" s="98"/>
      <c r="AB10" s="97"/>
      <c r="AC10" s="90"/>
      <c r="AD10" s="90"/>
      <c r="AE10" s="90"/>
      <c r="AF10" s="90"/>
      <c r="AG10" s="98"/>
      <c r="AH10" s="97"/>
      <c r="AI10" s="90"/>
      <c r="AJ10" s="90"/>
      <c r="AK10" s="98"/>
      <c r="AL10" s="97"/>
      <c r="AM10" s="90"/>
      <c r="AN10" s="98"/>
      <c r="AO10" s="97"/>
      <c r="AP10" s="90"/>
      <c r="AQ10" s="90"/>
      <c r="AR10" s="90"/>
      <c r="AS10" s="90"/>
      <c r="AT10" s="98"/>
    </row>
    <row r="11" spans="1:46" s="133" customFormat="1" ht="156.75" customHeight="1" x14ac:dyDescent="0.25">
      <c r="A11" s="696"/>
      <c r="B11" s="184">
        <f t="shared" ref="B11:B39" si="0">B10+1</f>
        <v>3</v>
      </c>
      <c r="C11" s="88" t="s">
        <v>241</v>
      </c>
      <c r="D11" s="89" t="s">
        <v>242</v>
      </c>
      <c r="E11" s="89" t="s">
        <v>439</v>
      </c>
      <c r="F11" s="188" t="s">
        <v>337</v>
      </c>
      <c r="G11" s="339">
        <v>44910</v>
      </c>
      <c r="H11" s="248" t="s">
        <v>797</v>
      </c>
      <c r="I11" s="237">
        <v>0.62</v>
      </c>
      <c r="J11" s="239" t="s">
        <v>798</v>
      </c>
      <c r="K11" s="320" t="s">
        <v>484</v>
      </c>
      <c r="L11" s="254">
        <v>44685</v>
      </c>
      <c r="M11" s="239" t="s">
        <v>180</v>
      </c>
      <c r="N11" s="461" t="s">
        <v>844</v>
      </c>
      <c r="O11" s="249" t="s">
        <v>499</v>
      </c>
      <c r="P11" s="239" t="s">
        <v>500</v>
      </c>
      <c r="Q11" s="237">
        <v>0.63</v>
      </c>
      <c r="R11" s="247" t="s">
        <v>797</v>
      </c>
      <c r="S11" s="239" t="s">
        <v>872</v>
      </c>
      <c r="T11" s="238" t="s">
        <v>552</v>
      </c>
      <c r="U11" s="126"/>
      <c r="V11" s="90"/>
      <c r="W11" s="90"/>
      <c r="X11" s="98"/>
      <c r="Y11" s="97"/>
      <c r="Z11" s="90"/>
      <c r="AA11" s="98"/>
      <c r="AB11" s="97"/>
      <c r="AC11" s="90"/>
      <c r="AD11" s="90"/>
      <c r="AE11" s="90"/>
      <c r="AF11" s="90"/>
      <c r="AG11" s="98"/>
      <c r="AH11" s="97"/>
      <c r="AI11" s="90"/>
      <c r="AJ11" s="90"/>
      <c r="AK11" s="98"/>
      <c r="AL11" s="97"/>
      <c r="AM11" s="90"/>
      <c r="AN11" s="98"/>
      <c r="AO11" s="97"/>
      <c r="AP11" s="90"/>
      <c r="AQ11" s="90"/>
      <c r="AR11" s="90"/>
      <c r="AS11" s="90"/>
      <c r="AT11" s="98"/>
    </row>
    <row r="12" spans="1:46" s="133" customFormat="1" ht="156.75" customHeight="1" x14ac:dyDescent="0.25">
      <c r="A12" s="696"/>
      <c r="B12" s="184">
        <f t="shared" si="0"/>
        <v>4</v>
      </c>
      <c r="C12" s="186" t="s">
        <v>253</v>
      </c>
      <c r="D12" s="150" t="s">
        <v>410</v>
      </c>
      <c r="E12" s="157" t="s">
        <v>383</v>
      </c>
      <c r="F12" s="41" t="s">
        <v>337</v>
      </c>
      <c r="G12" s="454">
        <v>44910</v>
      </c>
      <c r="H12" s="248" t="s">
        <v>799</v>
      </c>
      <c r="I12" s="237">
        <v>0.33329999999999999</v>
      </c>
      <c r="J12" s="239" t="s">
        <v>800</v>
      </c>
      <c r="K12" s="320" t="s">
        <v>484</v>
      </c>
      <c r="L12" s="254">
        <v>44683</v>
      </c>
      <c r="M12" s="239" t="s">
        <v>180</v>
      </c>
      <c r="N12" s="461" t="s">
        <v>845</v>
      </c>
      <c r="O12" s="249" t="s">
        <v>499</v>
      </c>
      <c r="P12" s="239" t="s">
        <v>500</v>
      </c>
      <c r="Q12" s="237">
        <v>0.25</v>
      </c>
      <c r="R12" s="247" t="s">
        <v>873</v>
      </c>
      <c r="S12" s="503" t="s">
        <v>874</v>
      </c>
      <c r="T12" s="238" t="s">
        <v>552</v>
      </c>
      <c r="U12" s="126"/>
      <c r="V12" s="90"/>
      <c r="W12" s="90"/>
      <c r="X12" s="98"/>
      <c r="Y12" s="97"/>
      <c r="Z12" s="90"/>
      <c r="AA12" s="98"/>
      <c r="AB12" s="97"/>
      <c r="AC12" s="90"/>
      <c r="AD12" s="90"/>
      <c r="AE12" s="90"/>
      <c r="AF12" s="90"/>
      <c r="AG12" s="98"/>
      <c r="AH12" s="97"/>
      <c r="AI12" s="90"/>
      <c r="AJ12" s="90"/>
      <c r="AK12" s="98"/>
      <c r="AL12" s="97"/>
      <c r="AM12" s="90"/>
      <c r="AN12" s="98"/>
      <c r="AO12" s="97"/>
      <c r="AP12" s="90"/>
      <c r="AQ12" s="90"/>
      <c r="AR12" s="90"/>
      <c r="AS12" s="90"/>
      <c r="AT12" s="98"/>
    </row>
    <row r="13" spans="1:46" s="133" customFormat="1" ht="156.75" customHeight="1" x14ac:dyDescent="0.25">
      <c r="A13" s="696"/>
      <c r="B13" s="184">
        <f t="shared" si="0"/>
        <v>5</v>
      </c>
      <c r="C13" s="187" t="s">
        <v>356</v>
      </c>
      <c r="D13" s="152" t="s">
        <v>357</v>
      </c>
      <c r="E13" s="152" t="s">
        <v>441</v>
      </c>
      <c r="F13" s="188" t="s">
        <v>359</v>
      </c>
      <c r="G13" s="337">
        <v>44895</v>
      </c>
      <c r="H13" s="248" t="s">
        <v>972</v>
      </c>
      <c r="I13" s="237">
        <v>0.33</v>
      </c>
      <c r="J13" s="239" t="s">
        <v>801</v>
      </c>
      <c r="K13" s="389" t="s">
        <v>802</v>
      </c>
      <c r="L13" s="254">
        <v>44686</v>
      </c>
      <c r="M13" s="239" t="s">
        <v>180</v>
      </c>
      <c r="N13" s="461" t="s">
        <v>846</v>
      </c>
      <c r="O13" s="249" t="s">
        <v>499</v>
      </c>
      <c r="P13" s="239" t="s">
        <v>500</v>
      </c>
      <c r="Q13" s="237">
        <v>0.33</v>
      </c>
      <c r="R13" s="247" t="s">
        <v>875</v>
      </c>
      <c r="S13" s="239" t="s">
        <v>876</v>
      </c>
      <c r="T13" s="238" t="s">
        <v>552</v>
      </c>
      <c r="U13" s="126"/>
      <c r="V13" s="90"/>
      <c r="W13" s="90"/>
      <c r="X13" s="98"/>
      <c r="Y13" s="97"/>
      <c r="Z13" s="90"/>
      <c r="AA13" s="98"/>
      <c r="AB13" s="97"/>
      <c r="AC13" s="90"/>
      <c r="AD13" s="90"/>
      <c r="AE13" s="90"/>
      <c r="AF13" s="90"/>
      <c r="AG13" s="98"/>
      <c r="AH13" s="97"/>
      <c r="AI13" s="90"/>
      <c r="AJ13" s="90"/>
      <c r="AK13" s="98"/>
      <c r="AL13" s="97"/>
      <c r="AM13" s="90"/>
      <c r="AN13" s="98"/>
      <c r="AO13" s="97"/>
      <c r="AP13" s="90"/>
      <c r="AQ13" s="90"/>
      <c r="AR13" s="90"/>
      <c r="AS13" s="90"/>
      <c r="AT13" s="98"/>
    </row>
    <row r="14" spans="1:46" s="133" customFormat="1" ht="156.75" customHeight="1" x14ac:dyDescent="0.25">
      <c r="A14" s="696"/>
      <c r="B14" s="184">
        <f t="shared" si="0"/>
        <v>6</v>
      </c>
      <c r="C14" s="186" t="s">
        <v>354</v>
      </c>
      <c r="D14" s="152" t="s">
        <v>355</v>
      </c>
      <c r="E14" s="152" t="s">
        <v>441</v>
      </c>
      <c r="F14" s="77" t="s">
        <v>359</v>
      </c>
      <c r="G14" s="337">
        <v>44742</v>
      </c>
      <c r="H14" s="248" t="s">
        <v>972</v>
      </c>
      <c r="I14" s="237">
        <v>0.66</v>
      </c>
      <c r="J14" s="239" t="s">
        <v>973</v>
      </c>
      <c r="K14" s="389" t="s">
        <v>803</v>
      </c>
      <c r="L14" s="254">
        <v>44686</v>
      </c>
      <c r="M14" s="239" t="s">
        <v>180</v>
      </c>
      <c r="N14" s="463" t="s">
        <v>906</v>
      </c>
      <c r="O14" s="249" t="s">
        <v>499</v>
      </c>
      <c r="P14" s="239" t="s">
        <v>500</v>
      </c>
      <c r="Q14" s="237">
        <v>0.33</v>
      </c>
      <c r="R14" s="247" t="s">
        <v>875</v>
      </c>
      <c r="S14" s="239" t="s">
        <v>876</v>
      </c>
      <c r="T14" s="238" t="s">
        <v>552</v>
      </c>
      <c r="U14" s="126"/>
      <c r="V14" s="90"/>
      <c r="W14" s="90"/>
      <c r="X14" s="98"/>
      <c r="Y14" s="97"/>
      <c r="Z14" s="90"/>
      <c r="AA14" s="98"/>
      <c r="AB14" s="97"/>
      <c r="AC14" s="90"/>
      <c r="AD14" s="90"/>
      <c r="AE14" s="90"/>
      <c r="AF14" s="90"/>
      <c r="AG14" s="98"/>
      <c r="AH14" s="97"/>
      <c r="AI14" s="90"/>
      <c r="AJ14" s="90"/>
      <c r="AK14" s="98"/>
      <c r="AL14" s="97"/>
      <c r="AM14" s="90"/>
      <c r="AN14" s="98"/>
      <c r="AO14" s="97"/>
      <c r="AP14" s="90"/>
      <c r="AQ14" s="90"/>
      <c r="AR14" s="90"/>
      <c r="AS14" s="90"/>
      <c r="AT14" s="98"/>
    </row>
    <row r="15" spans="1:46" s="133" customFormat="1" ht="156.75" customHeight="1" x14ac:dyDescent="0.25">
      <c r="A15" s="696"/>
      <c r="B15" s="184">
        <f t="shared" si="0"/>
        <v>7</v>
      </c>
      <c r="C15" s="88" t="s">
        <v>360</v>
      </c>
      <c r="D15" s="89" t="s">
        <v>358</v>
      </c>
      <c r="E15" s="89" t="s">
        <v>441</v>
      </c>
      <c r="F15" s="189" t="s">
        <v>475</v>
      </c>
      <c r="G15" s="337">
        <v>44910</v>
      </c>
      <c r="H15" s="264" t="s">
        <v>804</v>
      </c>
      <c r="I15" s="239" t="s">
        <v>484</v>
      </c>
      <c r="J15" s="239" t="s">
        <v>484</v>
      </c>
      <c r="K15" s="318" t="s">
        <v>484</v>
      </c>
      <c r="L15" s="254" t="s">
        <v>484</v>
      </c>
      <c r="M15" s="239" t="s">
        <v>484</v>
      </c>
      <c r="N15" s="319" t="s">
        <v>804</v>
      </c>
      <c r="O15" s="249" t="s">
        <v>499</v>
      </c>
      <c r="P15" s="239" t="s">
        <v>500</v>
      </c>
      <c r="Q15" s="237">
        <v>0</v>
      </c>
      <c r="R15" s="247" t="s">
        <v>877</v>
      </c>
      <c r="S15" s="239" t="s">
        <v>337</v>
      </c>
      <c r="T15" s="238" t="s">
        <v>978</v>
      </c>
      <c r="U15" s="126"/>
      <c r="V15" s="90"/>
      <c r="W15" s="90"/>
      <c r="X15" s="98"/>
      <c r="Y15" s="97"/>
      <c r="Z15" s="90"/>
      <c r="AA15" s="98"/>
      <c r="AB15" s="97"/>
      <c r="AC15" s="90"/>
      <c r="AD15" s="90"/>
      <c r="AE15" s="90"/>
      <c r="AF15" s="90"/>
      <c r="AG15" s="98"/>
      <c r="AH15" s="97"/>
      <c r="AI15" s="90"/>
      <c r="AJ15" s="90"/>
      <c r="AK15" s="98"/>
      <c r="AL15" s="97"/>
      <c r="AM15" s="90"/>
      <c r="AN15" s="98"/>
      <c r="AO15" s="97"/>
      <c r="AP15" s="90"/>
      <c r="AQ15" s="90"/>
      <c r="AR15" s="90"/>
      <c r="AS15" s="90"/>
      <c r="AT15" s="98"/>
    </row>
    <row r="16" spans="1:46" s="133" customFormat="1" ht="156.75" customHeight="1" x14ac:dyDescent="0.25">
      <c r="A16" s="696"/>
      <c r="B16" s="184">
        <f t="shared" si="0"/>
        <v>8</v>
      </c>
      <c r="C16" s="88" t="s">
        <v>412</v>
      </c>
      <c r="D16" s="89" t="s">
        <v>413</v>
      </c>
      <c r="E16" s="89" t="s">
        <v>468</v>
      </c>
      <c r="F16" s="189" t="s">
        <v>441</v>
      </c>
      <c r="G16" s="337">
        <v>44910</v>
      </c>
      <c r="H16" s="264" t="s">
        <v>805</v>
      </c>
      <c r="I16" s="237">
        <v>0.5</v>
      </c>
      <c r="J16" s="239" t="s">
        <v>806</v>
      </c>
      <c r="K16" s="319" t="s">
        <v>807</v>
      </c>
      <c r="L16" s="254">
        <v>44685</v>
      </c>
      <c r="M16" s="239" t="s">
        <v>484</v>
      </c>
      <c r="N16" s="464" t="s">
        <v>847</v>
      </c>
      <c r="O16" s="249" t="s">
        <v>499</v>
      </c>
      <c r="P16" s="239" t="s">
        <v>501</v>
      </c>
      <c r="Q16" s="237">
        <v>0.5</v>
      </c>
      <c r="R16" s="247" t="s">
        <v>878</v>
      </c>
      <c r="S16" s="503" t="s">
        <v>879</v>
      </c>
      <c r="T16" s="238" t="s">
        <v>552</v>
      </c>
      <c r="U16" s="126"/>
      <c r="V16" s="90"/>
      <c r="W16" s="90"/>
      <c r="X16" s="98"/>
      <c r="Y16" s="97"/>
      <c r="Z16" s="90"/>
      <c r="AA16" s="98"/>
      <c r="AB16" s="97"/>
      <c r="AC16" s="90"/>
      <c r="AD16" s="90"/>
      <c r="AE16" s="90"/>
      <c r="AF16" s="90"/>
      <c r="AG16" s="98"/>
      <c r="AH16" s="97"/>
      <c r="AI16" s="90"/>
      <c r="AJ16" s="90"/>
      <c r="AK16" s="98"/>
      <c r="AL16" s="97"/>
      <c r="AM16" s="90"/>
      <c r="AN16" s="98"/>
      <c r="AO16" s="97"/>
      <c r="AP16" s="90"/>
      <c r="AQ16" s="90"/>
      <c r="AR16" s="90"/>
      <c r="AS16" s="90"/>
      <c r="AT16" s="98"/>
    </row>
    <row r="17" spans="1:46" s="133" customFormat="1" ht="156.75" customHeight="1" x14ac:dyDescent="0.25">
      <c r="A17" s="696"/>
      <c r="B17" s="184">
        <f t="shared" si="0"/>
        <v>9</v>
      </c>
      <c r="C17" s="88" t="s">
        <v>411</v>
      </c>
      <c r="D17" s="89" t="s">
        <v>414</v>
      </c>
      <c r="E17" s="89" t="s">
        <v>473</v>
      </c>
      <c r="F17" s="188" t="s">
        <v>337</v>
      </c>
      <c r="G17" s="337">
        <v>44925</v>
      </c>
      <c r="H17" s="264" t="s">
        <v>808</v>
      </c>
      <c r="I17" s="237">
        <v>0.33</v>
      </c>
      <c r="J17" s="239" t="s">
        <v>809</v>
      </c>
      <c r="K17" s="389" t="s">
        <v>810</v>
      </c>
      <c r="L17" s="254">
        <v>44685</v>
      </c>
      <c r="M17" s="239" t="s">
        <v>484</v>
      </c>
      <c r="N17" s="464" t="s">
        <v>950</v>
      </c>
      <c r="O17" s="249" t="s">
        <v>499</v>
      </c>
      <c r="P17" s="239" t="s">
        <v>501</v>
      </c>
      <c r="Q17" s="237">
        <v>0.33</v>
      </c>
      <c r="R17" s="247" t="s">
        <v>880</v>
      </c>
      <c r="S17" s="239" t="s">
        <v>879</v>
      </c>
      <c r="T17" s="238" t="s">
        <v>552</v>
      </c>
      <c r="U17" s="126"/>
      <c r="V17" s="90"/>
      <c r="W17" s="90"/>
      <c r="X17" s="98"/>
      <c r="Y17" s="97"/>
      <c r="Z17" s="90"/>
      <c r="AA17" s="98"/>
      <c r="AB17" s="97"/>
      <c r="AC17" s="90"/>
      <c r="AD17" s="90"/>
      <c r="AE17" s="90"/>
      <c r="AF17" s="90"/>
      <c r="AG17" s="98"/>
      <c r="AH17" s="97"/>
      <c r="AI17" s="90"/>
      <c r="AJ17" s="90"/>
      <c r="AK17" s="98"/>
      <c r="AL17" s="97"/>
      <c r="AM17" s="90"/>
      <c r="AN17" s="98"/>
      <c r="AO17" s="97"/>
      <c r="AP17" s="90"/>
      <c r="AQ17" s="90"/>
      <c r="AR17" s="90"/>
      <c r="AS17" s="90"/>
      <c r="AT17" s="98"/>
    </row>
    <row r="18" spans="1:46" s="133" customFormat="1" ht="156.75" customHeight="1" x14ac:dyDescent="0.25">
      <c r="A18" s="696"/>
      <c r="B18" s="184">
        <f t="shared" si="0"/>
        <v>10</v>
      </c>
      <c r="C18" s="88" t="s">
        <v>316</v>
      </c>
      <c r="D18" s="89" t="s">
        <v>415</v>
      </c>
      <c r="E18" s="89" t="s">
        <v>473</v>
      </c>
      <c r="F18" s="188" t="s">
        <v>337</v>
      </c>
      <c r="G18" s="337">
        <v>44925</v>
      </c>
      <c r="H18" s="248" t="s">
        <v>951</v>
      </c>
      <c r="I18" s="237">
        <v>0.33100000000000002</v>
      </c>
      <c r="J18" s="239" t="s">
        <v>952</v>
      </c>
      <c r="K18" s="389" t="s">
        <v>953</v>
      </c>
      <c r="L18" s="254">
        <v>44685</v>
      </c>
      <c r="M18" s="239" t="s">
        <v>180</v>
      </c>
      <c r="N18" s="461" t="s">
        <v>848</v>
      </c>
      <c r="O18" s="249" t="s">
        <v>499</v>
      </c>
      <c r="P18" s="239" t="s">
        <v>500</v>
      </c>
      <c r="Q18" s="237">
        <v>0.33</v>
      </c>
      <c r="R18" s="247" t="s">
        <v>881</v>
      </c>
      <c r="S18" s="239" t="s">
        <v>882</v>
      </c>
      <c r="T18" s="238" t="s">
        <v>552</v>
      </c>
      <c r="U18" s="126"/>
      <c r="V18" s="90"/>
      <c r="W18" s="90"/>
      <c r="X18" s="98"/>
      <c r="Y18" s="97"/>
      <c r="Z18" s="90"/>
      <c r="AA18" s="98"/>
      <c r="AB18" s="97"/>
      <c r="AC18" s="90"/>
      <c r="AD18" s="90"/>
      <c r="AE18" s="90"/>
      <c r="AF18" s="90"/>
      <c r="AG18" s="98"/>
      <c r="AH18" s="97"/>
      <c r="AI18" s="90"/>
      <c r="AJ18" s="90"/>
      <c r="AK18" s="98"/>
      <c r="AL18" s="97"/>
      <c r="AM18" s="90"/>
      <c r="AN18" s="98"/>
      <c r="AO18" s="97"/>
      <c r="AP18" s="90"/>
      <c r="AQ18" s="90"/>
      <c r="AR18" s="90"/>
      <c r="AS18" s="90"/>
      <c r="AT18" s="98"/>
    </row>
    <row r="19" spans="1:46" s="133" customFormat="1" ht="156.75" customHeight="1" x14ac:dyDescent="0.25">
      <c r="A19" s="696"/>
      <c r="B19" s="184">
        <f t="shared" si="0"/>
        <v>11</v>
      </c>
      <c r="C19" s="88" t="s">
        <v>317</v>
      </c>
      <c r="D19" s="150" t="s">
        <v>350</v>
      </c>
      <c r="E19" s="89" t="s">
        <v>473</v>
      </c>
      <c r="F19" s="150" t="s">
        <v>337</v>
      </c>
      <c r="G19" s="337">
        <v>44910</v>
      </c>
      <c r="H19" s="248" t="s">
        <v>811</v>
      </c>
      <c r="I19" s="237">
        <v>0.33</v>
      </c>
      <c r="J19" s="239" t="s">
        <v>812</v>
      </c>
      <c r="K19" s="389" t="s">
        <v>954</v>
      </c>
      <c r="L19" s="254">
        <v>44685</v>
      </c>
      <c r="M19" s="239" t="s">
        <v>180</v>
      </c>
      <c r="N19" s="461" t="s">
        <v>849</v>
      </c>
      <c r="O19" s="249" t="s">
        <v>499</v>
      </c>
      <c r="P19" s="239" t="s">
        <v>501</v>
      </c>
      <c r="Q19" s="237">
        <v>0.33</v>
      </c>
      <c r="R19" s="247" t="s">
        <v>883</v>
      </c>
      <c r="S19" s="239" t="s">
        <v>884</v>
      </c>
      <c r="T19" s="238" t="s">
        <v>552</v>
      </c>
      <c r="U19" s="126"/>
      <c r="V19" s="90"/>
      <c r="W19" s="90"/>
      <c r="X19" s="98"/>
      <c r="Y19" s="97"/>
      <c r="Z19" s="90"/>
      <c r="AA19" s="98"/>
      <c r="AB19" s="97"/>
      <c r="AC19" s="90"/>
      <c r="AD19" s="90"/>
      <c r="AE19" s="90"/>
      <c r="AF19" s="90"/>
      <c r="AG19" s="98"/>
      <c r="AH19" s="97"/>
      <c r="AI19" s="90"/>
      <c r="AJ19" s="90"/>
      <c r="AK19" s="98"/>
      <c r="AL19" s="97"/>
      <c r="AM19" s="90"/>
      <c r="AN19" s="98"/>
      <c r="AO19" s="97"/>
      <c r="AP19" s="90"/>
      <c r="AQ19" s="90"/>
      <c r="AR19" s="90"/>
      <c r="AS19" s="90"/>
      <c r="AT19" s="98"/>
    </row>
    <row r="20" spans="1:46" s="133" customFormat="1" ht="156.75" customHeight="1" x14ac:dyDescent="0.25">
      <c r="A20" s="696"/>
      <c r="B20" s="184">
        <f t="shared" si="0"/>
        <v>12</v>
      </c>
      <c r="C20" s="371" t="s">
        <v>430</v>
      </c>
      <c r="D20" s="75" t="s">
        <v>325</v>
      </c>
      <c r="E20" s="75" t="s">
        <v>476</v>
      </c>
      <c r="F20" s="198" t="s">
        <v>337</v>
      </c>
      <c r="G20" s="337">
        <v>44910</v>
      </c>
      <c r="H20" s="378" t="s">
        <v>813</v>
      </c>
      <c r="I20" s="505">
        <v>0.25</v>
      </c>
      <c r="J20" s="387" t="s">
        <v>814</v>
      </c>
      <c r="K20" s="460" t="s">
        <v>575</v>
      </c>
      <c r="L20" s="353">
        <v>44684</v>
      </c>
      <c r="M20" s="327" t="s">
        <v>180</v>
      </c>
      <c r="N20" s="461" t="s">
        <v>850</v>
      </c>
      <c r="O20" s="249" t="s">
        <v>499</v>
      </c>
      <c r="P20" s="239" t="s">
        <v>500</v>
      </c>
      <c r="Q20" s="237">
        <v>0.33</v>
      </c>
      <c r="R20" s="358" t="s">
        <v>885</v>
      </c>
      <c r="S20" s="503" t="s">
        <v>635</v>
      </c>
      <c r="T20" s="238" t="s">
        <v>552</v>
      </c>
    </row>
    <row r="21" spans="1:46" s="133" customFormat="1" ht="156.75" customHeight="1" x14ac:dyDescent="0.3">
      <c r="A21" s="696"/>
      <c r="B21" s="184">
        <f t="shared" si="0"/>
        <v>13</v>
      </c>
      <c r="C21" s="76" t="s">
        <v>273</v>
      </c>
      <c r="D21" s="78" t="s">
        <v>435</v>
      </c>
      <c r="E21" s="77" t="s">
        <v>440</v>
      </c>
      <c r="F21" s="198" t="s">
        <v>337</v>
      </c>
      <c r="G21" s="337">
        <v>44910</v>
      </c>
      <c r="H21" s="399" t="s">
        <v>815</v>
      </c>
      <c r="I21" s="506">
        <v>0.33</v>
      </c>
      <c r="J21" s="506" t="s">
        <v>816</v>
      </c>
      <c r="K21" s="443" t="s">
        <v>484</v>
      </c>
      <c r="L21" s="353">
        <v>44684</v>
      </c>
      <c r="M21" s="327" t="s">
        <v>180</v>
      </c>
      <c r="N21" s="465" t="s">
        <v>851</v>
      </c>
      <c r="O21" s="249" t="s">
        <v>499</v>
      </c>
      <c r="P21" s="239" t="s">
        <v>500</v>
      </c>
      <c r="Q21" s="237">
        <v>0.33</v>
      </c>
      <c r="R21" s="410" t="s">
        <v>886</v>
      </c>
      <c r="S21" s="504" t="s">
        <v>887</v>
      </c>
      <c r="T21" s="359" t="s">
        <v>552</v>
      </c>
    </row>
    <row r="22" spans="1:46" s="133" customFormat="1" ht="156.75" customHeight="1" x14ac:dyDescent="0.25">
      <c r="A22" s="696"/>
      <c r="B22" s="184">
        <f t="shared" si="0"/>
        <v>14</v>
      </c>
      <c r="C22" s="371" t="s">
        <v>430</v>
      </c>
      <c r="D22" s="75" t="s">
        <v>325</v>
      </c>
      <c r="E22" s="75" t="s">
        <v>476</v>
      </c>
      <c r="F22" s="198" t="s">
        <v>337</v>
      </c>
      <c r="G22" s="337">
        <v>44910</v>
      </c>
      <c r="H22" s="378" t="s">
        <v>813</v>
      </c>
      <c r="I22" s="505">
        <v>0.25</v>
      </c>
      <c r="J22" s="387" t="s">
        <v>817</v>
      </c>
      <c r="K22" s="460" t="s">
        <v>955</v>
      </c>
      <c r="L22" s="353">
        <v>44684</v>
      </c>
      <c r="M22" s="327" t="s">
        <v>180</v>
      </c>
      <c r="N22" s="461" t="s">
        <v>852</v>
      </c>
      <c r="O22" s="249" t="s">
        <v>499</v>
      </c>
      <c r="P22" s="239" t="s">
        <v>500</v>
      </c>
      <c r="Q22" s="237">
        <v>0.33</v>
      </c>
      <c r="R22" s="358" t="s">
        <v>885</v>
      </c>
      <c r="S22" s="503" t="s">
        <v>635</v>
      </c>
      <c r="T22" s="238" t="s">
        <v>552</v>
      </c>
    </row>
    <row r="23" spans="1:46" s="133" customFormat="1" ht="156.75" customHeight="1" x14ac:dyDescent="0.25">
      <c r="A23" s="690" t="s">
        <v>132</v>
      </c>
      <c r="B23" s="184">
        <f t="shared" si="0"/>
        <v>15</v>
      </c>
      <c r="C23" s="147" t="s">
        <v>416</v>
      </c>
      <c r="D23" s="148" t="s">
        <v>351</v>
      </c>
      <c r="E23" s="148" t="s">
        <v>383</v>
      </c>
      <c r="F23" s="188" t="s">
        <v>337</v>
      </c>
      <c r="G23" s="337">
        <v>44910</v>
      </c>
      <c r="H23" s="248" t="s">
        <v>818</v>
      </c>
      <c r="I23" s="237">
        <v>0.33329999999999999</v>
      </c>
      <c r="J23" s="239" t="s">
        <v>819</v>
      </c>
      <c r="K23" s="320" t="s">
        <v>484</v>
      </c>
      <c r="L23" s="254">
        <v>44683</v>
      </c>
      <c r="M23" s="239" t="s">
        <v>180</v>
      </c>
      <c r="N23" s="461" t="s">
        <v>853</v>
      </c>
      <c r="O23" s="249" t="s">
        <v>499</v>
      </c>
      <c r="P23" s="239" t="s">
        <v>500</v>
      </c>
      <c r="Q23" s="237">
        <v>0.33</v>
      </c>
      <c r="R23" s="247" t="s">
        <v>818</v>
      </c>
      <c r="S23" s="503" t="s">
        <v>888</v>
      </c>
      <c r="T23" s="238" t="s">
        <v>552</v>
      </c>
      <c r="U23" s="126"/>
      <c r="V23" s="90"/>
      <c r="W23" s="90"/>
      <c r="X23" s="98"/>
      <c r="Y23" s="97"/>
      <c r="Z23" s="90"/>
      <c r="AA23" s="98"/>
      <c r="AB23" s="97"/>
      <c r="AC23" s="90"/>
      <c r="AD23" s="90"/>
      <c r="AE23" s="90"/>
      <c r="AF23" s="90"/>
      <c r="AG23" s="98"/>
      <c r="AH23" s="97"/>
      <c r="AI23" s="90"/>
      <c r="AJ23" s="90"/>
      <c r="AK23" s="98"/>
      <c r="AL23" s="97"/>
      <c r="AM23" s="90"/>
      <c r="AN23" s="98"/>
      <c r="AO23" s="97"/>
      <c r="AP23" s="90"/>
      <c r="AQ23" s="90"/>
      <c r="AR23" s="90"/>
      <c r="AS23" s="90"/>
      <c r="AT23" s="98"/>
    </row>
    <row r="24" spans="1:46" s="133" customFormat="1" ht="156.75" customHeight="1" x14ac:dyDescent="0.25">
      <c r="A24" s="690"/>
      <c r="B24" s="184">
        <f t="shared" si="0"/>
        <v>16</v>
      </c>
      <c r="C24" s="149" t="s">
        <v>418</v>
      </c>
      <c r="D24" s="151" t="s">
        <v>417</v>
      </c>
      <c r="E24" s="150" t="s">
        <v>383</v>
      </c>
      <c r="F24" s="75" t="s">
        <v>337</v>
      </c>
      <c r="G24" s="337">
        <v>44910</v>
      </c>
      <c r="H24" s="248" t="s">
        <v>818</v>
      </c>
      <c r="I24" s="237">
        <v>0.33329999999999999</v>
      </c>
      <c r="J24" s="239" t="s">
        <v>820</v>
      </c>
      <c r="K24" s="318" t="s">
        <v>484</v>
      </c>
      <c r="L24" s="254">
        <v>44684</v>
      </c>
      <c r="M24" s="239" t="s">
        <v>180</v>
      </c>
      <c r="N24" s="461" t="s">
        <v>854</v>
      </c>
      <c r="O24" s="249" t="s">
        <v>499</v>
      </c>
      <c r="P24" s="239" t="s">
        <v>500</v>
      </c>
      <c r="Q24" s="237">
        <v>0.25</v>
      </c>
      <c r="R24" s="247" t="s">
        <v>818</v>
      </c>
      <c r="S24" s="503" t="s">
        <v>888</v>
      </c>
      <c r="T24" s="238" t="s">
        <v>552</v>
      </c>
      <c r="U24" s="126"/>
      <c r="V24" s="90"/>
      <c r="W24" s="90"/>
      <c r="X24" s="98"/>
      <c r="Y24" s="97"/>
      <c r="Z24" s="90"/>
      <c r="AA24" s="98"/>
      <c r="AB24" s="97"/>
      <c r="AC24" s="90"/>
      <c r="AD24" s="90"/>
      <c r="AE24" s="90"/>
      <c r="AF24" s="90"/>
      <c r="AG24" s="98"/>
      <c r="AH24" s="97"/>
      <c r="AI24" s="90"/>
      <c r="AJ24" s="90"/>
      <c r="AK24" s="98"/>
      <c r="AL24" s="97"/>
      <c r="AM24" s="90"/>
      <c r="AN24" s="98"/>
      <c r="AO24" s="97"/>
      <c r="AP24" s="90"/>
      <c r="AQ24" s="90"/>
      <c r="AR24" s="90"/>
      <c r="AS24" s="90"/>
      <c r="AT24" s="98"/>
    </row>
    <row r="25" spans="1:46" s="209" customFormat="1" ht="156.75" customHeight="1" x14ac:dyDescent="0.25">
      <c r="A25" s="690"/>
      <c r="B25" s="184">
        <f t="shared" si="0"/>
        <v>17</v>
      </c>
      <c r="C25" s="263" t="s">
        <v>269</v>
      </c>
      <c r="D25" s="144" t="s">
        <v>270</v>
      </c>
      <c r="E25" s="41" t="s">
        <v>440</v>
      </c>
      <c r="F25" s="198" t="s">
        <v>337</v>
      </c>
      <c r="G25" s="337">
        <v>44925</v>
      </c>
      <c r="H25" s="457" t="s">
        <v>821</v>
      </c>
      <c r="I25" s="396">
        <v>0.33</v>
      </c>
      <c r="J25" s="78" t="s">
        <v>956</v>
      </c>
      <c r="K25" s="318" t="s">
        <v>484</v>
      </c>
      <c r="L25" s="447">
        <v>44684</v>
      </c>
      <c r="M25" s="448" t="s">
        <v>180</v>
      </c>
      <c r="N25" s="461" t="s">
        <v>855</v>
      </c>
      <c r="O25" s="249" t="s">
        <v>499</v>
      </c>
      <c r="P25" s="239" t="s">
        <v>500</v>
      </c>
      <c r="Q25" s="237">
        <v>0.33</v>
      </c>
      <c r="R25" s="449" t="s">
        <v>889</v>
      </c>
      <c r="S25" s="503" t="s">
        <v>890</v>
      </c>
      <c r="T25" s="450" t="s">
        <v>552</v>
      </c>
    </row>
    <row r="26" spans="1:46" s="133" customFormat="1" ht="156.75" customHeight="1" x14ac:dyDescent="0.25">
      <c r="A26" s="690"/>
      <c r="B26" s="184">
        <f t="shared" si="0"/>
        <v>18</v>
      </c>
      <c r="C26" s="263" t="s">
        <v>419</v>
      </c>
      <c r="D26" s="41" t="s">
        <v>271</v>
      </c>
      <c r="E26" s="41" t="s">
        <v>440</v>
      </c>
      <c r="F26" s="198" t="s">
        <v>337</v>
      </c>
      <c r="G26" s="337">
        <v>44925</v>
      </c>
      <c r="H26" s="399" t="s">
        <v>744</v>
      </c>
      <c r="I26" s="207">
        <v>0.33</v>
      </c>
      <c r="J26" s="172" t="s">
        <v>822</v>
      </c>
      <c r="K26" s="318" t="s">
        <v>484</v>
      </c>
      <c r="L26" s="353">
        <v>44684</v>
      </c>
      <c r="M26" s="327" t="s">
        <v>180</v>
      </c>
      <c r="N26" s="461" t="s">
        <v>856</v>
      </c>
      <c r="O26" s="249" t="s">
        <v>499</v>
      </c>
      <c r="P26" s="239" t="s">
        <v>500</v>
      </c>
      <c r="Q26" s="237">
        <v>0.33</v>
      </c>
      <c r="R26" s="449" t="s">
        <v>889</v>
      </c>
      <c r="S26" s="503" t="s">
        <v>890</v>
      </c>
      <c r="T26" s="450" t="s">
        <v>552</v>
      </c>
    </row>
    <row r="27" spans="1:46" s="133" customFormat="1" ht="156.75" customHeight="1" x14ac:dyDescent="0.25">
      <c r="A27" s="700" t="s">
        <v>133</v>
      </c>
      <c r="B27" s="184">
        <f t="shared" si="0"/>
        <v>19</v>
      </c>
      <c r="C27" s="76" t="s">
        <v>427</v>
      </c>
      <c r="D27" s="78" t="s">
        <v>228</v>
      </c>
      <c r="E27" s="78" t="s">
        <v>227</v>
      </c>
      <c r="F27" s="198" t="s">
        <v>337</v>
      </c>
      <c r="G27" s="337">
        <v>44651</v>
      </c>
      <c r="H27" s="248" t="s">
        <v>957</v>
      </c>
      <c r="I27" s="302">
        <v>1</v>
      </c>
      <c r="J27" s="239" t="s">
        <v>823</v>
      </c>
      <c r="K27" s="320" t="s">
        <v>484</v>
      </c>
      <c r="L27" s="254">
        <v>44685</v>
      </c>
      <c r="M27" s="239" t="s">
        <v>497</v>
      </c>
      <c r="N27" s="461" t="s">
        <v>958</v>
      </c>
      <c r="O27" s="249" t="s">
        <v>499</v>
      </c>
      <c r="P27" s="239" t="s">
        <v>500</v>
      </c>
      <c r="Q27" s="237">
        <v>0.5</v>
      </c>
      <c r="R27" s="247" t="s">
        <v>891</v>
      </c>
      <c r="S27" s="503" t="s">
        <v>892</v>
      </c>
      <c r="T27" s="238" t="s">
        <v>978</v>
      </c>
      <c r="U27" s="126"/>
      <c r="V27" s="90"/>
      <c r="W27" s="90"/>
      <c r="X27" s="98"/>
      <c r="Y27" s="97"/>
      <c r="Z27" s="90"/>
      <c r="AA27" s="98"/>
      <c r="AB27" s="97"/>
      <c r="AC27" s="90"/>
      <c r="AD27" s="90"/>
      <c r="AE27" s="90"/>
      <c r="AF27" s="90"/>
      <c r="AG27" s="98"/>
      <c r="AH27" s="97"/>
      <c r="AI27" s="90"/>
      <c r="AJ27" s="90"/>
      <c r="AK27" s="98"/>
      <c r="AL27" s="97"/>
      <c r="AM27" s="90"/>
      <c r="AN27" s="98"/>
      <c r="AO27" s="97"/>
      <c r="AP27" s="90"/>
      <c r="AQ27" s="90"/>
      <c r="AR27" s="90"/>
      <c r="AS27" s="90"/>
      <c r="AT27" s="98"/>
    </row>
    <row r="28" spans="1:46" s="133" customFormat="1" ht="156.75" customHeight="1" x14ac:dyDescent="0.25">
      <c r="A28" s="700"/>
      <c r="B28" s="184">
        <f t="shared" si="0"/>
        <v>20</v>
      </c>
      <c r="C28" s="76" t="s">
        <v>229</v>
      </c>
      <c r="D28" s="78" t="s">
        <v>230</v>
      </c>
      <c r="E28" s="78" t="s">
        <v>227</v>
      </c>
      <c r="F28" s="198" t="s">
        <v>337</v>
      </c>
      <c r="G28" s="337">
        <v>44910</v>
      </c>
      <c r="H28" s="248" t="s">
        <v>959</v>
      </c>
      <c r="I28" s="239" t="s">
        <v>824</v>
      </c>
      <c r="J28" s="239" t="s">
        <v>825</v>
      </c>
      <c r="K28" s="320" t="s">
        <v>484</v>
      </c>
      <c r="L28" s="254">
        <v>44685</v>
      </c>
      <c r="M28" s="239" t="s">
        <v>180</v>
      </c>
      <c r="N28" s="461" t="s">
        <v>857</v>
      </c>
      <c r="O28" s="249" t="s">
        <v>499</v>
      </c>
      <c r="P28" s="239" t="s">
        <v>500</v>
      </c>
      <c r="Q28" s="237">
        <v>0.25</v>
      </c>
      <c r="R28" s="247" t="s">
        <v>893</v>
      </c>
      <c r="S28" s="239" t="s">
        <v>894</v>
      </c>
      <c r="T28" s="238" t="s">
        <v>552</v>
      </c>
      <c r="U28" s="126"/>
      <c r="V28" s="90"/>
      <c r="W28" s="90"/>
      <c r="X28" s="98"/>
      <c r="Y28" s="97"/>
      <c r="Z28" s="90"/>
      <c r="AA28" s="98"/>
      <c r="AB28" s="97"/>
      <c r="AC28" s="90"/>
      <c r="AD28" s="90"/>
      <c r="AE28" s="90"/>
      <c r="AF28" s="90"/>
      <c r="AG28" s="98"/>
      <c r="AH28" s="97"/>
      <c r="AI28" s="90"/>
      <c r="AJ28" s="90"/>
      <c r="AK28" s="98"/>
      <c r="AL28" s="97"/>
      <c r="AM28" s="90"/>
      <c r="AN28" s="98"/>
      <c r="AO28" s="97"/>
      <c r="AP28" s="90"/>
      <c r="AQ28" s="90"/>
      <c r="AR28" s="90"/>
      <c r="AS28" s="90"/>
      <c r="AT28" s="98"/>
    </row>
    <row r="29" spans="1:46" s="133" customFormat="1" ht="156.75" customHeight="1" x14ac:dyDescent="0.25">
      <c r="A29" s="700"/>
      <c r="B29" s="184">
        <f t="shared" si="0"/>
        <v>21</v>
      </c>
      <c r="C29" s="88" t="s">
        <v>420</v>
      </c>
      <c r="D29" s="89" t="s">
        <v>422</v>
      </c>
      <c r="E29" s="89" t="s">
        <v>473</v>
      </c>
      <c r="F29" s="198" t="s">
        <v>337</v>
      </c>
      <c r="G29" s="337">
        <v>44742</v>
      </c>
      <c r="H29" s="248" t="s">
        <v>826</v>
      </c>
      <c r="I29" s="237">
        <v>0.5</v>
      </c>
      <c r="J29" s="239" t="s">
        <v>827</v>
      </c>
      <c r="K29" s="319" t="s">
        <v>828</v>
      </c>
      <c r="L29" s="254">
        <v>44685</v>
      </c>
      <c r="M29" s="239" t="s">
        <v>180</v>
      </c>
      <c r="N29" s="464" t="s">
        <v>858</v>
      </c>
      <c r="O29" s="249" t="s">
        <v>499</v>
      </c>
      <c r="P29" s="239" t="s">
        <v>501</v>
      </c>
      <c r="Q29" s="237">
        <v>0</v>
      </c>
      <c r="R29" s="247" t="s">
        <v>895</v>
      </c>
      <c r="S29" s="239" t="s">
        <v>896</v>
      </c>
      <c r="T29" s="238" t="s">
        <v>552</v>
      </c>
      <c r="U29" s="126"/>
      <c r="V29" s="90"/>
      <c r="W29" s="90"/>
      <c r="X29" s="98"/>
      <c r="Y29" s="97"/>
      <c r="Z29" s="90"/>
      <c r="AA29" s="98"/>
      <c r="AB29" s="97"/>
      <c r="AC29" s="90"/>
      <c r="AD29" s="90"/>
      <c r="AE29" s="90"/>
      <c r="AF29" s="90"/>
      <c r="AG29" s="98"/>
      <c r="AH29" s="97"/>
      <c r="AI29" s="90"/>
      <c r="AJ29" s="90"/>
      <c r="AK29" s="98"/>
      <c r="AL29" s="97"/>
      <c r="AM29" s="90"/>
      <c r="AN29" s="98"/>
      <c r="AO29" s="97"/>
      <c r="AP29" s="90"/>
      <c r="AQ29" s="90"/>
      <c r="AR29" s="90"/>
      <c r="AS29" s="90"/>
      <c r="AT29" s="98"/>
    </row>
    <row r="30" spans="1:46" s="133" customFormat="1" ht="156.75" customHeight="1" x14ac:dyDescent="0.25">
      <c r="A30" s="700"/>
      <c r="B30" s="184">
        <f t="shared" si="0"/>
        <v>22</v>
      </c>
      <c r="C30" s="88" t="s">
        <v>421</v>
      </c>
      <c r="D30" s="89" t="s">
        <v>423</v>
      </c>
      <c r="E30" s="89" t="s">
        <v>473</v>
      </c>
      <c r="F30" s="198" t="s">
        <v>337</v>
      </c>
      <c r="G30" s="337">
        <v>44742</v>
      </c>
      <c r="H30" s="248" t="s">
        <v>829</v>
      </c>
      <c r="I30" s="237">
        <v>0.5</v>
      </c>
      <c r="J30" s="239" t="s">
        <v>960</v>
      </c>
      <c r="K30" s="319" t="s">
        <v>830</v>
      </c>
      <c r="L30" s="254">
        <v>44685</v>
      </c>
      <c r="M30" s="239" t="s">
        <v>180</v>
      </c>
      <c r="N30" s="464" t="s">
        <v>859</v>
      </c>
      <c r="O30" s="249" t="s">
        <v>499</v>
      </c>
      <c r="P30" s="239" t="s">
        <v>501</v>
      </c>
      <c r="Q30" s="237">
        <v>0</v>
      </c>
      <c r="R30" s="247" t="s">
        <v>897</v>
      </c>
      <c r="S30" s="239" t="s">
        <v>896</v>
      </c>
      <c r="T30" s="238" t="s">
        <v>552</v>
      </c>
      <c r="U30" s="126"/>
      <c r="V30" s="90"/>
      <c r="W30" s="90"/>
      <c r="X30" s="98"/>
      <c r="Y30" s="97"/>
      <c r="Z30" s="90"/>
      <c r="AA30" s="98"/>
      <c r="AB30" s="97"/>
      <c r="AC30" s="90"/>
      <c r="AD30" s="90"/>
      <c r="AE30" s="90"/>
      <c r="AF30" s="90"/>
      <c r="AG30" s="98"/>
      <c r="AH30" s="97"/>
      <c r="AI30" s="90"/>
      <c r="AJ30" s="90"/>
      <c r="AK30" s="98"/>
      <c r="AL30" s="97"/>
      <c r="AM30" s="90"/>
      <c r="AN30" s="98"/>
      <c r="AO30" s="97"/>
      <c r="AP30" s="90"/>
      <c r="AQ30" s="90"/>
      <c r="AR30" s="90"/>
      <c r="AS30" s="90"/>
      <c r="AT30" s="98"/>
    </row>
    <row r="31" spans="1:46" s="133" customFormat="1" ht="156.75" customHeight="1" x14ac:dyDescent="0.25">
      <c r="A31" s="700"/>
      <c r="B31" s="184">
        <f t="shared" si="0"/>
        <v>23</v>
      </c>
      <c r="C31" s="147" t="s">
        <v>424</v>
      </c>
      <c r="D31" s="89" t="s">
        <v>251</v>
      </c>
      <c r="E31" s="89" t="s">
        <v>383</v>
      </c>
      <c r="F31" s="198" t="s">
        <v>337</v>
      </c>
      <c r="G31" s="337">
        <v>44910</v>
      </c>
      <c r="H31" s="248" t="s">
        <v>799</v>
      </c>
      <c r="I31" s="237">
        <v>0.33329999999999999</v>
      </c>
      <c r="J31" s="239" t="s">
        <v>831</v>
      </c>
      <c r="K31" s="320" t="s">
        <v>484</v>
      </c>
      <c r="L31" s="254">
        <v>44683</v>
      </c>
      <c r="M31" s="239" t="s">
        <v>180</v>
      </c>
      <c r="N31" s="461" t="s">
        <v>860</v>
      </c>
      <c r="O31" s="249" t="s">
        <v>499</v>
      </c>
      <c r="P31" s="239" t="s">
        <v>500</v>
      </c>
      <c r="Q31" s="237">
        <v>0.25</v>
      </c>
      <c r="R31" s="247" t="s">
        <v>898</v>
      </c>
      <c r="S31" s="503" t="s">
        <v>899</v>
      </c>
      <c r="T31" s="238" t="s">
        <v>552</v>
      </c>
      <c r="U31" s="126"/>
      <c r="V31" s="90"/>
      <c r="W31" s="90"/>
      <c r="X31" s="98"/>
      <c r="Y31" s="97"/>
      <c r="Z31" s="90"/>
      <c r="AA31" s="98"/>
      <c r="AB31" s="97"/>
      <c r="AC31" s="90"/>
      <c r="AD31" s="90"/>
      <c r="AE31" s="90"/>
      <c r="AF31" s="90"/>
      <c r="AG31" s="98"/>
      <c r="AH31" s="97"/>
      <c r="AI31" s="90"/>
      <c r="AJ31" s="90"/>
      <c r="AK31" s="98"/>
      <c r="AL31" s="97"/>
      <c r="AM31" s="90"/>
      <c r="AN31" s="98"/>
      <c r="AO31" s="97"/>
      <c r="AP31" s="90"/>
      <c r="AQ31" s="90"/>
      <c r="AR31" s="90"/>
      <c r="AS31" s="90"/>
      <c r="AT31" s="98"/>
    </row>
    <row r="32" spans="1:46" s="133" customFormat="1" ht="156.75" customHeight="1" x14ac:dyDescent="0.25">
      <c r="A32" s="700"/>
      <c r="B32" s="184">
        <f t="shared" si="0"/>
        <v>24</v>
      </c>
      <c r="C32" s="147" t="s">
        <v>425</v>
      </c>
      <c r="D32" s="89" t="s">
        <v>426</v>
      </c>
      <c r="E32" s="89" t="s">
        <v>383</v>
      </c>
      <c r="F32" s="198" t="s">
        <v>337</v>
      </c>
      <c r="G32" s="337">
        <v>44910</v>
      </c>
      <c r="H32" s="248" t="s">
        <v>832</v>
      </c>
      <c r="I32" s="237">
        <v>0.33329999999999999</v>
      </c>
      <c r="J32" s="239" t="s">
        <v>833</v>
      </c>
      <c r="K32" s="320" t="s">
        <v>484</v>
      </c>
      <c r="L32" s="254">
        <v>44683</v>
      </c>
      <c r="M32" s="239" t="s">
        <v>180</v>
      </c>
      <c r="N32" s="461" t="s">
        <v>861</v>
      </c>
      <c r="O32" s="249" t="s">
        <v>499</v>
      </c>
      <c r="P32" s="239" t="s">
        <v>500</v>
      </c>
      <c r="Q32" s="237">
        <v>0.33</v>
      </c>
      <c r="R32" s="247" t="s">
        <v>900</v>
      </c>
      <c r="S32" s="503" t="s">
        <v>869</v>
      </c>
      <c r="T32" s="238" t="s">
        <v>552</v>
      </c>
      <c r="U32" s="126"/>
      <c r="V32" s="90"/>
      <c r="W32" s="90"/>
      <c r="X32" s="98"/>
      <c r="Y32" s="97"/>
      <c r="Z32" s="90"/>
      <c r="AA32" s="98"/>
      <c r="AB32" s="97"/>
      <c r="AC32" s="90"/>
      <c r="AD32" s="90"/>
      <c r="AE32" s="90"/>
      <c r="AF32" s="90"/>
      <c r="AG32" s="98"/>
      <c r="AH32" s="97"/>
      <c r="AI32" s="90"/>
      <c r="AJ32" s="90"/>
      <c r="AK32" s="98"/>
      <c r="AL32" s="97"/>
      <c r="AM32" s="90"/>
      <c r="AN32" s="98"/>
      <c r="AO32" s="97"/>
      <c r="AP32" s="90"/>
      <c r="AQ32" s="90"/>
      <c r="AR32" s="90"/>
      <c r="AS32" s="90"/>
      <c r="AT32" s="98"/>
    </row>
    <row r="33" spans="1:46" s="133" customFormat="1" ht="156.75" customHeight="1" x14ac:dyDescent="0.25">
      <c r="A33" s="700"/>
      <c r="B33" s="184">
        <f t="shared" si="0"/>
        <v>25</v>
      </c>
      <c r="C33" s="76" t="s">
        <v>231</v>
      </c>
      <c r="D33" s="78" t="s">
        <v>353</v>
      </c>
      <c r="E33" s="78" t="s">
        <v>227</v>
      </c>
      <c r="F33" s="198" t="s">
        <v>337</v>
      </c>
      <c r="G33" s="337">
        <v>44910</v>
      </c>
      <c r="H33" s="248" t="s">
        <v>961</v>
      </c>
      <c r="I33" s="237">
        <v>0.33329999999999999</v>
      </c>
      <c r="J33" s="239" t="s">
        <v>962</v>
      </c>
      <c r="K33" s="320" t="s">
        <v>484</v>
      </c>
      <c r="L33" s="254">
        <v>44685</v>
      </c>
      <c r="M33" s="239" t="s">
        <v>180</v>
      </c>
      <c r="N33" s="461" t="s">
        <v>862</v>
      </c>
      <c r="O33" s="249" t="s">
        <v>499</v>
      </c>
      <c r="P33" s="239" t="s">
        <v>500</v>
      </c>
      <c r="Q33" s="237">
        <v>0.25</v>
      </c>
      <c r="R33" s="247" t="s">
        <v>963</v>
      </c>
      <c r="S33" s="239" t="s">
        <v>964</v>
      </c>
      <c r="T33" s="238" t="s">
        <v>552</v>
      </c>
      <c r="U33" s="126"/>
      <c r="V33" s="90"/>
      <c r="W33" s="90"/>
      <c r="X33" s="98"/>
      <c r="Y33" s="97"/>
      <c r="Z33" s="90"/>
      <c r="AA33" s="98"/>
      <c r="AB33" s="97"/>
      <c r="AC33" s="90"/>
      <c r="AD33" s="90"/>
      <c r="AE33" s="90"/>
      <c r="AF33" s="90"/>
      <c r="AG33" s="98"/>
      <c r="AH33" s="97"/>
      <c r="AI33" s="90"/>
      <c r="AJ33" s="90"/>
      <c r="AK33" s="98"/>
      <c r="AL33" s="97"/>
      <c r="AM33" s="90"/>
      <c r="AN33" s="98"/>
      <c r="AO33" s="97"/>
      <c r="AP33" s="90"/>
      <c r="AQ33" s="90"/>
      <c r="AR33" s="90"/>
      <c r="AS33" s="90"/>
      <c r="AT33" s="98"/>
    </row>
    <row r="34" spans="1:46" s="133" customFormat="1" ht="156.75" customHeight="1" x14ac:dyDescent="0.25">
      <c r="A34" s="700"/>
      <c r="B34" s="184">
        <f t="shared" si="0"/>
        <v>26</v>
      </c>
      <c r="C34" s="76" t="s">
        <v>232</v>
      </c>
      <c r="D34" s="141" t="s">
        <v>352</v>
      </c>
      <c r="E34" s="78" t="s">
        <v>227</v>
      </c>
      <c r="F34" s="198" t="s">
        <v>337</v>
      </c>
      <c r="G34" s="337">
        <v>44910</v>
      </c>
      <c r="H34" s="248" t="s">
        <v>965</v>
      </c>
      <c r="I34" s="237">
        <v>0.33329999999999999</v>
      </c>
      <c r="J34" s="239" t="s">
        <v>834</v>
      </c>
      <c r="K34" s="320" t="s">
        <v>484</v>
      </c>
      <c r="L34" s="254">
        <v>44685</v>
      </c>
      <c r="M34" s="239" t="s">
        <v>180</v>
      </c>
      <c r="N34" s="465" t="s">
        <v>863</v>
      </c>
      <c r="O34" s="249" t="s">
        <v>499</v>
      </c>
      <c r="P34" s="239" t="s">
        <v>500</v>
      </c>
      <c r="Q34" s="237">
        <v>0.2</v>
      </c>
      <c r="R34" s="247" t="s">
        <v>966</v>
      </c>
      <c r="S34" s="239" t="s">
        <v>964</v>
      </c>
      <c r="T34" s="238" t="s">
        <v>552</v>
      </c>
      <c r="U34" s="126"/>
      <c r="V34" s="90"/>
      <c r="W34" s="90"/>
      <c r="X34" s="98"/>
      <c r="Y34" s="97"/>
      <c r="Z34" s="90"/>
      <c r="AA34" s="98"/>
      <c r="AB34" s="97"/>
      <c r="AC34" s="90"/>
      <c r="AD34" s="90"/>
      <c r="AE34" s="90"/>
      <c r="AF34" s="90"/>
      <c r="AG34" s="98"/>
      <c r="AH34" s="97"/>
      <c r="AI34" s="90"/>
      <c r="AJ34" s="90"/>
      <c r="AK34" s="98"/>
      <c r="AL34" s="97"/>
      <c r="AM34" s="90"/>
      <c r="AN34" s="98"/>
      <c r="AO34" s="97"/>
      <c r="AP34" s="90"/>
      <c r="AQ34" s="90"/>
      <c r="AR34" s="90"/>
      <c r="AS34" s="90"/>
      <c r="AT34" s="98"/>
    </row>
    <row r="35" spans="1:46" s="209" customFormat="1" ht="156.75" customHeight="1" x14ac:dyDescent="0.25">
      <c r="A35" s="700"/>
      <c r="B35" s="184">
        <f t="shared" si="0"/>
        <v>27</v>
      </c>
      <c r="C35" s="76" t="s">
        <v>272</v>
      </c>
      <c r="D35" s="78" t="s">
        <v>428</v>
      </c>
      <c r="E35" s="41" t="s">
        <v>440</v>
      </c>
      <c r="F35" s="198" t="s">
        <v>337</v>
      </c>
      <c r="G35" s="337">
        <v>44910</v>
      </c>
      <c r="H35" s="457" t="s">
        <v>835</v>
      </c>
      <c r="I35" s="398">
        <v>0.19</v>
      </c>
      <c r="J35" s="344" t="s">
        <v>836</v>
      </c>
      <c r="K35" s="443" t="s">
        <v>484</v>
      </c>
      <c r="L35" s="447">
        <v>44684</v>
      </c>
      <c r="M35" s="448" t="s">
        <v>180</v>
      </c>
      <c r="N35" s="463" t="s">
        <v>864</v>
      </c>
      <c r="O35" s="249" t="s">
        <v>499</v>
      </c>
      <c r="P35" s="239" t="s">
        <v>501</v>
      </c>
      <c r="Q35" s="451">
        <v>0.19</v>
      </c>
      <c r="R35" s="449" t="s">
        <v>901</v>
      </c>
      <c r="S35" s="448" t="s">
        <v>902</v>
      </c>
      <c r="T35" s="238" t="s">
        <v>552</v>
      </c>
    </row>
    <row r="36" spans="1:46" s="133" customFormat="1" ht="156.75" customHeight="1" x14ac:dyDescent="0.25">
      <c r="A36" s="701" t="s">
        <v>134</v>
      </c>
      <c r="B36" s="184">
        <f t="shared" si="0"/>
        <v>28</v>
      </c>
      <c r="C36" s="147" t="s">
        <v>252</v>
      </c>
      <c r="D36" s="148" t="s">
        <v>323</v>
      </c>
      <c r="E36" s="148" t="s">
        <v>383</v>
      </c>
      <c r="F36" s="198" t="s">
        <v>337</v>
      </c>
      <c r="G36" s="337">
        <v>44910</v>
      </c>
      <c r="H36" s="457" t="s">
        <v>837</v>
      </c>
      <c r="I36" s="237">
        <v>0.33329999999999999</v>
      </c>
      <c r="J36" s="239" t="s">
        <v>967</v>
      </c>
      <c r="K36" s="320" t="s">
        <v>484</v>
      </c>
      <c r="L36" s="254">
        <v>44683</v>
      </c>
      <c r="M36" s="239" t="s">
        <v>180</v>
      </c>
      <c r="N36" s="461" t="s">
        <v>968</v>
      </c>
      <c r="O36" s="249" t="s">
        <v>499</v>
      </c>
      <c r="P36" s="239" t="s">
        <v>501</v>
      </c>
      <c r="Q36" s="237">
        <v>0.33</v>
      </c>
      <c r="R36" s="247" t="s">
        <v>903</v>
      </c>
      <c r="S36" s="448" t="s">
        <v>902</v>
      </c>
      <c r="T36" s="238" t="s">
        <v>552</v>
      </c>
      <c r="U36" s="126"/>
      <c r="V36" s="90"/>
      <c r="W36" s="90"/>
      <c r="X36" s="98"/>
      <c r="Y36" s="97"/>
      <c r="Z36" s="90"/>
      <c r="AA36" s="98"/>
      <c r="AB36" s="97"/>
      <c r="AC36" s="90"/>
      <c r="AD36" s="90"/>
      <c r="AE36" s="90"/>
      <c r="AF36" s="90"/>
      <c r="AG36" s="98"/>
      <c r="AH36" s="97"/>
      <c r="AI36" s="90"/>
      <c r="AJ36" s="90"/>
      <c r="AK36" s="98"/>
      <c r="AL36" s="97"/>
      <c r="AM36" s="90"/>
      <c r="AN36" s="98"/>
      <c r="AO36" s="97"/>
      <c r="AP36" s="90"/>
      <c r="AQ36" s="90"/>
      <c r="AR36" s="90"/>
      <c r="AS36" s="90"/>
      <c r="AT36" s="98"/>
    </row>
    <row r="37" spans="1:46" s="133" customFormat="1" ht="156.75" customHeight="1" x14ac:dyDescent="0.25">
      <c r="A37" s="701"/>
      <c r="B37" s="184">
        <f t="shared" si="0"/>
        <v>29</v>
      </c>
      <c r="C37" s="372" t="s">
        <v>429</v>
      </c>
      <c r="D37" s="168" t="s">
        <v>324</v>
      </c>
      <c r="E37" s="41" t="s">
        <v>440</v>
      </c>
      <c r="F37" s="198" t="s">
        <v>337</v>
      </c>
      <c r="G37" s="337">
        <v>44910</v>
      </c>
      <c r="H37" s="399" t="s">
        <v>838</v>
      </c>
      <c r="I37" s="444">
        <v>0.5</v>
      </c>
      <c r="J37" s="458" t="s">
        <v>969</v>
      </c>
      <c r="K37" s="443" t="s">
        <v>484</v>
      </c>
      <c r="L37" s="447">
        <v>44684</v>
      </c>
      <c r="M37" s="448" t="s">
        <v>180</v>
      </c>
      <c r="N37" s="466" t="s">
        <v>865</v>
      </c>
      <c r="O37" s="249" t="s">
        <v>499</v>
      </c>
      <c r="P37" s="239" t="s">
        <v>500</v>
      </c>
      <c r="Q37" s="322">
        <v>0.5</v>
      </c>
      <c r="R37" s="358" t="s">
        <v>838</v>
      </c>
      <c r="S37" s="327" t="s">
        <v>904</v>
      </c>
      <c r="T37" s="238" t="s">
        <v>552</v>
      </c>
    </row>
    <row r="38" spans="1:46" s="133" customFormat="1" ht="156.75" customHeight="1" x14ac:dyDescent="0.25">
      <c r="A38" s="694" t="s">
        <v>135</v>
      </c>
      <c r="B38" s="184">
        <f t="shared" si="0"/>
        <v>30</v>
      </c>
      <c r="C38" s="147" t="s">
        <v>433</v>
      </c>
      <c r="D38" s="148" t="s">
        <v>434</v>
      </c>
      <c r="E38" s="148" t="s">
        <v>474</v>
      </c>
      <c r="F38" s="198" t="s">
        <v>337</v>
      </c>
      <c r="G38" s="337">
        <v>44910</v>
      </c>
      <c r="H38" s="248" t="s">
        <v>970</v>
      </c>
      <c r="I38" s="237" t="s">
        <v>484</v>
      </c>
      <c r="J38" s="239" t="s">
        <v>839</v>
      </c>
      <c r="K38" s="389" t="s">
        <v>971</v>
      </c>
      <c r="L38" s="254">
        <v>44683</v>
      </c>
      <c r="M38" s="239" t="s">
        <v>180</v>
      </c>
      <c r="N38" s="461" t="s">
        <v>866</v>
      </c>
      <c r="O38" s="249" t="s">
        <v>499</v>
      </c>
      <c r="P38" s="239" t="s">
        <v>501</v>
      </c>
      <c r="Q38" s="322">
        <v>0.5</v>
      </c>
      <c r="R38" s="247" t="s">
        <v>905</v>
      </c>
      <c r="S38" s="239" t="s">
        <v>884</v>
      </c>
      <c r="T38" s="238" t="s">
        <v>552</v>
      </c>
      <c r="U38" s="126"/>
      <c r="V38" s="90"/>
      <c r="W38" s="90"/>
      <c r="X38" s="98"/>
      <c r="Y38" s="97"/>
      <c r="Z38" s="90"/>
      <c r="AA38" s="98"/>
      <c r="AB38" s="97"/>
      <c r="AC38" s="90"/>
      <c r="AD38" s="90"/>
      <c r="AE38" s="90"/>
      <c r="AF38" s="90"/>
      <c r="AG38" s="98"/>
      <c r="AH38" s="97"/>
      <c r="AI38" s="90"/>
      <c r="AJ38" s="90"/>
      <c r="AK38" s="98"/>
      <c r="AL38" s="97"/>
      <c r="AM38" s="90"/>
      <c r="AN38" s="98"/>
      <c r="AO38" s="97"/>
      <c r="AP38" s="90"/>
      <c r="AQ38" s="90"/>
      <c r="AR38" s="90"/>
      <c r="AS38" s="90"/>
      <c r="AT38" s="98"/>
    </row>
    <row r="39" spans="1:46" s="133" customFormat="1" ht="156.75" customHeight="1" thickBot="1" x14ac:dyDescent="0.35">
      <c r="A39" s="695"/>
      <c r="B39" s="441">
        <f t="shared" si="0"/>
        <v>31</v>
      </c>
      <c r="C39" s="233" t="s">
        <v>273</v>
      </c>
      <c r="D39" s="234" t="s">
        <v>274</v>
      </c>
      <c r="E39" s="442" t="s">
        <v>440</v>
      </c>
      <c r="F39" s="434" t="s">
        <v>337</v>
      </c>
      <c r="G39" s="455">
        <v>44910</v>
      </c>
      <c r="H39" s="400" t="s">
        <v>815</v>
      </c>
      <c r="I39" s="445">
        <v>0.33</v>
      </c>
      <c r="J39" s="459" t="s">
        <v>840</v>
      </c>
      <c r="K39" s="446" t="s">
        <v>484</v>
      </c>
      <c r="L39" s="354">
        <v>44684</v>
      </c>
      <c r="M39" s="355" t="s">
        <v>180</v>
      </c>
      <c r="N39" s="467" t="s">
        <v>867</v>
      </c>
      <c r="O39" s="256" t="s">
        <v>499</v>
      </c>
      <c r="P39" s="252" t="s">
        <v>500</v>
      </c>
      <c r="Q39" s="251">
        <v>0.33</v>
      </c>
      <c r="R39" s="452" t="s">
        <v>886</v>
      </c>
      <c r="S39" s="453" t="s">
        <v>887</v>
      </c>
      <c r="T39" s="362" t="s">
        <v>552</v>
      </c>
    </row>
    <row r="40" spans="1:46" s="133" customFormat="1" ht="13.8" x14ac:dyDescent="0.25">
      <c r="A40" s="210"/>
      <c r="D40" s="211"/>
      <c r="E40" s="211"/>
      <c r="G40" s="211"/>
    </row>
    <row r="41" spans="1:46" s="190" customFormat="1" x14ac:dyDescent="0.25">
      <c r="A41" s="191"/>
      <c r="D41" s="192"/>
      <c r="E41" s="192"/>
      <c r="F41" s="183"/>
      <c r="G41" s="192"/>
    </row>
    <row r="42" spans="1:46" s="190" customFormat="1" x14ac:dyDescent="0.25">
      <c r="A42" s="191"/>
      <c r="D42" s="192"/>
      <c r="E42" s="192"/>
      <c r="F42" s="183"/>
      <c r="G42" s="192"/>
    </row>
    <row r="43" spans="1:46" s="190" customFormat="1" x14ac:dyDescent="0.25">
      <c r="A43" s="191"/>
      <c r="D43" s="192"/>
      <c r="E43" s="192"/>
      <c r="F43" s="183"/>
      <c r="G43" s="192"/>
    </row>
    <row r="44" spans="1:46" s="190" customFormat="1" x14ac:dyDescent="0.25">
      <c r="A44" s="191"/>
      <c r="D44" s="192"/>
      <c r="E44" s="192"/>
      <c r="F44" s="183"/>
      <c r="G44" s="192"/>
    </row>
    <row r="45" spans="1:46" s="190" customFormat="1" x14ac:dyDescent="0.25">
      <c r="A45" s="191"/>
      <c r="D45" s="192"/>
      <c r="E45" s="192"/>
      <c r="F45" s="183"/>
      <c r="G45" s="192"/>
    </row>
    <row r="46" spans="1:46" s="190" customFormat="1" x14ac:dyDescent="0.25">
      <c r="A46" s="191"/>
      <c r="D46" s="192"/>
      <c r="E46" s="192"/>
      <c r="F46" s="183"/>
      <c r="G46" s="192"/>
    </row>
  </sheetData>
  <autoFilter ref="A8:AU39" xr:uid="{00000000-0001-0000-0600-000000000000}"/>
  <mergeCells count="37">
    <mergeCell ref="A4:G4"/>
    <mergeCell ref="J1:S3"/>
    <mergeCell ref="H4:T4"/>
    <mergeCell ref="AH6:AT6"/>
    <mergeCell ref="U7:X7"/>
    <mergeCell ref="Y7:AA7"/>
    <mergeCell ref="AB7:AG7"/>
    <mergeCell ref="AO7:AT7"/>
    <mergeCell ref="AH7:AK7"/>
    <mergeCell ref="AL7:AN7"/>
    <mergeCell ref="H6:T6"/>
    <mergeCell ref="U6:AG6"/>
    <mergeCell ref="AE4:AQ4"/>
    <mergeCell ref="AE5:AN5"/>
    <mergeCell ref="AO5:AQ5"/>
    <mergeCell ref="AE1:AF3"/>
    <mergeCell ref="AG1:AP3"/>
    <mergeCell ref="A23:A26"/>
    <mergeCell ref="A27:A35"/>
    <mergeCell ref="A36:A37"/>
    <mergeCell ref="L7:N7"/>
    <mergeCell ref="O7:T7"/>
    <mergeCell ref="D7:D8"/>
    <mergeCell ref="E7:E8"/>
    <mergeCell ref="G7:G8"/>
    <mergeCell ref="F7:F8"/>
    <mergeCell ref="A6:G6"/>
    <mergeCell ref="A7:A8"/>
    <mergeCell ref="C7:C8"/>
    <mergeCell ref="F5:G5"/>
    <mergeCell ref="A1:F3"/>
    <mergeCell ref="B7:B8"/>
    <mergeCell ref="H7:K7"/>
    <mergeCell ref="A38:A39"/>
    <mergeCell ref="A9:A22"/>
    <mergeCell ref="A5:E5"/>
    <mergeCell ref="H5:O5"/>
  </mergeCells>
  <conditionalFormatting sqref="G12">
    <cfRule type="timePeriod" dxfId="4" priority="1" timePeriod="lastWeek">
      <formula>AND(TODAY()-ROUNDDOWN(G12,0)&gt;=(WEEKDAY(TODAY())),TODAY()-ROUNDDOWN(G12,0)&lt;(WEEKDAY(TODAY())+7))</formula>
    </cfRule>
  </conditionalFormatting>
  <pageMargins left="0.7" right="0.7" top="0.75" bottom="0.75" header="0.3" footer="0.3"/>
  <pageSetup scale="37" orientation="portrait" horizontalDpi="4294967293" verticalDpi="3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'CONTROL DE CAMBIOS'!$C$34:$C$38</xm:f>
          </x14:formula1>
          <xm:sqref>AG8 AT8</xm:sqref>
        </x14:dataValidation>
        <x14:dataValidation type="list" allowBlank="1" showInputMessage="1" showErrorMessage="1" xr:uid="{00000000-0002-0000-0600-000001000000}">
          <x14:formula1>
            <xm:f>'CONTROL DE CAMBIOS'!$A$34:$A$37</xm:f>
          </x14:formula1>
          <xm:sqref>Z8 AM8</xm:sqref>
        </x14:dataValidation>
        <x14:dataValidation type="list" allowBlank="1" showInputMessage="1" showErrorMessage="1" xr:uid="{6558F04A-1F93-448B-BCA0-2E8C5004D5AF}">
          <x14:formula1>
            <xm:f>BD!$L$37:$L$38</xm:f>
          </x14:formula1>
          <xm:sqref>T9:T39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AS18"/>
  <sheetViews>
    <sheetView zoomScaleNormal="100" workbookViewId="0">
      <pane ySplit="8" topLeftCell="A9" activePane="bottomLeft" state="frozen"/>
      <selection pane="bottomLeft" activeCell="J70" sqref="J70"/>
    </sheetView>
  </sheetViews>
  <sheetFormatPr baseColWidth="10" defaultColWidth="11.44140625" defaultRowHeight="13.2" x14ac:dyDescent="0.25"/>
  <cols>
    <col min="1" max="1" width="13.5546875" style="36" customWidth="1"/>
    <col min="2" max="2" width="72.5546875" style="36" customWidth="1"/>
    <col min="3" max="3" width="38.44140625" style="36" customWidth="1"/>
    <col min="4" max="4" width="30.88671875" style="36" customWidth="1"/>
    <col min="5" max="5" width="23.44140625" style="52" customWidth="1"/>
    <col min="6" max="6" width="40.5546875" style="36" customWidth="1"/>
    <col min="7" max="13" width="26.33203125" style="36" customWidth="1"/>
    <col min="14" max="16" width="21.5546875" style="36" customWidth="1"/>
    <col min="17" max="17" width="43" style="36" customWidth="1"/>
    <col min="18" max="18" width="29.5546875" style="36" customWidth="1"/>
    <col min="19" max="19" width="24.109375" style="36" customWidth="1"/>
    <col min="20" max="31" width="19.5546875" style="36" hidden="1" customWidth="1"/>
    <col min="32" max="32" width="28.5546875" style="36" hidden="1" customWidth="1"/>
    <col min="33" max="44" width="19.5546875" style="36" hidden="1" customWidth="1"/>
    <col min="45" max="45" width="34.109375" style="36" hidden="1" customWidth="1"/>
    <col min="46" max="16384" width="11.44140625" style="36"/>
  </cols>
  <sheetData>
    <row r="1" spans="1:45" ht="31.5" customHeight="1" x14ac:dyDescent="0.25">
      <c r="A1" s="548" t="s">
        <v>202</v>
      </c>
      <c r="B1" s="549"/>
      <c r="C1" s="549"/>
      <c r="D1" s="549"/>
      <c r="E1" s="550"/>
      <c r="F1" s="315" t="s">
        <v>147</v>
      </c>
      <c r="G1" s="419"/>
      <c r="H1" s="420"/>
      <c r="I1" s="608" t="s">
        <v>148</v>
      </c>
      <c r="J1" s="549"/>
      <c r="K1" s="549"/>
      <c r="L1" s="549"/>
      <c r="M1" s="549"/>
      <c r="N1" s="549"/>
      <c r="O1" s="549"/>
      <c r="P1" s="549"/>
      <c r="Q1" s="549"/>
      <c r="R1" s="550"/>
      <c r="S1" s="307" t="s">
        <v>147</v>
      </c>
      <c r="T1" s="539"/>
      <c r="U1" s="540"/>
      <c r="V1" s="557"/>
      <c r="W1" s="557"/>
      <c r="X1" s="557"/>
      <c r="Y1" s="557"/>
      <c r="Z1" s="557"/>
      <c r="AA1" s="557"/>
      <c r="AB1" s="557"/>
      <c r="AC1" s="557"/>
      <c r="AD1" s="557"/>
      <c r="AE1" s="557"/>
      <c r="AF1" s="121"/>
      <c r="AG1" s="539"/>
      <c r="AH1" s="540"/>
      <c r="AI1" s="557"/>
      <c r="AJ1" s="557"/>
      <c r="AK1" s="557"/>
      <c r="AL1" s="557"/>
      <c r="AM1" s="557"/>
      <c r="AN1" s="557"/>
      <c r="AO1" s="557"/>
      <c r="AP1" s="557"/>
      <c r="AQ1" s="557"/>
      <c r="AR1" s="557"/>
      <c r="AS1" s="121"/>
    </row>
    <row r="2" spans="1:45" ht="39" customHeight="1" x14ac:dyDescent="0.25">
      <c r="A2" s="551"/>
      <c r="B2" s="552"/>
      <c r="C2" s="552"/>
      <c r="D2" s="552"/>
      <c r="E2" s="553"/>
      <c r="F2" s="316" t="s">
        <v>451</v>
      </c>
      <c r="G2" s="421"/>
      <c r="H2" s="422"/>
      <c r="I2" s="609"/>
      <c r="J2" s="552"/>
      <c r="K2" s="552"/>
      <c r="L2" s="552"/>
      <c r="M2" s="552"/>
      <c r="N2" s="552"/>
      <c r="O2" s="552"/>
      <c r="P2" s="552"/>
      <c r="Q2" s="552"/>
      <c r="R2" s="553"/>
      <c r="S2" s="308" t="s">
        <v>198</v>
      </c>
      <c r="T2" s="541"/>
      <c r="U2" s="542"/>
      <c r="V2" s="558"/>
      <c r="W2" s="558"/>
      <c r="X2" s="558"/>
      <c r="Y2" s="558"/>
      <c r="Z2" s="558"/>
      <c r="AA2" s="558"/>
      <c r="AB2" s="558"/>
      <c r="AC2" s="558"/>
      <c r="AD2" s="558"/>
      <c r="AE2" s="558"/>
      <c r="AF2" s="120"/>
      <c r="AG2" s="541"/>
      <c r="AH2" s="542"/>
      <c r="AI2" s="558"/>
      <c r="AJ2" s="558"/>
      <c r="AK2" s="558"/>
      <c r="AL2" s="558"/>
      <c r="AM2" s="558"/>
      <c r="AN2" s="558"/>
      <c r="AO2" s="558"/>
      <c r="AP2" s="558"/>
      <c r="AQ2" s="558"/>
      <c r="AR2" s="558"/>
      <c r="AS2" s="122"/>
    </row>
    <row r="3" spans="1:45" ht="43.5" customHeight="1" x14ac:dyDescent="0.25">
      <c r="A3" s="554"/>
      <c r="B3" s="555"/>
      <c r="C3" s="555"/>
      <c r="D3" s="555"/>
      <c r="E3" s="556"/>
      <c r="F3" s="316" t="s">
        <v>450</v>
      </c>
      <c r="G3" s="423"/>
      <c r="H3" s="424"/>
      <c r="I3" s="610"/>
      <c r="J3" s="555"/>
      <c r="K3" s="555"/>
      <c r="L3" s="555"/>
      <c r="M3" s="555"/>
      <c r="N3" s="555"/>
      <c r="O3" s="555"/>
      <c r="P3" s="555"/>
      <c r="Q3" s="555"/>
      <c r="R3" s="556"/>
      <c r="S3" s="308" t="s">
        <v>199</v>
      </c>
      <c r="T3" s="541"/>
      <c r="U3" s="542"/>
      <c r="V3" s="558"/>
      <c r="W3" s="558"/>
      <c r="X3" s="558"/>
      <c r="Y3" s="558"/>
      <c r="Z3" s="558"/>
      <c r="AA3" s="558"/>
      <c r="AB3" s="558"/>
      <c r="AC3" s="558"/>
      <c r="AD3" s="558"/>
      <c r="AE3" s="558"/>
      <c r="AF3" s="120"/>
      <c r="AG3" s="541"/>
      <c r="AH3" s="542"/>
      <c r="AI3" s="558"/>
      <c r="AJ3" s="558"/>
      <c r="AK3" s="558"/>
      <c r="AL3" s="558"/>
      <c r="AM3" s="558"/>
      <c r="AN3" s="558"/>
      <c r="AO3" s="558"/>
      <c r="AP3" s="558"/>
      <c r="AQ3" s="558"/>
      <c r="AR3" s="558"/>
      <c r="AS3" s="122"/>
    </row>
    <row r="4" spans="1:45" ht="33" customHeight="1" x14ac:dyDescent="0.25">
      <c r="A4" s="611" t="s">
        <v>144</v>
      </c>
      <c r="B4" s="612"/>
      <c r="C4" s="612"/>
      <c r="D4" s="612"/>
      <c r="E4" s="612"/>
      <c r="F4" s="613"/>
      <c r="G4" s="611" t="s">
        <v>144</v>
      </c>
      <c r="H4" s="612"/>
      <c r="I4" s="612"/>
      <c r="J4" s="612"/>
      <c r="K4" s="612"/>
      <c r="L4" s="612"/>
      <c r="M4" s="612"/>
      <c r="N4" s="612"/>
      <c r="O4" s="612"/>
      <c r="P4" s="612"/>
      <c r="Q4" s="612"/>
      <c r="R4" s="612"/>
      <c r="S4" s="613"/>
      <c r="T4" s="559"/>
      <c r="U4" s="558"/>
      <c r="V4" s="558"/>
      <c r="W4" s="558"/>
      <c r="X4" s="558"/>
      <c r="Y4" s="558"/>
      <c r="Z4" s="558"/>
      <c r="AA4" s="558"/>
      <c r="AB4" s="558"/>
      <c r="AC4" s="558"/>
      <c r="AD4" s="558"/>
      <c r="AE4" s="558"/>
      <c r="AF4" s="560"/>
      <c r="AG4" s="559"/>
      <c r="AH4" s="558"/>
      <c r="AI4" s="558"/>
      <c r="AJ4" s="558"/>
      <c r="AK4" s="558"/>
      <c r="AL4" s="558"/>
      <c r="AM4" s="558"/>
      <c r="AN4" s="558"/>
      <c r="AO4" s="558"/>
      <c r="AP4" s="558"/>
      <c r="AQ4" s="558"/>
      <c r="AR4" s="558"/>
      <c r="AS4" s="560"/>
    </row>
    <row r="5" spans="1:45" ht="33" customHeight="1" thickBot="1" x14ac:dyDescent="0.3">
      <c r="A5" s="614" t="s">
        <v>206</v>
      </c>
      <c r="B5" s="615"/>
      <c r="C5" s="615"/>
      <c r="D5" s="616"/>
      <c r="E5" s="630" t="s">
        <v>437</v>
      </c>
      <c r="F5" s="631"/>
      <c r="G5" s="697" t="s">
        <v>666</v>
      </c>
      <c r="H5" s="698"/>
      <c r="I5" s="698"/>
      <c r="J5" s="698"/>
      <c r="K5" s="698"/>
      <c r="L5" s="698"/>
      <c r="M5" s="698"/>
      <c r="N5" s="699"/>
      <c r="O5" s="226"/>
      <c r="P5" s="227"/>
      <c r="Q5" s="226" t="s">
        <v>555</v>
      </c>
      <c r="R5" s="348"/>
      <c r="S5" s="349"/>
      <c r="T5" s="570"/>
      <c r="U5" s="571"/>
      <c r="V5" s="571"/>
      <c r="W5" s="571"/>
      <c r="X5" s="571"/>
      <c r="Y5" s="571"/>
      <c r="Z5" s="571"/>
      <c r="AA5" s="571"/>
      <c r="AB5" s="571"/>
      <c r="AC5" s="572"/>
      <c r="AD5" s="573"/>
      <c r="AE5" s="571"/>
      <c r="AF5" s="574"/>
      <c r="AG5" s="570"/>
      <c r="AH5" s="571"/>
      <c r="AI5" s="571"/>
      <c r="AJ5" s="571"/>
      <c r="AK5" s="571"/>
      <c r="AL5" s="571"/>
      <c r="AM5" s="571"/>
      <c r="AN5" s="571"/>
      <c r="AO5" s="571"/>
      <c r="AP5" s="572"/>
      <c r="AQ5" s="573"/>
      <c r="AR5" s="571"/>
      <c r="AS5" s="574"/>
    </row>
    <row r="6" spans="1:45" ht="33" customHeight="1" thickBot="1" x14ac:dyDescent="0.3">
      <c r="A6" s="712" t="s">
        <v>149</v>
      </c>
      <c r="B6" s="713"/>
      <c r="C6" s="713"/>
      <c r="D6" s="713"/>
      <c r="E6" s="713"/>
      <c r="F6" s="714"/>
      <c r="G6" s="715"/>
      <c r="H6" s="716"/>
      <c r="I6" s="716"/>
      <c r="J6" s="716"/>
      <c r="K6" s="716"/>
      <c r="L6" s="716"/>
      <c r="M6" s="716"/>
      <c r="N6" s="716"/>
      <c r="O6" s="716"/>
      <c r="P6" s="716"/>
      <c r="Q6" s="716"/>
      <c r="R6" s="716"/>
      <c r="S6" s="717"/>
      <c r="T6" s="720"/>
      <c r="U6" s="721"/>
      <c r="V6" s="721"/>
      <c r="W6" s="721"/>
      <c r="X6" s="721"/>
      <c r="Y6" s="721"/>
      <c r="Z6" s="721"/>
      <c r="AA6" s="721"/>
      <c r="AB6" s="721"/>
      <c r="AC6" s="721"/>
      <c r="AD6" s="721"/>
      <c r="AE6" s="721"/>
      <c r="AF6" s="721"/>
      <c r="AG6" s="720"/>
      <c r="AH6" s="721"/>
      <c r="AI6" s="721"/>
      <c r="AJ6" s="721"/>
      <c r="AK6" s="721"/>
      <c r="AL6" s="721"/>
      <c r="AM6" s="721"/>
      <c r="AN6" s="721"/>
      <c r="AO6" s="721"/>
      <c r="AP6" s="721"/>
      <c r="AQ6" s="721"/>
      <c r="AR6" s="721"/>
      <c r="AS6" s="721"/>
    </row>
    <row r="7" spans="1:45" ht="41.25" customHeight="1" x14ac:dyDescent="0.25">
      <c r="A7" s="718" t="s">
        <v>123</v>
      </c>
      <c r="B7" s="685" t="s">
        <v>322</v>
      </c>
      <c r="C7" s="685" t="s">
        <v>320</v>
      </c>
      <c r="D7" s="685" t="s">
        <v>125</v>
      </c>
      <c r="E7" s="685" t="s">
        <v>283</v>
      </c>
      <c r="F7" s="687" t="s">
        <v>321</v>
      </c>
      <c r="G7" s="593" t="s">
        <v>185</v>
      </c>
      <c r="H7" s="594"/>
      <c r="I7" s="594"/>
      <c r="J7" s="651"/>
      <c r="K7" s="536" t="s">
        <v>172</v>
      </c>
      <c r="L7" s="537"/>
      <c r="M7" s="538"/>
      <c r="N7" s="531" t="s">
        <v>173</v>
      </c>
      <c r="O7" s="532"/>
      <c r="P7" s="532"/>
      <c r="Q7" s="532"/>
      <c r="R7" s="532"/>
      <c r="S7" s="533"/>
      <c r="T7" s="520"/>
      <c r="U7" s="534"/>
      <c r="V7" s="534"/>
      <c r="W7" s="535"/>
      <c r="X7" s="536"/>
      <c r="Y7" s="537"/>
      <c r="Z7" s="538"/>
      <c r="AA7" s="531"/>
      <c r="AB7" s="532"/>
      <c r="AC7" s="532"/>
      <c r="AD7" s="532"/>
      <c r="AE7" s="532"/>
      <c r="AF7" s="533"/>
      <c r="AG7" s="520"/>
      <c r="AH7" s="534"/>
      <c r="AI7" s="534"/>
      <c r="AJ7" s="535"/>
      <c r="AK7" s="536"/>
      <c r="AL7" s="537"/>
      <c r="AM7" s="538"/>
      <c r="AN7" s="531"/>
      <c r="AO7" s="532"/>
      <c r="AP7" s="532"/>
      <c r="AQ7" s="532"/>
      <c r="AR7" s="532"/>
      <c r="AS7" s="533"/>
    </row>
    <row r="8" spans="1:45" ht="55.2" x14ac:dyDescent="0.25">
      <c r="A8" s="719"/>
      <c r="B8" s="686"/>
      <c r="C8" s="686"/>
      <c r="D8" s="686"/>
      <c r="E8" s="686"/>
      <c r="F8" s="688"/>
      <c r="G8" s="305" t="s">
        <v>167</v>
      </c>
      <c r="H8" s="299" t="s">
        <v>165</v>
      </c>
      <c r="I8" s="299" t="s">
        <v>168</v>
      </c>
      <c r="J8" s="395" t="s">
        <v>169</v>
      </c>
      <c r="K8" s="218" t="s">
        <v>170</v>
      </c>
      <c r="L8" s="219" t="s">
        <v>174</v>
      </c>
      <c r="M8" s="220" t="s">
        <v>171</v>
      </c>
      <c r="N8" s="478" t="s">
        <v>186</v>
      </c>
      <c r="O8" s="222" t="s">
        <v>179</v>
      </c>
      <c r="P8" s="222" t="s">
        <v>175</v>
      </c>
      <c r="Q8" s="222" t="s">
        <v>176</v>
      </c>
      <c r="R8" s="222" t="s">
        <v>177</v>
      </c>
      <c r="S8" s="223" t="s">
        <v>178</v>
      </c>
      <c r="T8" s="103"/>
      <c r="U8" s="102"/>
      <c r="V8" s="102"/>
      <c r="W8" s="104"/>
      <c r="X8" s="105"/>
      <c r="Y8" s="106"/>
      <c r="Z8" s="107"/>
      <c r="AA8" s="108"/>
      <c r="AB8" s="101"/>
      <c r="AC8" s="101"/>
      <c r="AD8" s="101"/>
      <c r="AE8" s="101"/>
      <c r="AF8" s="109"/>
      <c r="AG8" s="103"/>
      <c r="AH8" s="102"/>
      <c r="AI8" s="102"/>
      <c r="AJ8" s="104"/>
      <c r="AK8" s="105"/>
      <c r="AL8" s="106"/>
      <c r="AM8" s="107"/>
      <c r="AN8" s="108"/>
      <c r="AO8" s="101"/>
      <c r="AP8" s="101"/>
      <c r="AQ8" s="101"/>
      <c r="AR8" s="101"/>
      <c r="AS8" s="109"/>
    </row>
    <row r="9" spans="1:45" s="133" customFormat="1" ht="111.75" customHeight="1" x14ac:dyDescent="0.25">
      <c r="A9" s="509">
        <v>1</v>
      </c>
      <c r="B9" s="88" t="s">
        <v>223</v>
      </c>
      <c r="C9" s="78" t="s">
        <v>386</v>
      </c>
      <c r="D9" s="78" t="s">
        <v>393</v>
      </c>
      <c r="E9" s="41" t="s">
        <v>337</v>
      </c>
      <c r="F9" s="510">
        <v>44910</v>
      </c>
      <c r="G9" s="377" t="s">
        <v>907</v>
      </c>
      <c r="H9" s="507">
        <v>0.2</v>
      </c>
      <c r="I9" s="323" t="s">
        <v>948</v>
      </c>
      <c r="J9" s="391" t="s">
        <v>484</v>
      </c>
      <c r="K9" s="353">
        <v>44685</v>
      </c>
      <c r="L9" s="327" t="s">
        <v>180</v>
      </c>
      <c r="M9" s="332" t="s">
        <v>922</v>
      </c>
      <c r="N9" s="240" t="s">
        <v>499</v>
      </c>
      <c r="O9" s="239" t="s">
        <v>500</v>
      </c>
      <c r="P9" s="322">
        <v>0.33</v>
      </c>
      <c r="Q9" s="410" t="s">
        <v>931</v>
      </c>
      <c r="R9" s="326" t="s">
        <v>932</v>
      </c>
      <c r="S9" s="359" t="s">
        <v>552</v>
      </c>
    </row>
    <row r="10" spans="1:45" s="133" customFormat="1" ht="111.75" customHeight="1" x14ac:dyDescent="0.25">
      <c r="A10" s="511">
        <f>A9+1</f>
        <v>2</v>
      </c>
      <c r="B10" s="149" t="s">
        <v>262</v>
      </c>
      <c r="C10" s="150" t="s">
        <v>388</v>
      </c>
      <c r="D10" s="78" t="s">
        <v>393</v>
      </c>
      <c r="E10" s="41" t="s">
        <v>383</v>
      </c>
      <c r="F10" s="309">
        <v>44910</v>
      </c>
      <c r="G10" s="321" t="s">
        <v>908</v>
      </c>
      <c r="H10" s="508">
        <v>0.33329999999999999</v>
      </c>
      <c r="I10" s="328" t="s">
        <v>909</v>
      </c>
      <c r="J10" s="391" t="s">
        <v>484</v>
      </c>
      <c r="K10" s="353">
        <v>44683</v>
      </c>
      <c r="L10" s="327" t="s">
        <v>180</v>
      </c>
      <c r="M10" s="332" t="s">
        <v>923</v>
      </c>
      <c r="N10" s="240" t="s">
        <v>499</v>
      </c>
      <c r="O10" s="239" t="s">
        <v>501</v>
      </c>
      <c r="P10" s="322">
        <v>0.33</v>
      </c>
      <c r="Q10" s="410" t="s">
        <v>933</v>
      </c>
      <c r="R10" s="327" t="s">
        <v>263</v>
      </c>
      <c r="S10" s="359" t="s">
        <v>552</v>
      </c>
    </row>
    <row r="11" spans="1:45" s="133" customFormat="1" ht="111.75" customHeight="1" x14ac:dyDescent="0.25">
      <c r="A11" s="511">
        <f t="shared" ref="A11:A15" si="0">A10+1</f>
        <v>3</v>
      </c>
      <c r="B11" s="149" t="s">
        <v>259</v>
      </c>
      <c r="C11" s="150" t="s">
        <v>260</v>
      </c>
      <c r="D11" s="78" t="s">
        <v>393</v>
      </c>
      <c r="E11" s="41" t="s">
        <v>337</v>
      </c>
      <c r="F11" s="309">
        <v>44910</v>
      </c>
      <c r="G11" s="468" t="s">
        <v>910</v>
      </c>
      <c r="H11" s="507">
        <v>0.05</v>
      </c>
      <c r="I11" s="323" t="s">
        <v>911</v>
      </c>
      <c r="J11" s="391" t="s">
        <v>484</v>
      </c>
      <c r="K11" s="353">
        <v>44685</v>
      </c>
      <c r="L11" s="327" t="s">
        <v>180</v>
      </c>
      <c r="M11" s="332" t="s">
        <v>924</v>
      </c>
      <c r="N11" s="240" t="s">
        <v>499</v>
      </c>
      <c r="O11" s="239" t="s">
        <v>501</v>
      </c>
      <c r="P11" s="322">
        <v>0</v>
      </c>
      <c r="Q11" s="410" t="s">
        <v>934</v>
      </c>
      <c r="R11" s="326" t="s">
        <v>935</v>
      </c>
      <c r="S11" s="359" t="s">
        <v>552</v>
      </c>
    </row>
    <row r="12" spans="1:45" s="133" customFormat="1" ht="111.75" customHeight="1" x14ac:dyDescent="0.25">
      <c r="A12" s="511">
        <f t="shared" si="0"/>
        <v>4</v>
      </c>
      <c r="B12" s="185" t="s">
        <v>243</v>
      </c>
      <c r="C12" s="77" t="s">
        <v>244</v>
      </c>
      <c r="D12" s="77" t="s">
        <v>439</v>
      </c>
      <c r="E12" s="41" t="s">
        <v>337</v>
      </c>
      <c r="F12" s="510">
        <v>44864</v>
      </c>
      <c r="G12" s="321" t="s">
        <v>912</v>
      </c>
      <c r="H12" s="507">
        <v>1</v>
      </c>
      <c r="I12" s="326" t="s">
        <v>913</v>
      </c>
      <c r="J12" s="391" t="s">
        <v>484</v>
      </c>
      <c r="K12" s="353">
        <v>44685</v>
      </c>
      <c r="L12" s="327" t="s">
        <v>484</v>
      </c>
      <c r="M12" s="475" t="s">
        <v>925</v>
      </c>
      <c r="N12" s="240" t="s">
        <v>499</v>
      </c>
      <c r="O12" s="239" t="s">
        <v>501</v>
      </c>
      <c r="P12" s="322">
        <v>0.5</v>
      </c>
      <c r="Q12" s="410" t="s">
        <v>975</v>
      </c>
      <c r="R12" s="326" t="s">
        <v>974</v>
      </c>
      <c r="S12" s="359" t="s">
        <v>552</v>
      </c>
    </row>
    <row r="13" spans="1:45" s="133" customFormat="1" ht="111.75" customHeight="1" x14ac:dyDescent="0.25">
      <c r="A13" s="511">
        <f t="shared" si="0"/>
        <v>5</v>
      </c>
      <c r="B13" s="149" t="s">
        <v>255</v>
      </c>
      <c r="C13" s="150" t="s">
        <v>387</v>
      </c>
      <c r="D13" s="78" t="s">
        <v>393</v>
      </c>
      <c r="E13" s="41" t="s">
        <v>383</v>
      </c>
      <c r="F13" s="309">
        <v>44681</v>
      </c>
      <c r="G13" s="321" t="s">
        <v>914</v>
      </c>
      <c r="H13" s="508">
        <v>0.33329999999999999</v>
      </c>
      <c r="I13" s="323" t="s">
        <v>915</v>
      </c>
      <c r="J13" s="391" t="s">
        <v>484</v>
      </c>
      <c r="K13" s="353">
        <v>44683</v>
      </c>
      <c r="L13" s="327" t="s">
        <v>180</v>
      </c>
      <c r="M13" s="332" t="s">
        <v>926</v>
      </c>
      <c r="N13" s="240" t="s">
        <v>499</v>
      </c>
      <c r="O13" s="239" t="s">
        <v>500</v>
      </c>
      <c r="P13" s="237">
        <v>1</v>
      </c>
      <c r="Q13" s="410" t="s">
        <v>936</v>
      </c>
      <c r="R13" s="327" t="s">
        <v>937</v>
      </c>
      <c r="S13" s="359" t="s">
        <v>181</v>
      </c>
    </row>
    <row r="14" spans="1:45" s="133" customFormat="1" ht="111.75" customHeight="1" x14ac:dyDescent="0.25">
      <c r="A14" s="511">
        <f t="shared" si="0"/>
        <v>6</v>
      </c>
      <c r="B14" s="156" t="s">
        <v>390</v>
      </c>
      <c r="C14" s="155" t="s">
        <v>389</v>
      </c>
      <c r="D14" s="78" t="s">
        <v>393</v>
      </c>
      <c r="E14" s="41" t="s">
        <v>337</v>
      </c>
      <c r="F14" s="310">
        <v>44620</v>
      </c>
      <c r="G14" s="97" t="s">
        <v>949</v>
      </c>
      <c r="H14" s="507">
        <v>1</v>
      </c>
      <c r="I14" s="90" t="s">
        <v>916</v>
      </c>
      <c r="J14" s="320" t="s">
        <v>484</v>
      </c>
      <c r="K14" s="254">
        <v>44685</v>
      </c>
      <c r="L14" s="239" t="s">
        <v>497</v>
      </c>
      <c r="M14" s="98" t="s">
        <v>927</v>
      </c>
      <c r="N14" s="240" t="s">
        <v>499</v>
      </c>
      <c r="O14" s="239" t="s">
        <v>500</v>
      </c>
      <c r="P14" s="237">
        <v>1</v>
      </c>
      <c r="Q14" s="410" t="s">
        <v>938</v>
      </c>
      <c r="R14" s="239" t="s">
        <v>939</v>
      </c>
      <c r="S14" s="359" t="s">
        <v>181</v>
      </c>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row>
    <row r="15" spans="1:45" s="133" customFormat="1" ht="111.75" customHeight="1" x14ac:dyDescent="0.25">
      <c r="A15" s="511">
        <f t="shared" si="0"/>
        <v>7</v>
      </c>
      <c r="B15" s="186" t="s">
        <v>391</v>
      </c>
      <c r="C15" s="157" t="s">
        <v>392</v>
      </c>
      <c r="D15" s="41" t="s">
        <v>383</v>
      </c>
      <c r="E15" s="41" t="s">
        <v>438</v>
      </c>
      <c r="F15" s="512">
        <v>44910</v>
      </c>
      <c r="G15" s="469" t="s">
        <v>917</v>
      </c>
      <c r="H15" s="237">
        <v>0.33329999999999999</v>
      </c>
      <c r="I15" s="90" t="s">
        <v>918</v>
      </c>
      <c r="J15" s="320" t="s">
        <v>484</v>
      </c>
      <c r="K15" s="254">
        <v>44683</v>
      </c>
      <c r="L15" s="239" t="s">
        <v>180</v>
      </c>
      <c r="M15" s="98" t="s">
        <v>928</v>
      </c>
      <c r="N15" s="240" t="s">
        <v>499</v>
      </c>
      <c r="O15" s="239" t="s">
        <v>501</v>
      </c>
      <c r="P15" s="237">
        <v>0.33</v>
      </c>
      <c r="Q15" s="410" t="s">
        <v>940</v>
      </c>
      <c r="R15" s="357" t="s">
        <v>941</v>
      </c>
      <c r="S15" s="238" t="s">
        <v>552</v>
      </c>
      <c r="T15" s="97"/>
      <c r="U15" s="90"/>
      <c r="V15" s="90"/>
      <c r="W15" s="98"/>
      <c r="X15" s="97"/>
      <c r="Y15" s="90"/>
      <c r="Z15" s="98"/>
      <c r="AA15" s="97"/>
      <c r="AB15" s="90"/>
      <c r="AC15" s="90"/>
      <c r="AD15" s="90"/>
      <c r="AE15" s="90"/>
      <c r="AF15" s="98"/>
      <c r="AG15" s="97"/>
      <c r="AH15" s="90"/>
      <c r="AI15" s="90"/>
      <c r="AJ15" s="98"/>
      <c r="AK15" s="97"/>
      <c r="AL15" s="90"/>
      <c r="AM15" s="98"/>
      <c r="AN15" s="97"/>
      <c r="AO15" s="90"/>
      <c r="AP15" s="90"/>
      <c r="AQ15" s="90"/>
      <c r="AR15" s="90"/>
      <c r="AS15" s="98"/>
    </row>
    <row r="16" spans="1:45" s="133" customFormat="1" ht="111.75" customHeight="1" x14ac:dyDescent="0.25">
      <c r="A16" s="511">
        <v>8</v>
      </c>
      <c r="B16" s="186" t="s">
        <v>455</v>
      </c>
      <c r="C16" s="157" t="s">
        <v>456</v>
      </c>
      <c r="D16" s="41" t="s">
        <v>449</v>
      </c>
      <c r="E16" s="41" t="s">
        <v>383</v>
      </c>
      <c r="F16" s="512">
        <v>44620</v>
      </c>
      <c r="G16" s="470" t="s">
        <v>945</v>
      </c>
      <c r="H16" s="241">
        <v>1</v>
      </c>
      <c r="I16" s="242" t="s">
        <v>919</v>
      </c>
      <c r="J16" s="318" t="s">
        <v>484</v>
      </c>
      <c r="K16" s="476">
        <v>44686</v>
      </c>
      <c r="L16" s="266" t="s">
        <v>497</v>
      </c>
      <c r="M16" s="255" t="s">
        <v>929</v>
      </c>
      <c r="N16" s="240" t="s">
        <v>499</v>
      </c>
      <c r="O16" s="239" t="s">
        <v>500</v>
      </c>
      <c r="P16" s="237">
        <v>1</v>
      </c>
      <c r="Q16" s="410" t="s">
        <v>942</v>
      </c>
      <c r="R16" s="239" t="s">
        <v>943</v>
      </c>
      <c r="S16" s="359" t="s">
        <v>181</v>
      </c>
      <c r="T16" s="97"/>
      <c r="U16" s="90"/>
      <c r="V16" s="90"/>
      <c r="W16" s="98"/>
      <c r="X16" s="97"/>
      <c r="Y16" s="90"/>
      <c r="Z16" s="98"/>
      <c r="AA16" s="97"/>
      <c r="AB16" s="90"/>
      <c r="AC16" s="90"/>
      <c r="AD16" s="90"/>
      <c r="AE16" s="90"/>
      <c r="AF16" s="98"/>
      <c r="AG16" s="97"/>
      <c r="AH16" s="90"/>
      <c r="AI16" s="90"/>
      <c r="AJ16" s="98"/>
      <c r="AK16" s="97"/>
      <c r="AL16" s="90"/>
      <c r="AM16" s="98"/>
      <c r="AN16" s="97"/>
      <c r="AO16" s="90"/>
      <c r="AP16" s="90"/>
      <c r="AQ16" s="90"/>
      <c r="AR16" s="90"/>
      <c r="AS16" s="98"/>
    </row>
    <row r="17" spans="1:19" s="99" customFormat="1" ht="111.75" customHeight="1" x14ac:dyDescent="0.25">
      <c r="A17" s="513">
        <f>A16+1</f>
        <v>9</v>
      </c>
      <c r="B17" s="186" t="s">
        <v>946</v>
      </c>
      <c r="C17" s="157" t="s">
        <v>457</v>
      </c>
      <c r="D17" s="41" t="s">
        <v>383</v>
      </c>
      <c r="E17" s="212" t="s">
        <v>473</v>
      </c>
      <c r="F17" s="512">
        <v>44681</v>
      </c>
      <c r="G17" s="321" t="s">
        <v>920</v>
      </c>
      <c r="H17" s="346">
        <v>0.33329999999999999</v>
      </c>
      <c r="I17" s="328" t="s">
        <v>921</v>
      </c>
      <c r="J17" s="471" t="s">
        <v>484</v>
      </c>
      <c r="K17" s="353">
        <v>44684</v>
      </c>
      <c r="L17" s="327" t="s">
        <v>497</v>
      </c>
      <c r="M17" s="352" t="s">
        <v>930</v>
      </c>
      <c r="N17" s="240" t="s">
        <v>499</v>
      </c>
      <c r="O17" s="239" t="s">
        <v>500</v>
      </c>
      <c r="P17" s="237">
        <v>1</v>
      </c>
      <c r="Q17" s="410" t="s">
        <v>920</v>
      </c>
      <c r="R17" s="326" t="s">
        <v>944</v>
      </c>
      <c r="S17" s="359" t="s">
        <v>181</v>
      </c>
    </row>
    <row r="18" spans="1:19" s="99" customFormat="1" ht="111.75" customHeight="1" thickBot="1" x14ac:dyDescent="0.3">
      <c r="A18" s="514">
        <f>A17+1</f>
        <v>10</v>
      </c>
      <c r="B18" s="515" t="s">
        <v>458</v>
      </c>
      <c r="C18" s="516" t="s">
        <v>459</v>
      </c>
      <c r="D18" s="517" t="s">
        <v>473</v>
      </c>
      <c r="E18" s="442" t="s">
        <v>460</v>
      </c>
      <c r="F18" s="518">
        <v>44742</v>
      </c>
      <c r="G18" s="472" t="s">
        <v>484</v>
      </c>
      <c r="H18" s="473" t="s">
        <v>484</v>
      </c>
      <c r="I18" s="402" t="s">
        <v>484</v>
      </c>
      <c r="J18" s="474" t="s">
        <v>484</v>
      </c>
      <c r="K18" s="354" t="s">
        <v>484</v>
      </c>
      <c r="L18" s="355" t="s">
        <v>484</v>
      </c>
      <c r="M18" s="477" t="s">
        <v>484</v>
      </c>
      <c r="N18" s="456" t="s">
        <v>499</v>
      </c>
      <c r="O18" s="252" t="s">
        <v>500</v>
      </c>
      <c r="P18" s="360">
        <v>0</v>
      </c>
      <c r="Q18" s="452" t="s">
        <v>947</v>
      </c>
      <c r="R18" s="355" t="s">
        <v>337</v>
      </c>
      <c r="S18" s="362" t="s">
        <v>552</v>
      </c>
    </row>
  </sheetData>
  <autoFilter ref="A8:AS15" xr:uid="{00000000-0009-0000-0000-000007000000}"/>
  <mergeCells count="36">
    <mergeCell ref="T1:U3"/>
    <mergeCell ref="V1:AE3"/>
    <mergeCell ref="AG1:AH3"/>
    <mergeCell ref="AI1:AR3"/>
    <mergeCell ref="T4:AF4"/>
    <mergeCell ref="AG4:AS4"/>
    <mergeCell ref="T6:AF6"/>
    <mergeCell ref="AG6:AS6"/>
    <mergeCell ref="T5:AC5"/>
    <mergeCell ref="AD5:AF5"/>
    <mergeCell ref="AG5:AP5"/>
    <mergeCell ref="AQ5:AS5"/>
    <mergeCell ref="G7:J7"/>
    <mergeCell ref="K7:M7"/>
    <mergeCell ref="N7:S7"/>
    <mergeCell ref="A7:A8"/>
    <mergeCell ref="B7:B8"/>
    <mergeCell ref="D7:D8"/>
    <mergeCell ref="E7:E8"/>
    <mergeCell ref="F7:F8"/>
    <mergeCell ref="C7:C8"/>
    <mergeCell ref="AN7:AS7"/>
    <mergeCell ref="T7:W7"/>
    <mergeCell ref="X7:Z7"/>
    <mergeCell ref="AA7:AF7"/>
    <mergeCell ref="AG7:AJ7"/>
    <mergeCell ref="AK7:AM7"/>
    <mergeCell ref="A4:F4"/>
    <mergeCell ref="A6:F6"/>
    <mergeCell ref="G6:S6"/>
    <mergeCell ref="I1:R3"/>
    <mergeCell ref="G4:S4"/>
    <mergeCell ref="A1:E3"/>
    <mergeCell ref="E5:F5"/>
    <mergeCell ref="A5:D5"/>
    <mergeCell ref="G5:N5"/>
  </mergeCells>
  <conditionalFormatting sqref="F15">
    <cfRule type="timePeriod" dxfId="3" priority="5" timePeriod="lastWeek">
      <formula>AND(TODAY()-ROUNDDOWN(F15,0)&gt;=(WEEKDAY(TODAY())),TODAY()-ROUNDDOWN(F15,0)&lt;(WEEKDAY(TODAY())+7))</formula>
    </cfRule>
  </conditionalFormatting>
  <conditionalFormatting sqref="F16">
    <cfRule type="timePeriod" dxfId="2" priority="3" timePeriod="lastWeek">
      <formula>AND(TODAY()-ROUNDDOWN(F16,0)&gt;=(WEEKDAY(TODAY())),TODAY()-ROUNDDOWN(F16,0)&lt;(WEEKDAY(TODAY())+7))</formula>
    </cfRule>
  </conditionalFormatting>
  <conditionalFormatting sqref="F17">
    <cfRule type="timePeriod" dxfId="1" priority="2" timePeriod="lastWeek">
      <formula>AND(TODAY()-ROUNDDOWN(F17,0)&gt;=(WEEKDAY(TODAY())),TODAY()-ROUNDDOWN(F17,0)&lt;(WEEKDAY(TODAY())+7))</formula>
    </cfRule>
  </conditionalFormatting>
  <conditionalFormatting sqref="F18">
    <cfRule type="timePeriod" dxfId="0" priority="1" timePeriod="lastWeek">
      <formula>AND(TODAY()-ROUNDDOWN(F18,0)&gt;=(WEEKDAY(TODAY())),TODAY()-ROUNDDOWN(F18,0)&lt;(WEEKDAY(TODAY())+7))</formula>
    </cfRule>
  </conditionalFormatting>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0000000}">
          <x14:formula1>
            <xm:f>'CONTROL DE CAMBIOS'!$A$34:$A$37</xm:f>
          </x14:formula1>
          <xm:sqref>Y8 AL8</xm:sqref>
        </x14:dataValidation>
        <x14:dataValidation type="list" allowBlank="1" showInputMessage="1" showErrorMessage="1" xr:uid="{00000000-0002-0000-0700-000001000000}">
          <x14:formula1>
            <xm:f>'CONTROL DE CAMBIOS'!$C$34:$C$38</xm:f>
          </x14:formula1>
          <xm:sqref>AF8 AS8</xm:sqref>
        </x14:dataValidation>
        <x14:dataValidation type="list" allowBlank="1" showInputMessage="1" showErrorMessage="1" xr:uid="{00000000-0002-0000-0700-000002000000}">
          <x14:formula1>
            <xm:f>'C:\Users\jmurilloc\Downloads\[1202211400005823_00002.xlsx]CONTROL DE CAMBIOS'!#REF!</xm:f>
          </x14:formula1>
          <xm:sqref>AS15 AL15 Y15 AF15</xm:sqref>
        </x14:dataValidation>
        <x14:dataValidation type="list" allowBlank="1" showInputMessage="1" showErrorMessage="1" xr:uid="{00000000-0002-0000-0700-000003000000}">
          <x14:formula1>
            <xm:f>'C:\Users\jmurilloc\Downloads\[20012021 208-PLA-Ft-05 PLAN ANTICORRUPCIÓN Y ATENCIÓN AL CIUDADANO REAS (1).xlsx]CONTROL DE CAMBIOS'!#REF!</xm:f>
          </x14:formula1>
          <xm:sqref>AS14 AL14 Y14 AF14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A1:AT23"/>
  <sheetViews>
    <sheetView topLeftCell="A4" zoomScale="80" zoomScaleNormal="80" workbookViewId="0">
      <selection activeCell="A6" sqref="A6:XFD6"/>
    </sheetView>
  </sheetViews>
  <sheetFormatPr baseColWidth="10" defaultColWidth="11.44140625" defaultRowHeight="13.2" x14ac:dyDescent="0.25"/>
  <cols>
    <col min="1" max="1" width="25.33203125" style="52" customWidth="1"/>
    <col min="2" max="2" width="6.6640625" style="52" customWidth="1"/>
    <col min="3" max="3" width="51.109375" style="52" customWidth="1"/>
    <col min="4" max="4" width="33.6640625" style="52" customWidth="1"/>
    <col min="5" max="5" width="34.88671875" style="52" customWidth="1"/>
    <col min="6" max="6" width="20.88671875" style="52" customWidth="1"/>
    <col min="7" max="7" width="40.5546875" style="52" customWidth="1"/>
    <col min="8" max="19" width="26.5546875" style="52" hidden="1" customWidth="1"/>
    <col min="20" max="20" width="30.109375" style="52" hidden="1" customWidth="1"/>
    <col min="21" max="45" width="18.44140625" style="52" hidden="1" customWidth="1"/>
    <col min="46" max="46" width="26" style="52" hidden="1" customWidth="1"/>
    <col min="47" max="16384" width="11.44140625" style="52"/>
  </cols>
  <sheetData>
    <row r="1" spans="1:46" ht="28.5" customHeight="1" x14ac:dyDescent="0.25">
      <c r="A1" s="551" t="s">
        <v>202</v>
      </c>
      <c r="B1" s="552"/>
      <c r="C1" s="552"/>
      <c r="D1" s="552"/>
      <c r="E1" s="552"/>
      <c r="F1" s="553"/>
      <c r="G1" s="123" t="s">
        <v>147</v>
      </c>
      <c r="H1" s="539"/>
      <c r="I1" s="540"/>
      <c r="J1" s="557" t="s">
        <v>148</v>
      </c>
      <c r="K1" s="557"/>
      <c r="L1" s="557"/>
      <c r="M1" s="557"/>
      <c r="N1" s="557"/>
      <c r="O1" s="557"/>
      <c r="P1" s="557"/>
      <c r="Q1" s="557"/>
      <c r="R1" s="557"/>
      <c r="S1" s="557"/>
      <c r="T1" s="121" t="s">
        <v>147</v>
      </c>
      <c r="U1" s="539"/>
      <c r="V1" s="540"/>
      <c r="W1" s="557" t="s">
        <v>148</v>
      </c>
      <c r="X1" s="557"/>
      <c r="Y1" s="557"/>
      <c r="Z1" s="557"/>
      <c r="AA1" s="557"/>
      <c r="AB1" s="557"/>
      <c r="AC1" s="557"/>
      <c r="AD1" s="557"/>
      <c r="AE1" s="557"/>
      <c r="AF1" s="557"/>
      <c r="AG1" s="121" t="s">
        <v>147</v>
      </c>
      <c r="AH1" s="539"/>
      <c r="AI1" s="540"/>
      <c r="AJ1" s="557" t="s">
        <v>148</v>
      </c>
      <c r="AK1" s="557"/>
      <c r="AL1" s="557"/>
      <c r="AM1" s="557"/>
      <c r="AN1" s="557"/>
      <c r="AO1" s="557"/>
      <c r="AP1" s="557"/>
      <c r="AQ1" s="557"/>
      <c r="AR1" s="557"/>
      <c r="AS1" s="557"/>
      <c r="AT1" s="121" t="s">
        <v>147</v>
      </c>
    </row>
    <row r="2" spans="1:46" ht="29.25" customHeight="1" x14ac:dyDescent="0.25">
      <c r="A2" s="551"/>
      <c r="B2" s="552"/>
      <c r="C2" s="552"/>
      <c r="D2" s="552"/>
      <c r="E2" s="552"/>
      <c r="F2" s="553"/>
      <c r="G2" s="124" t="s">
        <v>198</v>
      </c>
      <c r="H2" s="541"/>
      <c r="I2" s="542"/>
      <c r="J2" s="558"/>
      <c r="K2" s="558"/>
      <c r="L2" s="558"/>
      <c r="M2" s="558"/>
      <c r="N2" s="558"/>
      <c r="O2" s="558"/>
      <c r="P2" s="558"/>
      <c r="Q2" s="558"/>
      <c r="R2" s="558"/>
      <c r="S2" s="558"/>
      <c r="T2" s="120" t="s">
        <v>198</v>
      </c>
      <c r="U2" s="541"/>
      <c r="V2" s="542"/>
      <c r="W2" s="558"/>
      <c r="X2" s="558"/>
      <c r="Y2" s="558"/>
      <c r="Z2" s="558"/>
      <c r="AA2" s="558"/>
      <c r="AB2" s="558"/>
      <c r="AC2" s="558"/>
      <c r="AD2" s="558"/>
      <c r="AE2" s="558"/>
      <c r="AF2" s="558"/>
      <c r="AG2" s="120" t="s">
        <v>198</v>
      </c>
      <c r="AH2" s="541"/>
      <c r="AI2" s="542"/>
      <c r="AJ2" s="558"/>
      <c r="AK2" s="558"/>
      <c r="AL2" s="558"/>
      <c r="AM2" s="558"/>
      <c r="AN2" s="558"/>
      <c r="AO2" s="558"/>
      <c r="AP2" s="558"/>
      <c r="AQ2" s="558"/>
      <c r="AR2" s="558"/>
      <c r="AS2" s="558"/>
      <c r="AT2" s="122" t="s">
        <v>198</v>
      </c>
    </row>
    <row r="3" spans="1:46" ht="30" customHeight="1" x14ac:dyDescent="0.25">
      <c r="A3" s="554"/>
      <c r="B3" s="555"/>
      <c r="C3" s="555"/>
      <c r="D3" s="555"/>
      <c r="E3" s="555"/>
      <c r="F3" s="556"/>
      <c r="G3" s="124" t="s">
        <v>199</v>
      </c>
      <c r="H3" s="541"/>
      <c r="I3" s="542"/>
      <c r="J3" s="558"/>
      <c r="K3" s="558"/>
      <c r="L3" s="558"/>
      <c r="M3" s="558"/>
      <c r="N3" s="558"/>
      <c r="O3" s="558"/>
      <c r="P3" s="558"/>
      <c r="Q3" s="558"/>
      <c r="R3" s="558"/>
      <c r="S3" s="558"/>
      <c r="T3" s="120" t="s">
        <v>199</v>
      </c>
      <c r="U3" s="541"/>
      <c r="V3" s="542"/>
      <c r="W3" s="558"/>
      <c r="X3" s="558"/>
      <c r="Y3" s="558"/>
      <c r="Z3" s="558"/>
      <c r="AA3" s="558"/>
      <c r="AB3" s="558"/>
      <c r="AC3" s="558"/>
      <c r="AD3" s="558"/>
      <c r="AE3" s="558"/>
      <c r="AF3" s="558"/>
      <c r="AG3" s="120" t="s">
        <v>199</v>
      </c>
      <c r="AH3" s="541"/>
      <c r="AI3" s="542"/>
      <c r="AJ3" s="558"/>
      <c r="AK3" s="558"/>
      <c r="AL3" s="558"/>
      <c r="AM3" s="558"/>
      <c r="AN3" s="558"/>
      <c r="AO3" s="558"/>
      <c r="AP3" s="558"/>
      <c r="AQ3" s="558"/>
      <c r="AR3" s="558"/>
      <c r="AS3" s="558"/>
      <c r="AT3" s="122" t="s">
        <v>199</v>
      </c>
    </row>
    <row r="4" spans="1:46" ht="34.5" customHeight="1" x14ac:dyDescent="0.25">
      <c r="A4" s="611" t="s">
        <v>144</v>
      </c>
      <c r="B4" s="612"/>
      <c r="C4" s="612"/>
      <c r="D4" s="612"/>
      <c r="E4" s="612"/>
      <c r="F4" s="612"/>
      <c r="G4" s="612"/>
      <c r="H4" s="559" t="s">
        <v>144</v>
      </c>
      <c r="I4" s="558"/>
      <c r="J4" s="558"/>
      <c r="K4" s="558"/>
      <c r="L4" s="558"/>
      <c r="M4" s="558"/>
      <c r="N4" s="558"/>
      <c r="O4" s="558"/>
      <c r="P4" s="558"/>
      <c r="Q4" s="558"/>
      <c r="R4" s="558"/>
      <c r="S4" s="558"/>
      <c r="T4" s="560"/>
      <c r="U4" s="559" t="s">
        <v>144</v>
      </c>
      <c r="V4" s="558"/>
      <c r="W4" s="558"/>
      <c r="X4" s="558"/>
      <c r="Y4" s="558"/>
      <c r="Z4" s="558"/>
      <c r="AA4" s="558"/>
      <c r="AB4" s="558"/>
      <c r="AC4" s="558"/>
      <c r="AD4" s="558"/>
      <c r="AE4" s="558"/>
      <c r="AF4" s="558"/>
      <c r="AG4" s="560"/>
      <c r="AH4" s="559" t="s">
        <v>144</v>
      </c>
      <c r="AI4" s="558"/>
      <c r="AJ4" s="558"/>
      <c r="AK4" s="558"/>
      <c r="AL4" s="558"/>
      <c r="AM4" s="558"/>
      <c r="AN4" s="558"/>
      <c r="AO4" s="558"/>
      <c r="AP4" s="558"/>
      <c r="AQ4" s="558"/>
      <c r="AR4" s="558"/>
      <c r="AS4" s="558"/>
      <c r="AT4" s="560"/>
    </row>
    <row r="5" spans="1:46" ht="34.5" customHeight="1" x14ac:dyDescent="0.25">
      <c r="A5" s="729" t="s">
        <v>206</v>
      </c>
      <c r="B5" s="730"/>
      <c r="C5" s="730"/>
      <c r="D5" s="730"/>
      <c r="E5" s="730"/>
      <c r="F5" s="573" t="s">
        <v>207</v>
      </c>
      <c r="G5" s="571"/>
      <c r="H5" s="570" t="s">
        <v>204</v>
      </c>
      <c r="I5" s="571"/>
      <c r="J5" s="571"/>
      <c r="K5" s="571"/>
      <c r="L5" s="571"/>
      <c r="M5" s="571"/>
      <c r="N5" s="571"/>
      <c r="O5" s="571"/>
      <c r="P5" s="571"/>
      <c r="Q5" s="572"/>
      <c r="R5" s="573" t="s">
        <v>207</v>
      </c>
      <c r="S5" s="571"/>
      <c r="T5" s="574"/>
      <c r="U5" s="570" t="s">
        <v>203</v>
      </c>
      <c r="V5" s="571"/>
      <c r="W5" s="571"/>
      <c r="X5" s="571"/>
      <c r="Y5" s="571"/>
      <c r="Z5" s="571"/>
      <c r="AA5" s="571"/>
      <c r="AB5" s="571"/>
      <c r="AC5" s="571"/>
      <c r="AD5" s="572"/>
      <c r="AE5" s="573" t="s">
        <v>200</v>
      </c>
      <c r="AF5" s="571"/>
      <c r="AG5" s="574"/>
      <c r="AH5" s="570" t="s">
        <v>205</v>
      </c>
      <c r="AI5" s="571"/>
      <c r="AJ5" s="571"/>
      <c r="AK5" s="571"/>
      <c r="AL5" s="571"/>
      <c r="AM5" s="571"/>
      <c r="AN5" s="571"/>
      <c r="AO5" s="571"/>
      <c r="AP5" s="571"/>
      <c r="AQ5" s="572"/>
      <c r="AR5" s="573" t="s">
        <v>207</v>
      </c>
      <c r="AS5" s="571"/>
      <c r="AT5" s="574"/>
    </row>
    <row r="6" spans="1:46" ht="48" customHeight="1" thickBot="1" x14ac:dyDescent="0.3">
      <c r="A6" s="724" t="s">
        <v>160</v>
      </c>
      <c r="B6" s="724"/>
      <c r="C6" s="724"/>
      <c r="D6" s="724"/>
      <c r="E6" s="724"/>
      <c r="F6" s="724"/>
      <c r="G6" s="724"/>
      <c r="H6" s="654" t="s">
        <v>160</v>
      </c>
      <c r="I6" s="648"/>
      <c r="J6" s="648"/>
      <c r="K6" s="648"/>
      <c r="L6" s="648"/>
      <c r="M6" s="648"/>
      <c r="N6" s="648"/>
      <c r="O6" s="648"/>
      <c r="P6" s="648"/>
      <c r="Q6" s="648"/>
      <c r="R6" s="648"/>
      <c r="S6" s="648"/>
      <c r="T6" s="655"/>
      <c r="U6" s="654" t="s">
        <v>160</v>
      </c>
      <c r="V6" s="648"/>
      <c r="W6" s="648"/>
      <c r="X6" s="648"/>
      <c r="Y6" s="648"/>
      <c r="Z6" s="648"/>
      <c r="AA6" s="648"/>
      <c r="AB6" s="648"/>
      <c r="AC6" s="648"/>
      <c r="AD6" s="648"/>
      <c r="AE6" s="648"/>
      <c r="AF6" s="648"/>
      <c r="AG6" s="655"/>
      <c r="AH6" s="654" t="s">
        <v>160</v>
      </c>
      <c r="AI6" s="648"/>
      <c r="AJ6" s="648"/>
      <c r="AK6" s="648"/>
      <c r="AL6" s="648"/>
      <c r="AM6" s="648"/>
      <c r="AN6" s="648"/>
      <c r="AO6" s="648"/>
      <c r="AP6" s="648"/>
      <c r="AQ6" s="648"/>
      <c r="AR6" s="648"/>
      <c r="AS6" s="648"/>
      <c r="AT6" s="655"/>
    </row>
    <row r="7" spans="1:46" ht="34.5" customHeight="1" x14ac:dyDescent="0.25">
      <c r="A7" s="725" t="s">
        <v>136</v>
      </c>
      <c r="B7" s="727" t="s">
        <v>197</v>
      </c>
      <c r="C7" s="727" t="s">
        <v>137</v>
      </c>
      <c r="D7" s="731" t="s">
        <v>138</v>
      </c>
      <c r="E7" s="727" t="s">
        <v>125</v>
      </c>
      <c r="F7" s="733" t="s">
        <v>139</v>
      </c>
      <c r="G7" s="734"/>
      <c r="H7" s="520" t="s">
        <v>185</v>
      </c>
      <c r="I7" s="534"/>
      <c r="J7" s="534"/>
      <c r="K7" s="535"/>
      <c r="L7" s="536" t="s">
        <v>172</v>
      </c>
      <c r="M7" s="537"/>
      <c r="N7" s="538"/>
      <c r="O7" s="531" t="s">
        <v>173</v>
      </c>
      <c r="P7" s="532"/>
      <c r="Q7" s="532"/>
      <c r="R7" s="532"/>
      <c r="S7" s="532"/>
      <c r="T7" s="533"/>
      <c r="U7" s="520" t="s">
        <v>188</v>
      </c>
      <c r="V7" s="534"/>
      <c r="W7" s="534"/>
      <c r="X7" s="535"/>
      <c r="Y7" s="536" t="s">
        <v>189</v>
      </c>
      <c r="Z7" s="537"/>
      <c r="AA7" s="538"/>
      <c r="AB7" s="531" t="s">
        <v>190</v>
      </c>
      <c r="AC7" s="532"/>
      <c r="AD7" s="532"/>
      <c r="AE7" s="532"/>
      <c r="AF7" s="532"/>
      <c r="AG7" s="533"/>
      <c r="AH7" s="520" t="s">
        <v>196</v>
      </c>
      <c r="AI7" s="534"/>
      <c r="AJ7" s="534"/>
      <c r="AK7" s="535"/>
      <c r="AL7" s="536" t="s">
        <v>195</v>
      </c>
      <c r="AM7" s="537"/>
      <c r="AN7" s="538"/>
      <c r="AO7" s="531" t="s">
        <v>193</v>
      </c>
      <c r="AP7" s="532"/>
      <c r="AQ7" s="532"/>
      <c r="AR7" s="532"/>
      <c r="AS7" s="532"/>
      <c r="AT7" s="533"/>
    </row>
    <row r="8" spans="1:46" ht="18" customHeight="1" x14ac:dyDescent="0.25">
      <c r="A8" s="726"/>
      <c r="B8" s="728"/>
      <c r="C8" s="728"/>
      <c r="D8" s="732"/>
      <c r="E8" s="728"/>
      <c r="F8" s="735"/>
      <c r="G8" s="736"/>
      <c r="H8" s="675" t="s">
        <v>167</v>
      </c>
      <c r="I8" s="656" t="s">
        <v>165</v>
      </c>
      <c r="J8" s="656" t="s">
        <v>168</v>
      </c>
      <c r="K8" s="658" t="s">
        <v>169</v>
      </c>
      <c r="L8" s="662" t="s">
        <v>170</v>
      </c>
      <c r="M8" s="664" t="s">
        <v>174</v>
      </c>
      <c r="N8" s="666" t="s">
        <v>171</v>
      </c>
      <c r="O8" s="668" t="s">
        <v>186</v>
      </c>
      <c r="P8" s="670" t="s">
        <v>179</v>
      </c>
      <c r="Q8" s="670" t="s">
        <v>175</v>
      </c>
      <c r="R8" s="670" t="s">
        <v>176</v>
      </c>
      <c r="S8" s="670" t="s">
        <v>177</v>
      </c>
      <c r="T8" s="660" t="s">
        <v>178</v>
      </c>
      <c r="U8" s="675" t="s">
        <v>167</v>
      </c>
      <c r="V8" s="656" t="s">
        <v>165</v>
      </c>
      <c r="W8" s="656" t="s">
        <v>168</v>
      </c>
      <c r="X8" s="658" t="s">
        <v>169</v>
      </c>
      <c r="Y8" s="662" t="s">
        <v>170</v>
      </c>
      <c r="Z8" s="664" t="s">
        <v>174</v>
      </c>
      <c r="AA8" s="666" t="s">
        <v>171</v>
      </c>
      <c r="AB8" s="668" t="s">
        <v>186</v>
      </c>
      <c r="AC8" s="670" t="s">
        <v>179</v>
      </c>
      <c r="AD8" s="670" t="s">
        <v>175</v>
      </c>
      <c r="AE8" s="670" t="s">
        <v>176</v>
      </c>
      <c r="AF8" s="670" t="s">
        <v>177</v>
      </c>
      <c r="AG8" s="660" t="s">
        <v>178</v>
      </c>
      <c r="AH8" s="675" t="s">
        <v>167</v>
      </c>
      <c r="AI8" s="656" t="s">
        <v>165</v>
      </c>
      <c r="AJ8" s="656" t="s">
        <v>168</v>
      </c>
      <c r="AK8" s="658" t="s">
        <v>169</v>
      </c>
      <c r="AL8" s="662" t="s">
        <v>170</v>
      </c>
      <c r="AM8" s="664" t="s">
        <v>174</v>
      </c>
      <c r="AN8" s="666" t="s">
        <v>171</v>
      </c>
      <c r="AO8" s="668" t="s">
        <v>186</v>
      </c>
      <c r="AP8" s="670" t="s">
        <v>179</v>
      </c>
      <c r="AQ8" s="670" t="s">
        <v>175</v>
      </c>
      <c r="AR8" s="670" t="s">
        <v>176</v>
      </c>
      <c r="AS8" s="670" t="s">
        <v>177</v>
      </c>
      <c r="AT8" s="660" t="s">
        <v>178</v>
      </c>
    </row>
    <row r="9" spans="1:46" ht="38.25" customHeight="1" x14ac:dyDescent="0.25">
      <c r="A9" s="726"/>
      <c r="B9" s="728"/>
      <c r="C9" s="728"/>
      <c r="D9" s="732"/>
      <c r="E9" s="728"/>
      <c r="F9" s="71" t="s">
        <v>140</v>
      </c>
      <c r="G9" s="72" t="s">
        <v>141</v>
      </c>
      <c r="H9" s="676"/>
      <c r="I9" s="657"/>
      <c r="J9" s="657"/>
      <c r="K9" s="659"/>
      <c r="L9" s="663"/>
      <c r="M9" s="665"/>
      <c r="N9" s="667"/>
      <c r="O9" s="669"/>
      <c r="P9" s="671"/>
      <c r="Q9" s="671"/>
      <c r="R9" s="671"/>
      <c r="S9" s="671"/>
      <c r="T9" s="661"/>
      <c r="U9" s="676"/>
      <c r="V9" s="657"/>
      <c r="W9" s="657"/>
      <c r="X9" s="659"/>
      <c r="Y9" s="663"/>
      <c r="Z9" s="665"/>
      <c r="AA9" s="667"/>
      <c r="AB9" s="669"/>
      <c r="AC9" s="671"/>
      <c r="AD9" s="671"/>
      <c r="AE9" s="671"/>
      <c r="AF9" s="671"/>
      <c r="AG9" s="661"/>
      <c r="AH9" s="676"/>
      <c r="AI9" s="657"/>
      <c r="AJ9" s="657"/>
      <c r="AK9" s="659"/>
      <c r="AL9" s="663"/>
      <c r="AM9" s="665"/>
      <c r="AN9" s="667"/>
      <c r="AO9" s="669"/>
      <c r="AP9" s="671"/>
      <c r="AQ9" s="671"/>
      <c r="AR9" s="671"/>
      <c r="AS9" s="671"/>
      <c r="AT9" s="661"/>
    </row>
    <row r="10" spans="1:46" ht="79.5" customHeight="1" x14ac:dyDescent="0.25">
      <c r="A10" s="136" t="s">
        <v>214</v>
      </c>
      <c r="B10" s="134">
        <v>1</v>
      </c>
      <c r="C10" s="137" t="s">
        <v>215</v>
      </c>
      <c r="D10" s="138" t="s">
        <v>216</v>
      </c>
      <c r="E10" s="89" t="s">
        <v>211</v>
      </c>
      <c r="F10" s="135">
        <v>44562</v>
      </c>
      <c r="G10" s="135">
        <v>44925</v>
      </c>
      <c r="H10" s="126"/>
      <c r="I10" s="90"/>
      <c r="J10" s="90"/>
      <c r="K10" s="98"/>
      <c r="L10" s="97"/>
      <c r="M10" s="90"/>
      <c r="N10" s="98"/>
      <c r="O10" s="97"/>
      <c r="P10" s="90"/>
      <c r="Q10" s="90"/>
      <c r="R10" s="90"/>
      <c r="S10" s="90"/>
      <c r="T10" s="98"/>
      <c r="U10" s="97"/>
      <c r="V10" s="90"/>
      <c r="W10" s="90"/>
      <c r="X10" s="98"/>
      <c r="Y10" s="97"/>
      <c r="Z10" s="90"/>
      <c r="AA10" s="98"/>
      <c r="AB10" s="97"/>
      <c r="AC10" s="90"/>
      <c r="AD10" s="90"/>
      <c r="AE10" s="90"/>
      <c r="AF10" s="90"/>
      <c r="AG10" s="98"/>
      <c r="AH10" s="97"/>
      <c r="AI10" s="90"/>
      <c r="AJ10" s="90"/>
      <c r="AK10" s="98"/>
      <c r="AL10" s="97"/>
      <c r="AM10" s="90"/>
      <c r="AN10" s="98"/>
      <c r="AO10" s="97"/>
      <c r="AP10" s="90"/>
      <c r="AQ10" s="90"/>
      <c r="AR10" s="90"/>
      <c r="AS10" s="90"/>
      <c r="AT10" s="98"/>
    </row>
    <row r="11" spans="1:46" ht="70.5" customHeight="1" x14ac:dyDescent="0.25">
      <c r="A11" s="136" t="s">
        <v>214</v>
      </c>
      <c r="B11" s="128">
        <v>1</v>
      </c>
      <c r="C11" s="88" t="s">
        <v>223</v>
      </c>
      <c r="D11" s="78" t="s">
        <v>224</v>
      </c>
      <c r="E11" s="78" t="s">
        <v>225</v>
      </c>
      <c r="F11" s="129">
        <v>44562</v>
      </c>
      <c r="G11" s="129">
        <v>44926</v>
      </c>
      <c r="H11" s="129"/>
      <c r="I11" s="90"/>
      <c r="J11" s="90"/>
      <c r="K11" s="98"/>
      <c r="L11" s="97"/>
      <c r="M11" s="90"/>
      <c r="N11" s="98"/>
      <c r="O11" s="97"/>
      <c r="P11" s="90"/>
      <c r="Q11" s="90"/>
      <c r="R11" s="90"/>
      <c r="S11" s="90"/>
      <c r="T11" s="98"/>
      <c r="U11" s="97"/>
      <c r="V11" s="90"/>
      <c r="W11" s="90"/>
      <c r="X11" s="98"/>
      <c r="Y11" s="97"/>
      <c r="Z11" s="90"/>
      <c r="AA11" s="98"/>
      <c r="AB11" s="97"/>
      <c r="AC11" s="90"/>
      <c r="AD11" s="90"/>
      <c r="AE11" s="90"/>
      <c r="AF11" s="90"/>
      <c r="AG11" s="98"/>
      <c r="AH11" s="97"/>
      <c r="AI11" s="90"/>
      <c r="AJ11" s="90"/>
      <c r="AK11" s="98"/>
      <c r="AL11" s="97"/>
      <c r="AM11" s="90"/>
      <c r="AN11" s="98"/>
      <c r="AO11" s="97"/>
      <c r="AP11" s="90"/>
      <c r="AQ11" s="90"/>
      <c r="AR11" s="90"/>
      <c r="AS11" s="90"/>
      <c r="AT11" s="98"/>
    </row>
    <row r="12" spans="1:46" ht="90" x14ac:dyDescent="0.25">
      <c r="A12" s="136" t="s">
        <v>214</v>
      </c>
      <c r="B12" s="37"/>
      <c r="C12" s="127" t="s">
        <v>243</v>
      </c>
      <c r="D12" s="128" t="s">
        <v>244</v>
      </c>
      <c r="E12" s="128" t="s">
        <v>240</v>
      </c>
      <c r="F12" s="129">
        <v>44774</v>
      </c>
      <c r="G12" s="129">
        <v>44864</v>
      </c>
      <c r="H12" s="126"/>
      <c r="I12" s="90"/>
      <c r="J12" s="90"/>
      <c r="K12" s="98"/>
      <c r="L12" s="97"/>
      <c r="M12" s="90"/>
      <c r="N12" s="98"/>
      <c r="O12" s="97"/>
      <c r="P12" s="90"/>
      <c r="Q12" s="90"/>
      <c r="R12" s="90"/>
      <c r="S12" s="90"/>
      <c r="T12" s="98"/>
      <c r="U12" s="97"/>
      <c r="V12" s="90"/>
      <c r="W12" s="90"/>
      <c r="X12" s="98"/>
      <c r="Y12" s="97"/>
      <c r="Z12" s="90"/>
      <c r="AA12" s="98"/>
      <c r="AB12" s="97"/>
      <c r="AC12" s="90"/>
      <c r="AD12" s="90"/>
      <c r="AE12" s="90"/>
      <c r="AF12" s="90"/>
      <c r="AG12" s="98"/>
      <c r="AH12" s="97"/>
      <c r="AI12" s="90"/>
      <c r="AJ12" s="90"/>
      <c r="AK12" s="98"/>
      <c r="AL12" s="97"/>
      <c r="AM12" s="90"/>
      <c r="AN12" s="98"/>
      <c r="AO12" s="97"/>
      <c r="AP12" s="90"/>
      <c r="AQ12" s="90"/>
      <c r="AR12" s="90"/>
      <c r="AS12" s="90"/>
      <c r="AT12" s="98"/>
    </row>
    <row r="13" spans="1:46" ht="55.2" x14ac:dyDescent="0.25">
      <c r="A13" s="153" t="s">
        <v>254</v>
      </c>
      <c r="B13" s="154">
        <v>3</v>
      </c>
      <c r="C13" s="149" t="s">
        <v>255</v>
      </c>
      <c r="D13" s="158" t="s">
        <v>256</v>
      </c>
      <c r="E13" s="158" t="s">
        <v>257</v>
      </c>
      <c r="F13" s="159">
        <v>44652</v>
      </c>
      <c r="G13" s="160">
        <v>44681</v>
      </c>
      <c r="H13" s="126" t="s">
        <v>264</v>
      </c>
      <c r="I13" s="90"/>
      <c r="J13" s="90"/>
      <c r="K13" s="98"/>
      <c r="L13" s="97"/>
      <c r="M13" s="90"/>
      <c r="N13" s="98"/>
      <c r="O13" s="97"/>
      <c r="P13" s="90"/>
      <c r="Q13" s="90"/>
      <c r="R13" s="90"/>
      <c r="S13" s="90"/>
      <c r="T13" s="98"/>
      <c r="U13" s="97"/>
      <c r="V13" s="90"/>
      <c r="W13" s="90"/>
      <c r="X13" s="98"/>
      <c r="Y13" s="97"/>
      <c r="Z13" s="90"/>
      <c r="AA13" s="98"/>
      <c r="AB13" s="97"/>
      <c r="AC13" s="90"/>
      <c r="AD13" s="90"/>
      <c r="AE13" s="90"/>
      <c r="AF13" s="90"/>
      <c r="AG13" s="98"/>
      <c r="AH13" s="97"/>
      <c r="AI13" s="90"/>
      <c r="AJ13" s="90"/>
      <c r="AK13" s="98"/>
      <c r="AL13" s="97"/>
      <c r="AM13" s="90"/>
      <c r="AN13" s="98"/>
      <c r="AO13" s="97"/>
      <c r="AP13" s="90"/>
      <c r="AQ13" s="90"/>
      <c r="AR13" s="90"/>
      <c r="AS13" s="90"/>
      <c r="AT13" s="98"/>
    </row>
    <row r="14" spans="1:46" ht="66" customHeight="1" x14ac:dyDescent="0.25">
      <c r="A14" s="153" t="s">
        <v>258</v>
      </c>
      <c r="B14" s="154">
        <v>4</v>
      </c>
      <c r="C14" s="149" t="s">
        <v>259</v>
      </c>
      <c r="D14" s="158" t="s">
        <v>260</v>
      </c>
      <c r="E14" s="158" t="s">
        <v>246</v>
      </c>
      <c r="F14" s="159">
        <v>44593</v>
      </c>
      <c r="G14" s="160">
        <v>44926</v>
      </c>
      <c r="H14" s="126" t="s">
        <v>264</v>
      </c>
      <c r="I14" s="90"/>
      <c r="J14" s="90"/>
      <c r="K14" s="98"/>
      <c r="L14" s="97"/>
      <c r="M14" s="90"/>
      <c r="N14" s="98"/>
      <c r="O14" s="97"/>
      <c r="P14" s="90"/>
      <c r="Q14" s="90"/>
      <c r="R14" s="90"/>
      <c r="S14" s="90"/>
      <c r="T14" s="98"/>
      <c r="U14" s="97"/>
      <c r="V14" s="90"/>
      <c r="W14" s="90"/>
      <c r="X14" s="98"/>
      <c r="Y14" s="97"/>
      <c r="Z14" s="90"/>
      <c r="AA14" s="98"/>
      <c r="AB14" s="97"/>
      <c r="AC14" s="90"/>
      <c r="AD14" s="90"/>
      <c r="AE14" s="90"/>
      <c r="AF14" s="90"/>
      <c r="AG14" s="98"/>
      <c r="AH14" s="97"/>
      <c r="AI14" s="90"/>
      <c r="AJ14" s="90"/>
      <c r="AK14" s="98"/>
      <c r="AL14" s="97"/>
      <c r="AM14" s="90"/>
      <c r="AN14" s="98"/>
      <c r="AO14" s="97"/>
      <c r="AP14" s="90"/>
      <c r="AQ14" s="90"/>
      <c r="AR14" s="90"/>
      <c r="AS14" s="90"/>
      <c r="AT14" s="98"/>
    </row>
    <row r="15" spans="1:46" ht="77.25" customHeight="1" x14ac:dyDescent="0.25">
      <c r="A15" s="153" t="s">
        <v>261</v>
      </c>
      <c r="B15" s="154">
        <v>5</v>
      </c>
      <c r="C15" s="149" t="s">
        <v>262</v>
      </c>
      <c r="D15" s="158" t="s">
        <v>263</v>
      </c>
      <c r="E15" s="158" t="s">
        <v>257</v>
      </c>
      <c r="F15" s="159">
        <v>44593</v>
      </c>
      <c r="G15" s="160">
        <v>44926</v>
      </c>
      <c r="H15" s="126" t="s">
        <v>264</v>
      </c>
      <c r="I15" s="90"/>
      <c r="J15" s="90"/>
      <c r="K15" s="98"/>
      <c r="L15" s="97"/>
      <c r="M15" s="90"/>
      <c r="N15" s="98"/>
      <c r="O15" s="97"/>
      <c r="P15" s="90"/>
      <c r="Q15" s="90"/>
      <c r="R15" s="90"/>
      <c r="S15" s="90"/>
      <c r="T15" s="98"/>
      <c r="U15" s="97"/>
      <c r="V15" s="90"/>
      <c r="W15" s="90"/>
      <c r="X15" s="98"/>
      <c r="Y15" s="97"/>
      <c r="Z15" s="90"/>
      <c r="AA15" s="98"/>
      <c r="AB15" s="97"/>
      <c r="AC15" s="90"/>
      <c r="AD15" s="90"/>
      <c r="AE15" s="90"/>
      <c r="AF15" s="90"/>
      <c r="AG15" s="98"/>
      <c r="AH15" s="97"/>
      <c r="AI15" s="90"/>
      <c r="AJ15" s="90"/>
      <c r="AK15" s="98"/>
      <c r="AL15" s="97"/>
      <c r="AM15" s="90"/>
      <c r="AN15" s="98"/>
      <c r="AO15" s="97"/>
      <c r="AP15" s="90"/>
      <c r="AQ15" s="90"/>
      <c r="AR15" s="90"/>
      <c r="AS15" s="90"/>
      <c r="AT15" s="98"/>
    </row>
    <row r="16" spans="1:46" ht="15.6" x14ac:dyDescent="0.25">
      <c r="A16" s="70"/>
      <c r="B16" s="66"/>
      <c r="C16" s="67"/>
      <c r="D16" s="68"/>
      <c r="E16" s="68"/>
      <c r="F16" s="69"/>
      <c r="G16" s="69"/>
    </row>
    <row r="17" spans="1:7" ht="15.6" x14ac:dyDescent="0.25">
      <c r="A17" s="722"/>
      <c r="B17" s="66"/>
      <c r="C17" s="67"/>
      <c r="D17" s="68"/>
      <c r="E17" s="68"/>
      <c r="F17" s="69"/>
      <c r="G17" s="69"/>
    </row>
    <row r="18" spans="1:7" ht="15.6" x14ac:dyDescent="0.25">
      <c r="A18" s="722"/>
      <c r="B18" s="66"/>
      <c r="C18" s="67"/>
      <c r="D18" s="68"/>
      <c r="E18" s="68"/>
      <c r="F18" s="69"/>
      <c r="G18" s="69"/>
    </row>
    <row r="19" spans="1:7" ht="15.6" x14ac:dyDescent="0.25">
      <c r="A19" s="722"/>
      <c r="B19" s="66"/>
      <c r="C19" s="67"/>
      <c r="D19" s="68"/>
      <c r="E19" s="68"/>
      <c r="F19" s="69"/>
      <c r="G19" s="69"/>
    </row>
    <row r="20" spans="1:7" ht="15.6" x14ac:dyDescent="0.25">
      <c r="A20" s="722"/>
      <c r="B20" s="66"/>
      <c r="C20" s="67"/>
      <c r="D20" s="68"/>
      <c r="E20" s="68"/>
      <c r="F20" s="69"/>
      <c r="G20" s="69"/>
    </row>
    <row r="21" spans="1:7" ht="79.5" customHeight="1" x14ac:dyDescent="0.25">
      <c r="A21" s="723"/>
      <c r="B21" s="66"/>
      <c r="C21" s="67"/>
      <c r="D21" s="68"/>
      <c r="E21" s="68"/>
      <c r="F21" s="69"/>
      <c r="G21" s="69"/>
    </row>
    <row r="22" spans="1:7" ht="94.5" customHeight="1" x14ac:dyDescent="0.25">
      <c r="A22" s="723"/>
      <c r="B22" s="66"/>
      <c r="C22" s="67"/>
      <c r="D22" s="68"/>
      <c r="E22" s="68"/>
      <c r="F22" s="69"/>
      <c r="G22" s="69"/>
    </row>
    <row r="23" spans="1:7" ht="87.75" customHeight="1" x14ac:dyDescent="0.25">
      <c r="A23" s="723"/>
      <c r="B23" s="66"/>
      <c r="C23" s="67"/>
      <c r="D23" s="68"/>
      <c r="E23" s="68"/>
      <c r="F23" s="69"/>
      <c r="G23" s="69"/>
    </row>
  </sheetData>
  <mergeCells count="80">
    <mergeCell ref="U5:AD5"/>
    <mergeCell ref="AE5:AG5"/>
    <mergeCell ref="AH5:AQ5"/>
    <mergeCell ref="AR5:AT5"/>
    <mergeCell ref="C7:C9"/>
    <mergeCell ref="D7:D9"/>
    <mergeCell ref="E7:E9"/>
    <mergeCell ref="F7:G8"/>
    <mergeCell ref="AB7:AG7"/>
    <mergeCell ref="H8:H9"/>
    <mergeCell ref="I8:I9"/>
    <mergeCell ref="J8:J9"/>
    <mergeCell ref="K8:K9"/>
    <mergeCell ref="L8:L9"/>
    <mergeCell ref="N8:N9"/>
    <mergeCell ref="O8:O9"/>
    <mergeCell ref="U1:V3"/>
    <mergeCell ref="W1:AF3"/>
    <mergeCell ref="AH1:AI3"/>
    <mergeCell ref="AJ1:AS3"/>
    <mergeCell ref="AH4:AT4"/>
    <mergeCell ref="U4:AG4"/>
    <mergeCell ref="A1:F3"/>
    <mergeCell ref="A4:G4"/>
    <mergeCell ref="A5:E5"/>
    <mergeCell ref="F5:G5"/>
    <mergeCell ref="H1:I3"/>
    <mergeCell ref="H4:T4"/>
    <mergeCell ref="J1:S3"/>
    <mergeCell ref="H5:Q5"/>
    <mergeCell ref="R5:T5"/>
    <mergeCell ref="AO7:AT7"/>
    <mergeCell ref="H6:T6"/>
    <mergeCell ref="U6:AG6"/>
    <mergeCell ref="AH6:AT6"/>
    <mergeCell ref="H7:K7"/>
    <mergeCell ref="L7:N7"/>
    <mergeCell ref="O7:T7"/>
    <mergeCell ref="U7:X7"/>
    <mergeCell ref="Y7:AA7"/>
    <mergeCell ref="AS8:AS9"/>
    <mergeCell ref="AT8:AT9"/>
    <mergeCell ref="U8:U9"/>
    <mergeCell ref="V8:V9"/>
    <mergeCell ref="W8:W9"/>
    <mergeCell ref="X8:X9"/>
    <mergeCell ref="Y8:Y9"/>
    <mergeCell ref="Z8:Z9"/>
    <mergeCell ref="AA8:AA9"/>
    <mergeCell ref="AB8:AB9"/>
    <mergeCell ref="AC8:AC9"/>
    <mergeCell ref="AD8:AD9"/>
    <mergeCell ref="AE8:AE9"/>
    <mergeCell ref="AF8:AF9"/>
    <mergeCell ref="AG8:AG9"/>
    <mergeCell ref="AM8:AM9"/>
    <mergeCell ref="A21:A23"/>
    <mergeCell ref="A6:G6"/>
    <mergeCell ref="A7:A9"/>
    <mergeCell ref="B7:B9"/>
    <mergeCell ref="AR8:AR9"/>
    <mergeCell ref="AN8:AN9"/>
    <mergeCell ref="AO8:AO9"/>
    <mergeCell ref="AP8:AP9"/>
    <mergeCell ref="AQ8:AQ9"/>
    <mergeCell ref="AH8:AH9"/>
    <mergeCell ref="AI8:AI9"/>
    <mergeCell ref="AJ8:AJ9"/>
    <mergeCell ref="AK8:AK9"/>
    <mergeCell ref="AL8:AL9"/>
    <mergeCell ref="AH7:AK7"/>
    <mergeCell ref="AL7:AN7"/>
    <mergeCell ref="S8:S9"/>
    <mergeCell ref="T8:T9"/>
    <mergeCell ref="M8:M9"/>
    <mergeCell ref="A17:A18"/>
    <mergeCell ref="A19:A20"/>
    <mergeCell ref="P8:P9"/>
    <mergeCell ref="Q8:Q9"/>
    <mergeCell ref="R8:R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800-000000000000}">
          <x14:formula1>
            <xm:f>'CONTROL DE CAMBIOS'!$C$34:$C$38</xm:f>
          </x14:formula1>
          <xm:sqref>T8 AG8 AT8</xm:sqref>
        </x14:dataValidation>
        <x14:dataValidation type="list" allowBlank="1" showInputMessage="1" showErrorMessage="1" xr:uid="{00000000-0002-0000-0800-000001000000}">
          <x14:formula1>
            <xm:f>'CONTROL DE CAMBIOS'!$A$34:$A$37</xm:f>
          </x14:formula1>
          <xm:sqref>M8 Z8 AM8</xm:sqref>
        </x14:dataValidation>
        <x14:dataValidation type="list" allowBlank="1" showInputMessage="1" showErrorMessage="1" xr:uid="{00000000-0002-0000-0800-000002000000}">
          <x14:formula1>
            <xm:f>'CONTROL DE CAMBIOS'!$A$34:$A$38</xm:f>
          </x14:formula1>
          <xm:sqref>Z10:Z11 M10:M11 AM10:AM11</xm:sqref>
        </x14:dataValidation>
        <x14:dataValidation type="list" allowBlank="1" showInputMessage="1" showErrorMessage="1" xr:uid="{00000000-0002-0000-0800-000003000000}">
          <x14:formula1>
            <xm:f>'CONTROL DE CAMBIOS'!$C$34:$C$39</xm:f>
          </x14:formula1>
          <xm:sqref>AG10:AG11 T10:T11 AT10:AT11</xm:sqref>
        </x14:dataValidation>
        <x14:dataValidation type="list" allowBlank="1" showInputMessage="1" showErrorMessage="1" xr:uid="{00000000-0002-0000-0800-000004000000}">
          <x14:formula1>
            <xm:f>'C:\Users\jmurilloc\Downloads\[F - PAAC.xlsx]CONTROL DE CAMBIOS'!#REF!</xm:f>
          </x14:formula1>
          <xm:sqref>T12 AG12 AT12 M12 Z12 AM12</xm:sqref>
        </x14:dataValidation>
        <x14:dataValidation type="list" allowBlank="1" showInputMessage="1" showErrorMessage="1" xr:uid="{00000000-0002-0000-0800-000005000000}">
          <x14:formula1>
            <xm:f>'C:\Users\jmurilloc\Downloads\[1202211400005823_00002.xlsx]CONTROL DE CAMBIOS'!#REF!</xm:f>
          </x14:formula1>
          <xm:sqref>T13:T15 AG13:AG15 AT13:AT15 M13:M15 Z13:Z15 AM13:AM15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BD</vt:lpstr>
      <vt:lpstr>Hoja1</vt:lpstr>
      <vt:lpstr>1. GESTIÓN RIESGO CORRUPCIÓN</vt:lpstr>
      <vt:lpstr>2. RACIONALIZACIÓN DE TRÁMITES </vt:lpstr>
      <vt:lpstr>3. RENDICIÓN DE CUENTAS</vt:lpstr>
      <vt:lpstr>4. MECANISMO ATENCIÓN CIUDADANO</vt:lpstr>
      <vt:lpstr>5. TRANSPARENCIA</vt:lpstr>
      <vt:lpstr>6. INICIATIVAS ADICIONALES</vt:lpstr>
      <vt:lpstr>7. GESTIÓN DE INTEGRIDAD</vt:lpstr>
      <vt:lpstr>CONTROL DE CAMBIOS</vt:lpstr>
      <vt:lpstr>Alcance</vt:lpstr>
      <vt:lpstr>'1. GESTIÓN RIESGO CORRUPCIÓN'!Área_de_impresión</vt:lpstr>
      <vt:lpstr>'3. RENDICIÓN DE CUENTAS'!Área_de_impresión</vt:lpstr>
      <vt:lpstr>Condiciones</vt:lpstr>
      <vt:lpstr>CONTROL</vt:lpstr>
      <vt:lpstr>Costo</vt:lpstr>
      <vt:lpstr>CRITERIORC</vt:lpstr>
      <vt:lpstr>Frecuencia</vt:lpstr>
      <vt:lpstr>GSST</vt:lpstr>
      <vt:lpstr>Ocurrencia</vt:lpstr>
      <vt:lpstr>Operatividad</vt:lpstr>
      <vt:lpstr>RCVR</vt:lpstr>
      <vt:lpstr>RCVRI</vt:lpstr>
      <vt:lpstr>SGA</vt:lpstr>
      <vt:lpstr>Tiempo</vt:lpstr>
      <vt:lpstr>TIPO</vt:lpstr>
      <vt:lpstr>Trazabilidad</vt:lpstr>
      <vt:lpstr>VALOR</vt:lpstr>
      <vt:lpstr>VR</vt:lpstr>
      <vt:lpstr>VRI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Kelly Johanna Serrano Rincon</cp:lastModifiedBy>
  <cp:lastPrinted>2017-08-30T22:20:48Z</cp:lastPrinted>
  <dcterms:created xsi:type="dcterms:W3CDTF">2017-07-10T14:58:32Z</dcterms:created>
  <dcterms:modified xsi:type="dcterms:W3CDTF">2022-05-17T22:03:39Z</dcterms:modified>
</cp:coreProperties>
</file>