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4\28.03 PAA\"/>
    </mc:Choice>
  </mc:AlternateContent>
  <bookViews>
    <workbookView xWindow="0" yWindow="0" windowWidth="28800" windowHeight="12330"/>
  </bookViews>
  <sheets>
    <sheet name="PAA 2024_Consolidado" sheetId="6" r:id="rId1"/>
    <sheet name="Hoja1" sheetId="9" state="hidden" r:id="rId2"/>
    <sheet name="Publicación" sheetId="8" state="hidden" r:id="rId3"/>
  </sheets>
  <definedNames>
    <definedName name="_xlnm._FilterDatabase" localSheetId="0" hidden="1">'PAA 2024_Consolidado'!$A$10:$DD$113</definedName>
    <definedName name="_xlnm._FilterDatabase" localSheetId="2" hidden="1">Publicación!$A$2:$CO$107</definedName>
    <definedName name="_xlnm.Print_Area" localSheetId="0">'PAA 2024_Consolidado'!$A$1:$Y$115</definedName>
    <definedName name="_xlnm.Print_Area" localSheetId="2">Publicación!$A$1:$J$109</definedName>
    <definedName name="_xlnm.Print_Titles" localSheetId="0">'PAA 2024_Consolidado'!$1:$10</definedName>
    <definedName name="_xlnm.Print_Titles" localSheetId="2">Publicación!$1:$2</definedName>
  </definedNames>
  <calcPr calcId="162913"/>
  <pivotCaches>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9" l="1"/>
  <c r="G14" i="9"/>
  <c r="G15" i="9"/>
  <c r="G16" i="9"/>
  <c r="G17" i="9"/>
  <c r="G12" i="9"/>
  <c r="E19" i="9"/>
  <c r="I11" i="9" l="1"/>
  <c r="I12" i="9"/>
  <c r="I13" i="9"/>
  <c r="I14" i="9"/>
  <c r="I15" i="9"/>
  <c r="I16" i="9"/>
  <c r="I17" i="9"/>
  <c r="I7" i="9"/>
  <c r="I8" i="9"/>
  <c r="I9" i="9"/>
  <c r="I10" i="9"/>
  <c r="I6" i="9"/>
  <c r="H18" i="9"/>
  <c r="E18" i="9"/>
  <c r="F19" i="9" s="1"/>
  <c r="F11" i="9" l="1"/>
  <c r="F10" i="9"/>
  <c r="F9" i="9"/>
  <c r="F6" i="9"/>
  <c r="F7" i="9"/>
  <c r="F16" i="9"/>
  <c r="F12" i="9"/>
  <c r="F8" i="9"/>
  <c r="F18" i="9"/>
  <c r="I18" i="9"/>
  <c r="F17" i="9"/>
  <c r="F15" i="9"/>
  <c r="F14" i="9"/>
  <c r="F13" i="9"/>
  <c r="I72" i="6"/>
  <c r="I62" i="6"/>
  <c r="I78" i="6" l="1"/>
  <c r="I95" i="6"/>
  <c r="I86" i="6"/>
  <c r="AC25" i="8" l="1"/>
  <c r="J113" i="6" l="1"/>
  <c r="H113" i="6"/>
  <c r="F113" i="6"/>
  <c r="J112" i="6"/>
  <c r="H112" i="6"/>
  <c r="F112" i="6"/>
  <c r="J111" i="6"/>
  <c r="H111" i="6"/>
  <c r="F111" i="6"/>
  <c r="J110" i="6"/>
  <c r="H110" i="6"/>
  <c r="F110" i="6"/>
  <c r="J109" i="6"/>
  <c r="H109" i="6"/>
  <c r="F109" i="6"/>
  <c r="J108" i="6"/>
  <c r="H108" i="6"/>
  <c r="F108" i="6"/>
  <c r="J107" i="6"/>
  <c r="H107" i="6"/>
  <c r="F107" i="6"/>
  <c r="J106" i="6"/>
  <c r="H106" i="6"/>
  <c r="F106" i="6"/>
  <c r="J105" i="6"/>
  <c r="H105" i="6"/>
  <c r="F105" i="6"/>
  <c r="J104" i="6"/>
  <c r="H104" i="6"/>
  <c r="F104" i="6"/>
  <c r="J103" i="6"/>
  <c r="H103" i="6"/>
  <c r="F103" i="6"/>
  <c r="J102" i="6"/>
  <c r="H102" i="6"/>
  <c r="F102" i="6"/>
  <c r="J101" i="6"/>
  <c r="H101" i="6"/>
  <c r="F101" i="6"/>
  <c r="I100" i="6"/>
  <c r="J100" i="6" s="1"/>
  <c r="H100" i="6"/>
  <c r="J99" i="6"/>
  <c r="H99" i="6"/>
  <c r="F99" i="6"/>
  <c r="J98" i="6"/>
  <c r="H98" i="6"/>
  <c r="F98" i="6"/>
  <c r="J97" i="6"/>
  <c r="H97" i="6"/>
  <c r="F97" i="6"/>
  <c r="J96" i="6"/>
  <c r="H96" i="6"/>
  <c r="F96" i="6"/>
  <c r="J94" i="6"/>
  <c r="H94" i="6"/>
  <c r="F94" i="6"/>
  <c r="J93" i="6"/>
  <c r="H93" i="6"/>
  <c r="F93" i="6"/>
  <c r="J92" i="6"/>
  <c r="H92" i="6"/>
  <c r="F92" i="6"/>
  <c r="J91" i="6"/>
  <c r="H91" i="6"/>
  <c r="F91" i="6"/>
  <c r="I90" i="6"/>
  <c r="J90" i="6" s="1"/>
  <c r="H90" i="6"/>
  <c r="J49" i="6"/>
  <c r="H49" i="6"/>
  <c r="J89" i="6"/>
  <c r="H89" i="6"/>
  <c r="F89" i="6"/>
  <c r="J88" i="6"/>
  <c r="H88" i="6"/>
  <c r="F88" i="6"/>
  <c r="I87" i="6"/>
  <c r="J87" i="6" s="1"/>
  <c r="H87" i="6"/>
  <c r="J85" i="6"/>
  <c r="H85" i="6"/>
  <c r="F85" i="6"/>
  <c r="J84" i="6"/>
  <c r="H84" i="6"/>
  <c r="F84" i="6"/>
  <c r="J83" i="6"/>
  <c r="H83" i="6"/>
  <c r="F83" i="6"/>
  <c r="J82" i="6"/>
  <c r="H82" i="6"/>
  <c r="F82" i="6"/>
  <c r="J76" i="6"/>
  <c r="H76" i="6"/>
  <c r="F76" i="6"/>
  <c r="J75" i="6"/>
  <c r="H75" i="6"/>
  <c r="F75" i="6"/>
  <c r="H74" i="6"/>
  <c r="H77" i="6"/>
  <c r="J73" i="6"/>
  <c r="H73" i="6"/>
  <c r="F73" i="6"/>
  <c r="J72" i="6"/>
  <c r="H72" i="6"/>
  <c r="J71" i="6"/>
  <c r="H71" i="6"/>
  <c r="F71" i="6"/>
  <c r="J70" i="6"/>
  <c r="H70" i="6"/>
  <c r="F70" i="6"/>
  <c r="J69" i="6"/>
  <c r="H69" i="6"/>
  <c r="F69" i="6"/>
  <c r="J68" i="6"/>
  <c r="H68" i="6"/>
  <c r="F68" i="6"/>
  <c r="J67" i="6"/>
  <c r="H67" i="6"/>
  <c r="F67" i="6"/>
  <c r="J66" i="6"/>
  <c r="H66" i="6"/>
  <c r="F66" i="6"/>
  <c r="J65" i="6"/>
  <c r="H65" i="6"/>
  <c r="F65" i="6"/>
  <c r="J64" i="6"/>
  <c r="H64" i="6"/>
  <c r="F64" i="6"/>
  <c r="J63" i="6"/>
  <c r="H63" i="6"/>
  <c r="F63" i="6"/>
  <c r="J62" i="6"/>
  <c r="H62" i="6"/>
  <c r="J61" i="6"/>
  <c r="H61" i="6"/>
  <c r="F61" i="6"/>
  <c r="J60" i="6"/>
  <c r="H60" i="6"/>
  <c r="F60" i="6"/>
  <c r="J59" i="6"/>
  <c r="H59" i="6"/>
  <c r="F59" i="6"/>
  <c r="J58" i="6"/>
  <c r="H58" i="6"/>
  <c r="F58" i="6"/>
  <c r="J57" i="6"/>
  <c r="H57" i="6"/>
  <c r="F57" i="6"/>
  <c r="J56" i="6"/>
  <c r="H56" i="6"/>
  <c r="F56" i="6"/>
  <c r="J55" i="6"/>
  <c r="H55" i="6"/>
  <c r="F55" i="6"/>
  <c r="J54" i="6"/>
  <c r="H54" i="6"/>
  <c r="F54" i="6"/>
  <c r="J53" i="6"/>
  <c r="H53" i="6"/>
  <c r="F53" i="6"/>
  <c r="J52" i="6"/>
  <c r="H52" i="6"/>
  <c r="F52" i="6"/>
  <c r="J51" i="6"/>
  <c r="H51" i="6"/>
  <c r="F51" i="6"/>
  <c r="I81" i="6"/>
  <c r="J81" i="6" s="1"/>
  <c r="H81" i="6"/>
  <c r="I80" i="6"/>
  <c r="J80" i="6" s="1"/>
  <c r="H80" i="6"/>
  <c r="I79" i="6"/>
  <c r="J79" i="6" s="1"/>
  <c r="H79" i="6"/>
  <c r="J95" i="6"/>
  <c r="H95" i="6"/>
  <c r="J48" i="6"/>
  <c r="H48" i="6"/>
  <c r="F48" i="6"/>
  <c r="I47" i="6"/>
  <c r="J47" i="6" s="1"/>
  <c r="H47" i="6"/>
  <c r="J46" i="6"/>
  <c r="H46" i="6"/>
  <c r="F46" i="6"/>
  <c r="J45" i="6"/>
  <c r="H45" i="6"/>
  <c r="F45" i="6"/>
  <c r="J44" i="6"/>
  <c r="H44" i="6"/>
  <c r="F44" i="6"/>
  <c r="J43" i="6"/>
  <c r="H43" i="6"/>
  <c r="F43" i="6"/>
  <c r="J42" i="6"/>
  <c r="H42" i="6"/>
  <c r="F42" i="6"/>
  <c r="J40" i="6"/>
  <c r="H40" i="6"/>
  <c r="F40" i="6"/>
  <c r="J39" i="6"/>
  <c r="H39" i="6"/>
  <c r="F39" i="6"/>
  <c r="J38" i="6"/>
  <c r="H38" i="6"/>
  <c r="F38" i="6"/>
  <c r="J86" i="6"/>
  <c r="H86" i="6"/>
  <c r="J37" i="6"/>
  <c r="H37" i="6"/>
  <c r="F37" i="6"/>
  <c r="J36" i="6"/>
  <c r="H36" i="6"/>
  <c r="F36" i="6"/>
  <c r="J35" i="6"/>
  <c r="H35" i="6"/>
  <c r="F35" i="6"/>
  <c r="J78" i="6"/>
  <c r="H78" i="6"/>
  <c r="J41" i="6"/>
  <c r="H41" i="6"/>
  <c r="J34" i="6"/>
  <c r="H34" i="6"/>
  <c r="F34" i="6"/>
  <c r="J33" i="6"/>
  <c r="H33" i="6"/>
  <c r="F33" i="6"/>
  <c r="J32" i="6"/>
  <c r="H32" i="6"/>
  <c r="F32" i="6"/>
  <c r="J31" i="6"/>
  <c r="H31" i="6"/>
  <c r="F31" i="6"/>
  <c r="J30" i="6"/>
  <c r="H30" i="6"/>
  <c r="F30" i="6"/>
  <c r="J50" i="6"/>
  <c r="H50" i="6"/>
  <c r="J29" i="6"/>
  <c r="H29" i="6"/>
  <c r="F29" i="6"/>
  <c r="J28" i="6"/>
  <c r="H28" i="6"/>
  <c r="F28" i="6"/>
  <c r="J27" i="6"/>
  <c r="H27" i="6"/>
  <c r="F27" i="6"/>
  <c r="J26" i="6"/>
  <c r="H26" i="6"/>
  <c r="F26" i="6"/>
  <c r="J25" i="6"/>
  <c r="H25" i="6"/>
  <c r="F25" i="6"/>
  <c r="J24" i="6"/>
  <c r="H24" i="6"/>
  <c r="F24" i="6"/>
  <c r="J23" i="6"/>
  <c r="H23" i="6"/>
  <c r="F23" i="6"/>
  <c r="J22" i="6"/>
  <c r="H22" i="6"/>
  <c r="F22" i="6"/>
  <c r="J21" i="6"/>
  <c r="H21" i="6"/>
  <c r="F21" i="6"/>
  <c r="J20" i="6"/>
  <c r="H20" i="6"/>
  <c r="F20" i="6"/>
  <c r="J19" i="6"/>
  <c r="H19" i="6"/>
  <c r="F19" i="6"/>
  <c r="J18" i="6"/>
  <c r="H18" i="6"/>
  <c r="F18" i="6"/>
  <c r="J17" i="6"/>
  <c r="H17" i="6"/>
  <c r="F17" i="6"/>
  <c r="J16" i="6"/>
  <c r="H16" i="6"/>
  <c r="F16" i="6"/>
  <c r="J15" i="6"/>
  <c r="H15" i="6"/>
  <c r="F15" i="6"/>
  <c r="J14" i="6"/>
  <c r="H14" i="6"/>
  <c r="F14" i="6"/>
  <c r="J13" i="6"/>
  <c r="H13" i="6"/>
  <c r="F13" i="6"/>
  <c r="J12" i="6"/>
  <c r="H12" i="6"/>
  <c r="F12" i="6"/>
  <c r="J11" i="6"/>
  <c r="H11" i="6"/>
  <c r="L13" i="6" l="1"/>
  <c r="R17" i="6"/>
  <c r="V21" i="6"/>
  <c r="P29" i="6"/>
  <c r="Q19" i="6"/>
  <c r="U23" i="6"/>
  <c r="K82" i="6"/>
  <c r="N12" i="6"/>
  <c r="V28" i="6"/>
  <c r="U40" i="6"/>
  <c r="S33" i="6"/>
  <c r="T84" i="6"/>
  <c r="U113" i="6"/>
  <c r="L92" i="6"/>
  <c r="K97" i="6"/>
  <c r="P104" i="6"/>
  <c r="Q112" i="6"/>
  <c r="U85" i="6"/>
  <c r="L94" i="6"/>
  <c r="R50" i="6"/>
  <c r="U38" i="6"/>
  <c r="K103" i="6"/>
  <c r="U30" i="6"/>
  <c r="Q52" i="6"/>
  <c r="K67" i="6"/>
  <c r="V65" i="6"/>
  <c r="M76" i="6"/>
  <c r="R102" i="6"/>
  <c r="U22" i="6"/>
  <c r="V38" i="6"/>
  <c r="U36" i="6"/>
  <c r="S39" i="6"/>
  <c r="P44" i="6"/>
  <c r="R92" i="6"/>
  <c r="P97" i="6"/>
  <c r="N111" i="6"/>
  <c r="P13" i="6"/>
  <c r="N49" i="6"/>
  <c r="R31" i="6"/>
  <c r="N13" i="6"/>
  <c r="P17" i="6"/>
  <c r="M93" i="6"/>
  <c r="T14" i="6"/>
  <c r="U46" i="6"/>
  <c r="S105" i="6"/>
  <c r="V53" i="6"/>
  <c r="S15" i="6"/>
  <c r="R30" i="6"/>
  <c r="T35" i="6"/>
  <c r="M105" i="6"/>
  <c r="U109" i="6"/>
  <c r="V32" i="6"/>
  <c r="V36" i="6"/>
  <c r="U39" i="6"/>
  <c r="V48" i="6"/>
  <c r="P67" i="6"/>
  <c r="R49" i="6"/>
  <c r="Q36" i="6"/>
  <c r="R12" i="6"/>
  <c r="Q39" i="6"/>
  <c r="S12" i="6"/>
  <c r="U32" i="6"/>
  <c r="R37" i="6"/>
  <c r="N53" i="6"/>
  <c r="V60" i="6"/>
  <c r="V64" i="6"/>
  <c r="S68" i="6"/>
  <c r="U72" i="6"/>
  <c r="U75" i="6"/>
  <c r="V93" i="6"/>
  <c r="K111" i="6"/>
  <c r="P16" i="6"/>
  <c r="O23" i="6"/>
  <c r="S30" i="6"/>
  <c r="N40" i="6"/>
  <c r="K65" i="6"/>
  <c r="R83" i="6"/>
  <c r="Q93" i="6"/>
  <c r="Q11" i="6"/>
  <c r="R13" i="6"/>
  <c r="V31" i="6"/>
  <c r="S34" i="6"/>
  <c r="U55" i="6"/>
  <c r="U58" i="6"/>
  <c r="M62" i="6"/>
  <c r="R88" i="6"/>
  <c r="T101" i="6"/>
  <c r="K80" i="6"/>
  <c r="M52" i="6"/>
  <c r="V82" i="6"/>
  <c r="V96" i="6"/>
  <c r="O16" i="6"/>
  <c r="R29" i="6"/>
  <c r="P23" i="6"/>
  <c r="V26" i="6"/>
  <c r="O31" i="6"/>
  <c r="R33" i="6"/>
  <c r="V37" i="6"/>
  <c r="L39" i="6"/>
  <c r="S17" i="6"/>
  <c r="L23" i="6"/>
  <c r="M50" i="6"/>
  <c r="N31" i="6"/>
  <c r="O39" i="6"/>
  <c r="R43" i="6"/>
  <c r="M84" i="6"/>
  <c r="N88" i="6"/>
  <c r="U102" i="6"/>
  <c r="T109" i="6"/>
  <c r="L111" i="6"/>
  <c r="K27" i="6"/>
  <c r="U34" i="6"/>
  <c r="O35" i="6"/>
  <c r="S86" i="6"/>
  <c r="Q61" i="6"/>
  <c r="T68" i="6"/>
  <c r="R82" i="6"/>
  <c r="L88" i="6"/>
  <c r="P93" i="6"/>
  <c r="L109" i="6"/>
  <c r="O111" i="6"/>
  <c r="M68" i="6"/>
  <c r="R109" i="6"/>
  <c r="R111" i="6"/>
  <c r="S91" i="6"/>
  <c r="U98" i="6"/>
  <c r="S109" i="6"/>
  <c r="S111" i="6"/>
  <c r="O21" i="6"/>
  <c r="V18" i="6"/>
  <c r="M41" i="6"/>
  <c r="L44" i="6"/>
  <c r="K52" i="6"/>
  <c r="O103" i="6"/>
  <c r="T111" i="6"/>
  <c r="P21" i="6"/>
  <c r="Q44" i="6"/>
  <c r="V13" i="6"/>
  <c r="P85" i="6"/>
  <c r="N16" i="6"/>
  <c r="T28" i="6"/>
  <c r="Q30" i="6"/>
  <c r="Q32" i="6"/>
  <c r="T95" i="6"/>
  <c r="S62" i="6"/>
  <c r="U66" i="6"/>
  <c r="V69" i="6"/>
  <c r="Q73" i="6"/>
  <c r="V76" i="6"/>
  <c r="T87" i="6"/>
  <c r="T92" i="6"/>
  <c r="U94" i="6"/>
  <c r="V99" i="6"/>
  <c r="R103" i="6"/>
  <c r="K107" i="6"/>
  <c r="V56" i="6"/>
  <c r="R59" i="6"/>
  <c r="O83" i="6"/>
  <c r="T22" i="6"/>
  <c r="V33" i="6"/>
  <c r="N42" i="6"/>
  <c r="K45" i="6"/>
  <c r="V70" i="6"/>
  <c r="L83" i="6"/>
  <c r="S92" i="6"/>
  <c r="V101" i="6"/>
  <c r="M20" i="6"/>
  <c r="S29" i="6"/>
  <c r="V80" i="6"/>
  <c r="Q80" i="6"/>
  <c r="V41" i="6"/>
  <c r="R90" i="6"/>
  <c r="U20" i="6"/>
  <c r="R22" i="6"/>
  <c r="S27" i="6"/>
  <c r="V34" i="6"/>
  <c r="S35" i="6"/>
  <c r="U51" i="6"/>
  <c r="V59" i="6"/>
  <c r="R62" i="6"/>
  <c r="S84" i="6"/>
  <c r="O88" i="6"/>
  <c r="P49" i="6"/>
  <c r="O97" i="6"/>
  <c r="V102" i="6"/>
  <c r="Q108" i="6"/>
  <c r="O20" i="6"/>
  <c r="Q21" i="6"/>
  <c r="U27" i="6"/>
  <c r="V30" i="6"/>
  <c r="T33" i="6"/>
  <c r="V35" i="6"/>
  <c r="T37" i="6"/>
  <c r="K48" i="6"/>
  <c r="S53" i="6"/>
  <c r="P56" i="6"/>
  <c r="U62" i="6"/>
  <c r="O65" i="6"/>
  <c r="L69" i="6"/>
  <c r="N70" i="6"/>
  <c r="U84" i="6"/>
  <c r="T88" i="6"/>
  <c r="T49" i="6"/>
  <c r="M92" i="6"/>
  <c r="O96" i="6"/>
  <c r="R97" i="6"/>
  <c r="L101" i="6"/>
  <c r="O108" i="6"/>
  <c r="Q16" i="6"/>
  <c r="U17" i="6"/>
  <c r="V22" i="6"/>
  <c r="R11" i="6"/>
  <c r="K13" i="6"/>
  <c r="R16" i="6"/>
  <c r="P20" i="6"/>
  <c r="R21" i="6"/>
  <c r="N24" i="6"/>
  <c r="V27" i="6"/>
  <c r="U33" i="6"/>
  <c r="R39" i="6"/>
  <c r="K46" i="6"/>
  <c r="M48" i="6"/>
  <c r="V52" i="6"/>
  <c r="T53" i="6"/>
  <c r="Q56" i="6"/>
  <c r="L58" i="6"/>
  <c r="R65" i="6"/>
  <c r="Q69" i="6"/>
  <c r="S70" i="6"/>
  <c r="P73" i="6"/>
  <c r="L75" i="6"/>
  <c r="U88" i="6"/>
  <c r="U49" i="6"/>
  <c r="M90" i="6"/>
  <c r="N92" i="6"/>
  <c r="U93" i="6"/>
  <c r="P96" i="6"/>
  <c r="S97" i="6"/>
  <c r="R101" i="6"/>
  <c r="L107" i="6"/>
  <c r="V108" i="6"/>
  <c r="U110" i="6"/>
  <c r="S11" i="6"/>
  <c r="Q15" i="6"/>
  <c r="S16" i="6"/>
  <c r="R20" i="6"/>
  <c r="U21" i="6"/>
  <c r="V23" i="6"/>
  <c r="K31" i="6"/>
  <c r="P32" i="6"/>
  <c r="L41" i="6"/>
  <c r="L86" i="6"/>
  <c r="L40" i="6"/>
  <c r="S44" i="6"/>
  <c r="M46" i="6"/>
  <c r="N48" i="6"/>
  <c r="N58" i="6"/>
  <c r="M60" i="6"/>
  <c r="S65" i="6"/>
  <c r="V68" i="6"/>
  <c r="R69" i="6"/>
  <c r="T70" i="6"/>
  <c r="N75" i="6"/>
  <c r="V88" i="6"/>
  <c r="O92" i="6"/>
  <c r="R96" i="6"/>
  <c r="T97" i="6"/>
  <c r="L103" i="6"/>
  <c r="M107" i="6"/>
  <c r="N41" i="6"/>
  <c r="O46" i="6"/>
  <c r="O48" i="6"/>
  <c r="P58" i="6"/>
  <c r="R75" i="6"/>
  <c r="P92" i="6"/>
  <c r="M103" i="6"/>
  <c r="N107" i="6"/>
  <c r="O112" i="6"/>
  <c r="T11" i="6"/>
  <c r="S20" i="6"/>
  <c r="M13" i="6"/>
  <c r="R15" i="6"/>
  <c r="Q17" i="6"/>
  <c r="T20" i="6"/>
  <c r="S22" i="6"/>
  <c r="K23" i="6"/>
  <c r="S50" i="6"/>
  <c r="L31" i="6"/>
  <c r="S32" i="6"/>
  <c r="P41" i="6"/>
  <c r="K35" i="6"/>
  <c r="P36" i="6"/>
  <c r="M39" i="6"/>
  <c r="K44" i="6"/>
  <c r="Q46" i="6"/>
  <c r="L52" i="6"/>
  <c r="R58" i="6"/>
  <c r="V61" i="6"/>
  <c r="L68" i="6"/>
  <c r="S75" i="6"/>
  <c r="K85" i="6"/>
  <c r="U91" i="6"/>
  <c r="N103" i="6"/>
  <c r="O107" i="6"/>
  <c r="S46" i="6"/>
  <c r="S58" i="6"/>
  <c r="P107" i="6"/>
  <c r="V20" i="6"/>
  <c r="R41" i="6"/>
  <c r="O13" i="6"/>
  <c r="T15" i="6"/>
  <c r="L17" i="6"/>
  <c r="M22" i="6"/>
  <c r="M23" i="6"/>
  <c r="N26" i="6"/>
  <c r="U28" i="6"/>
  <c r="P31" i="6"/>
  <c r="Q34" i="6"/>
  <c r="S41" i="6"/>
  <c r="L35" i="6"/>
  <c r="T86" i="6"/>
  <c r="P39" i="6"/>
  <c r="V42" i="6"/>
  <c r="O44" i="6"/>
  <c r="V45" i="6"/>
  <c r="P52" i="6"/>
  <c r="N68" i="6"/>
  <c r="O82" i="6"/>
  <c r="R84" i="6"/>
  <c r="S49" i="6"/>
  <c r="P91" i="6"/>
  <c r="O102" i="6"/>
  <c r="P103" i="6"/>
  <c r="T105" i="6"/>
  <c r="R107" i="6"/>
  <c r="N109" i="6"/>
  <c r="M111" i="6"/>
  <c r="O12" i="6"/>
  <c r="T41" i="6"/>
  <c r="U95" i="6"/>
  <c r="N64" i="6"/>
  <c r="R94" i="6"/>
  <c r="L97" i="6"/>
  <c r="P102" i="6"/>
  <c r="S107" i="6"/>
  <c r="L113" i="6"/>
  <c r="M17" i="6"/>
  <c r="N22" i="6"/>
  <c r="R34" i="6"/>
  <c r="K42" i="6"/>
  <c r="P12" i="6"/>
  <c r="N17" i="6"/>
  <c r="S31" i="6"/>
  <c r="P35" i="6"/>
  <c r="L42" i="6"/>
  <c r="K95" i="6"/>
  <c r="M59" i="6"/>
  <c r="R76" i="6"/>
  <c r="M88" i="6"/>
  <c r="M49" i="6"/>
  <c r="M97" i="6"/>
  <c r="S103" i="6"/>
  <c r="T107" i="6"/>
  <c r="N113" i="6"/>
  <c r="N35" i="6"/>
  <c r="O22" i="6"/>
  <c r="Q12" i="6"/>
  <c r="T13" i="6"/>
  <c r="O17" i="6"/>
  <c r="M21" i="6"/>
  <c r="P22" i="6"/>
  <c r="R23" i="6"/>
  <c r="T31" i="6"/>
  <c r="R35" i="6"/>
  <c r="T39" i="6"/>
  <c r="U44" i="6"/>
  <c r="O45" i="6"/>
  <c r="O95" i="6"/>
  <c r="V67" i="6"/>
  <c r="O84" i="6"/>
  <c r="O49" i="6"/>
  <c r="K92" i="6"/>
  <c r="N97" i="6"/>
  <c r="T99" i="6"/>
  <c r="T103" i="6"/>
  <c r="P111" i="6"/>
  <c r="R100" i="6"/>
  <c r="O100" i="6"/>
  <c r="L100" i="6"/>
  <c r="U100" i="6"/>
  <c r="Q100" i="6"/>
  <c r="K100" i="6"/>
  <c r="P100" i="6"/>
  <c r="M100" i="6"/>
  <c r="V100" i="6"/>
  <c r="V47" i="6"/>
  <c r="T47" i="6"/>
  <c r="Q47" i="6"/>
  <c r="P47" i="6"/>
  <c r="L47" i="6"/>
  <c r="V79" i="6"/>
  <c r="S79" i="6"/>
  <c r="O79" i="6"/>
  <c r="Q79" i="6"/>
  <c r="R79" i="6"/>
  <c r="P79" i="6"/>
  <c r="L79" i="6"/>
  <c r="K79" i="6"/>
  <c r="U79" i="6"/>
  <c r="U78" i="6"/>
  <c r="T78" i="6"/>
  <c r="S78" i="6"/>
  <c r="R78" i="6"/>
  <c r="N78" i="6"/>
  <c r="M78" i="6"/>
  <c r="L78" i="6"/>
  <c r="V78" i="6"/>
  <c r="T25" i="6"/>
  <c r="N25" i="6"/>
  <c r="M19" i="6"/>
  <c r="M25" i="6"/>
  <c r="M51" i="6"/>
  <c r="N54" i="6"/>
  <c r="M54" i="6"/>
  <c r="T54" i="6"/>
  <c r="U54" i="6"/>
  <c r="P54" i="6"/>
  <c r="Q54" i="6"/>
  <c r="L54" i="6"/>
  <c r="N55" i="6"/>
  <c r="Q57" i="6"/>
  <c r="P57" i="6"/>
  <c r="K57" i="6"/>
  <c r="U57" i="6"/>
  <c r="O57" i="6"/>
  <c r="R57" i="6"/>
  <c r="R61" i="6"/>
  <c r="T63" i="6"/>
  <c r="S63" i="6"/>
  <c r="N63" i="6"/>
  <c r="U63" i="6"/>
  <c r="O63" i="6"/>
  <c r="R63" i="6"/>
  <c r="N71" i="6"/>
  <c r="M71" i="6"/>
  <c r="T71" i="6"/>
  <c r="U71" i="6"/>
  <c r="P71" i="6"/>
  <c r="Q71" i="6"/>
  <c r="L71" i="6"/>
  <c r="N72" i="6"/>
  <c r="N87" i="6"/>
  <c r="N89" i="6"/>
  <c r="M89" i="6"/>
  <c r="T89" i="6"/>
  <c r="R89" i="6"/>
  <c r="S89" i="6"/>
  <c r="K11" i="6"/>
  <c r="T12" i="6"/>
  <c r="Q13" i="6"/>
  <c r="N14" i="6"/>
  <c r="K15" i="6"/>
  <c r="T16" i="6"/>
  <c r="P18" i="6"/>
  <c r="O19" i="6"/>
  <c r="S21" i="6"/>
  <c r="Q23" i="6"/>
  <c r="P24" i="6"/>
  <c r="O25" i="6"/>
  <c r="L27" i="6"/>
  <c r="L28" i="6"/>
  <c r="K41" i="6"/>
  <c r="U41" i="6"/>
  <c r="Q41" i="6"/>
  <c r="Q78" i="6"/>
  <c r="O78" i="6"/>
  <c r="K78" i="6"/>
  <c r="M40" i="6"/>
  <c r="M42" i="6"/>
  <c r="P43" i="6"/>
  <c r="N45" i="6"/>
  <c r="T48" i="6"/>
  <c r="U48" i="6"/>
  <c r="P48" i="6"/>
  <c r="S48" i="6"/>
  <c r="Q48" i="6"/>
  <c r="L48" i="6"/>
  <c r="M95" i="6"/>
  <c r="M80" i="6"/>
  <c r="N51" i="6"/>
  <c r="R55" i="6"/>
  <c r="L60" i="6"/>
  <c r="R64" i="6"/>
  <c r="M67" i="6"/>
  <c r="R72" i="6"/>
  <c r="M83" i="6"/>
  <c r="O87" i="6"/>
  <c r="Q90" i="6"/>
  <c r="P90" i="6"/>
  <c r="O90" i="6"/>
  <c r="K90" i="6"/>
  <c r="L90" i="6"/>
  <c r="U90" i="6"/>
  <c r="V90" i="6"/>
  <c r="S90" i="6"/>
  <c r="R91" i="6"/>
  <c r="T94" i="6"/>
  <c r="M94" i="6"/>
  <c r="S110" i="6"/>
  <c r="N110" i="6"/>
  <c r="M110" i="6"/>
  <c r="L110" i="6"/>
  <c r="T110" i="6"/>
  <c r="Q110" i="6"/>
  <c r="O110" i="6"/>
  <c r="K110" i="6"/>
  <c r="R110" i="6"/>
  <c r="P110" i="6"/>
  <c r="V110" i="6"/>
  <c r="V14" i="6"/>
  <c r="M18" i="6"/>
  <c r="U15" i="6"/>
  <c r="N18" i="6"/>
  <c r="V50" i="6"/>
  <c r="M38" i="6"/>
  <c r="N38" i="6"/>
  <c r="K38" i="6"/>
  <c r="T38" i="6"/>
  <c r="N43" i="6"/>
  <c r="U12" i="6"/>
  <c r="U16" i="6"/>
  <c r="R24" i="6"/>
  <c r="M28" i="6"/>
  <c r="T32" i="6"/>
  <c r="R32" i="6"/>
  <c r="N32" i="6"/>
  <c r="S37" i="6"/>
  <c r="Q37" i="6"/>
  <c r="O37" i="6"/>
  <c r="K37" i="6"/>
  <c r="U81" i="6"/>
  <c r="P81" i="6"/>
  <c r="S81" i="6"/>
  <c r="L81" i="6"/>
  <c r="R51" i="6"/>
  <c r="K54" i="6"/>
  <c r="L57" i="6"/>
  <c r="K63" i="6"/>
  <c r="S64" i="6"/>
  <c r="K66" i="6"/>
  <c r="V66" i="6"/>
  <c r="Q66" i="6"/>
  <c r="T66" i="6"/>
  <c r="O66" i="6"/>
  <c r="S66" i="6"/>
  <c r="P66" i="6"/>
  <c r="K71" i="6"/>
  <c r="P87" i="6"/>
  <c r="K89" i="6"/>
  <c r="Q26" i="6"/>
  <c r="K26" i="6"/>
  <c r="L11" i="6"/>
  <c r="O14" i="6"/>
  <c r="N30" i="6"/>
  <c r="L30" i="6"/>
  <c r="T30" i="6"/>
  <c r="M11" i="6"/>
  <c r="V12" i="6"/>
  <c r="S13" i="6"/>
  <c r="P14" i="6"/>
  <c r="M15" i="6"/>
  <c r="V16" i="6"/>
  <c r="S18" i="6"/>
  <c r="K20" i="6"/>
  <c r="Q20" i="6"/>
  <c r="S23" i="6"/>
  <c r="S24" i="6"/>
  <c r="Q25" i="6"/>
  <c r="P26" i="6"/>
  <c r="O27" i="6"/>
  <c r="N28" i="6"/>
  <c r="L29" i="6"/>
  <c r="L50" i="6"/>
  <c r="K86" i="6"/>
  <c r="O38" i="6"/>
  <c r="O40" i="6"/>
  <c r="Q42" i="6"/>
  <c r="S43" i="6"/>
  <c r="P45" i="6"/>
  <c r="M47" i="6"/>
  <c r="K47" i="6"/>
  <c r="S47" i="6"/>
  <c r="U47" i="6"/>
  <c r="R47" i="6"/>
  <c r="N47" i="6"/>
  <c r="R95" i="6"/>
  <c r="R80" i="6"/>
  <c r="K81" i="6"/>
  <c r="S51" i="6"/>
  <c r="Q53" i="6"/>
  <c r="P53" i="6"/>
  <c r="K53" i="6"/>
  <c r="U53" i="6"/>
  <c r="O53" i="6"/>
  <c r="M53" i="6"/>
  <c r="O54" i="6"/>
  <c r="M57" i="6"/>
  <c r="T59" i="6"/>
  <c r="S59" i="6"/>
  <c r="N59" i="6"/>
  <c r="U59" i="6"/>
  <c r="O59" i="6"/>
  <c r="P59" i="6"/>
  <c r="L59" i="6"/>
  <c r="N60" i="6"/>
  <c r="K62" i="6"/>
  <c r="V62" i="6"/>
  <c r="Q62" i="6"/>
  <c r="T62" i="6"/>
  <c r="O62" i="6"/>
  <c r="P62" i="6"/>
  <c r="L63" i="6"/>
  <c r="T64" i="6"/>
  <c r="Q67" i="6"/>
  <c r="N69" i="6"/>
  <c r="M69" i="6"/>
  <c r="T69" i="6"/>
  <c r="U69" i="6"/>
  <c r="P69" i="6"/>
  <c r="S69" i="6"/>
  <c r="Q70" i="6"/>
  <c r="P70" i="6"/>
  <c r="K70" i="6"/>
  <c r="U70" i="6"/>
  <c r="O70" i="6"/>
  <c r="M70" i="6"/>
  <c r="O71" i="6"/>
  <c r="T76" i="6"/>
  <c r="S76" i="6"/>
  <c r="N76" i="6"/>
  <c r="U76" i="6"/>
  <c r="O76" i="6"/>
  <c r="P76" i="6"/>
  <c r="L76" i="6"/>
  <c r="Q83" i="6"/>
  <c r="V85" i="6"/>
  <c r="R85" i="6"/>
  <c r="O85" i="6"/>
  <c r="L89" i="6"/>
  <c r="K98" i="6"/>
  <c r="U14" i="6"/>
  <c r="T19" i="6"/>
  <c r="N19" i="6"/>
  <c r="L14" i="6"/>
  <c r="V11" i="6"/>
  <c r="O18" i="6"/>
  <c r="M26" i="6"/>
  <c r="L15" i="6"/>
  <c r="P19" i="6"/>
  <c r="P25" i="6"/>
  <c r="M27" i="6"/>
  <c r="K29" i="6"/>
  <c r="Q33" i="6"/>
  <c r="O33" i="6"/>
  <c r="K33" i="6"/>
  <c r="T36" i="6"/>
  <c r="R36" i="6"/>
  <c r="N36" i="6"/>
  <c r="L38" i="6"/>
  <c r="N11" i="6"/>
  <c r="R19" i="6"/>
  <c r="R25" i="6"/>
  <c r="O28" i="6"/>
  <c r="K30" i="6"/>
  <c r="K36" i="6"/>
  <c r="L37" i="6"/>
  <c r="P38" i="6"/>
  <c r="R42" i="6"/>
  <c r="T45" i="6"/>
  <c r="O81" i="6"/>
  <c r="T56" i="6"/>
  <c r="S56" i="6"/>
  <c r="N56" i="6"/>
  <c r="U56" i="6"/>
  <c r="O56" i="6"/>
  <c r="R56" i="6"/>
  <c r="L56" i="6"/>
  <c r="M63" i="6"/>
  <c r="L66" i="6"/>
  <c r="T73" i="6"/>
  <c r="S73" i="6"/>
  <c r="N73" i="6"/>
  <c r="U73" i="6"/>
  <c r="O73" i="6"/>
  <c r="R73" i="6"/>
  <c r="L73" i="6"/>
  <c r="O89" i="6"/>
  <c r="M98" i="6"/>
  <c r="N106" i="6"/>
  <c r="M106" i="6"/>
  <c r="L106" i="6"/>
  <c r="T106" i="6"/>
  <c r="V106" i="6"/>
  <c r="Q106" i="6"/>
  <c r="R106" i="6"/>
  <c r="U106" i="6"/>
  <c r="O24" i="6"/>
  <c r="Q50" i="6"/>
  <c r="K50" i="6"/>
  <c r="P86" i="6"/>
  <c r="O86" i="6"/>
  <c r="M86" i="6"/>
  <c r="V86" i="6"/>
  <c r="O26" i="6"/>
  <c r="N34" i="6"/>
  <c r="L34" i="6"/>
  <c r="T34" i="6"/>
  <c r="Q14" i="6"/>
  <c r="K16" i="6"/>
  <c r="T18" i="6"/>
  <c r="T21" i="6"/>
  <c r="N21" i="6"/>
  <c r="T24" i="6"/>
  <c r="R26" i="6"/>
  <c r="P27" i="6"/>
  <c r="M29" i="6"/>
  <c r="K32" i="6"/>
  <c r="L33" i="6"/>
  <c r="K34" i="6"/>
  <c r="P40" i="6"/>
  <c r="U43" i="6"/>
  <c r="R54" i="6"/>
  <c r="N57" i="6"/>
  <c r="S60" i="6"/>
  <c r="R71" i="6"/>
  <c r="O11" i="6"/>
  <c r="L12" i="6"/>
  <c r="U13" i="6"/>
  <c r="R14" i="6"/>
  <c r="O15" i="6"/>
  <c r="L16" i="6"/>
  <c r="T17" i="6"/>
  <c r="V17" i="6"/>
  <c r="U18" i="6"/>
  <c r="S19" i="6"/>
  <c r="L20" i="6"/>
  <c r="Q22" i="6"/>
  <c r="K22" i="6"/>
  <c r="U24" i="6"/>
  <c r="S25" i="6"/>
  <c r="S26" i="6"/>
  <c r="Q27" i="6"/>
  <c r="P28" i="6"/>
  <c r="O29" i="6"/>
  <c r="N50" i="6"/>
  <c r="M30" i="6"/>
  <c r="M31" i="6"/>
  <c r="L32" i="6"/>
  <c r="M33" i="6"/>
  <c r="M34" i="6"/>
  <c r="M35" i="6"/>
  <c r="L36" i="6"/>
  <c r="M37" i="6"/>
  <c r="N86" i="6"/>
  <c r="Q38" i="6"/>
  <c r="R40" i="6"/>
  <c r="S42" i="6"/>
  <c r="Q81" i="6"/>
  <c r="L53" i="6"/>
  <c r="S54" i="6"/>
  <c r="S57" i="6"/>
  <c r="K59" i="6"/>
  <c r="L62" i="6"/>
  <c r="P63" i="6"/>
  <c r="M66" i="6"/>
  <c r="K69" i="6"/>
  <c r="L70" i="6"/>
  <c r="S71" i="6"/>
  <c r="K76" i="6"/>
  <c r="L85" i="6"/>
  <c r="P89" i="6"/>
  <c r="N90" i="6"/>
  <c r="V94" i="6"/>
  <c r="O98" i="6"/>
  <c r="M101" i="6"/>
  <c r="L18" i="6"/>
  <c r="L24" i="6"/>
  <c r="K14" i="6"/>
  <c r="M14" i="6"/>
  <c r="K12" i="6"/>
  <c r="M12" i="6"/>
  <c r="U19" i="6"/>
  <c r="N23" i="6"/>
  <c r="T23" i="6"/>
  <c r="V24" i="6"/>
  <c r="U25" i="6"/>
  <c r="R27" i="6"/>
  <c r="R28" i="6"/>
  <c r="O50" i="6"/>
  <c r="O30" i="6"/>
  <c r="M32" i="6"/>
  <c r="N33" i="6"/>
  <c r="O34" i="6"/>
  <c r="N37" i="6"/>
  <c r="Q86" i="6"/>
  <c r="R38" i="6"/>
  <c r="T57" i="6"/>
  <c r="Q63" i="6"/>
  <c r="N65" i="6"/>
  <c r="M65" i="6"/>
  <c r="T65" i="6"/>
  <c r="U65" i="6"/>
  <c r="P65" i="6"/>
  <c r="Q65" i="6"/>
  <c r="L65" i="6"/>
  <c r="N66" i="6"/>
  <c r="Q68" i="6"/>
  <c r="P68" i="6"/>
  <c r="K68" i="6"/>
  <c r="U68" i="6"/>
  <c r="O68" i="6"/>
  <c r="R68" i="6"/>
  <c r="K75" i="6"/>
  <c r="V75" i="6"/>
  <c r="Q75" i="6"/>
  <c r="T75" i="6"/>
  <c r="O75" i="6"/>
  <c r="M75" i="6"/>
  <c r="Q89" i="6"/>
  <c r="P98" i="6"/>
  <c r="U11" i="6"/>
  <c r="V15" i="6"/>
  <c r="T29" i="6"/>
  <c r="N29" i="6"/>
  <c r="R18" i="6"/>
  <c r="N15" i="6"/>
  <c r="P11" i="6"/>
  <c r="S14" i="6"/>
  <c r="P15" i="6"/>
  <c r="M16" i="6"/>
  <c r="K21" i="6"/>
  <c r="T26" i="6"/>
  <c r="M36" i="6"/>
  <c r="T40" i="6"/>
  <c r="N44" i="6"/>
  <c r="V44" i="6"/>
  <c r="T44" i="6"/>
  <c r="R44" i="6"/>
  <c r="M44" i="6"/>
  <c r="R81" i="6"/>
  <c r="T52" i="6"/>
  <c r="S52" i="6"/>
  <c r="N52" i="6"/>
  <c r="U52" i="6"/>
  <c r="O52" i="6"/>
  <c r="R52" i="6"/>
  <c r="V54" i="6"/>
  <c r="K56" i="6"/>
  <c r="K58" i="6"/>
  <c r="V58" i="6"/>
  <c r="Q58" i="6"/>
  <c r="T58" i="6"/>
  <c r="O58" i="6"/>
  <c r="M58" i="6"/>
  <c r="V71" i="6"/>
  <c r="K73" i="6"/>
  <c r="N82" i="6"/>
  <c r="M82" i="6"/>
  <c r="T82" i="6"/>
  <c r="U82" i="6"/>
  <c r="P82" i="6"/>
  <c r="S82" i="6"/>
  <c r="L82" i="6"/>
  <c r="O104" i="6"/>
  <c r="M104" i="6"/>
  <c r="K106" i="6"/>
  <c r="K17" i="6"/>
  <c r="K18" i="6"/>
  <c r="Q18" i="6"/>
  <c r="V19" i="6"/>
  <c r="N20" i="6"/>
  <c r="L21" i="6"/>
  <c r="L22" i="6"/>
  <c r="K24" i="6"/>
  <c r="Q24" i="6"/>
  <c r="V25" i="6"/>
  <c r="U26" i="6"/>
  <c r="S28" i="6"/>
  <c r="Q29" i="6"/>
  <c r="P50" i="6"/>
  <c r="P30" i="6"/>
  <c r="O32" i="6"/>
  <c r="P33" i="6"/>
  <c r="P34" i="6"/>
  <c r="O41" i="6"/>
  <c r="P78" i="6"/>
  <c r="O36" i="6"/>
  <c r="P37" i="6"/>
  <c r="R86" i="6"/>
  <c r="S38" i="6"/>
  <c r="P46" i="6"/>
  <c r="N46" i="6"/>
  <c r="V46" i="6"/>
  <c r="T46" i="6"/>
  <c r="R46" i="6"/>
  <c r="L46" i="6"/>
  <c r="O47" i="6"/>
  <c r="R48" i="6"/>
  <c r="V81" i="6"/>
  <c r="R53" i="6"/>
  <c r="M56" i="6"/>
  <c r="V57" i="6"/>
  <c r="Q59" i="6"/>
  <c r="N61" i="6"/>
  <c r="M61" i="6"/>
  <c r="T61" i="6"/>
  <c r="U61" i="6"/>
  <c r="P61" i="6"/>
  <c r="S61" i="6"/>
  <c r="L61" i="6"/>
  <c r="N62" i="6"/>
  <c r="V63" i="6"/>
  <c r="R66" i="6"/>
  <c r="O69" i="6"/>
  <c r="R70" i="6"/>
  <c r="M73" i="6"/>
  <c r="Q76" i="6"/>
  <c r="V84" i="6"/>
  <c r="N84" i="6"/>
  <c r="L84" i="6"/>
  <c r="S85" i="6"/>
  <c r="U89" i="6"/>
  <c r="T90" i="6"/>
  <c r="N96" i="6"/>
  <c r="M96" i="6"/>
  <c r="L96" i="6"/>
  <c r="T96" i="6"/>
  <c r="S96" i="6"/>
  <c r="Q96" i="6"/>
  <c r="U96" i="6"/>
  <c r="K96" i="6"/>
  <c r="U101" i="6"/>
  <c r="K104" i="6"/>
  <c r="O106" i="6"/>
  <c r="Q43" i="6"/>
  <c r="M43" i="6"/>
  <c r="V43" i="6"/>
  <c r="T43" i="6"/>
  <c r="O43" i="6"/>
  <c r="K55" i="6"/>
  <c r="V55" i="6"/>
  <c r="Q55" i="6"/>
  <c r="T55" i="6"/>
  <c r="O55" i="6"/>
  <c r="S55" i="6"/>
  <c r="P55" i="6"/>
  <c r="K72" i="6"/>
  <c r="V72" i="6"/>
  <c r="Q72" i="6"/>
  <c r="T72" i="6"/>
  <c r="O72" i="6"/>
  <c r="S72" i="6"/>
  <c r="P72" i="6"/>
  <c r="V89" i="6"/>
  <c r="Q99" i="6"/>
  <c r="P99" i="6"/>
  <c r="O99" i="6"/>
  <c r="K99" i="6"/>
  <c r="U99" i="6"/>
  <c r="N99" i="6"/>
  <c r="R99" i="6"/>
  <c r="L99" i="6"/>
  <c r="P106" i="6"/>
  <c r="K51" i="6"/>
  <c r="V51" i="6"/>
  <c r="Q51" i="6"/>
  <c r="T51" i="6"/>
  <c r="O51" i="6"/>
  <c r="P51" i="6"/>
  <c r="K61" i="6"/>
  <c r="Q64" i="6"/>
  <c r="P64" i="6"/>
  <c r="K64" i="6"/>
  <c r="U64" i="6"/>
  <c r="O64" i="6"/>
  <c r="M64" i="6"/>
  <c r="K87" i="6"/>
  <c r="V87" i="6"/>
  <c r="Q87" i="6"/>
  <c r="R87" i="6"/>
  <c r="U87" i="6"/>
  <c r="S87" i="6"/>
  <c r="M87" i="6"/>
  <c r="N91" i="6"/>
  <c r="M91" i="6"/>
  <c r="L91" i="6"/>
  <c r="T91" i="6"/>
  <c r="O91" i="6"/>
  <c r="V91" i="6"/>
  <c r="Q91" i="6"/>
  <c r="S106" i="6"/>
  <c r="M24" i="6"/>
  <c r="K25" i="6"/>
  <c r="N27" i="6"/>
  <c r="T27" i="6"/>
  <c r="U29" i="6"/>
  <c r="T50" i="6"/>
  <c r="S36" i="6"/>
  <c r="U37" i="6"/>
  <c r="U86" i="6"/>
  <c r="K40" i="6"/>
  <c r="S40" i="6"/>
  <c r="V40" i="6"/>
  <c r="Q40" i="6"/>
  <c r="U42" i="6"/>
  <c r="O42" i="6"/>
  <c r="K43" i="6"/>
  <c r="S45" i="6"/>
  <c r="Q45" i="6"/>
  <c r="M45" i="6"/>
  <c r="U45" i="6"/>
  <c r="R45" i="6"/>
  <c r="L45" i="6"/>
  <c r="L55" i="6"/>
  <c r="O61" i="6"/>
  <c r="T67" i="6"/>
  <c r="S67" i="6"/>
  <c r="N67" i="6"/>
  <c r="U67" i="6"/>
  <c r="O67" i="6"/>
  <c r="R67" i="6"/>
  <c r="L67" i="6"/>
  <c r="L72" i="6"/>
  <c r="V73" i="6"/>
  <c r="P75" i="6"/>
  <c r="Q82" i="6"/>
  <c r="M99" i="6"/>
  <c r="Q105" i="6"/>
  <c r="P105" i="6"/>
  <c r="O105" i="6"/>
  <c r="K105" i="6"/>
  <c r="U105" i="6"/>
  <c r="N105" i="6"/>
  <c r="L105" i="6"/>
  <c r="V105" i="6"/>
  <c r="R105" i="6"/>
  <c r="M108" i="6"/>
  <c r="T108" i="6"/>
  <c r="S108" i="6"/>
  <c r="R108" i="6"/>
  <c r="N108" i="6"/>
  <c r="U108" i="6"/>
  <c r="P108" i="6"/>
  <c r="L108" i="6"/>
  <c r="K108" i="6"/>
  <c r="K19" i="6"/>
  <c r="L19" i="6"/>
  <c r="L25" i="6"/>
  <c r="L26" i="6"/>
  <c r="K28" i="6"/>
  <c r="Q28" i="6"/>
  <c r="V29" i="6"/>
  <c r="U50" i="6"/>
  <c r="L43" i="6"/>
  <c r="S95" i="6"/>
  <c r="L95" i="6"/>
  <c r="N80" i="6"/>
  <c r="U80" i="6"/>
  <c r="O80" i="6"/>
  <c r="P80" i="6"/>
  <c r="L80" i="6"/>
  <c r="L51" i="6"/>
  <c r="M55" i="6"/>
  <c r="Q60" i="6"/>
  <c r="P60" i="6"/>
  <c r="K60" i="6"/>
  <c r="U60" i="6"/>
  <c r="O60" i="6"/>
  <c r="T60" i="6"/>
  <c r="R60" i="6"/>
  <c r="L64" i="6"/>
  <c r="M72" i="6"/>
  <c r="V83" i="6"/>
  <c r="K83" i="6"/>
  <c r="U83" i="6"/>
  <c r="L87" i="6"/>
  <c r="K91" i="6"/>
  <c r="S99" i="6"/>
  <c r="Q31" i="6"/>
  <c r="Q35" i="6"/>
  <c r="Q85" i="6"/>
  <c r="T104" i="6"/>
  <c r="S104" i="6"/>
  <c r="R104" i="6"/>
  <c r="N104" i="6"/>
  <c r="V104" i="6"/>
  <c r="Q104" i="6"/>
  <c r="L104" i="6"/>
  <c r="L112" i="6"/>
  <c r="U31" i="6"/>
  <c r="U35" i="6"/>
  <c r="N39" i="6"/>
  <c r="V39" i="6"/>
  <c r="P83" i="6"/>
  <c r="T93" i="6"/>
  <c r="S93" i="6"/>
  <c r="R93" i="6"/>
  <c r="N93" i="6"/>
  <c r="O93" i="6"/>
  <c r="L93" i="6"/>
  <c r="N102" i="6"/>
  <c r="M102" i="6"/>
  <c r="L102" i="6"/>
  <c r="T102" i="6"/>
  <c r="S102" i="6"/>
  <c r="Q102" i="6"/>
  <c r="K39" i="6"/>
  <c r="T42" i="6"/>
  <c r="P42" i="6"/>
  <c r="N79" i="6"/>
  <c r="Q88" i="6"/>
  <c r="P88" i="6"/>
  <c r="K88" i="6"/>
  <c r="S88" i="6"/>
  <c r="K93" i="6"/>
  <c r="T98" i="6"/>
  <c r="S98" i="6"/>
  <c r="R98" i="6"/>
  <c r="N98" i="6"/>
  <c r="V98" i="6"/>
  <c r="Q98" i="6"/>
  <c r="L98" i="6"/>
  <c r="K102" i="6"/>
  <c r="U104" i="6"/>
  <c r="N95" i="6"/>
  <c r="Q94" i="6"/>
  <c r="P94" i="6"/>
  <c r="O94" i="6"/>
  <c r="K94" i="6"/>
  <c r="T100" i="6"/>
  <c r="Q101" i="6"/>
  <c r="P101" i="6"/>
  <c r="O101" i="6"/>
  <c r="K101" i="6"/>
  <c r="K112" i="6"/>
  <c r="V109" i="6"/>
  <c r="Q109" i="6"/>
  <c r="P109" i="6"/>
  <c r="O109" i="6"/>
  <c r="K109" i="6"/>
  <c r="P112" i="6"/>
  <c r="K49" i="6"/>
  <c r="V49" i="6"/>
  <c r="Q49" i="6"/>
  <c r="N94" i="6"/>
  <c r="N101" i="6"/>
  <c r="Q95" i="6"/>
  <c r="P95" i="6"/>
  <c r="V95" i="6"/>
  <c r="T80" i="6"/>
  <c r="N81" i="6"/>
  <c r="T83" i="6"/>
  <c r="S83" i="6"/>
  <c r="N83" i="6"/>
  <c r="Q84" i="6"/>
  <c r="P84" i="6"/>
  <c r="K84" i="6"/>
  <c r="N85" i="6"/>
  <c r="M85" i="6"/>
  <c r="T85" i="6"/>
  <c r="L49" i="6"/>
  <c r="S94" i="6"/>
  <c r="S101" i="6"/>
  <c r="M109" i="6"/>
  <c r="V113" i="6"/>
  <c r="T113" i="6"/>
  <c r="S113" i="6"/>
  <c r="R113" i="6"/>
  <c r="Q113" i="6"/>
  <c r="P113" i="6"/>
  <c r="O113" i="6"/>
  <c r="M113" i="6"/>
  <c r="K113" i="6"/>
  <c r="M112" i="6"/>
  <c r="V112" i="6"/>
  <c r="U112" i="6"/>
  <c r="T112" i="6"/>
  <c r="S112" i="6"/>
  <c r="R112" i="6"/>
  <c r="N112" i="6"/>
  <c r="T79" i="6"/>
  <c r="T81" i="6"/>
  <c r="Q92" i="6"/>
  <c r="Q97" i="6"/>
  <c r="N100" i="6"/>
  <c r="Q103" i="6"/>
  <c r="Q107" i="6"/>
  <c r="Q111" i="6"/>
  <c r="U92" i="6"/>
  <c r="U97" i="6"/>
  <c r="U103" i="6"/>
  <c r="U107" i="6"/>
  <c r="U111" i="6"/>
  <c r="M79" i="6"/>
  <c r="S80" i="6"/>
  <c r="M81" i="6"/>
  <c r="V92" i="6"/>
  <c r="V97" i="6"/>
  <c r="S100" i="6"/>
  <c r="V103" i="6"/>
  <c r="V107" i="6"/>
  <c r="V111" i="6"/>
  <c r="I77" i="6"/>
  <c r="J77" i="6" s="1"/>
  <c r="Q77" i="6" l="1"/>
  <c r="M77" i="6"/>
  <c r="L77" i="6"/>
  <c r="K77" i="6"/>
  <c r="P77" i="6"/>
  <c r="V77" i="6"/>
  <c r="R77" i="6"/>
  <c r="T77" i="6"/>
  <c r="S77" i="6"/>
  <c r="N77" i="6"/>
  <c r="O77" i="6"/>
  <c r="U77" i="6"/>
  <c r="I74" i="6"/>
  <c r="J74" i="6" s="1"/>
  <c r="L74" i="6" l="1"/>
  <c r="V74" i="6"/>
  <c r="U74" i="6"/>
  <c r="S74" i="6"/>
  <c r="O74" i="6"/>
  <c r="Q74" i="6"/>
  <c r="M74" i="6"/>
  <c r="T74" i="6"/>
  <c r="K74" i="6"/>
  <c r="N74" i="6"/>
  <c r="P74" i="6"/>
  <c r="R74" i="6"/>
</calcChain>
</file>

<file path=xl/comments1.xml><?xml version="1.0" encoding="utf-8"?>
<comments xmlns="http://schemas.openxmlformats.org/spreadsheetml/2006/main">
  <authors>
    <author/>
  </authors>
  <commentList>
    <comment ref="G12" authorId="0" shapeId="0">
      <text>
        <r>
          <rPr>
            <sz val="10"/>
            <color rgb="FF000000"/>
            <rFont val="Calibri"/>
            <family val="2"/>
            <scheme val="minor"/>
          </rPr>
          <t xml:space="preserve">Edit this date manually to have all other task start and end dates recalculate in a "cascading" fashion.
</t>
        </r>
      </text>
    </comment>
  </commentList>
</comments>
</file>

<file path=xl/comments2.xml><?xml version="1.0" encoding="utf-8"?>
<comments xmlns="http://schemas.openxmlformats.org/spreadsheetml/2006/main">
  <authors>
    <author/>
  </authors>
  <commentList>
    <comment ref="F4" authorId="0" shapeId="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<sst xmlns="http://schemas.openxmlformats.org/spreadsheetml/2006/main" count="1557" uniqueCount="243">
  <si>
    <t>TIPO DE TRABAJO</t>
  </si>
  <si>
    <t>INICIO</t>
  </si>
  <si>
    <t>FIN</t>
  </si>
  <si>
    <t>Ene</t>
  </si>
  <si>
    <t>Feb</t>
  </si>
  <si>
    <t>Mar</t>
  </si>
  <si>
    <t>Abr</t>
  </si>
  <si>
    <t>May</t>
  </si>
  <si>
    <t>Jun</t>
  </si>
  <si>
    <t>Jul</t>
  </si>
  <si>
    <t>Ago</t>
  </si>
  <si>
    <t>Sep</t>
  </si>
  <si>
    <t>Oct</t>
  </si>
  <si>
    <t>Nov</t>
  </si>
  <si>
    <t>Dic</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</si>
  <si>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</si>
  <si>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</si>
  <si>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</si>
  <si>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</si>
  <si>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</si>
  <si>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</si>
  <si>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</si>
  <si>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</si>
  <si>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</si>
  <si>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</si>
  <si>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Javier Sarmiento</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</si>
  <si>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</si>
  <si>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</si>
  <si>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</si>
  <si>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</si>
  <si>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</si>
  <si>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</si>
  <si>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AUDITOR</t>
  </si>
  <si>
    <t>Rendición Cuenta Anual a la Contraloría de Bogotá - SIVICOF</t>
  </si>
  <si>
    <t>CUMPLIDA</t>
  </si>
  <si>
    <t>EN CURSO</t>
  </si>
  <si>
    <t>Duración</t>
  </si>
  <si>
    <t>Enfoque a la Prevención</t>
  </si>
  <si>
    <t>Informe Presupuestal a la Personería</t>
  </si>
  <si>
    <t>Reporte SIRECI - Delitos Contra la Administración Pública</t>
  </si>
  <si>
    <t>NORMATIVIDAD / ALCANCE</t>
  </si>
  <si>
    <t>Carlos Vargas</t>
  </si>
  <si>
    <t>Evaluación y Seguimiento</t>
  </si>
  <si>
    <t>PROGRAMADA</t>
  </si>
  <si>
    <t>EN  REVISIÓN ACI</t>
  </si>
  <si>
    <t>VENCIDA</t>
  </si>
  <si>
    <t>Relación Entes Externos de Control</t>
  </si>
  <si>
    <t>Diana Ramírez</t>
  </si>
  <si>
    <t>Joan Gaitán</t>
  </si>
  <si>
    <t>Kelly Serrano</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</si>
  <si>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</si>
  <si>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</si>
  <si>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</si>
  <si>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</si>
  <si>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</si>
  <si>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</si>
  <si>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</si>
  <si>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</si>
  <si>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</si>
  <si>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</si>
  <si>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</si>
  <si>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</si>
  <si>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</si>
  <si>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</si>
  <si>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</si>
  <si>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</si>
  <si>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</si>
  <si>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</si>
  <si>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Mes inicio</t>
  </si>
  <si>
    <t>Mes Fin</t>
  </si>
  <si>
    <t>Elizabeth Sáenz</t>
  </si>
  <si>
    <t>Seguimiento Plan Mejoramiento Auditoria Interna y Contraloría</t>
  </si>
  <si>
    <t>Decreto 807 de 2019, artículo 39 parágrafo 5</t>
  </si>
  <si>
    <t>Martha Rodríguez</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</si>
  <si>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</si>
  <si>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</si>
  <si>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</si>
  <si>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</si>
  <si>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</si>
  <si>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</si>
  <si>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</si>
  <si>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</si>
  <si>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</si>
  <si>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</si>
  <si>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</si>
  <si>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</si>
  <si>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Liliana Pedroza</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</si>
  <si>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</si>
  <si>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</si>
  <si>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</si>
  <si>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</si>
  <si>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</si>
  <si>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</si>
  <si>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</si>
  <si>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</si>
  <si>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</si>
  <si>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</si>
  <si>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</si>
  <si>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</si>
  <si>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</si>
  <si>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</si>
  <si>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</si>
  <si>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</si>
  <si>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</si>
  <si>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</si>
  <si>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</si>
  <si>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</si>
  <si>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</si>
  <si>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</si>
  <si>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</si>
  <si>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</si>
  <si>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</si>
  <si>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</si>
  <si>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</si>
  <si>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</si>
  <si>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</si>
  <si>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</si>
  <si>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</si>
  <si>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</si>
  <si>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</si>
  <si>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</si>
  <si>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</si>
  <si>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</si>
  <si>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</si>
  <si>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</si>
  <si>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</si>
  <si>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</si>
  <si>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</si>
  <si>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</si>
  <si>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</si>
  <si>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</si>
  <si>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</si>
  <si>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</si>
  <si>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</si>
  <si>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</si>
  <si>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</si>
  <si>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</si>
  <si>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</si>
  <si>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</si>
  <si>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</si>
  <si>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</si>
  <si>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</si>
  <si>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</si>
  <si>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</si>
  <si>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</si>
  <si>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</si>
  <si>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</si>
  <si>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</si>
  <si>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</si>
  <si>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</si>
  <si>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</si>
  <si>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</si>
  <si>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</si>
  <si>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</si>
  <si>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</si>
  <si>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Martha Rodríguez
Carlos Vargas</t>
  </si>
  <si>
    <t>Kelly Serrano
Liliana Pedroza</t>
  </si>
  <si>
    <t xml:space="preserve">Auditoria Proceso Reasentamiento - Relocalización Transitoria y Sistema de Información  Misional - Proceso de Reasentamientos </t>
  </si>
  <si>
    <t>Joan Gaitán
Javier Sarmiento
Kelly Serrano</t>
  </si>
  <si>
    <t>Liliana Pedroza
Joan Gaitán</t>
  </si>
  <si>
    <t>Carlos Vargas
Kelly Serrano</t>
  </si>
  <si>
    <t>SE NECESITA PUBLICAR</t>
  </si>
  <si>
    <t>PUBLICADO</t>
  </si>
  <si>
    <t>No</t>
  </si>
  <si>
    <t>Si</t>
  </si>
  <si>
    <t>202411200009993</t>
  </si>
  <si>
    <t>Certificación y pantallazo de la validación en el aplicativo</t>
  </si>
  <si>
    <t>202411200009423</t>
  </si>
  <si>
    <t>Publicado en la pagina WEB de la Entidad</t>
  </si>
  <si>
    <t>Presentación CICCI publicada en la página web</t>
  </si>
  <si>
    <t>202411200002603</t>
  </si>
  <si>
    <t>16/01/2023
https://www.cajaviviendapopular.gov.co/?q=matriz-de-riesgos-plan-anticorrupci%C3%B3n-y-atenci%C3%B3n-al-ciudadano</t>
  </si>
  <si>
    <t>FECHA
RUTA</t>
  </si>
  <si>
    <t>30/01/2024
https://www.cajaviviendapopular.gov.co/?q=reportes-de-control-interno</t>
  </si>
  <si>
    <t>16/01/2024
https://www.cajaviviendapopular.gov.co/?q=informes-de-gestion-evaluacion-y-auditorias</t>
  </si>
  <si>
    <t>02/02/2024
https://www.cajaviviendapopular.gov.co/?q=planes-de-mejoramiento</t>
  </si>
  <si>
    <t>202411200009873</t>
  </si>
  <si>
    <t>05/01/2023
https://www.cajaviviendapopular.gov.co/?q=informes-de-gestion-evaluacion-y-auditorias</t>
  </si>
  <si>
    <t>05/01/2023
https://www.cajaviviendapopular.gov.co/?q=plan-anual-de-auditorias</t>
  </si>
  <si>
    <t>Certificado de rendición del 26ene2024</t>
  </si>
  <si>
    <t>N/A</t>
  </si>
  <si>
    <t>202416000002391</t>
  </si>
  <si>
    <t>202411200021743</t>
  </si>
  <si>
    <t>Certificado de rendición del 21feb2024</t>
  </si>
  <si>
    <t>202411200009883</t>
  </si>
  <si>
    <t>202411200024453</t>
  </si>
  <si>
    <t>Apoyo a la recolección de información para la Directiva 008 del 30 Diciembre del 2021 Alcaldía Mayor de Bogotá</t>
  </si>
  <si>
    <t>202411200021753</t>
  </si>
  <si>
    <t>21/02/2024
https://www.cajaviviendapopular.gov.co/?q=reportes-de-control-interno</t>
  </si>
  <si>
    <t>202411200009843</t>
  </si>
  <si>
    <t>22/02/2024
https://www.cajaviviendapopular.gov.co/?q=informes-de-gestion-evaluacion-y-auditorias</t>
  </si>
  <si>
    <t>19/02/2024
https://www.cajaviviendapopular.gov.co/?q=informes-de-gestion-evaluacion-y-auditorias</t>
  </si>
  <si>
    <t>202411200033873</t>
  </si>
  <si>
    <t>Certificado de rendición del 21mar2024</t>
  </si>
  <si>
    <t>Certificado de rendición del 15feb2024</t>
  </si>
  <si>
    <t>26/03/2024
https://www.cajaviviendapopular.gov.co/?q=informes-de-gestion-evaluacion-y-auditorias</t>
  </si>
  <si>
    <t>22mar2024
https://www.cajaviviendapopular.gov.co/?q=reportes-de-control-interno</t>
  </si>
  <si>
    <t>202411200028973</t>
  </si>
  <si>
    <t>27mar2024
https://www.cajaviviendapopular.gov.co/?q=informes-de-gestion-evaluacion-y-auditorias</t>
  </si>
  <si>
    <t>27mar2024
https://www.cajaviviendapopular.gov.co/?q=reportes-de-control-interno</t>
  </si>
  <si>
    <t>26mar2024
https://www.cajaviviendapopular.gov.co/?q=informes-de-gestion-evaluacion-y-auditorias</t>
  </si>
  <si>
    <t>02abr2024
https://www.cajaviviendapopular.gov.co/?q=reportes-de-control-interno</t>
  </si>
  <si>
    <t>03may2024
https://www.cajaviviendapopular.gov.co/?q=informes-de-gestion-evaluacion-y-auditorias</t>
  </si>
  <si>
    <t>15abr2024
https://www.cajaviviendapopular.gov.co/?q=informes-de-gestion-evaluacion-y-auditorias</t>
  </si>
  <si>
    <t>202417000094962</t>
  </si>
  <si>
    <t>SI</t>
  </si>
  <si>
    <t>https://www.cajaviviendapopular.gov.co/?q=informes-de-gestion-evaluacion-y-auditorias </t>
  </si>
  <si>
    <t>https://www.cajaviviendapopular.gov.co/?q=reportes-de-control-interno</t>
  </si>
  <si>
    <t>https://www.cajaviviendapopular.gov.co/?q=matriz-de-riesgos-plan-anticorrupci%C3%B3n-y-atenci%C3%B3n-al-ciudadano</t>
  </si>
  <si>
    <t>Etiquetas de fila</t>
  </si>
  <si>
    <t>Total general</t>
  </si>
  <si>
    <t xml:space="preserve">Versión 1 -Acta No.1 Comité Institucional de Coordinación de Control Interno 9/01/2024 Aprobación del Plane Anual de Auditoria de la Vigencia 2024
Versión 2 -Acta No. 3 Comité Institicional de Coordinación de Control Interno del 30 de Julio del 2024 fue aprobado una modificación al Plan Anual de Auditorias </t>
  </si>
  <si>
    <t>Auditoria Proyecto Arboleda Santa Teresita</t>
  </si>
  <si>
    <t>Camilo Martinez</t>
  </si>
  <si>
    <t>Camilo Martinez
Kelly Serrano</t>
  </si>
  <si>
    <t>Auditoria  Proyecto Plan Terraza</t>
  </si>
  <si>
    <t>Kelly Serrano
Janner Ruíz</t>
  </si>
  <si>
    <t>Janner Ruíz</t>
  </si>
  <si>
    <t>Carlos Vargas
Camilo Martinez</t>
  </si>
  <si>
    <t>Martha Rodríguez
Camilo Martinez</t>
  </si>
  <si>
    <t>Martha Rodriguez</t>
  </si>
  <si>
    <t>Acta del Comité No.3 30 de julio del 2024</t>
  </si>
  <si>
    <t>Acta del Comité No.2 6 de marzo del 2024</t>
  </si>
  <si>
    <t>Se presento el resultado en el comité ICCI del 30 de Julio del 2024</t>
  </si>
  <si>
    <t>Se remite correo electronico a la Secretaria Juridica con el Reporte de Delitos contra la Administración Publica</t>
  </si>
  <si>
    <t>Publicado en la página web de la entidad</t>
  </si>
  <si>
    <t>Informe de Comité de conciliación I Semestre del 2024</t>
  </si>
  <si>
    <t>Cuenta de DENOMINACIÓN DEL TRABAJO</t>
  </si>
  <si>
    <t>Planeado</t>
  </si>
  <si>
    <t>Ejecutado</t>
  </si>
  <si>
    <t>ene</t>
  </si>
  <si>
    <t>feb</t>
  </si>
  <si>
    <t>mar</t>
  </si>
  <si>
    <t>abr</t>
  </si>
  <si>
    <t>may</t>
  </si>
  <si>
    <t>jul</t>
  </si>
  <si>
    <t>% Part</t>
  </si>
  <si>
    <t>Publicada en la pagina web</t>
  </si>
  <si>
    <t>jun</t>
  </si>
  <si>
    <t>Total Ene- Dic</t>
  </si>
  <si>
    <t>Total Jul- Dic</t>
  </si>
  <si>
    <t>II Sem 2024</t>
  </si>
  <si>
    <t>II 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</si>
</sst>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7"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b/>
      <sz val="8"/>
      <color rgb="FF84B4E0"/>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
      <b/>
      <sz val="18"/>
      <name val="Arial"/>
      <family val="2"/>
    </font>
    <font>
      <b/>
      <sz val="26"/>
      <color theme="1"/>
      <name val="Arial"/>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theme="8" tint="0.39997558519241921"/>
        <bgColor indexed="64"/>
      </patternFill>
    </fill>
    <fill>
      <patternFill patternType="solid">
        <fgColor theme="4"/>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10" fillId="0" borderId="0"/>
    <xf numFmtId="0" fontId="17" fillId="0" borderId="0"/>
    <xf numFmtId="0" fontId="28" fillId="0" borderId="0" applyNumberFormat="0" applyFill="0" applyBorder="0" applyAlignment="0" applyProtection="0"/>
    <xf numFmtId="9" fontId="1" fillId="0" borderId="0" applyFont="0" applyFill="0" applyBorder="0" applyAlignment="0" applyProtection="0"/>
  </cellStyleXfs>
  <cellXfs count="198">
    <xf numFmtId="0" fontId="0" fillId="0" borderId="0" xfId="0"/>
    <xf numFmtId="15"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0" fontId="3" fillId="3" borderId="15" xfId="0" applyFont="1" applyFill="1" applyBorder="1" applyAlignment="1">
      <alignment horizontal="center" vertical="center" wrapText="1"/>
    </xf>
    <xf numFmtId="15" fontId="3" fillId="3" borderId="15"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vertical="center"/>
    </xf>
    <xf numFmtId="49" fontId="2" fillId="2" borderId="22"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xf>
    <xf numFmtId="0" fontId="20" fillId="2" borderId="3"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3" fillId="3" borderId="0" xfId="0" applyFont="1" applyFill="1" applyAlignment="1">
      <alignment vertical="center"/>
    </xf>
    <xf numFmtId="0" fontId="23" fillId="3" borderId="0" xfId="0" applyFont="1" applyFill="1" applyAlignment="1">
      <alignment horizontal="center" vertical="center"/>
    </xf>
    <xf numFmtId="15" fontId="23" fillId="3" borderId="0" xfId="0" applyNumberFormat="1" applyFont="1" applyFill="1" applyAlignment="1">
      <alignment horizontal="center" vertical="center"/>
    </xf>
    <xf numFmtId="0" fontId="24" fillId="3" borderId="0" xfId="0" applyFont="1" applyFill="1" applyAlignment="1">
      <alignment vertical="center"/>
    </xf>
    <xf numFmtId="49" fontId="23" fillId="3" borderId="0" xfId="0" applyNumberFormat="1" applyFont="1" applyFill="1" applyAlignment="1">
      <alignment vertical="center"/>
    </xf>
    <xf numFmtId="0" fontId="15" fillId="3" borderId="0" xfId="0" applyFont="1" applyFill="1" applyAlignment="1">
      <alignment vertical="center"/>
    </xf>
    <xf numFmtId="0" fontId="15" fillId="4" borderId="1" xfId="3" applyFont="1" applyFill="1" applyBorder="1" applyAlignment="1">
      <alignment vertical="center" wrapText="1"/>
    </xf>
    <xf numFmtId="0" fontId="15" fillId="4" borderId="15" xfId="3" applyFont="1" applyFill="1" applyBorder="1" applyAlignment="1">
      <alignment vertical="center" wrapText="1"/>
    </xf>
    <xf numFmtId="0" fontId="0" fillId="3" borderId="0" xfId="0" applyFill="1" applyAlignment="1">
      <alignment vertical="center" wrapText="1"/>
    </xf>
    <xf numFmtId="0" fontId="25" fillId="3" borderId="0" xfId="0" applyFont="1" applyFill="1" applyAlignment="1">
      <alignment vertical="center"/>
    </xf>
    <xf numFmtId="0" fontId="26" fillId="3" borderId="0" xfId="0" applyFont="1" applyFill="1" applyAlignment="1">
      <alignment vertical="center"/>
    </xf>
    <xf numFmtId="0" fontId="14" fillId="3" borderId="15" xfId="0" applyFont="1" applyFill="1" applyBorder="1" applyAlignment="1">
      <alignment horizontal="center" vertical="center" wrapText="1"/>
    </xf>
    <xf numFmtId="15" fontId="4" fillId="3" borderId="15" xfId="0" applyNumberFormat="1" applyFont="1" applyFill="1" applyBorder="1" applyAlignment="1">
      <alignment horizontal="center" vertical="center"/>
    </xf>
    <xf numFmtId="0" fontId="0" fillId="3" borderId="0" xfId="0" applyFill="1" applyAlignment="1">
      <alignment horizontal="center" vertical="center" wrapText="1"/>
    </xf>
    <xf numFmtId="0" fontId="15" fillId="3" borderId="1" xfId="0" applyFont="1" applyFill="1" applyBorder="1" applyAlignment="1">
      <alignment horizontal="justify" vertical="center" wrapText="1"/>
    </xf>
    <xf numFmtId="0" fontId="23" fillId="3" borderId="0" xfId="0" applyFont="1" applyFill="1" applyAlignment="1">
      <alignment horizontal="center" vertical="center" wrapText="1"/>
    </xf>
    <xf numFmtId="0" fontId="0" fillId="0" borderId="0" xfId="0" applyAlignment="1">
      <alignment horizontal="center" vertical="center" wrapText="1"/>
    </xf>
    <xf numFmtId="49" fontId="3" fillId="3" borderId="13"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8" fillId="3" borderId="13" xfId="0"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0" fontId="23" fillId="3" borderId="0" xfId="0" applyFont="1" applyFill="1" applyAlignment="1">
      <alignment vertical="center" wrapText="1"/>
    </xf>
    <xf numFmtId="0" fontId="0" fillId="0" borderId="0" xfId="0" applyAlignment="1">
      <alignment vertical="center" wrapText="1"/>
    </xf>
    <xf numFmtId="0" fontId="18" fillId="2" borderId="2" xfId="2" applyFont="1" applyFill="1" applyBorder="1" applyAlignment="1">
      <alignment horizontal="left" vertical="center" wrapText="1"/>
    </xf>
    <xf numFmtId="0" fontId="15" fillId="4" borderId="12" xfId="3" applyFont="1" applyFill="1" applyBorder="1" applyAlignment="1">
      <alignment vertical="center" wrapText="1"/>
    </xf>
    <xf numFmtId="0" fontId="15" fillId="4" borderId="14" xfId="3" applyFont="1" applyFill="1" applyBorder="1" applyAlignment="1">
      <alignment vertical="center" wrapText="1"/>
    </xf>
    <xf numFmtId="0" fontId="15" fillId="0" borderId="0" xfId="0" applyFont="1" applyAlignment="1">
      <alignment wrapText="1"/>
    </xf>
    <xf numFmtId="0" fontId="13"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3" fillId="3" borderId="0" xfId="0" applyFont="1" applyFill="1" applyAlignment="1">
      <alignment horizontal="justify" vertical="center" wrapText="1"/>
    </xf>
    <xf numFmtId="0" fontId="0" fillId="0" borderId="0" xfId="0" applyAlignment="1">
      <alignment horizontal="justify" vertical="center" wrapText="1"/>
    </xf>
    <xf numFmtId="49" fontId="29" fillId="3" borderId="13" xfId="4" applyNumberFormat="1" applyFont="1" applyFill="1" applyBorder="1" applyAlignment="1">
      <alignment horizontal="center" vertical="center" wrapText="1"/>
    </xf>
    <xf numFmtId="49" fontId="30" fillId="3" borderId="1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49" fontId="31"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32" fillId="3" borderId="13" xfId="0" applyNumberFormat="1" applyFont="1" applyFill="1" applyBorder="1" applyAlignment="1">
      <alignment horizontal="center" vertical="center" wrapText="1"/>
    </xf>
    <xf numFmtId="0" fontId="15" fillId="4" borderId="19" xfId="3" applyFont="1" applyFill="1" applyBorder="1" applyAlignment="1">
      <alignment vertical="center" wrapText="1"/>
    </xf>
    <xf numFmtId="0" fontId="13" fillId="3" borderId="19" xfId="0" applyFont="1" applyFill="1" applyBorder="1" applyAlignment="1">
      <alignment horizontal="justify" vertical="center" wrapText="1"/>
    </xf>
    <xf numFmtId="0" fontId="13" fillId="3" borderId="19" xfId="0"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15" fillId="4" borderId="18" xfId="3" applyFont="1" applyFill="1" applyBorder="1" applyAlignment="1">
      <alignment vertical="center" wrapText="1"/>
    </xf>
    <xf numFmtId="49" fontId="3" fillId="3" borderId="30" xfId="0" applyNumberFormat="1" applyFont="1" applyFill="1" applyBorder="1" applyAlignment="1">
      <alignment horizontal="center" vertical="center" wrapText="1"/>
    </xf>
    <xf numFmtId="0" fontId="0" fillId="3" borderId="0" xfId="0" applyFill="1" applyAlignment="1">
      <alignment horizontal="left" wrapText="1"/>
    </xf>
    <xf numFmtId="0" fontId="15" fillId="4" borderId="19" xfId="3" applyFont="1" applyFill="1" applyBorder="1" applyAlignment="1">
      <alignment horizontal="left" vertical="center" wrapText="1"/>
    </xf>
    <xf numFmtId="0" fontId="15" fillId="4" borderId="1" xfId="3" applyFont="1" applyFill="1" applyBorder="1" applyAlignment="1">
      <alignment horizontal="left" vertical="center" wrapText="1"/>
    </xf>
    <xf numFmtId="0" fontId="15" fillId="4" borderId="15" xfId="3" applyFont="1" applyFill="1" applyBorder="1" applyAlignment="1">
      <alignment horizontal="left" vertical="center" wrapText="1"/>
    </xf>
    <xf numFmtId="0" fontId="23"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3" borderId="15" xfId="0" applyFont="1" applyFill="1" applyBorder="1" applyAlignment="1">
      <alignment horizontal="justify" vertical="center" wrapText="1"/>
    </xf>
    <xf numFmtId="49" fontId="32" fillId="3" borderId="16"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3" xfId="0" applyFont="1" applyFill="1" applyBorder="1" applyAlignment="1">
      <alignment horizontal="center" vertical="center"/>
    </xf>
    <xf numFmtId="14" fontId="15" fillId="3" borderId="16" xfId="0" applyNumberFormat="1" applyFont="1" applyFill="1" applyBorder="1" applyAlignment="1">
      <alignment horizontal="center" vertical="center"/>
    </xf>
    <xf numFmtId="0" fontId="34" fillId="2" borderId="21" xfId="0" applyFont="1" applyFill="1" applyBorder="1" applyAlignment="1">
      <alignment horizontal="center" vertical="center" textRotation="90" wrapText="1"/>
    </xf>
    <xf numFmtId="0" fontId="21" fillId="3" borderId="2" xfId="0" applyFont="1" applyFill="1" applyBorder="1" applyAlignment="1">
      <alignment horizontal="center" vertical="center"/>
    </xf>
    <xf numFmtId="0" fontId="21" fillId="3" borderId="5" xfId="0" applyFont="1" applyFill="1" applyBorder="1" applyAlignment="1">
      <alignment horizontal="center" vertical="center"/>
    </xf>
    <xf numFmtId="15" fontId="19" fillId="3" borderId="7"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3" borderId="1" xfId="0" applyFill="1" applyBorder="1" applyAlignment="1">
      <alignment vertical="center"/>
    </xf>
    <xf numFmtId="0" fontId="15" fillId="4" borderId="35" xfId="3" applyFont="1" applyFill="1" applyBorder="1" applyAlignment="1">
      <alignment vertical="center" wrapText="1"/>
    </xf>
    <xf numFmtId="0" fontId="15" fillId="4" borderId="36" xfId="3" applyFont="1" applyFill="1" applyBorder="1" applyAlignment="1">
      <alignment vertical="center" wrapText="1"/>
    </xf>
    <xf numFmtId="0" fontId="15" fillId="4" borderId="36" xfId="3" applyFont="1" applyFill="1" applyBorder="1" applyAlignment="1">
      <alignment horizontal="left" vertical="center" wrapText="1"/>
    </xf>
    <xf numFmtId="0" fontId="13" fillId="3" borderId="36" xfId="0" applyFont="1" applyFill="1" applyBorder="1" applyAlignment="1">
      <alignment horizontal="justify" vertical="center" wrapText="1"/>
    </xf>
    <xf numFmtId="15" fontId="3" fillId="3" borderId="36" xfId="0" applyNumberFormat="1" applyFont="1" applyFill="1" applyBorder="1" applyAlignment="1">
      <alignment horizontal="center" vertical="center" wrapText="1"/>
    </xf>
    <xf numFmtId="0" fontId="0" fillId="3" borderId="13"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15" fillId="3" borderId="1" xfId="0" applyFont="1" applyFill="1" applyBorder="1" applyAlignment="1">
      <alignment horizontal="center" vertical="center"/>
    </xf>
    <xf numFmtId="0" fontId="2" fillId="2" borderId="37" xfId="0" applyFont="1" applyFill="1" applyBorder="1" applyAlignment="1">
      <alignment horizontal="center" vertical="center" wrapText="1"/>
    </xf>
    <xf numFmtId="0" fontId="0" fillId="3" borderId="30" xfId="0" applyFill="1" applyBorder="1" applyAlignment="1">
      <alignment vertical="center"/>
    </xf>
    <xf numFmtId="0" fontId="15" fillId="4" borderId="38" xfId="3"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15" fontId="15" fillId="3" borderId="13" xfId="0" applyNumberFormat="1" applyFont="1" applyFill="1" applyBorder="1" applyAlignment="1">
      <alignment horizontal="center" vertical="center" wrapText="1"/>
    </xf>
    <xf numFmtId="49" fontId="35" fillId="2" borderId="22"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0" fontId="15" fillId="4" borderId="19" xfId="3" applyFont="1" applyFill="1" applyBorder="1" applyAlignment="1">
      <alignment horizontal="center" vertical="center" wrapText="1"/>
    </xf>
    <xf numFmtId="0" fontId="14" fillId="8" borderId="1" xfId="0" applyFont="1" applyFill="1" applyBorder="1" applyAlignment="1">
      <alignment horizontal="center" vertical="center" wrapText="1"/>
    </xf>
    <xf numFmtId="9" fontId="23" fillId="3" borderId="0" xfId="5" applyFont="1" applyFill="1" applyAlignment="1">
      <alignment vertical="center"/>
    </xf>
    <xf numFmtId="1" fontId="3" fillId="3" borderId="27"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0" fontId="15" fillId="4" borderId="39" xfId="3" applyFont="1" applyFill="1" applyBorder="1" applyAlignment="1">
      <alignment vertical="center" wrapText="1"/>
    </xf>
    <xf numFmtId="0" fontId="15" fillId="4" borderId="40" xfId="3" applyFont="1" applyFill="1" applyBorder="1" applyAlignment="1">
      <alignment vertical="center" wrapText="1"/>
    </xf>
    <xf numFmtId="0" fontId="15" fillId="4" borderId="40" xfId="3" applyFont="1" applyFill="1" applyBorder="1" applyAlignment="1">
      <alignment horizontal="left" vertical="center" wrapText="1"/>
    </xf>
    <xf numFmtId="0" fontId="13" fillId="3" borderId="40" xfId="0" applyFont="1" applyFill="1" applyBorder="1" applyAlignment="1">
      <alignment horizontal="justify" vertical="center" wrapText="1"/>
    </xf>
    <xf numFmtId="15" fontId="3" fillId="3" borderId="40" xfId="0" applyNumberFormat="1" applyFont="1" applyFill="1" applyBorder="1" applyAlignment="1">
      <alignment horizontal="center" vertical="center" wrapText="1"/>
    </xf>
    <xf numFmtId="0" fontId="14" fillId="3" borderId="40" xfId="0" applyFont="1" applyFill="1" applyBorder="1" applyAlignment="1">
      <alignment horizontal="center" vertical="center" wrapText="1"/>
    </xf>
    <xf numFmtId="15" fontId="16" fillId="3" borderId="40" xfId="0" applyNumberFormat="1" applyFont="1" applyFill="1" applyBorder="1" applyAlignment="1">
      <alignment horizontal="center" vertical="center"/>
    </xf>
    <xf numFmtId="1" fontId="3" fillId="3" borderId="41" xfId="0" applyNumberFormat="1" applyFont="1" applyFill="1" applyBorder="1" applyAlignment="1">
      <alignment horizontal="center" vertical="center" wrapText="1"/>
    </xf>
    <xf numFmtId="0" fontId="15" fillId="3" borderId="42" xfId="0" applyFont="1" applyFill="1" applyBorder="1" applyAlignment="1">
      <alignment horizontal="center" vertical="center"/>
    </xf>
    <xf numFmtId="0" fontId="0" fillId="3" borderId="40" xfId="0" applyFill="1" applyBorder="1" applyAlignment="1">
      <alignment vertical="center"/>
    </xf>
    <xf numFmtId="0" fontId="0" fillId="3" borderId="41" xfId="0" applyFill="1" applyBorder="1" applyAlignment="1">
      <alignment vertical="center"/>
    </xf>
    <xf numFmtId="0" fontId="15" fillId="3" borderId="40" xfId="0" applyFont="1" applyFill="1" applyBorder="1" applyAlignment="1">
      <alignment horizontal="justify" vertical="center" wrapText="1"/>
    </xf>
    <xf numFmtId="15" fontId="4" fillId="3" borderId="40" xfId="0" applyNumberFormat="1" applyFont="1" applyFill="1" applyBorder="1" applyAlignment="1">
      <alignment horizontal="center" vertical="center"/>
    </xf>
    <xf numFmtId="49" fontId="6" fillId="3" borderId="41" xfId="0" applyNumberFormat="1" applyFont="1" applyFill="1" applyBorder="1" applyAlignment="1">
      <alignment horizontal="center" vertical="center" wrapText="1"/>
    </xf>
    <xf numFmtId="15" fontId="16" fillId="3" borderId="19" xfId="0" applyNumberFormat="1" applyFont="1" applyFill="1" applyBorder="1" applyAlignment="1">
      <alignment horizontal="center" vertical="center"/>
    </xf>
    <xf numFmtId="1" fontId="3" fillId="3" borderId="30" xfId="0" applyNumberFormat="1" applyFont="1" applyFill="1" applyBorder="1" applyAlignment="1">
      <alignment horizontal="center" vertical="center" wrapText="1"/>
    </xf>
    <xf numFmtId="0" fontId="15" fillId="3" borderId="38" xfId="0" applyFont="1" applyFill="1" applyBorder="1" applyAlignment="1">
      <alignment horizontal="center" vertical="center"/>
    </xf>
    <xf numFmtId="0" fontId="15" fillId="3" borderId="19" xfId="0" applyFont="1" applyFill="1" applyBorder="1" applyAlignment="1">
      <alignment horizontal="center" vertical="center"/>
    </xf>
    <xf numFmtId="14" fontId="15" fillId="3" borderId="30" xfId="0" applyNumberFormat="1" applyFont="1" applyFill="1" applyBorder="1" applyAlignment="1">
      <alignment horizontal="center" vertical="center" wrapText="1"/>
    </xf>
    <xf numFmtId="0" fontId="0" fillId="3" borderId="19" xfId="0" applyFill="1" applyBorder="1" applyAlignment="1">
      <alignment vertical="center"/>
    </xf>
    <xf numFmtId="0" fontId="15" fillId="4" borderId="20" xfId="3" applyFont="1" applyFill="1" applyBorder="1" applyAlignment="1">
      <alignment vertical="center" wrapText="1"/>
    </xf>
    <xf numFmtId="0" fontId="15" fillId="4" borderId="21" xfId="3" applyFont="1" applyFill="1" applyBorder="1" applyAlignment="1">
      <alignment vertical="center" wrapText="1"/>
    </xf>
    <xf numFmtId="0" fontId="15" fillId="4" borderId="21" xfId="3" applyFont="1" applyFill="1" applyBorder="1" applyAlignment="1">
      <alignment horizontal="left" vertical="center" wrapText="1"/>
    </xf>
    <xf numFmtId="0" fontId="13" fillId="3" borderId="21" xfId="0" applyFont="1" applyFill="1" applyBorder="1" applyAlignment="1">
      <alignment horizontal="justify" vertical="center" wrapText="1"/>
    </xf>
    <xf numFmtId="15" fontId="3" fillId="3" borderId="21" xfId="0" applyNumberFormat="1" applyFont="1" applyFill="1" applyBorder="1" applyAlignment="1">
      <alignment horizontal="center" vertical="center" wrapText="1"/>
    </xf>
    <xf numFmtId="15" fontId="3" fillId="5"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5" fontId="16" fillId="3" borderId="21" xfId="0" applyNumberFormat="1" applyFont="1" applyFill="1" applyBorder="1" applyAlignment="1">
      <alignment horizontal="center" vertical="center"/>
    </xf>
    <xf numFmtId="1" fontId="3" fillId="3" borderId="43" xfId="0" applyNumberFormat="1"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wrapText="1"/>
    </xf>
    <xf numFmtId="0" fontId="14" fillId="3" borderId="36" xfId="0" applyFont="1" applyFill="1" applyBorder="1" applyAlignment="1">
      <alignment horizontal="center" vertical="center" wrapText="1"/>
    </xf>
    <xf numFmtId="15" fontId="16" fillId="3" borderId="36" xfId="0" applyNumberFormat="1" applyFont="1" applyFill="1" applyBorder="1" applyAlignment="1">
      <alignment horizontal="center" vertical="center"/>
    </xf>
    <xf numFmtId="1" fontId="3" fillId="3" borderId="29" xfId="0" applyNumberFormat="1"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17" xfId="0" applyFont="1" applyFill="1" applyBorder="1" applyAlignment="1">
      <alignment horizontal="center" vertical="center" wrapText="1"/>
    </xf>
    <xf numFmtId="0" fontId="29" fillId="0" borderId="13" xfId="4" applyFont="1" applyBorder="1" applyAlignment="1">
      <alignment horizontal="center" vertical="center" wrapText="1"/>
    </xf>
    <xf numFmtId="15" fontId="16" fillId="3" borderId="1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wrapText="1"/>
    </xf>
    <xf numFmtId="0" fontId="15" fillId="3" borderId="15" xfId="0" applyFont="1" applyFill="1" applyBorder="1" applyAlignment="1">
      <alignment horizontal="center" vertical="center"/>
    </xf>
    <xf numFmtId="0" fontId="29" fillId="0" borderId="16" xfId="4"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5" borderId="0" xfId="0" applyFill="1"/>
    <xf numFmtId="0" fontId="36" fillId="0" borderId="0" xfId="0" applyFont="1"/>
    <xf numFmtId="9" fontId="0" fillId="0" borderId="0" xfId="5" applyFont="1"/>
    <xf numFmtId="9" fontId="0" fillId="0" borderId="0" xfId="0" applyNumberFormat="1"/>
    <xf numFmtId="0" fontId="15" fillId="0" borderId="0" xfId="0" applyFont="1" applyAlignment="1">
      <alignment horizontal="left" wrapText="1"/>
    </xf>
    <xf numFmtId="0" fontId="20" fillId="2" borderId="11"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9" fillId="3" borderId="11" xfId="0" quotePrefix="1" applyFont="1" applyFill="1" applyBorder="1" applyAlignment="1">
      <alignment horizontal="justify" vertical="center" wrapText="1"/>
    </xf>
    <xf numFmtId="0" fontId="19" fillId="3" borderId="10" xfId="0" quotePrefix="1" applyFont="1" applyFill="1" applyBorder="1" applyAlignment="1">
      <alignment horizontal="justify" vertical="center" wrapText="1"/>
    </xf>
    <xf numFmtId="0" fontId="19" fillId="3" borderId="31" xfId="0" quotePrefix="1" applyFont="1" applyFill="1" applyBorder="1" applyAlignment="1">
      <alignment horizontal="justify" vertical="center" wrapText="1"/>
    </xf>
    <xf numFmtId="0" fontId="19" fillId="3" borderId="3" xfId="0" quotePrefix="1" applyFont="1" applyFill="1" applyBorder="1" applyAlignment="1">
      <alignment horizontal="justify" vertical="center" wrapText="1"/>
    </xf>
    <xf numFmtId="0" fontId="19" fillId="3" borderId="4" xfId="0" quotePrefix="1" applyFont="1" applyFill="1" applyBorder="1" applyAlignment="1">
      <alignment horizontal="justify" vertical="center" wrapText="1"/>
    </xf>
    <xf numFmtId="0" fontId="19" fillId="3" borderId="33" xfId="0" quotePrefix="1" applyFont="1" applyFill="1" applyBorder="1" applyAlignment="1">
      <alignment horizontal="justify" vertical="center" wrapText="1"/>
    </xf>
    <xf numFmtId="0" fontId="19" fillId="3" borderId="6" xfId="0" quotePrefix="1" applyFont="1" applyFill="1" applyBorder="1" applyAlignment="1">
      <alignment horizontal="justify" vertical="center" wrapText="1"/>
    </xf>
    <xf numFmtId="0" fontId="19" fillId="3" borderId="9" xfId="0" quotePrefix="1" applyFont="1" applyFill="1" applyBorder="1" applyAlignment="1">
      <alignment horizontal="justify" vertical="center" wrapText="1"/>
    </xf>
    <xf numFmtId="0" fontId="19" fillId="3" borderId="32" xfId="0" quotePrefix="1" applyFont="1" applyFill="1" applyBorder="1" applyAlignment="1">
      <alignment horizontal="justify" vertical="center" wrapText="1"/>
    </xf>
    <xf numFmtId="0" fontId="0" fillId="3" borderId="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33" fillId="3" borderId="11" xfId="0" applyFont="1" applyFill="1" applyBorder="1" applyAlignment="1">
      <alignment horizontal="center" vertical="center"/>
    </xf>
    <xf numFmtId="0" fontId="33" fillId="3" borderId="1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3"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0" xfId="0" applyFont="1" applyFill="1" applyAlignment="1">
      <alignment horizontal="center" vertical="center"/>
    </xf>
    <xf numFmtId="0" fontId="11" fillId="3" borderId="27" xfId="0" applyFont="1" applyFill="1" applyBorder="1" applyAlignment="1">
      <alignment horizontal="center" vertical="center"/>
    </xf>
    <xf numFmtId="0" fontId="11" fillId="3" borderId="24"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5" xfId="0" applyFont="1" applyFill="1" applyBorder="1" applyAlignment="1">
      <alignment horizontal="center" vertical="center"/>
    </xf>
  </cellXfs>
  <cellStyles count="6">
    <cellStyle name="Hipervínculo" xfId="4" builtinId="8"/>
    <cellStyle name="Millares 2" xfId="1"/>
    <cellStyle name="Normal" xfId="0" builtinId="0"/>
    <cellStyle name="Normal 2" xfId="3"/>
    <cellStyle name="Normal 2 3" xfId="2"/>
    <cellStyle name="Porcentaje" xfId="5" builtinId="5"/>
  </cellStyles>
  <dxfs count="56">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FF0000"/>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5517.71638460648" createdVersion="6" refreshedVersion="6" minRefreshableVersion="3" recordCount="103">
  <cacheSource type="worksheet">
    <worksheetSource ref="A10:Y113" sheet="PAA 2024_Consolidado"/>
  </cacheSource>
  <cacheFields count="27">
    <cacheField name="ROL" numFmtId="0">
      <sharedItems/>
    </cacheField>
    <cacheField name="TIPO DE TRABAJO" numFmtId="0">
      <sharedItems/>
    </cacheField>
    <cacheField name="DENOMINACIÓN DEL TRABAJO" numFmtId="0">
      <sharedItems/>
    </cacheField>
    <cacheField name="NORMATIVIDAD / ALCANCE" numFmtId="0">
      <sharedItems/>
    </cacheField>
    <cacheField name="AUDITOR" numFmtId="0">
      <sharedItems/>
    </cacheField>
    <cacheField name="Duración" numFmtId="0">
      <sharedItems containsSemiMixedTypes="0" containsString="0" containsNumber="1" containsInteger="1" minValue="0" maxValue="216"/>
    </cacheField>
    <cacheField name="INICIO" numFmtId="15">
      <sharedItems containsSemiMixedTypes="0" containsNonDate="0" containsDate="1" containsString="0" minDate="2024-01-02T00:00:00" maxDate="2024-12-22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4-01-04T00:00:00" maxDate="2024-12-23T00:00:00"/>
    </cacheField>
    <cacheField name="Mes Fin" numFmtId="0">
      <sharedItems containsSemiMixedTypes="0" containsString="0" containsNumber="1" containsInteger="1" minValue="1" maxValue="12" count="12">
        <n v="1"/>
        <n v="6"/>
        <n v="2"/>
        <n v="11"/>
        <n v="3"/>
        <n v="8"/>
        <n v="4"/>
        <n v="5"/>
        <n v="10"/>
        <n v="7"/>
        <n v="9"/>
        <n v="12"/>
      </sharedItems>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ntainsBlank="1"/>
    </cacheField>
    <cacheField name="FECHA" numFmtId="15">
      <sharedItems containsNonDate="0" containsDate="1" containsString="0" containsBlank="1" minDate="2023-01-30T00:00:00" maxDate="2027-07-13T00:00:00" count="31">
        <d v="2024-01-05T00:00:00"/>
        <d v="2024-01-26T00:00:00"/>
        <d v="2024-01-16T00:00:00"/>
        <d v="2024-01-31T00:00:00"/>
        <d v="2024-05-23T00:00:00"/>
        <d v="2024-01-09T00:00:00"/>
        <d v="2023-01-30T00:00:00"/>
        <d v="2024-02-19T00:00:00"/>
        <d v="2024-02-16T00:00:00"/>
        <d v="2024-03-30T00:00:00"/>
        <d v="2024-02-21T00:00:00"/>
        <m/>
        <d v="2024-02-26T00:00:00"/>
        <d v="2024-03-21T00:00:00"/>
        <d v="2024-02-15T00:00:00"/>
        <d v="2024-03-14T00:00:00"/>
        <d v="2024-05-03T00:00:00"/>
        <d v="2024-04-15T00:00:00"/>
        <d v="2024-05-30T00:00:00"/>
        <d v="2024-05-31T00:00:00"/>
        <d v="2024-05-09T00:00:00"/>
        <d v="2024-05-15T00:00:00"/>
        <d v="2024-05-16T00:00:00"/>
        <d v="2024-03-06T00:00:00"/>
        <d v="2024-06-25T00:00:00"/>
        <d v="2024-06-17T00:00:00"/>
        <d v="2024-07-03T00:00:00"/>
        <d v="2024-07-29T00:00:00"/>
        <d v="2024-07-31T00:00:00"/>
        <d v="2027-07-12T00:00:00"/>
        <d v="2024-07-30T00:00:00"/>
      </sharedItems>
      <fieldGroup par="26" base="23">
        <rangePr groupBy="months" startDate="2023-01-30T00:00:00" endDate="2027-07-13T00:00:00"/>
        <groupItems count="14">
          <s v="(en blanco)"/>
          <s v="ene"/>
          <s v="feb"/>
          <s v="mar"/>
          <s v="abr"/>
          <s v="may"/>
          <s v="jun"/>
          <s v="jul"/>
          <s v="ago"/>
          <s v="sep"/>
          <s v="oct"/>
          <s v="nov"/>
          <s v="dic"/>
          <s v="&gt;13/07/2027"/>
        </groupItems>
      </fieldGroup>
    </cacheField>
    <cacheField name="EVIDENCIA/_x000a_No. RADICACIÓN" numFmtId="0">
      <sharedItems containsBlank="1" containsMixedTypes="1" containsNumber="1" containsInteger="1" minValue="202411200044273" maxValue="202411200063823"/>
    </cacheField>
    <cacheField name="Trimestres" numFmtId="0" databaseField="0">
      <fieldGroup base="23">
        <rangePr groupBy="quarters" startDate="2023-01-30T00:00:00" endDate="2027-07-13T00:00:00"/>
        <groupItems count="6">
          <s v="&lt;30/01/2023"/>
          <s v="Trim.1"/>
          <s v="Trim.2"/>
          <s v="Trim.3"/>
          <s v="Trim.4"/>
          <s v="&gt;13/07/2027"/>
        </groupItems>
      </fieldGroup>
    </cacheField>
    <cacheField name="Años" numFmtId="0" databaseField="0">
      <fieldGroup base="23">
        <rangePr groupBy="years" startDate="2023-01-30T00:00:00" endDate="2027-07-13T00:00:00"/>
        <groupItems count="7">
          <s v="&lt;30/01/2023"/>
          <s v="2023"/>
          <s v="2024"/>
          <s v="2025"/>
          <s v="2026"/>
          <s v="2027"/>
          <s v="&gt;13/07/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s v="Enfoque a la Prevención"/>
    <s v="Informes Regulatorios"/>
    <s v="Revisión Informe Gestión Judícial"/>
    <s v="Resolución 104 de 2018, Circular 010 de 2019 Secretaria Jurídica. Plazo Primera semana de enero y la primera semana de julio"/>
    <s v="Liliana Pedroza"/>
    <n v="3"/>
    <d v="2024-01-02T00:00:00"/>
    <n v="1"/>
    <d v="2024-01-06T00:00:00"/>
    <x v="0"/>
    <n v="1"/>
    <s v=" "/>
    <s v=" "/>
    <s v=" "/>
    <s v=" "/>
    <s v=" "/>
    <s v=" "/>
    <s v=" "/>
    <s v=" "/>
    <s v=" "/>
    <s v=" "/>
    <s v=" "/>
    <s v="CUMPLIDA"/>
    <x v="0"/>
    <s v="202416000002391"/>
  </r>
  <r>
    <s v="Relación Entes Externos de Control"/>
    <s v="Relación Entes Externos de Control"/>
    <s v="Rendición Cuenta Mensual - Deuda Pública Mensual"/>
    <s v="Presupuesto, Inversiones, Gestión y Resultados, Contratación, Egresos. Plazo: Segundo 2 día hábil del mes"/>
    <s v="Carlos Vargas"/>
    <n v="2"/>
    <d v="2024-01-03T00:00:00"/>
    <n v="1"/>
    <d v="2024-01-04T00:00:00"/>
    <x v="0"/>
    <n v="1"/>
    <s v=" "/>
    <s v=" "/>
    <s v=" "/>
    <s v=" "/>
    <s v=" "/>
    <s v=" "/>
    <s v=" "/>
    <s v=" "/>
    <s v=" "/>
    <s v=" "/>
    <s v=" "/>
    <s v="CUMPLIDA"/>
    <x v="1"/>
    <s v="Certificado de rendición del 26ene2024"/>
  </r>
  <r>
    <s v="Enfoque a la Prevención"/>
    <s v="Informes Regulatorios"/>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Carlos Vargas"/>
    <n v="8"/>
    <d v="2024-01-03T00:00:00"/>
    <n v="1"/>
    <d v="2024-01-13T00:00:00"/>
    <x v="0"/>
    <n v="1"/>
    <s v=" "/>
    <s v=" "/>
    <s v=" "/>
    <s v=" "/>
    <s v=" "/>
    <s v=" "/>
    <s v=" "/>
    <s v=" "/>
    <s v=" "/>
    <s v=" "/>
    <s v=" "/>
    <s v="CUMPLIDA"/>
    <x v="2"/>
    <s v="202411200002603"/>
  </r>
  <r>
    <s v="Evaluación de Riesgos"/>
    <s v="Informes Regulatorios"/>
    <s v="Seguimiento Mapa de Riesgos de Corrupción"/>
    <s v="Decreto Nacional 1081 de 2015. Artículo 2.1.4.6.  Estrategias para la construcción del Plan Anticorrupción y de Atención al Ciudadano Vs 2  2015. Plazo: Los diez (10) primeros días hábiles del mes de enero, mayo y septiembre."/>
    <s v="Javier Sarmiento"/>
    <n v="10"/>
    <d v="2024-01-03T00:00:00"/>
    <n v="1"/>
    <d v="2024-01-16T00:00:00"/>
    <x v="0"/>
    <n v="1"/>
    <s v=" "/>
    <s v=" "/>
    <s v=" "/>
    <s v=" "/>
    <s v=" "/>
    <s v=" "/>
    <s v=" "/>
    <s v=" "/>
    <s v=" "/>
    <s v=" "/>
    <s v=" "/>
    <s v="CUMPLIDA"/>
    <x v="2"/>
    <s v="202411200002603"/>
  </r>
  <r>
    <s v="Relación Entes Externos de Control"/>
    <s v="Relación Entes Externos de Control"/>
    <s v="Reporte SIRECI - Delitos Contra la Administración Pública"/>
    <s v="Delitos Contra la Administración Pública._x000a_Plazo: Tercer 3 día hábil del Semestre"/>
    <s v="Joan Gaitán"/>
    <n v="1"/>
    <d v="2024-01-05T00:00:00"/>
    <n v="1"/>
    <d v="2024-01-06T00:00:00"/>
    <x v="0"/>
    <n v="1"/>
    <s v=" "/>
    <s v=" "/>
    <s v=" "/>
    <s v=" "/>
    <s v=" "/>
    <s v=" "/>
    <s v=" "/>
    <s v=" "/>
    <s v=" "/>
    <s v=" "/>
    <s v=" "/>
    <s v="CUMPLIDA"/>
    <x v="3"/>
    <s v="Certificación y pantallazo de la validación en el aplicativo"/>
  </r>
  <r>
    <s v="Relación Entes Externos de Control"/>
    <s v="Relación Entes Externos de Control"/>
    <s v="Auditoria: Evaluar la gestión fiscal de la vigencia 2023."/>
    <s v="Plan Auditoria Distrital vigencia 2024 - Contraloria de Bogotá"/>
    <s v="Diana Ramírez"/>
    <n v="108"/>
    <d v="2024-01-05T00:00:00"/>
    <n v="1"/>
    <d v="2024-06-04T00:00:00"/>
    <x v="1"/>
    <n v="1"/>
    <s v=" "/>
    <s v=" "/>
    <s v=" "/>
    <s v=" "/>
    <n v="1"/>
    <s v=" "/>
    <s v=" "/>
    <s v=" "/>
    <s v=" "/>
    <s v=" "/>
    <s v=" "/>
    <s v="CUMPLIDA"/>
    <x v="4"/>
    <s v="202417000094962"/>
  </r>
  <r>
    <s v="Liderazgo Estratégico"/>
    <s v="Seguimiento Periódico"/>
    <s v="Seguimiento PAA y Presentación Comité Institucional de Control Interno"/>
    <s v="Decreto 807 de 2019. Articulo 38. Plazo: A más tardar 31 de Enero "/>
    <s v="Diana Ramírez"/>
    <n v="4"/>
    <d v="2024-01-05T00:00:00"/>
    <n v="1"/>
    <d v="2024-01-10T00:00:00"/>
    <x v="0"/>
    <n v="1"/>
    <s v=" "/>
    <s v=" "/>
    <s v=" "/>
    <s v=" "/>
    <s v=" "/>
    <s v=" "/>
    <s v=" "/>
    <s v=" "/>
    <s v=" "/>
    <s v=" "/>
    <s v=" "/>
    <s v="CUMPLIDA"/>
    <x v="5"/>
    <s v="Presentación CICCI publicada en la página web"/>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01-07T00:00:00"/>
    <n v="1"/>
    <d v="2024-01-10T00:00:00"/>
    <x v="0"/>
    <n v="1"/>
    <s v=" "/>
    <s v=" "/>
    <s v=" "/>
    <s v=" "/>
    <s v=" "/>
    <s v=" "/>
    <s v=" "/>
    <s v=" "/>
    <s v=" "/>
    <s v=" "/>
    <s v=" "/>
    <s v="CUMPLIDA"/>
    <x v="1"/>
    <s v="Certificado de rendición del 26ene2024"/>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4-01-15T00:00:00"/>
    <n v="1"/>
    <d v="2024-01-16T00:00:00"/>
    <x v="0"/>
    <n v="1"/>
    <s v=" "/>
    <s v=" "/>
    <s v=" "/>
    <s v=" "/>
    <s v=" "/>
    <s v=" "/>
    <s v=" "/>
    <s v=" "/>
    <s v=" "/>
    <s v=" "/>
    <s v=" "/>
    <s v="CUMPLIDA"/>
    <x v="2"/>
    <s v="Publicado en la pagina WEB de la Entidad"/>
  </r>
  <r>
    <s v="Relación Entes Externos de Control"/>
    <s v="Relación Entes Externos de Control"/>
    <s v="Rendición Cuenta Mensual - Contratación"/>
    <s v="Presupuesto, Inversiones, Gestión y Resultados, Contratación, Egresos. Plazo: Quince 15 día hábil del mes"/>
    <s v="Carlos Vargas"/>
    <n v="0"/>
    <d v="2024-01-20T00:00:00"/>
    <n v="1"/>
    <d v="2024-01-21T00:00:00"/>
    <x v="0"/>
    <n v="1"/>
    <s v=" "/>
    <s v=" "/>
    <s v=" "/>
    <s v=" "/>
    <s v=" "/>
    <s v=" "/>
    <s v=" "/>
    <s v=" "/>
    <s v=" "/>
    <s v=" "/>
    <s v=" "/>
    <s v="CUMPLIDA"/>
    <x v="1"/>
    <s v="Certificado de rendición del 26ene2024"/>
  </r>
  <r>
    <s v="Enfoque a la Prevención"/>
    <s v="Informes Regulatorios"/>
    <s v="Evaluación Independiente del Estado del Sistema de Control Interno"/>
    <s v="Decreto 807 de 2019 articulo 41. Plazo: Deberá publicar cada seis (6) meses un informe en la página web. Plazo 30 de enero"/>
    <s v="Diana Ramírez"/>
    <n v="5"/>
    <d v="2024-01-22T00:00:00"/>
    <n v="1"/>
    <d v="2024-01-26T00:00:00"/>
    <x v="0"/>
    <n v="1"/>
    <s v=" "/>
    <s v=" "/>
    <s v=" "/>
    <s v=" "/>
    <s v=" "/>
    <s v=" "/>
    <s v=" "/>
    <s v=" "/>
    <s v=" "/>
    <s v=" "/>
    <s v=" "/>
    <s v="CUMPLIDA"/>
    <x v="6"/>
    <s v="202411200009423"/>
  </r>
  <r>
    <s v="Evaluación y Seguimiento"/>
    <s v="Seguimiento Periódico"/>
    <s v="Seguimiento Plan Mejoramiento Auditoria Interna y Contraloría"/>
    <s v="Decreto 807 de 2019 articulo 38. Plazo: El 31 de enero. Plazo: 26 Enero"/>
    <s v="Javier Sarmiento"/>
    <n v="5"/>
    <d v="2024-01-22T00:00:00"/>
    <n v="1"/>
    <d v="2024-01-26T00:00:00"/>
    <x v="0"/>
    <n v="1"/>
    <s v=" "/>
    <s v=" "/>
    <s v=" "/>
    <s v=" "/>
    <s v=" "/>
    <s v=" "/>
    <s v=" "/>
    <s v=" "/>
    <s v=" "/>
    <s v=" "/>
    <s v=" "/>
    <s v="CUMPLIDA"/>
    <x v="3"/>
    <s v="202411200009993"/>
  </r>
  <r>
    <s v="Enfoque a la Prevención"/>
    <s v="Informes Regulatorios"/>
    <s v="Seguimiento a las Peticiones, Quejas, Reclamos y Sugerencias"/>
    <s v="Ley 1474 de 2011, art. 76. Decreto 2641 de 2012. Plazo: Semestral. A más tardar 31 Enero"/>
    <s v="Kelly Serrano"/>
    <n v="8"/>
    <d v="2024-01-22T00:00:00"/>
    <n v="1"/>
    <d v="2024-01-31T00:00:00"/>
    <x v="0"/>
    <n v="1"/>
    <s v=" "/>
    <s v=" "/>
    <s v=" "/>
    <s v=" "/>
    <s v=" "/>
    <s v=" "/>
    <s v=" "/>
    <s v=" "/>
    <s v=" "/>
    <s v=" "/>
    <s v=" "/>
    <s v="CUMPLIDA"/>
    <x v="7"/>
    <s v="202411200021743"/>
  </r>
  <r>
    <s v="Enfoque a la Prevención"/>
    <s v="Informes Regulatorios"/>
    <s v="Seguimiento a la Gestión de los Comités de Conciliación"/>
    <s v="Decreto Nacional 1167 de 2016 , Resolución 604 de 2016 de la Secretaria General y Acuerdo 01 de 2017 . Plazo: Semestral. A más tardar 30 de Enero "/>
    <s v="Liliana Pedroza"/>
    <n v="6"/>
    <d v="2024-01-24T00:00:00"/>
    <n v="1"/>
    <d v="2024-01-31T00:00:00"/>
    <x v="0"/>
    <n v="1"/>
    <s v=" "/>
    <s v=" "/>
    <s v=" "/>
    <s v=" "/>
    <s v=" "/>
    <s v=" "/>
    <s v=" "/>
    <s v=" "/>
    <s v=" "/>
    <s v=" "/>
    <s v=" "/>
    <s v="CUMPLIDA"/>
    <x v="3"/>
    <s v="202411200009873"/>
  </r>
  <r>
    <s v="Enfoque a la Prevención"/>
    <s v="Informes Regulatorios"/>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s v="Javier Sarmiento"/>
    <n v="5"/>
    <d v="2024-01-29T00:00:00"/>
    <n v="1"/>
    <d v="2024-02-02T00:00:00"/>
    <x v="2"/>
    <n v="1"/>
    <n v="1"/>
    <s v=" "/>
    <s v=" "/>
    <s v=" "/>
    <s v=" "/>
    <s v=" "/>
    <s v=" "/>
    <s v=" "/>
    <s v=" "/>
    <s v=" "/>
    <s v=" "/>
    <s v="CUMPLIDA"/>
    <x v="3"/>
    <s v="202411200009843"/>
  </r>
  <r>
    <s v="Enfoque a la Prevención"/>
    <s v="Informes Regulatorios"/>
    <s v="Seguimiento al contingente judicial (SIPROJ)"/>
    <s v="Resolución 866 de 2004, Numeral 4.2.5.Resolución 303 de 2007 Secretaría Distrital de Hacienda. Plazo: Trimestral. A más tardar 30 de Enero "/>
    <s v="Liliana Pedroza"/>
    <n v="10"/>
    <d v="2024-01-29T00:00:00"/>
    <n v="1"/>
    <d v="2024-02-09T00:00:00"/>
    <x v="2"/>
    <n v="1"/>
    <n v="1"/>
    <s v=" "/>
    <s v=" "/>
    <s v=" "/>
    <s v=" "/>
    <s v=" "/>
    <s v=" "/>
    <s v=" "/>
    <s v=" "/>
    <s v=" "/>
    <s v=" "/>
    <s v="CUMPLIDA"/>
    <x v="8"/>
    <s v="202411200009883"/>
  </r>
  <r>
    <s v="Enfoque a la Prevención"/>
    <s v="Informes Regulatorios"/>
    <s v="Seguimiento a las medidas de Austeridad en el Gasto Público"/>
    <s v="Decreto 984 de 2012. Decreto 1068 de 2015 Sector Hacienda y Crédito Público. Plazo: Un informe trimestral. A más tardar 30 de Enero "/>
    <s v="Martha Rodríguez"/>
    <n v="12"/>
    <d v="2024-02-01T00:00:00"/>
    <n v="2"/>
    <d v="2024-02-16T00:00:00"/>
    <x v="2"/>
    <s v=" "/>
    <n v="1"/>
    <s v=" "/>
    <s v=" "/>
    <s v=" "/>
    <s v=" "/>
    <s v=" "/>
    <s v=" "/>
    <s v=" "/>
    <s v=" "/>
    <s v=" "/>
    <s v=" "/>
    <s v="CUMPLIDA"/>
    <x v="9"/>
    <s v="202411200028973"/>
  </r>
  <r>
    <s v="Relación Entes Externos de Control"/>
    <s v="Relación Entes Externos de Control"/>
    <s v="Rendición Cuenta Mensual - Deuda Pública Mensual"/>
    <s v="Presupuesto, Inversiones, Gestión y Resultados, Contratación, Egresos. Plazo: Segundo 2 día hábil del mes"/>
    <s v="Carlos Vargas"/>
    <n v="2"/>
    <d v="2024-02-01T00:00:00"/>
    <n v="2"/>
    <d v="2024-02-02T00:00:00"/>
    <x v="2"/>
    <s v=" "/>
    <n v="1"/>
    <s v=" "/>
    <s v=" "/>
    <s v=" "/>
    <s v=" "/>
    <s v=" "/>
    <s v=" "/>
    <s v=" "/>
    <s v=" "/>
    <s v=" "/>
    <s v=" "/>
    <s v="CUMPLIDA"/>
    <x v="10"/>
    <s v="Certificado de rendición del 21feb2024"/>
  </r>
  <r>
    <s v="Enfoque a la Prevención"/>
    <s v="Seguimiento Periódico"/>
    <s v="Proyecto_ Mejoras al Aplicativo_ Sistema Gestión de Planes de Mejoramiento"/>
    <s v="Decreto 807 de 2019 articulo 38."/>
    <s v="Javier Sarmiento"/>
    <n v="216"/>
    <d v="2024-02-01T00:00:00"/>
    <n v="2"/>
    <d v="2024-11-28T00:00:00"/>
    <x v="3"/>
    <s v=" "/>
    <n v="1"/>
    <s v=" "/>
    <s v=" "/>
    <s v=" "/>
    <s v=" "/>
    <s v=" "/>
    <s v=" "/>
    <s v=" "/>
    <s v=" "/>
    <n v="1"/>
    <s v=" "/>
    <s v="EN CURSO"/>
    <x v="11"/>
    <m/>
  </r>
  <r>
    <s v="Enfoque a la Prevención"/>
    <s v="Informes Regulatorios"/>
    <s v="Evaluación Control Interno Contable"/>
    <s v="Decreto Ley 1421 de 1993 y Acuerdo 24 de 1993. Plazo: A más tardar 10 de febrero."/>
    <s v="Martha Rodríguez"/>
    <n v="6"/>
    <d v="2024-02-02T00:00:00"/>
    <n v="2"/>
    <d v="2024-02-10T00:00:00"/>
    <x v="2"/>
    <s v=" "/>
    <n v="1"/>
    <s v=" "/>
    <s v=" "/>
    <s v=" "/>
    <s v=" "/>
    <s v=" "/>
    <s v=" "/>
    <s v=" "/>
    <s v=" "/>
    <s v=" "/>
    <s v=" "/>
    <s v="CUMPLIDA"/>
    <x v="12"/>
    <s v="202411200024453"/>
  </r>
  <r>
    <s v="Enfoque a la Prevención"/>
    <s v="Informes Regulatorios"/>
    <s v="Seguimiento Cumplimiento Normas de Derechos de Autor"/>
    <s v="Circular 12 de 2007 Dirección Nacional de Derechos de Autor. Plazo: A más tardar el tercer viernes del mes de marzo de cada año."/>
    <s v="Javier Sarmiento"/>
    <n v="19"/>
    <d v="2024-02-05T00:00:00"/>
    <n v="2"/>
    <d v="2024-02-29T00:00:00"/>
    <x v="2"/>
    <s v=" "/>
    <n v="1"/>
    <s v=" "/>
    <s v=" "/>
    <s v=" "/>
    <s v=" "/>
    <s v=" "/>
    <s v=" "/>
    <s v=" "/>
    <s v=" "/>
    <s v=" "/>
    <s v=" "/>
    <s v="CUMPLIDA"/>
    <x v="13"/>
    <s v="202411200033873"/>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3"/>
    <d v="2024-02-07T00:00:00"/>
    <n v="2"/>
    <d v="2024-02-09T00:00:00"/>
    <x v="2"/>
    <s v=" "/>
    <n v="1"/>
    <s v=" "/>
    <s v=" "/>
    <s v=" "/>
    <s v=" "/>
    <s v=" "/>
    <s v=" "/>
    <s v=" "/>
    <s v=" "/>
    <s v=" "/>
    <s v=" "/>
    <s v="CUMPLIDA"/>
    <x v="7"/>
    <s v="Publicado en la pagina WEB de la Entidad"/>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02-07T00:00:00"/>
    <n v="2"/>
    <d v="2024-02-09T00:00:00"/>
    <x v="2"/>
    <s v=" "/>
    <n v="1"/>
    <s v=" "/>
    <s v=" "/>
    <s v=" "/>
    <s v=" "/>
    <s v=" "/>
    <s v=" "/>
    <s v=" "/>
    <s v=" "/>
    <s v=" "/>
    <s v=" "/>
    <s v="CUMPLIDA"/>
    <x v="10"/>
    <s v="Certificado de rendición del 21feb2024"/>
  </r>
  <r>
    <s v="Enfoque a la Prevención"/>
    <s v="Informes Regulatorios"/>
    <s v="Apoyo a la recolección de información para la Directiva 008 del 30 Diciembre del 2021 Alcaldía Mayor de Bogotá"/>
    <s v="Directiva 008 del 30 Diciembre del 2021. Alcaldía Mayor de Bogotá. Plazo. Ultimo día hábil del mes de febrero"/>
    <s v="Liliana Pedroza"/>
    <n v="5"/>
    <d v="2024-02-12T00:00:00"/>
    <n v="2"/>
    <d v="2024-02-16T00:00:00"/>
    <x v="2"/>
    <s v=" "/>
    <n v="1"/>
    <s v=" "/>
    <s v=" "/>
    <s v=" "/>
    <s v=" "/>
    <s v=" "/>
    <s v=" "/>
    <s v=" "/>
    <s v=" "/>
    <s v=" "/>
    <s v=" "/>
    <s v="CUMPLIDA"/>
    <x v="7"/>
    <s v="202411200021753"/>
  </r>
  <r>
    <s v="Relación Entes Externos de Control"/>
    <s v="Relación Entes Externos de Control"/>
    <s v="Rendición Cuenta Mensual - Contratación"/>
    <s v="Presupuesto, Inversiones, Gestión y Resultados, Contratación, Egresos. Plazo: Quince 15 día hábil del mes"/>
    <s v="Carlos Vargas"/>
    <n v="2"/>
    <d v="2024-02-20T00:00:00"/>
    <n v="2"/>
    <d v="2024-02-21T00:00:00"/>
    <x v="2"/>
    <s v=" "/>
    <n v="1"/>
    <s v=" "/>
    <s v=" "/>
    <s v=" "/>
    <s v=" "/>
    <s v=" "/>
    <s v=" "/>
    <s v=" "/>
    <s v=" "/>
    <s v=" "/>
    <s v=" "/>
    <s v="CUMPLIDA"/>
    <x v="10"/>
    <s v="Certificado de rendición del 21feb2024"/>
  </r>
  <r>
    <s v="Relación Entes Externos de Control"/>
    <s v="Relación Entes Externos de Control"/>
    <s v="Rendición Cuenta Anual a la Contraloría de Bogotá - SIVICOF"/>
    <s v="Resolución 011 de Vigencia 2021. Plazo: Segundo 10 día hábil del mes"/>
    <s v="Carlos Vargas"/>
    <n v="5"/>
    <d v="2024-02-24T00:00:00"/>
    <n v="2"/>
    <d v="2024-03-01T00:00:00"/>
    <x v="4"/>
    <s v=" "/>
    <n v="1"/>
    <n v="1"/>
    <s v=" "/>
    <s v=" "/>
    <s v=" "/>
    <s v=" "/>
    <s v=" "/>
    <s v=" "/>
    <s v=" "/>
    <s v=" "/>
    <s v=" "/>
    <s v="CUMPLIDA"/>
    <x v="14"/>
    <s v="Certificado de rendición del 15feb2024"/>
  </r>
  <r>
    <s v="Relación Entes Externos de Control"/>
    <s v="Relación Entes Externos de Control"/>
    <s v="Rendición Cuenta Mensual - Deuda Pública Mensual"/>
    <s v="Presupuesto, Inversiones, Gestión y Resultados, Contratación, Egresos. Plazo: Segundo 2 día hábil del mes"/>
    <s v="Carlos Vargas"/>
    <n v="1"/>
    <d v="2024-03-01T00:00:00"/>
    <n v="3"/>
    <d v="2024-03-02T00:00:00"/>
    <x v="4"/>
    <s v=" "/>
    <s v=" "/>
    <n v="1"/>
    <s v=" "/>
    <s v=" "/>
    <s v=" "/>
    <s v=" "/>
    <s v=" "/>
    <s v=" "/>
    <s v=" "/>
    <s v=" "/>
    <s v=" "/>
    <s v="CUMPLIDA"/>
    <x v="13"/>
    <s v="Certificado de rendición del 21mar2024"/>
  </r>
  <r>
    <s v="Relación Entes Externos de Control"/>
    <s v="Relación Entes Externos de Control"/>
    <s v="Rendición Cuenta Mensual - Presupuesto, Inversion y Gestión"/>
    <s v="Presupuesto, Inversiones, Gestión y Resultados, Contratación, Egresos. Plazo: Séptimo 7 día hábil del mes"/>
    <s v="Carlos Vargas"/>
    <n v="2"/>
    <d v="2024-03-07T00:00:00"/>
    <n v="3"/>
    <d v="2024-03-09T00:00:00"/>
    <x v="4"/>
    <s v=" "/>
    <s v=" "/>
    <n v="1"/>
    <s v=" "/>
    <s v=" "/>
    <s v=" "/>
    <s v=" "/>
    <s v=" "/>
    <s v=" "/>
    <s v=" "/>
    <s v=" "/>
    <s v=" "/>
    <s v="CUMPLIDA"/>
    <x v="13"/>
    <s v="Certificado de rendición del 21mar2024"/>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4-03-07T00:00:00"/>
    <n v="3"/>
    <d v="2024-03-09T00:00:00"/>
    <x v="4"/>
    <s v=" "/>
    <s v=" "/>
    <n v="1"/>
    <s v=" "/>
    <s v=" "/>
    <s v=" "/>
    <s v=" "/>
    <s v=" "/>
    <s v=" "/>
    <s v=" "/>
    <s v=" "/>
    <s v=" "/>
    <s v="CUMPLIDA"/>
    <x v="15"/>
    <s v="Publicado en la pagina WEB de la Entidad"/>
  </r>
  <r>
    <s v="Relación Entes Externos de Control"/>
    <s v="Relación Entes Externos de Control"/>
    <s v="Rendición Cuenta Mensual - Contratación"/>
    <s v="Presupuesto, Inversiones, Gestión y Resultados, Contratación, Egresos. Plazo: Quince 15 día hábil del mes"/>
    <s v="Carlos Vargas"/>
    <n v="2"/>
    <d v="2024-03-21T00:00:00"/>
    <n v="3"/>
    <d v="2024-03-22T00:00:00"/>
    <x v="4"/>
    <s v=" "/>
    <s v=" "/>
    <n v="1"/>
    <s v=" "/>
    <s v=" "/>
    <s v=" "/>
    <s v=" "/>
    <s v=" "/>
    <s v=" "/>
    <s v=" "/>
    <s v=" "/>
    <s v=" "/>
    <s v="CUMPLIDA"/>
    <x v="13"/>
    <s v="Certificado de rendición del 21mar2024"/>
  </r>
  <r>
    <s v="Evaluación y Seguimiento"/>
    <s v="Auditoria de Gestión"/>
    <s v="Auditoria CONSORCIO PRO CARACOLI"/>
    <s v="Auditoria Contrato CVP-CTO-720-2022 CONSORCIO PRO CARACOLI y CONTRATO DE INTERVENTORIA 761-2022 PROES INGENIERIA SAS"/>
    <s v="Carlos Vargas_x000a_Camilo Martinez"/>
    <n v="50"/>
    <d v="2024-04-24T00:00:00"/>
    <n v="4"/>
    <d v="2024-08-16T00:00:00"/>
    <x v="5"/>
    <s v=" "/>
    <s v=" "/>
    <s v=" "/>
    <n v="1"/>
    <s v=" "/>
    <s v=" "/>
    <s v=" "/>
    <n v="1"/>
    <s v=" "/>
    <s v=" "/>
    <s v=" "/>
    <s v=" "/>
    <s v="EN CURSO"/>
    <x v="11"/>
    <m/>
  </r>
  <r>
    <s v="Relación Entes Externos de Control"/>
    <s v="Relación Entes Externos de Control"/>
    <s v="Rendición Cuenta Mensual - Deuda Pública Mensual"/>
    <s v="Presupuesto, Inversiones, Gestión y Resultados, Contratación, Egresos. Plazo: Segundo 2 día hábil del mes"/>
    <s v="Carlos Vargas"/>
    <n v="2"/>
    <d v="2024-04-01T00:00:00"/>
    <n v="4"/>
    <d v="2024-04-02T00:00:00"/>
    <x v="6"/>
    <s v=" "/>
    <s v=" "/>
    <s v=" "/>
    <n v="1"/>
    <s v=" "/>
    <s v=" "/>
    <s v=" "/>
    <s v=" "/>
    <s v=" "/>
    <s v=" "/>
    <s v=" "/>
    <s v=" "/>
    <s v="CUMPLIDA"/>
    <x v="16"/>
    <s v="Publicado en la pagina WEB de la Entidad"/>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4-04-07T00:00:00"/>
    <n v="4"/>
    <d v="2024-04-09T00:00:00"/>
    <x v="6"/>
    <s v=" "/>
    <s v=" "/>
    <s v=" "/>
    <n v="1"/>
    <s v=" "/>
    <s v=" "/>
    <s v=" "/>
    <s v=" "/>
    <s v=" "/>
    <s v=" "/>
    <s v=" "/>
    <s v=" "/>
    <s v="CUMPLIDA"/>
    <x v="17"/>
    <s v="Publicado en la pagina WEB de la Entidad"/>
  </r>
  <r>
    <s v="Relación Entes Externos de Control"/>
    <s v="Relación Entes Externos de Control"/>
    <s v="Rendición Cuenta Mensual - Presupuesto, Inversion y Gestión"/>
    <s v="Presupuesto, Inversiones, Gestión y Resultados, Contratación, Egresos. Plazo: Séptimo 7 día hábil del mes"/>
    <s v="Carlos Vargas"/>
    <n v="2"/>
    <d v="2024-04-07T00:00:00"/>
    <n v="4"/>
    <d v="2024-04-09T00:00:00"/>
    <x v="6"/>
    <s v=" "/>
    <s v=" "/>
    <s v=" "/>
    <n v="1"/>
    <s v=" "/>
    <s v=" "/>
    <s v=" "/>
    <s v=" "/>
    <s v=" "/>
    <s v=" "/>
    <s v=" "/>
    <s v=" "/>
    <s v="CUMPLIDA"/>
    <x v="16"/>
    <s v="Publicado en la pagina WEB de la Entidad"/>
  </r>
  <r>
    <s v="Enfoque a la Prevención"/>
    <s v="Informes Regulatorios"/>
    <s v="Seguimiento al contingente judicial (SIPROJ)"/>
    <s v="Resolución 866 de 2004, Numeral 4.2.5.Resolución 303 de 2007 Secretaría Distrital de Hacienda. Plazo: Trimestral. A más tardar 31 de Abril."/>
    <s v="Janner Ruíz"/>
    <n v="9"/>
    <d v="2024-04-15T00:00:00"/>
    <n v="4"/>
    <d v="2024-04-25T00:00:00"/>
    <x v="6"/>
    <s v=" "/>
    <s v=" "/>
    <s v=" "/>
    <n v="1"/>
    <s v=" "/>
    <s v=" "/>
    <s v=" "/>
    <s v=" "/>
    <s v=" "/>
    <s v=" "/>
    <s v=" "/>
    <s v=" "/>
    <s v="CUMPLIDA"/>
    <x v="18"/>
    <n v="202411200051873"/>
  </r>
  <r>
    <s v="Evaluación y Seguimiento"/>
    <s v="Seguimiento Periódico"/>
    <s v="Seguimiento Plan Mejoramiento Auditoria Interna y Contraloría"/>
    <s v="Decreto 807 de 2019 articulo 38. Plazo: El 31 de marzo Plazo: 19 Abril"/>
    <s v="Javier Sarmiento"/>
    <n v="5"/>
    <d v="2024-04-15T00:00:00"/>
    <n v="4"/>
    <d v="2024-04-19T00:00:00"/>
    <x v="6"/>
    <s v=" "/>
    <s v=" "/>
    <s v=" "/>
    <n v="1"/>
    <s v=" "/>
    <s v=" "/>
    <s v=" "/>
    <s v=" "/>
    <s v=" "/>
    <s v=" "/>
    <s v=" "/>
    <s v=" "/>
    <s v="CUMPLIDA"/>
    <x v="19"/>
    <n v="202411200052463"/>
  </r>
  <r>
    <s v="Enfoque a la Prevención"/>
    <s v="Informes Regulatorios"/>
    <s v="Seguimiento a las medidas de Austeridad en el Gasto Público"/>
    <s v="Decreto 984 de 2012. Decreto 1068 de 2015 Sector Hacienda y Crédito Público. Plazo: Un informe trimestral. A más tardar 30 de Abril "/>
    <s v="Martha Rodríguez"/>
    <n v="15"/>
    <d v="2024-04-15T00:00:00"/>
    <n v="4"/>
    <d v="2024-05-03T00:00:00"/>
    <x v="7"/>
    <s v=" "/>
    <s v=" "/>
    <s v=" "/>
    <n v="1"/>
    <n v="1"/>
    <s v=" "/>
    <s v=" "/>
    <s v=" "/>
    <s v=" "/>
    <s v=" "/>
    <s v=" "/>
    <s v=" "/>
    <s v="CUMPLIDA"/>
    <x v="20"/>
    <n v="202411200044273"/>
  </r>
  <r>
    <s v="Relación Entes Externos de Control"/>
    <s v="Relación Entes Externos de Control"/>
    <s v="Rendición Cuenta Mensual - Contratación"/>
    <s v="Presupuesto, Inversiones, Gestión y Resultados, Contratación, Egresos. Plazo: Quince 15 día hábil del mes"/>
    <s v="Carlos Vargas"/>
    <n v="2"/>
    <d v="2024-04-24T00:00:00"/>
    <n v="4"/>
    <d v="2024-04-25T00:00:00"/>
    <x v="6"/>
    <s v=" "/>
    <s v=" "/>
    <s v=" "/>
    <n v="1"/>
    <s v=" "/>
    <s v=" "/>
    <s v=" "/>
    <s v=" "/>
    <s v=" "/>
    <s v=" "/>
    <s v=" "/>
    <s v=" "/>
    <s v="CUMPLIDA"/>
    <x v="16"/>
    <s v="Publicado en la pagina WEB de la Entidad"/>
  </r>
  <r>
    <s v="Evaluación y Seguimiento"/>
    <s v="Auditoria de Gestión"/>
    <s v="Auditoria  Proyecto Plan Terraza"/>
    <s v="Auditoria Mejoramiento Vivienda - Seguimiento Contratos de Obra e Interventoria de mejoramiento Vivienda y Arriendos a beneficiaros"/>
    <s v="Kelly Serrano_x000a_Janner Ruíz"/>
    <n v="90"/>
    <d v="2024-04-29T00:00:00"/>
    <n v="4"/>
    <d v="2024-08-16T00:00:00"/>
    <x v="5"/>
    <s v=" "/>
    <s v=" "/>
    <s v=" "/>
    <n v="1"/>
    <s v=" "/>
    <s v=" "/>
    <s v=" "/>
    <n v="1"/>
    <s v=" "/>
    <s v=" "/>
    <s v=" "/>
    <s v=" "/>
    <s v="EN CURSO"/>
    <x v="11"/>
    <m/>
  </r>
  <r>
    <s v="Evaluación y Seguimiento"/>
    <s v="Auditoria de Gestión"/>
    <s v="Auditoria de Gestión Documental"/>
    <s v="Estado de cumplimiento recomendaciones y observaciones realizadas por el Archivo de Bogotá y verifación controles generales Sistema de Información ORFEO"/>
    <s v="Javier Sarmiento"/>
    <n v="30"/>
    <d v="2024-05-23T00:00:00"/>
    <n v="5"/>
    <d v="2024-08-16T00:00:00"/>
    <x v="5"/>
    <s v=" "/>
    <s v=" "/>
    <s v=" "/>
    <s v=" "/>
    <n v="1"/>
    <s v=" "/>
    <s v=" "/>
    <n v="1"/>
    <s v=" "/>
    <s v=" "/>
    <s v=" "/>
    <s v=" "/>
    <s v="EN CURSO"/>
    <x v="11"/>
    <m/>
  </r>
  <r>
    <s v="Enfoque a la Prevención"/>
    <s v="Informes Regulatorios"/>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Carlos Vargas"/>
    <n v="7"/>
    <d v="2024-05-02T00:00:00"/>
    <n v="5"/>
    <d v="2024-05-11T00:00:00"/>
    <x v="7"/>
    <s v=" "/>
    <s v=" "/>
    <s v=" "/>
    <s v=" "/>
    <n v="1"/>
    <s v=" "/>
    <s v=" "/>
    <s v=" "/>
    <s v=" "/>
    <s v=" "/>
    <s v=" "/>
    <s v=" "/>
    <s v="CUMPLIDA"/>
    <x v="21"/>
    <n v="202411200046573"/>
  </r>
  <r>
    <s v="Relación Entes Externos de Control"/>
    <s v="Relación Entes Externos de Control"/>
    <s v="Rendición Cuenta Mensual - Deuda Pública Mensual"/>
    <s v="Presupuesto, Inversiones, Gestión y Resultados, Contratación, Egresos. Plazo: Segundo 2 día hábil del mes"/>
    <s v="Carlos Vargas"/>
    <n v="2"/>
    <d v="2024-05-02T00:00:00"/>
    <n v="5"/>
    <d v="2024-05-03T00:00:00"/>
    <x v="7"/>
    <s v=" "/>
    <s v=" "/>
    <s v=" "/>
    <s v=" "/>
    <n v="1"/>
    <s v=" "/>
    <s v=" "/>
    <s v=" "/>
    <s v=" "/>
    <s v=" "/>
    <s v=" "/>
    <s v=" "/>
    <s v="CUMPLIDA"/>
    <x v="4"/>
    <s v="Publicado en la pagina WEB de la Entidad"/>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3"/>
    <d v="2024-05-06T00:00:00"/>
    <n v="5"/>
    <d v="2024-05-08T00:00:00"/>
    <x v="7"/>
    <s v=" "/>
    <s v=" "/>
    <s v=" "/>
    <s v=" "/>
    <n v="1"/>
    <s v=" "/>
    <s v=" "/>
    <s v=" "/>
    <s v=" "/>
    <s v=" "/>
    <s v=" "/>
    <s v=" "/>
    <s v="CUMPLIDA"/>
    <x v="22"/>
    <s v="Publicado en la pagina WEB de la Entidad"/>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05-06T00:00:00"/>
    <n v="5"/>
    <d v="2024-05-08T00:00:00"/>
    <x v="7"/>
    <s v=" "/>
    <s v=" "/>
    <s v=" "/>
    <s v=" "/>
    <n v="1"/>
    <s v=" "/>
    <s v=" "/>
    <s v=" "/>
    <s v=" "/>
    <s v=" "/>
    <s v=" "/>
    <s v=" "/>
    <s v="CUMPLIDA"/>
    <x v="4"/>
    <s v="Publicado en la pagina WEB de la Entidad"/>
  </r>
  <r>
    <s v="Evaluación de Riesgos"/>
    <s v="Informes Regulatorios"/>
    <s v="Seguimiento Mapa de Riesgos de Corrupción"/>
    <s v="Decreto Nacional 1081 de 2015. Artículo 2.1.4.6.  Estrategias para la construcción del Plan Anticorrupción y de Atención al Ciudadano Vs 2  2015. Plazo: Los diez (10) primeros días hábiles del mes de enero, mayo y septiembre."/>
    <s v="Javier Sarmiento"/>
    <n v="6"/>
    <d v="2024-05-08T00:00:00"/>
    <n v="5"/>
    <d v="2024-05-15T00:00:00"/>
    <x v="7"/>
    <s v=" "/>
    <s v=" "/>
    <s v=" "/>
    <s v=" "/>
    <n v="1"/>
    <s v=" "/>
    <s v=" "/>
    <s v=" "/>
    <s v=" "/>
    <s v=" "/>
    <s v=" "/>
    <s v=" "/>
    <s v="CUMPLIDA"/>
    <x v="21"/>
    <n v="202411200046573"/>
  </r>
  <r>
    <s v="Liderazgo Estratégico"/>
    <s v="Seguimiento Periódico"/>
    <s v="Seguimiento PAA y Presentación Comité Institucional de Control Interno"/>
    <s v="Decreto 807 de 2019. Articulo 38. "/>
    <s v="Diana Ramírez"/>
    <n v="21"/>
    <d v="2024-03-01T00:00:00"/>
    <n v="3"/>
    <d v="2024-03-30T00:00:00"/>
    <x v="4"/>
    <s v=" "/>
    <s v=" "/>
    <n v="1"/>
    <s v=" "/>
    <s v=" "/>
    <s v=" "/>
    <s v=" "/>
    <s v=" "/>
    <s v=" "/>
    <s v=" "/>
    <s v=" "/>
    <s v=" "/>
    <s v="CUMPLIDA"/>
    <x v="23"/>
    <s v="Acta del Comité No.2 6 de marzo del 2024"/>
  </r>
  <r>
    <s v="Relación Entes Externos de Control"/>
    <s v="Relación Entes Externos de Control"/>
    <s v="Rendición Cuenta Mensual - Contratación"/>
    <s v="Presupuesto, Inversiones, Gestión y Resultados, Contratación, Egresos. Plazo: Quince 15 día hábil del mes"/>
    <s v="Carlos Vargas"/>
    <n v="1"/>
    <d v="2024-05-19T00:00:00"/>
    <n v="5"/>
    <d v="2024-05-20T00:00:00"/>
    <x v="7"/>
    <s v=" "/>
    <s v=" "/>
    <s v=" "/>
    <s v=" "/>
    <n v="1"/>
    <s v=" "/>
    <s v=" "/>
    <s v=" "/>
    <s v=" "/>
    <s v=" "/>
    <s v=" "/>
    <s v=" "/>
    <s v="CUMPLIDA"/>
    <x v="4"/>
    <s v="Publicado en la pagina WEB de la Entidad"/>
  </r>
  <r>
    <s v="Relación Entes Externos de Control"/>
    <s v="Relación Entes Externos de Control"/>
    <s v="Rendición Cuenta Mensual - Deuda Pública Mensual"/>
    <s v="Presupuesto, Inversiones, Gestión y Resultados, Contratación, Egresos. Plazo: Segundo 2 día hábil del mes"/>
    <s v="Carlos Vargas"/>
    <n v="0"/>
    <d v="2024-06-01T00:00:00"/>
    <n v="6"/>
    <d v="2024-06-02T00:00:00"/>
    <x v="1"/>
    <s v=" "/>
    <s v=" "/>
    <s v=" "/>
    <s v=" "/>
    <s v=" "/>
    <n v="1"/>
    <s v=" "/>
    <s v=" "/>
    <s v=" "/>
    <s v=" "/>
    <s v=" "/>
    <s v=" "/>
    <s v="CUMPLIDA"/>
    <x v="24"/>
    <s v="Publicada en la pagina web"/>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1"/>
    <d v="2024-06-07T00:00:00"/>
    <n v="6"/>
    <d v="2024-06-09T00:00:00"/>
    <x v="1"/>
    <s v=" "/>
    <s v=" "/>
    <s v=" "/>
    <s v=" "/>
    <s v=" "/>
    <n v="1"/>
    <s v=" "/>
    <s v=" "/>
    <s v=" "/>
    <s v=" "/>
    <s v=" "/>
    <s v=" "/>
    <s v="CUMPLIDA"/>
    <x v="25"/>
    <s v="Publicada en la pagina web"/>
  </r>
  <r>
    <s v="Relación Entes Externos de Control"/>
    <s v="Relación Entes Externos de Control"/>
    <s v="Rendición Cuenta Mensual - Presupuesto, Inversion y Gestión"/>
    <s v="Presupuesto, Inversiones, Gestión y Resultados, Contratación, Egresos. Plazo: Séptimo 7 día hábil del mes"/>
    <s v="Carlos Vargas"/>
    <n v="1"/>
    <d v="2024-06-07T00:00:00"/>
    <n v="6"/>
    <d v="2024-06-09T00:00:00"/>
    <x v="1"/>
    <s v=" "/>
    <s v=" "/>
    <s v=" "/>
    <s v=" "/>
    <s v=" "/>
    <n v="1"/>
    <s v=" "/>
    <s v=" "/>
    <s v=" "/>
    <s v=" "/>
    <s v=" "/>
    <s v=" "/>
    <s v="CUMPLIDA"/>
    <x v="24"/>
    <s v="Publicada en la pagina web"/>
  </r>
  <r>
    <s v="Relación Entes Externos de Control"/>
    <s v="Relación Entes Externos de Control"/>
    <s v="Rendición Cuenta Mensual - Contratación"/>
    <s v="Presupuesto, Inversiones, Gestión y Resultados, Contratación, Egresos. Plazo: Quince 15 día hábil del mes"/>
    <s v="Carlos Vargas"/>
    <n v="0"/>
    <d v="2024-06-22T00:00:00"/>
    <n v="6"/>
    <d v="2024-06-23T00:00:00"/>
    <x v="1"/>
    <s v=" "/>
    <s v=" "/>
    <s v=" "/>
    <s v=" "/>
    <s v=" "/>
    <n v="1"/>
    <s v=" "/>
    <s v=" "/>
    <s v=" "/>
    <s v=" "/>
    <s v=" "/>
    <s v=" "/>
    <s v="CUMPLIDA"/>
    <x v="24"/>
    <s v="Publicada en la pagina web"/>
  </r>
  <r>
    <s v="Enfoque a la Prevención"/>
    <s v="Seguimiento Periódico"/>
    <s v="Seguimiento Ejecución Física, presupuestal y contractual"/>
    <s v="Decreto 807 de 2019, artículo 39 parágrafo 5"/>
    <s v="Kelly Serrano"/>
    <n v="20"/>
    <d v="2024-10-01T00:00:00"/>
    <n v="10"/>
    <d v="2024-10-21T00:00:00"/>
    <x v="8"/>
    <s v=" "/>
    <s v=" "/>
    <s v=" "/>
    <s v=" "/>
    <s v=" "/>
    <s v=" "/>
    <s v=" "/>
    <s v=" "/>
    <s v=" "/>
    <n v="1"/>
    <s v=" "/>
    <s v=" "/>
    <m/>
    <x v="11"/>
    <m/>
  </r>
  <r>
    <s v="Relación Entes Externos de Control"/>
    <s v="Relación Entes Externos de Control"/>
    <s v="Reporte SIRECI - Delitos Contra la Administración Pública"/>
    <s v="Delitos Contra la Administración Pública. Plazo: Tercer 3 día hábil del Semestre"/>
    <s v="Janner Ruíz"/>
    <n v="3"/>
    <d v="2024-07-01T00:00:00"/>
    <n v="7"/>
    <d v="2024-07-03T00:00:00"/>
    <x v="9"/>
    <s v=" "/>
    <s v=" "/>
    <s v=" "/>
    <s v=" "/>
    <s v=" "/>
    <s v=" "/>
    <n v="1"/>
    <s v=" "/>
    <s v=" "/>
    <s v=" "/>
    <s v=" "/>
    <s v=" "/>
    <s v="CUMPLIDA"/>
    <x v="26"/>
    <s v="Se remite correo electronico a la Secretaria Juridica con el Reporte de Delitos contra la Administración Publica"/>
  </r>
  <r>
    <s v="Relación Entes Externos de Control"/>
    <s v="Relación Entes Externos de Control"/>
    <s v="Rendición Cuenta Mensual - Deuda Pública Mensual"/>
    <s v="Presupuesto, Inversiones, Gestión y Resultados, Contratación, Egresos. Plazo: Segundo 2 día hábil del mes"/>
    <s v="Carlos Vargas"/>
    <n v="2"/>
    <d v="2024-07-01T00:00:00"/>
    <n v="7"/>
    <d v="2024-07-02T00:00:00"/>
    <x v="9"/>
    <s v=" "/>
    <s v=" "/>
    <s v=" "/>
    <s v=" "/>
    <s v=" "/>
    <s v=" "/>
    <n v="1"/>
    <s v=" "/>
    <s v=" "/>
    <s v=" "/>
    <s v=" "/>
    <s v=" "/>
    <s v="CUMPLIDA"/>
    <x v="27"/>
    <s v="Publicado en la página web de la entidad"/>
  </r>
  <r>
    <s v="Enfoque a la Prevención"/>
    <s v="Informes Regulatorios"/>
    <s v="Seguimiento a la Gestión de los Comités de Conciliación"/>
    <s v="Decreto Nacional 1167 de 2016 , Resolución 604 de 2016 de la Secretaria General y Acuerdo 01 de 2017 . Plazo: Semestral. A más tardar 30 de Julio"/>
    <s v="Camilo Martinez"/>
    <n v="7"/>
    <d v="2024-07-01T00:00:00"/>
    <n v="7"/>
    <d v="2024-07-09T00:00:00"/>
    <x v="9"/>
    <s v=" "/>
    <s v=" "/>
    <s v=" "/>
    <s v=" "/>
    <s v=" "/>
    <s v=" "/>
    <n v="1"/>
    <s v=" "/>
    <s v=" "/>
    <s v=" "/>
    <s v=" "/>
    <s v=" "/>
    <s v="CUMPLIDA"/>
    <x v="28"/>
    <s v="Informe de Comité de conciliación I Semestre del 2024"/>
  </r>
  <r>
    <s v="Relación Entes Externos de Control"/>
    <s v="Relación Entes Externos de Control"/>
    <s v="Auditoría: Evaluar la ejecución de los recursos asignados a los valores únicos de reconocimiento - VUR y de adquisición de predios a diciembre 31 de 2023."/>
    <s v="Plan Auditoria Distrital vigencia 2024 - Contraloria de Bogotá"/>
    <s v="Diana Ramírez"/>
    <n v="73"/>
    <d v="2024-07-02T00:00:00"/>
    <n v="7"/>
    <d v="2024-10-10T00:00:00"/>
    <x v="8"/>
    <s v=" "/>
    <s v=" "/>
    <s v=" "/>
    <s v=" "/>
    <s v=" "/>
    <s v=" "/>
    <n v="1"/>
    <s v=" "/>
    <s v=" "/>
    <n v="1"/>
    <s v=" "/>
    <s v=" "/>
    <m/>
    <x v="11"/>
    <m/>
  </r>
  <r>
    <s v="Enfoque a la Prevención"/>
    <s v="Informes Regulatorios"/>
    <s v="Revisión Informe Gestión Judicial"/>
    <s v="Resolución 104 de 2018, Circular 010 de 2019 Secretaria Jurídica. Plazo Primera semana de enero y la primera semana de julio"/>
    <s v="Camilo Martinez"/>
    <n v="1"/>
    <d v="2024-07-06T00:00:00"/>
    <n v="7"/>
    <d v="2024-07-08T00:00:00"/>
    <x v="9"/>
    <s v=" "/>
    <s v=" "/>
    <s v=" "/>
    <s v=" "/>
    <s v=" "/>
    <s v=" "/>
    <n v="1"/>
    <s v=" "/>
    <s v=" "/>
    <s v=" "/>
    <s v=" "/>
    <s v=" "/>
    <s v="CUMPLIDA"/>
    <x v="28"/>
    <s v="Informe de Comité de conciliación I Semestre del 2024"/>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3"/>
    <d v="2024-07-08T00:00:00"/>
    <n v="7"/>
    <d v="2024-07-10T00:00:00"/>
    <x v="9"/>
    <s v=" "/>
    <s v=" "/>
    <s v=" "/>
    <s v=" "/>
    <s v=" "/>
    <s v=" "/>
    <n v="1"/>
    <s v=" "/>
    <s v=" "/>
    <s v=" "/>
    <s v=" "/>
    <s v=" "/>
    <s v="CUMPLIDA"/>
    <x v="29"/>
    <s v="Publicado en la página web de la entidad"/>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07-08T00:00:00"/>
    <n v="7"/>
    <d v="2024-07-10T00:00:00"/>
    <x v="9"/>
    <s v=" "/>
    <s v=" "/>
    <s v=" "/>
    <s v=" "/>
    <s v=" "/>
    <s v=" "/>
    <n v="1"/>
    <s v=" "/>
    <s v=" "/>
    <s v=" "/>
    <s v=" "/>
    <s v=" "/>
    <s v="CUMPLIDA"/>
    <x v="27"/>
    <s v="Publicado en la página web de la entidad"/>
  </r>
  <r>
    <s v="Liderazgo Estratégico"/>
    <s v="Seguimiento Periódico"/>
    <s v="Seguimiento PAA y Presentación Comité Institucional de Control Interno"/>
    <s v="Decreto 807 de 2019. Articulo 38. Plazo: A más tardar 31 de Julio"/>
    <s v="Diana Ramírez"/>
    <n v="12"/>
    <d v="2024-07-10T00:00:00"/>
    <n v="7"/>
    <d v="2024-07-25T00:00:00"/>
    <x v="9"/>
    <s v=" "/>
    <s v=" "/>
    <s v=" "/>
    <s v=" "/>
    <s v=" "/>
    <s v=" "/>
    <n v="1"/>
    <s v=" "/>
    <s v=" "/>
    <s v=" "/>
    <s v=" "/>
    <s v=" "/>
    <s v="CUMPLIDA"/>
    <x v="30"/>
    <s v="Acta del Comité No.3 30 de julio del 2024"/>
  </r>
  <r>
    <s v="Enfoque a la Prevención"/>
    <s v="Informes Regulatorios"/>
    <s v="Evaluación Independiente del Estado del Sistema de Control Interno"/>
    <s v="Decreto 807 de 2019 articulo 41. Plazo: Deberá publicar cada seis (6) meses un informe en la página web. Plazo 31 de julio"/>
    <s v="Diana Ramírez"/>
    <n v="8"/>
    <d v="2024-07-14T00:00:00"/>
    <n v="7"/>
    <d v="2024-07-24T00:00:00"/>
    <x v="9"/>
    <s v=" "/>
    <s v=" "/>
    <s v=" "/>
    <s v=" "/>
    <s v=" "/>
    <s v=" "/>
    <n v="1"/>
    <s v=" "/>
    <s v=" "/>
    <s v=" "/>
    <s v=" "/>
    <s v=" "/>
    <s v="CUMPLIDA"/>
    <x v="30"/>
    <n v="202411200063823"/>
  </r>
  <r>
    <s v="Evaluación y Seguimiento"/>
    <s v="Seguimiento Periódico"/>
    <s v="Seguimiento Plan Mejoramiento Auditoria Interna y Contraloría"/>
    <s v="Decreto 807 de 2019 articulo 38. Plazo: El 31 de junio Plazo: 26 Enero"/>
    <s v="Javier Sarmiento"/>
    <n v="20"/>
    <d v="2024-08-15T00:00:00"/>
    <n v="8"/>
    <d v="2024-09-04T00:00:00"/>
    <x v="10"/>
    <s v=" "/>
    <s v=" "/>
    <s v=" "/>
    <s v=" "/>
    <s v=" "/>
    <s v=" "/>
    <s v=" "/>
    <n v="1"/>
    <n v="1"/>
    <s v=" "/>
    <s v=" "/>
    <s v=" "/>
    <m/>
    <x v="11"/>
    <m/>
  </r>
  <r>
    <s v="Enfoque a la Prevención"/>
    <s v="Informes Regulatorios"/>
    <s v="Reporte Formulario Único Reporte de Avances de la Gestión (FURAG)"/>
    <s v="Decreto 2482 de 2012, Formulario Único Reporte de Avance de la Gestión"/>
    <s v="Diana Ramírez"/>
    <n v="12"/>
    <d v="2024-07-15T00:00:00"/>
    <n v="7"/>
    <d v="2024-07-30T00:00:00"/>
    <x v="9"/>
    <s v=" "/>
    <s v=" "/>
    <s v=" "/>
    <s v=" "/>
    <s v=" "/>
    <s v=" "/>
    <n v="1"/>
    <s v=" "/>
    <s v=" "/>
    <s v=" "/>
    <s v=" "/>
    <s v=" "/>
    <s v="CUMPLIDA"/>
    <x v="30"/>
    <s v="Se presento el resultado en el comité ICCI del 30 de Julio del 2024"/>
  </r>
  <r>
    <s v="Enfoque a la Prevención"/>
    <s v="Informes Regulatorios"/>
    <s v="Seguimiento a las medidas de Austeridad en el Gasto Público"/>
    <s v="Decreto 984 de 2012. Decreto 1068 de 2015 Sector Hacienda y Crédito Público. Plazo: Un informe trimestral. A más tardar 31 de Julio"/>
    <s v="Martha Rodríguez"/>
    <n v="15"/>
    <d v="2024-08-18T00:00:00"/>
    <n v="8"/>
    <d v="2024-09-02T00:00:00"/>
    <x v="10"/>
    <s v=" "/>
    <s v=" "/>
    <s v=" "/>
    <s v=" "/>
    <s v=" "/>
    <s v=" "/>
    <s v=" "/>
    <n v="1"/>
    <n v="1"/>
    <s v=" "/>
    <s v=" "/>
    <s v=" "/>
    <m/>
    <x v="11"/>
    <m/>
  </r>
  <r>
    <s v="Relación Entes Externos de Control"/>
    <s v="Relación Entes Externos de Control"/>
    <s v="Rendición Cuenta Mensual - Contratación"/>
    <s v="Presupuesto, Inversiones, Gestión y Resultados, Contratación, Egresos. Plazo: Quince 15 día hábil del mes"/>
    <s v="Carlos Vargas"/>
    <n v="2"/>
    <d v="2024-07-24T00:00:00"/>
    <n v="7"/>
    <d v="2024-07-25T00:00:00"/>
    <x v="9"/>
    <s v=" "/>
    <s v=" "/>
    <s v=" "/>
    <s v=" "/>
    <s v=" "/>
    <s v=" "/>
    <n v="1"/>
    <s v=" "/>
    <s v=" "/>
    <s v=" "/>
    <s v=" "/>
    <s v=" "/>
    <s v="CUMPLIDA"/>
    <x v="27"/>
    <s v="Publicado en la página web de la entidad"/>
  </r>
  <r>
    <s v="Enfoque a la Prevención"/>
    <s v="Informes Regulatorios"/>
    <s v="Seguimiento al contingente judicial (SIPROJ)"/>
    <s v="Resolución 866 de 2004, Numeral 4.2.5.Resolución 303 de 2007 Secretaría Distrital de Hacienda. Plazo: Trimestral. A más tardar 31 de Julio "/>
    <s v="Janner Ruíz"/>
    <n v="7"/>
    <d v="2024-07-25T00:00:00"/>
    <n v="7"/>
    <d v="2024-08-02T00:00:00"/>
    <x v="5"/>
    <s v=" "/>
    <s v=" "/>
    <s v=" "/>
    <s v=" "/>
    <s v=" "/>
    <s v=" "/>
    <n v="1"/>
    <n v="1"/>
    <s v=" "/>
    <s v=" "/>
    <s v=" "/>
    <s v=" "/>
    <m/>
    <x v="11"/>
    <m/>
  </r>
  <r>
    <s v="Enfoque a la Prevención"/>
    <s v="Informes Regulatorios"/>
    <s v="Seguimiento a las Peticiones, Quejas, Reclamos y Sugerencias"/>
    <s v="Ley 1474 de 2011, art. 76. Decreto 2641 de 2012. Plazo: Semestral. A más tardar 31 Julio"/>
    <s v="Janner Ruíz"/>
    <n v="15"/>
    <d v="2024-08-15T00:00:00"/>
    <n v="8"/>
    <d v="2024-08-30T00:00:00"/>
    <x v="5"/>
    <s v=" "/>
    <s v=" "/>
    <s v=" "/>
    <s v=" "/>
    <s v=" "/>
    <s v=" "/>
    <s v=" "/>
    <n v="1"/>
    <s v=" "/>
    <s v=" "/>
    <s v=" "/>
    <s v=" "/>
    <m/>
    <x v="11"/>
    <m/>
  </r>
  <r>
    <s v="Evaluación y Seguimiento"/>
    <s v="Auditoria de Gestión"/>
    <s v="Auditoria Bienes Inmuebles (Activos e Inventarios)"/>
    <s v="Auditoria Bienes Inmuebles (Activos e Inventarios)"/>
    <s v="Martha Rodríguez"/>
    <n v="35"/>
    <d v="2024-08-26T00:00:00"/>
    <n v="8"/>
    <d v="2024-10-03T00:00:00"/>
    <x v="8"/>
    <s v=" "/>
    <s v=" "/>
    <s v=" "/>
    <s v=" "/>
    <s v=" "/>
    <s v=" "/>
    <s v=" "/>
    <n v="1"/>
    <s v=" "/>
    <n v="1"/>
    <s v=" "/>
    <s v=" "/>
    <s v="PROGRAMADA"/>
    <x v="11"/>
    <m/>
  </r>
  <r>
    <s v="Evaluación y Seguimiento"/>
    <s v="Auditoria de Gestión"/>
    <s v="Auditoría Plan Estratégico de Talento Humano"/>
    <s v="Evaluación cumplimiento de las políticas, lineamientos y estrategias en_x000a_materia de talento humano aplicadas por la entidad"/>
    <s v="Carlos Vargas"/>
    <n v="35"/>
    <d v="2024-08-16T00:00:00"/>
    <n v="8"/>
    <d v="2024-09-23T00:00:00"/>
    <x v="10"/>
    <s v=" "/>
    <s v=" "/>
    <s v=" "/>
    <s v=" "/>
    <s v=" "/>
    <s v=" "/>
    <s v=" "/>
    <n v="1"/>
    <n v="1"/>
    <s v=" "/>
    <s v=" "/>
    <s v=" "/>
    <s v="PROGRAMADA"/>
    <x v="11"/>
    <m/>
  </r>
  <r>
    <s v="Evaluación y Seguimiento"/>
    <s v="Auditoria de Gestión"/>
    <s v="Auditoria Proyecto Arboleda Santa Teresita"/>
    <s v="Auditoria Proceso Reasentamiento - Relocalización Transitoria y Sistema de Información  Misional - Proceso de Reasentamientos "/>
    <s v="Camilo Martinez_x000a_Kelly Serrano"/>
    <n v="45"/>
    <d v="2024-08-20T00:00:00"/>
    <n v="8"/>
    <d v="2024-10-07T00:00:00"/>
    <x v="8"/>
    <s v=" "/>
    <s v=" "/>
    <s v=" "/>
    <s v=" "/>
    <s v=" "/>
    <s v=" "/>
    <s v=" "/>
    <n v="1"/>
    <s v=" "/>
    <n v="1"/>
    <s v=" "/>
    <s v=" "/>
    <s v="PROGRAMADA"/>
    <x v="11"/>
    <m/>
  </r>
  <r>
    <s v="Evaluación y Seguimiento"/>
    <s v="Auditoria de Gestión"/>
    <s v="Auditoria Proceso de Control Disciplinarios"/>
    <s v="Ley 87 de 1993, articulo 12 literal c. Ley 1952 de 2019, Código Disciplinario Único. Ley 2094 de 2021, “por medio de la cual se reforma la ley 1952 de 2019 y se dictan otras_x000a_disposiciones."/>
    <s v="Janner Ruíz"/>
    <n v="30"/>
    <d v="2024-08-20T00:00:00"/>
    <n v="8"/>
    <d v="2024-09-22T00:00:00"/>
    <x v="10"/>
    <s v=" "/>
    <s v=" "/>
    <s v=" "/>
    <s v=" "/>
    <s v=" "/>
    <s v=" "/>
    <s v=" "/>
    <n v="1"/>
    <n v="1"/>
    <s v=" "/>
    <s v=" "/>
    <s v=" "/>
    <s v="PROGRAMADA"/>
    <x v="11"/>
    <m/>
  </r>
  <r>
    <s v="Relación Entes Externos de Control"/>
    <s v="Relación Entes Externos de Control"/>
    <s v="Rendición Cuenta Mensual - Deuda Pública Mensual"/>
    <s v="Presupuesto, Inversiones, Gestión y Resultados, Contratación, Egresos. Plazo: Segundo 2 día hábil del mes"/>
    <s v="Carlos Vargas"/>
    <n v="2"/>
    <d v="2024-08-01T00:00:00"/>
    <n v="8"/>
    <d v="2024-08-02T00:00:00"/>
    <x v="5"/>
    <s v=" "/>
    <s v=" "/>
    <s v=" "/>
    <s v=" "/>
    <s v=" "/>
    <s v=" "/>
    <s v=" "/>
    <n v="1"/>
    <s v=" "/>
    <s v=" "/>
    <s v=" "/>
    <s v=" "/>
    <m/>
    <x v="11"/>
    <m/>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08-05T00:00:00"/>
    <n v="8"/>
    <d v="2024-08-07T00:00:00"/>
    <x v="5"/>
    <s v=" "/>
    <s v=" "/>
    <s v=" "/>
    <s v=" "/>
    <s v=" "/>
    <s v=" "/>
    <s v=" "/>
    <n v="1"/>
    <s v=" "/>
    <s v=" "/>
    <s v=" "/>
    <s v=" "/>
    <m/>
    <x v="11"/>
    <m/>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3"/>
    <d v="2024-08-05T00:00:00"/>
    <n v="8"/>
    <d v="2024-08-07T00:00:00"/>
    <x v="5"/>
    <s v=" "/>
    <s v=" "/>
    <s v=" "/>
    <s v=" "/>
    <s v=" "/>
    <s v=" "/>
    <s v=" "/>
    <n v="1"/>
    <s v=" "/>
    <s v=" "/>
    <s v=" "/>
    <s v=" "/>
    <m/>
    <x v="11"/>
    <m/>
  </r>
  <r>
    <s v="Relación Entes Externos de Control"/>
    <s v="Relación Entes Externos de Control"/>
    <s v="Rendición Cuenta Mensual - Contratación"/>
    <s v="Presupuesto, Inversiones, Gestión y Resultados, Contratación, Egresos. Plazo: Quince 15 día hábil del mes"/>
    <s v="Carlos Vargas"/>
    <n v="2"/>
    <d v="2024-08-22T00:00:00"/>
    <n v="8"/>
    <d v="2024-08-23T00:00:00"/>
    <x v="5"/>
    <s v=" "/>
    <s v=" "/>
    <s v=" "/>
    <s v=" "/>
    <s v=" "/>
    <s v=" "/>
    <s v=" "/>
    <n v="1"/>
    <s v=" "/>
    <s v=" "/>
    <s v=" "/>
    <s v=" "/>
    <m/>
    <x v="11"/>
    <m/>
  </r>
  <r>
    <s v="Evaluación y Seguimiento"/>
    <s v="Auditoria de Gestión"/>
    <s v="Auditoria al Contrato de ETB y Sericios de TI"/>
    <s v="Auditoría Contrato 554-2023 Empresa de Telecomunicaciones de Bogotá S.A. E.S.P. - ETB S.A. ESP y Servicios TI."/>
    <s v="Javier Sarmiento"/>
    <n v="70"/>
    <d v="2024-09-02T00:00:00"/>
    <n v="9"/>
    <d v="2024-11-11T00:00:00"/>
    <x v="3"/>
    <s v=" "/>
    <s v=" "/>
    <s v=" "/>
    <s v=" "/>
    <s v=" "/>
    <s v=" "/>
    <s v=" "/>
    <s v=" "/>
    <n v="1"/>
    <s v=" "/>
    <n v="1"/>
    <s v=" "/>
    <s v="PROGRAMADA"/>
    <x v="11"/>
    <m/>
  </r>
  <r>
    <s v="Evaluación y Seguimiento"/>
    <s v="Auditoria de Gestión"/>
    <s v="Auditoria Proceso de Adquisición de Bienes y Servicios"/>
    <s v="Auditoria Proceso de Adquisición de Bienes y Servicios, gestión Riesgos de LAFT y Fiscales en los proceso de adjudicación, Liquidación de Contratos y Controversias Contractuales"/>
    <s v="Janner Ruíz"/>
    <n v="30"/>
    <d v="2024-09-01T00:00:00"/>
    <n v="9"/>
    <d v="2024-10-04T00:00:00"/>
    <x v="8"/>
    <s v=" "/>
    <s v=" "/>
    <s v=" "/>
    <s v=" "/>
    <s v=" "/>
    <s v=" "/>
    <s v=" "/>
    <s v=" "/>
    <n v="1"/>
    <n v="1"/>
    <s v=" "/>
    <s v=" "/>
    <s v="PROGRAMADA"/>
    <x v="11"/>
    <m/>
  </r>
  <r>
    <s v="Relación Entes Externos de Control"/>
    <s v="Relación Entes Externos de Control"/>
    <s v="Rendición Cuenta Mensual - Deuda Pública Mensual"/>
    <s v="Presupuesto, Inversiones, Gestión y Resultados, Contratación, Egresos. Plazo: Segundo 2 día hábil del mes"/>
    <s v="Carlos Vargas"/>
    <n v="1"/>
    <d v="2024-09-01T00:00:00"/>
    <n v="9"/>
    <d v="2024-09-02T00:00:00"/>
    <x v="10"/>
    <s v=" "/>
    <s v=" "/>
    <s v=" "/>
    <s v=" "/>
    <s v=" "/>
    <s v=" "/>
    <s v=" "/>
    <s v=" "/>
    <n v="1"/>
    <s v=" "/>
    <s v=" "/>
    <s v=" "/>
    <m/>
    <x v="11"/>
    <m/>
  </r>
  <r>
    <s v="Enfoque a la Prevención"/>
    <s v="Informes Regulatorios"/>
    <s v="Seguimiento Programa de Transparencia y Ética pública"/>
    <s v="Decreto Nacional 1081 de 2015. Artículo 2.1.4.6.  Estrategias para la construcción del Plan Anticorrupción y de Atención al Ciudadano Vs 2  2015. Plazo: Los diez (10) primeros días hábiles del mes de enero, mayo y septiembre."/>
    <s v="Carlos Vargas"/>
    <n v="8"/>
    <d v="2024-09-01T00:00:00"/>
    <n v="9"/>
    <d v="2024-09-11T00:00:00"/>
    <x v="10"/>
    <s v=" "/>
    <s v=" "/>
    <s v=" "/>
    <s v=" "/>
    <s v=" "/>
    <s v=" "/>
    <s v=" "/>
    <s v=" "/>
    <n v="1"/>
    <s v=" "/>
    <s v=" "/>
    <s v=" "/>
    <m/>
    <x v="11"/>
    <m/>
  </r>
  <r>
    <s v="Relación Entes Externos de Control"/>
    <s v="Seguimiento Periódico"/>
    <s v="Arqueo de Caja Menor y Fuerte"/>
    <s v="Resolución DDC-000001 del 12 de mayo de 2009 Contaduría General de Bogotá, mediante la cual se adopta el manual para el manejo y control de las cajas menor"/>
    <s v="Martha Rodriguez"/>
    <n v="5"/>
    <d v="2024-09-05T00:00:00"/>
    <n v="9"/>
    <d v="2024-09-13T00:00:00"/>
    <x v="10"/>
    <s v=" "/>
    <s v=" "/>
    <s v=" "/>
    <s v=" "/>
    <s v=" "/>
    <s v=" "/>
    <s v=" "/>
    <s v=" "/>
    <n v="1"/>
    <s v=" "/>
    <s v=" "/>
    <s v=" "/>
    <m/>
    <x v="11"/>
    <m/>
  </r>
  <r>
    <s v="Evaluación de Riesgos"/>
    <s v="Informes Regulatorios"/>
    <s v="Seguimiento Mapa de Riesgos de Corrupción"/>
    <s v="Decreto Nacional 1081 de 2015. Artículo 2.1.4.6.  Estrategias para la construcción del Plan Anticorrupción y de Atención al Ciudadano Vs 2  2015. Plazo: Los diez (10) primeros días hábiles del mes de enero, mayo y septiembre."/>
    <s v="Janner Ruíz"/>
    <n v="6"/>
    <d v="2024-09-06T00:00:00"/>
    <n v="9"/>
    <d v="2024-09-13T00:00:00"/>
    <x v="10"/>
    <s v=" "/>
    <s v=" "/>
    <s v=" "/>
    <s v=" "/>
    <s v=" "/>
    <s v=" "/>
    <s v=" "/>
    <s v=" "/>
    <n v="1"/>
    <s v=" "/>
    <s v=" "/>
    <s v=" "/>
    <m/>
    <x v="11"/>
    <m/>
  </r>
  <r>
    <s v="Relación Entes Externos de Control"/>
    <s v="Relación Entes Externos de Control"/>
    <s v="Rendición Cuenta Mensual - Presupuesto, Inversion y Gestión"/>
    <s v="Presupuesto, Inversiones, Gestión y Resultados, Contratación, Egresos. Plazo: Séptimo 7 día hábil del mes"/>
    <s v="Carlos Vargas"/>
    <n v="1"/>
    <d v="2024-09-07T00:00:00"/>
    <n v="9"/>
    <d v="2024-09-09T00:00:00"/>
    <x v="10"/>
    <s v=" "/>
    <s v=" "/>
    <s v=" "/>
    <s v=" "/>
    <s v=" "/>
    <s v=" "/>
    <s v=" "/>
    <s v=" "/>
    <n v="1"/>
    <s v=" "/>
    <s v=" "/>
    <s v=" "/>
    <m/>
    <x v="11"/>
    <m/>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1"/>
    <d v="2024-09-07T00:00:00"/>
    <n v="9"/>
    <d v="2024-09-09T00:00:00"/>
    <x v="10"/>
    <s v=" "/>
    <s v=" "/>
    <s v=" "/>
    <s v=" "/>
    <s v=" "/>
    <s v=" "/>
    <s v=" "/>
    <s v=" "/>
    <n v="1"/>
    <s v=" "/>
    <s v=" "/>
    <s v=" "/>
    <m/>
    <x v="11"/>
    <m/>
  </r>
  <r>
    <s v="Relación Entes Externos de Control"/>
    <s v="Relación Entes Externos de Control"/>
    <s v="Rendición Cuenta Mensual - Contratación"/>
    <s v="Presupuesto, Inversiones, Gestión y Resultados, Contratación, Egresos. Plazo: Quince 15 día hábil del mes"/>
    <s v="Carlos Vargas"/>
    <n v="1"/>
    <d v="2024-09-20T00:00:00"/>
    <n v="9"/>
    <d v="2024-09-21T00:00:00"/>
    <x v="10"/>
    <s v=" "/>
    <s v=" "/>
    <s v=" "/>
    <s v=" "/>
    <s v=" "/>
    <s v=" "/>
    <s v=" "/>
    <s v=" "/>
    <n v="1"/>
    <s v=" "/>
    <s v=" "/>
    <s v=" "/>
    <m/>
    <x v="11"/>
    <m/>
  </r>
  <r>
    <s v="Evaluación y Seguimiento"/>
    <s v="Auditoria de Gestión"/>
    <s v="Auditoría Aplicación de Beneficios de Cartera"/>
    <s v="Auditoría Aplicación de Beneficios de Cartera. Acuerdo 857 de 2022 y_x000a_Resolución Reglamentaria 055 de 2023 a 31/08/2023."/>
    <s v="Martha Rodríguez_x000a_Camilo Martinez"/>
    <n v="70"/>
    <d v="2024-10-01T00:00:00"/>
    <n v="10"/>
    <d v="2024-12-13T00:00:00"/>
    <x v="11"/>
    <s v=" "/>
    <s v=" "/>
    <s v=" "/>
    <s v=" "/>
    <s v=" "/>
    <s v=" "/>
    <s v=" "/>
    <s v=" "/>
    <s v=" "/>
    <n v="1"/>
    <s v=" "/>
    <n v="1"/>
    <s v="PROGRAMADA"/>
    <x v="11"/>
    <m/>
  </r>
  <r>
    <s v="Liderazgo Estratégico"/>
    <s v="Seguimiento Periódico"/>
    <s v="Seguimiento PAA y Presentación Comité Institucional de Control Interno"/>
    <s v="Decreto 807 de 2019. Articulo 38."/>
    <s v="Diana Ramírez"/>
    <n v="12"/>
    <d v="2024-10-01T00:00:00"/>
    <n v="10"/>
    <d v="2024-10-16T00:00:00"/>
    <x v="8"/>
    <s v=" "/>
    <s v=" "/>
    <s v=" "/>
    <s v=" "/>
    <s v=" "/>
    <s v=" "/>
    <s v=" "/>
    <s v=" "/>
    <s v=" "/>
    <n v="1"/>
    <s v=" "/>
    <s v=" "/>
    <m/>
    <x v="11"/>
    <m/>
  </r>
  <r>
    <s v="Relación Entes Externos de Control"/>
    <s v="Relación Entes Externos de Control"/>
    <s v="Rendición Cuenta Mensual - Deuda Pública Mensual"/>
    <s v="Presupuesto, Inversiones, Gestión y Resultados, Contratación, Egresos. Plazo: Segundo 2 día hábil del mes"/>
    <s v="Carlos Vargas"/>
    <n v="2"/>
    <d v="2024-10-03T00:00:00"/>
    <n v="10"/>
    <d v="2024-10-04T00:00:00"/>
    <x v="8"/>
    <s v=" "/>
    <s v=" "/>
    <s v=" "/>
    <s v=" "/>
    <s v=" "/>
    <s v=" "/>
    <s v=" "/>
    <s v=" "/>
    <s v=" "/>
    <n v="1"/>
    <s v=" "/>
    <s v=" "/>
    <m/>
    <x v="11"/>
    <m/>
  </r>
  <r>
    <s v="Relación Entes Externos de Control"/>
    <s v="Relación Entes Externos de Control"/>
    <s v="Rendición Cuenta Mensual - Presupuesto, Inversion y Gestión"/>
    <s v="Presupuesto, Inversiones, Gestión y Resultados, Contratación, Egresos. Plazo: Séptimo 7 día hábil del mes"/>
    <s v="Carlos Vargas"/>
    <n v="3"/>
    <d v="2024-10-07T00:00:00"/>
    <n v="10"/>
    <d v="2024-10-09T00:00:00"/>
    <x v="8"/>
    <s v=" "/>
    <s v=" "/>
    <s v=" "/>
    <s v=" "/>
    <s v=" "/>
    <s v=" "/>
    <s v=" "/>
    <s v=" "/>
    <s v=" "/>
    <n v="1"/>
    <s v=" "/>
    <s v=" "/>
    <m/>
    <x v="11"/>
    <m/>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3"/>
    <d v="2024-10-07T00:00:00"/>
    <n v="10"/>
    <d v="2024-10-09T00:00:00"/>
    <x v="8"/>
    <s v=" "/>
    <s v=" "/>
    <s v=" "/>
    <s v=" "/>
    <s v=" "/>
    <s v=" "/>
    <s v=" "/>
    <s v=" "/>
    <s v=" "/>
    <n v="1"/>
    <s v=" "/>
    <s v=" "/>
    <m/>
    <x v="11"/>
    <m/>
  </r>
  <r>
    <s v="Evaluación y Seguimiento"/>
    <s v="Seguimiento Periódico"/>
    <s v="Seguimiento Plan Mejoramiento Auditoria Interna y Contraloría (por solicitud del Director General)"/>
    <s v="Decreto 807 de 2019 articulo 38. Plazo: El 31 de octubre Plazo: 26 Enero"/>
    <s v="Javier Sarmiento"/>
    <n v="5"/>
    <d v="2024-10-14T00:00:00"/>
    <n v="10"/>
    <d v="2024-10-19T00:00:00"/>
    <x v="8"/>
    <s v=" "/>
    <s v=" "/>
    <s v=" "/>
    <s v=" "/>
    <s v=" "/>
    <s v=" "/>
    <s v=" "/>
    <s v=" "/>
    <s v=" "/>
    <n v="1"/>
    <s v=" "/>
    <s v=" "/>
    <m/>
    <x v="11"/>
    <m/>
  </r>
  <r>
    <s v="Relación Entes Externos de Control"/>
    <s v="Relación Entes Externos de Control"/>
    <s v="Auditoría: Evaluar el estado de la liquidación fiduciaria del proyecto urbanístico &quot;Parque metropolitano&quot; y la condición actual de sus predios."/>
    <s v="Plan Auditoria Distrital vigencia 2024 - Contraloria de Bogotá"/>
    <s v="Diana Ramírez"/>
    <n v="44"/>
    <d v="2024-10-16T00:00:00"/>
    <n v="10"/>
    <d v="2024-12-16T00:00:00"/>
    <x v="11"/>
    <s v=" "/>
    <s v=" "/>
    <s v=" "/>
    <s v=" "/>
    <s v=" "/>
    <s v=" "/>
    <s v=" "/>
    <s v=" "/>
    <s v=" "/>
    <n v="1"/>
    <s v=" "/>
    <n v="1"/>
    <m/>
    <x v="11"/>
    <m/>
  </r>
  <r>
    <s v="Enfoque a la Prevención"/>
    <s v="Informes Regulatorios"/>
    <s v="Seguimiento a las medidas de Austeridad en el Gasto Público"/>
    <s v="Decreto 984 de 2012. Decreto 1068 de 2015 Sector Hacienda y Crédito Público. Plazo: Un informe trimestral. A más tardar 30 de Octubre"/>
    <s v="Martha Rodríguez"/>
    <n v="15"/>
    <d v="2024-10-18T00:00:00"/>
    <n v="10"/>
    <d v="2024-11-07T00:00:00"/>
    <x v="3"/>
    <s v=" "/>
    <s v=" "/>
    <s v=" "/>
    <s v=" "/>
    <s v=" "/>
    <s v=" "/>
    <s v=" "/>
    <s v=" "/>
    <s v=" "/>
    <n v="1"/>
    <n v="1"/>
    <s v=" "/>
    <m/>
    <x v="11"/>
    <m/>
  </r>
  <r>
    <s v="Enfoque a la Prevención"/>
    <s v="Informes Regulatorios"/>
    <s v="Seguimiento al contingente judicial (SIPROJ)"/>
    <s v="Resolución 866 de 2004, Numeral 4.2.5.Resolución 303 de 2007 Secretaría Distrital de Hacienda. Plazo: Trimestral. A más tardar 31 de Septiembre"/>
    <s v="Camilo Martinez"/>
    <n v="7"/>
    <d v="2024-10-18T00:00:00"/>
    <n v="10"/>
    <d v="2024-10-28T00:00:00"/>
    <x v="8"/>
    <s v=" "/>
    <s v=" "/>
    <s v=" "/>
    <s v=" "/>
    <s v=" "/>
    <s v=" "/>
    <s v=" "/>
    <s v=" "/>
    <s v=" "/>
    <n v="1"/>
    <s v=" "/>
    <s v=" "/>
    <m/>
    <x v="11"/>
    <m/>
  </r>
  <r>
    <s v="Relación Entes Externos de Control"/>
    <s v="Relación Entes Externos de Control"/>
    <s v="Rendición Cuenta Mensual - Contratación"/>
    <s v="Presupuesto, Inversiones, Gestión y Resultados, Contratación, Egresos. Plazo: Quince 15 día hábil del mes"/>
    <s v="Carlos Vargas"/>
    <n v="1"/>
    <d v="2024-10-20T00:00:00"/>
    <n v="10"/>
    <d v="2024-10-21T00:00:00"/>
    <x v="8"/>
    <s v=" "/>
    <s v=" "/>
    <s v=" "/>
    <s v=" "/>
    <s v=" "/>
    <s v=" "/>
    <s v=" "/>
    <s v=" "/>
    <s v=" "/>
    <n v="1"/>
    <s v=" "/>
    <s v=" "/>
    <m/>
    <x v="11"/>
    <m/>
  </r>
  <r>
    <s v="Relación Entes Externos de Control"/>
    <s v="Relación Entes Externos de Control"/>
    <s v="Rendición Cuenta Mensual - Deuda Pública Mensual"/>
    <s v="Presupuesto, Inversiones, Gestión y Resultados, Contratación, Egresos. Plazo: Segundo 2 día hábil del mes"/>
    <s v="Carlos Vargas"/>
    <n v="1"/>
    <d v="2024-11-01T00:00:00"/>
    <n v="11"/>
    <d v="2024-11-02T00:00:00"/>
    <x v="3"/>
    <s v=" "/>
    <s v=" "/>
    <s v=" "/>
    <s v=" "/>
    <s v=" "/>
    <s v=" "/>
    <s v=" "/>
    <s v=" "/>
    <s v=" "/>
    <s v=" "/>
    <n v="1"/>
    <s v=" "/>
    <m/>
    <x v="11"/>
    <m/>
  </r>
  <r>
    <s v="Relación Entes Externos de Control"/>
    <s v="Relación Entes Externos de Control"/>
    <s v="Rendición Cuenta Mensual - Presupuesto, Inversion y Gestión"/>
    <s v="Presupuesto, Inversiones, Gestión y Resultados, Contratación, Egresos. Plazo: Séptimo 7 día hábil del mes"/>
    <s v="Carlos Vargas"/>
    <n v="1"/>
    <d v="2024-11-08T00:00:00"/>
    <n v="11"/>
    <d v="2024-11-10T00:00:00"/>
    <x v="3"/>
    <s v=" "/>
    <s v=" "/>
    <s v=" "/>
    <s v=" "/>
    <s v=" "/>
    <s v=" "/>
    <s v=" "/>
    <s v=" "/>
    <s v=" "/>
    <s v=" "/>
    <n v="1"/>
    <s v=" "/>
    <m/>
    <x v="11"/>
    <m/>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1"/>
    <d v="2024-11-08T00:00:00"/>
    <n v="11"/>
    <d v="2024-11-10T00:00:00"/>
    <x v="3"/>
    <s v=" "/>
    <s v=" "/>
    <s v=" "/>
    <s v=" "/>
    <s v=" "/>
    <s v=" "/>
    <s v=" "/>
    <s v=" "/>
    <s v=" "/>
    <s v=" "/>
    <n v="1"/>
    <s v=" "/>
    <m/>
    <x v="11"/>
    <m/>
  </r>
  <r>
    <s v="Evaluación y Seguimiento"/>
    <s v="Seguimiento Periódico"/>
    <s v="Seguimiento a la Sostenibilidad Contable"/>
    <s v="Directiva 001 de 2017, - Directiva 007 de 2016, - Resolución 706 de diciembre 16 de 2016 "/>
    <s v="Martha Rodríguez"/>
    <n v="18"/>
    <d v="2024-11-14T00:00:00"/>
    <n v="11"/>
    <d v="2024-12-09T00:00:00"/>
    <x v="11"/>
    <s v=" "/>
    <s v=" "/>
    <s v=" "/>
    <s v=" "/>
    <s v=" "/>
    <s v=" "/>
    <s v=" "/>
    <s v=" "/>
    <s v=" "/>
    <s v=" "/>
    <n v="1"/>
    <n v="1"/>
    <m/>
    <x v="11"/>
    <m/>
  </r>
  <r>
    <s v="Relación Entes Externos de Control"/>
    <s v="Relación Entes Externos de Control"/>
    <s v="Rendición Cuenta Mensual - Contratación"/>
    <s v="Presupuesto, Inversiones, Gestión y Resultados, Contratación, Egresos. Plazo: Quince 15 día hábil del mes"/>
    <s v="Carlos Vargas"/>
    <n v="1"/>
    <d v="2024-11-22T00:00:00"/>
    <n v="11"/>
    <d v="2024-11-23T00:00:00"/>
    <x v="3"/>
    <s v=" "/>
    <s v=" "/>
    <s v=" "/>
    <s v=" "/>
    <s v=" "/>
    <s v=" "/>
    <s v=" "/>
    <s v=" "/>
    <s v=" "/>
    <s v=" "/>
    <n v="1"/>
    <s v=" "/>
    <m/>
    <x v="11"/>
    <m/>
  </r>
  <r>
    <s v="Relación Entes Externos de Control"/>
    <s v="Relación Entes Externos de Control"/>
    <s v="Rendición Cuenta Mensual - Deuda Pública Mensual"/>
    <s v="Presupuesto, Inversiones, Gestión y Resultados, Contratación, Egresos. Plazo: Segundo 2 día hábil del mes"/>
    <s v="Carlos Vargas"/>
    <n v="1"/>
    <d v="2024-12-01T00:00:00"/>
    <n v="12"/>
    <d v="2024-12-02T00:00:00"/>
    <x v="11"/>
    <s v=" "/>
    <s v=" "/>
    <s v=" "/>
    <s v=" "/>
    <s v=" "/>
    <s v=" "/>
    <s v=" "/>
    <s v=" "/>
    <s v=" "/>
    <s v=" "/>
    <s v=" "/>
    <n v="1"/>
    <m/>
    <x v="11"/>
    <m/>
  </r>
  <r>
    <s v="Relación Entes Externos de Control"/>
    <s v="Relación Entes Externos de Control"/>
    <s v="Rendición Cuenta Mensual - Presupuesto, Inversion y Gestión"/>
    <s v="Presupuesto, Inversiones, Gestión y Resultados, Contratación, Egresos. Plazo: Séptimo 7 día hábil del mes"/>
    <s v="Carlos Vargas"/>
    <n v="1"/>
    <d v="2024-12-07T00:00:00"/>
    <n v="12"/>
    <d v="2024-12-09T00:00:00"/>
    <x v="11"/>
    <s v=" "/>
    <s v=" "/>
    <s v=" "/>
    <s v=" "/>
    <s v=" "/>
    <s v=" "/>
    <s v=" "/>
    <s v=" "/>
    <s v=" "/>
    <s v=" "/>
    <s v=" "/>
    <n v="1"/>
    <m/>
    <x v="11"/>
    <m/>
  </r>
  <r>
    <s v="Relación Entes Externos de Control"/>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1"/>
    <d v="2024-12-07T00:00:00"/>
    <n v="12"/>
    <d v="2024-12-09T00:00:00"/>
    <x v="11"/>
    <s v=" "/>
    <s v=" "/>
    <s v=" "/>
    <s v=" "/>
    <s v=" "/>
    <s v=" "/>
    <s v=" "/>
    <s v=" "/>
    <s v=" "/>
    <s v=" "/>
    <s v=" "/>
    <n v="1"/>
    <m/>
    <x v="11"/>
    <m/>
  </r>
  <r>
    <s v="Relación Entes Externos de Control"/>
    <s v="Relación Entes Externos de Control"/>
    <s v="Rendición Cuenta Mensual - Contratación"/>
    <s v="Presupuesto, Inversiones, Gestión y Resultados, Contratación, Egresos. Plazo: Quince 15 día hábil del mes"/>
    <s v="Carlos Vargas"/>
    <n v="0"/>
    <d v="2024-12-21T00:00:00"/>
    <n v="12"/>
    <d v="2024-12-22T00:00:00"/>
    <x v="11"/>
    <s v=" "/>
    <s v=" "/>
    <s v=" "/>
    <s v=" "/>
    <s v=" "/>
    <s v=" "/>
    <s v=" "/>
    <s v=" "/>
    <s v=" "/>
    <s v=" "/>
    <s v=" "/>
    <n v="1"/>
    <m/>
    <x v="1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3:B31" firstHeaderRow="1" firstDataRow="1" firstDataCol="1"/>
  <pivotFields count="27">
    <pivotField showAll="0"/>
    <pivotField showAll="0"/>
    <pivotField dataField="1"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
        <item h="1" x="0"/>
        <item x="1"/>
        <item x="2"/>
        <item x="3"/>
        <item x="4"/>
        <item x="5"/>
        <item x="6"/>
        <item x="7"/>
        <item x="8"/>
        <item x="9"/>
        <item x="10"/>
        <item x="11"/>
        <item x="12"/>
        <item x="13"/>
        <item t="default"/>
      </items>
    </pivotField>
    <pivotField showAll="0"/>
    <pivotField showAll="0" defaultSubtotal="0">
      <items count="6">
        <item sd="0" x="0"/>
        <item sd="0" x="1"/>
        <item sd="0" x="2"/>
        <item sd="0" x="3"/>
        <item sd="0" x="4"/>
        <item sd="0" x="5"/>
      </items>
    </pivotField>
    <pivotField showAll="0" defaultSubtotal="0">
      <items count="7">
        <item sd="0" x="0"/>
        <item sd="0" x="1"/>
        <item sd="0" x="2"/>
        <item sd="0" x="3"/>
        <item sd="0" x="4"/>
        <item sd="0" x="5"/>
        <item sd="0" x="6"/>
      </items>
    </pivotField>
  </pivotFields>
  <rowFields count="1">
    <field x="23"/>
  </rowFields>
  <rowItems count="8">
    <i>
      <x v="1"/>
    </i>
    <i>
      <x v="2"/>
    </i>
    <i>
      <x v="3"/>
    </i>
    <i>
      <x v="4"/>
    </i>
    <i>
      <x v="5"/>
    </i>
    <i>
      <x v="6"/>
    </i>
    <i>
      <x v="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8" firstHeaderRow="1" firstDataRow="1" firstDataCol="1"/>
  <pivotFields count="27">
    <pivotField showAll="0"/>
    <pivotField showAll="0"/>
    <pivotField dataField="1" showAll="0"/>
    <pivotField showAll="0"/>
    <pivotField showAll="0"/>
    <pivotField showAll="0"/>
    <pivotField numFmtId="15" showAll="0"/>
    <pivotField showAll="0"/>
    <pivotField numFmtId="15" showAll="0"/>
    <pivotField axis="axisRow" showAll="0">
      <items count="13">
        <item x="0"/>
        <item x="2"/>
        <item x="4"/>
        <item x="6"/>
        <item x="7"/>
        <item x="1"/>
        <item x="9"/>
        <item x="5"/>
        <item x="10"/>
        <item x="8"/>
        <item x="3"/>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defaultSubtotal="0">
      <items count="6">
        <item x="0"/>
        <item x="1"/>
        <item x="2"/>
        <item x="3"/>
        <item x="4"/>
        <item x="5"/>
      </items>
    </pivotField>
    <pivotField showAll="0" defaultSubtotal="0">
      <items count="7">
        <item x="0"/>
        <item x="1"/>
        <item x="2"/>
        <item x="3"/>
        <item x="4"/>
        <item x="5"/>
        <item x="6"/>
      </items>
    </pivotField>
  </pivotFields>
  <rowFields count="1">
    <field x="9"/>
  </rowFields>
  <rowItems count="13">
    <i>
      <x/>
    </i>
    <i>
      <x v="1"/>
    </i>
    <i>
      <x v="2"/>
    </i>
    <i>
      <x v="3"/>
    </i>
    <i>
      <x v="4"/>
    </i>
    <i>
      <x v="5"/>
    </i>
    <i>
      <x v="6"/>
    </i>
    <i>
      <x v="7"/>
    </i>
    <i>
      <x v="8"/>
    </i>
    <i>
      <x v="9"/>
    </i>
    <i>
      <x v="10"/>
    </i>
    <i>
      <x v="11"/>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ajaviviendapopular.gov.co/?q=informes-de-gestion-evaluacion-y-auditorias" TargetMode="External"/><Relationship Id="rId7" Type="http://schemas.openxmlformats.org/officeDocument/2006/relationships/printerSettings" Target="../printerSettings/printerSettings3.bin"/><Relationship Id="rId2" Type="http://schemas.openxmlformats.org/officeDocument/2006/relationships/hyperlink" Target="https://www.cajaviviendapopular.gov.co/?q=reportes-de-control-interno" TargetMode="External"/><Relationship Id="rId1" Type="http://schemas.openxmlformats.org/officeDocument/2006/relationships/hyperlink" Target="https://www.cajaviviendapopular.gov.co/?q=reportes-de-control-interno" TargetMode="External"/><Relationship Id="rId6" Type="http://schemas.openxmlformats.org/officeDocument/2006/relationships/hyperlink" Target="https://www.cajaviviendapopular.gov.co/?q=informes-de-gestion-evaluacion-y-auditorias" TargetMode="External"/><Relationship Id="rId5" Type="http://schemas.openxmlformats.org/officeDocument/2006/relationships/hyperlink" Target="https://www.cajaviviendapopular.gov.co/?q=informes-de-gestion-evaluacion-y-auditorias" TargetMode="External"/><Relationship Id="rId4" Type="http://schemas.openxmlformats.org/officeDocument/2006/relationships/hyperlink" Target="https://www.cajaviviendapopular.gov.co/?q=informes-de-gestion-evaluacion-y-auditorias"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D1048456"/>
  <sheetViews>
    <sheetView tabSelected="1" topLeftCell="A7" zoomScale="40" zoomScaleNormal="40" zoomScaleSheetLayoutView="40" workbookViewId="0">
      <selection activeCell="C10" sqref="C10"/>
    </sheetView>
  </sheetViews>
  <sheetFormatPr baseColWidth="10" defaultColWidth="11.42578125" defaultRowHeight="15.75" x14ac:dyDescent="0.25"/>
  <cols>
    <col min="1" max="1" width="71.7109375" style="50" customWidth="1"/>
    <col min="2" max="2" width="57.7109375" style="50" customWidth="1"/>
    <col min="3" max="3" width="130.28515625" style="78" customWidth="1"/>
    <col min="4" max="4" width="177.42578125" style="58" hidden="1" customWidth="1"/>
    <col min="5" max="5" width="56" style="44" customWidth="1"/>
    <col min="6" max="6" width="29.5703125" style="4" customWidth="1"/>
    <col min="7" max="7" width="29.5703125" style="9" customWidth="1"/>
    <col min="8" max="8" width="29.5703125" style="4" customWidth="1"/>
    <col min="9" max="9" width="29.5703125" style="9" customWidth="1"/>
    <col min="10" max="10" width="29.5703125" style="4" customWidth="1"/>
    <col min="11" max="13" width="6.7109375" style="5" customWidth="1"/>
    <col min="14" max="14" width="6" style="5" customWidth="1"/>
    <col min="15" max="22" width="6.7109375" style="5" customWidth="1"/>
    <col min="23" max="23" width="41.28515625" style="6" customWidth="1"/>
    <col min="24" max="24" width="29.7109375" style="5" customWidth="1"/>
    <col min="25" max="25" width="93.7109375" style="8" customWidth="1"/>
    <col min="26" max="28" width="11.42578125" style="15"/>
    <col min="29" max="29" width="11.42578125" style="20"/>
    <col min="30" max="108" width="11.42578125" style="15"/>
    <col min="109" max="16384" width="11.42578125" style="5"/>
  </cols>
  <sheetData>
    <row r="1" spans="1:108" s="15" customFormat="1" ht="48" customHeight="1" x14ac:dyDescent="0.25">
      <c r="A1" s="183"/>
      <c r="B1" s="186" t="s">
        <v>58</v>
      </c>
      <c r="C1" s="187"/>
      <c r="D1" s="187"/>
      <c r="E1" s="187"/>
      <c r="F1" s="187"/>
      <c r="G1" s="187"/>
      <c r="H1" s="187"/>
      <c r="I1" s="187"/>
      <c r="J1" s="187"/>
      <c r="K1" s="187"/>
      <c r="L1" s="187"/>
      <c r="M1" s="187"/>
      <c r="N1" s="187"/>
      <c r="O1" s="187"/>
      <c r="P1" s="187"/>
      <c r="Q1" s="187"/>
      <c r="R1" s="187"/>
      <c r="S1" s="187"/>
      <c r="T1" s="187"/>
      <c r="U1" s="187"/>
      <c r="V1" s="187"/>
      <c r="W1" s="188" t="s">
        <v>60</v>
      </c>
      <c r="X1" s="189"/>
      <c r="Y1" s="86" t="s">
        <v>67</v>
      </c>
      <c r="AC1" s="20"/>
    </row>
    <row r="2" spans="1:108" s="15" customFormat="1" ht="48" customHeight="1" x14ac:dyDescent="0.25">
      <c r="A2" s="184"/>
      <c r="B2" s="190" t="s">
        <v>59</v>
      </c>
      <c r="C2" s="191"/>
      <c r="D2" s="191"/>
      <c r="E2" s="191"/>
      <c r="F2" s="191"/>
      <c r="G2" s="191"/>
      <c r="H2" s="191"/>
      <c r="I2" s="191"/>
      <c r="J2" s="191"/>
      <c r="K2" s="191"/>
      <c r="L2" s="191"/>
      <c r="M2" s="191"/>
      <c r="N2" s="191"/>
      <c r="O2" s="191"/>
      <c r="P2" s="191"/>
      <c r="Q2" s="191"/>
      <c r="R2" s="191"/>
      <c r="S2" s="191"/>
      <c r="T2" s="191"/>
      <c r="U2" s="191"/>
      <c r="V2" s="191"/>
      <c r="W2" s="192" t="s">
        <v>57</v>
      </c>
      <c r="X2" s="193"/>
      <c r="Y2" s="87">
        <v>7</v>
      </c>
      <c r="AC2" s="20"/>
    </row>
    <row r="3" spans="1:108" s="15" customFormat="1" ht="48" customHeight="1" thickBot="1" x14ac:dyDescent="0.3">
      <c r="A3" s="185"/>
      <c r="B3" s="194" t="s">
        <v>62</v>
      </c>
      <c r="C3" s="195"/>
      <c r="D3" s="195"/>
      <c r="E3" s="195"/>
      <c r="F3" s="195"/>
      <c r="G3" s="195"/>
      <c r="H3" s="195"/>
      <c r="I3" s="195"/>
      <c r="J3" s="195"/>
      <c r="K3" s="195"/>
      <c r="L3" s="195"/>
      <c r="M3" s="195"/>
      <c r="N3" s="195"/>
      <c r="O3" s="195"/>
      <c r="P3" s="195"/>
      <c r="Q3" s="195"/>
      <c r="R3" s="195"/>
      <c r="S3" s="195"/>
      <c r="T3" s="195"/>
      <c r="U3" s="195"/>
      <c r="V3" s="195"/>
      <c r="W3" s="196" t="s">
        <v>61</v>
      </c>
      <c r="X3" s="197"/>
      <c r="Y3" s="88">
        <v>44592</v>
      </c>
      <c r="AC3" s="20"/>
    </row>
    <row r="4" spans="1:108" s="15" customFormat="1" x14ac:dyDescent="0.25">
      <c r="A4" s="36"/>
      <c r="B4" s="36"/>
      <c r="C4" s="72"/>
      <c r="D4" s="56"/>
      <c r="E4" s="41"/>
      <c r="F4" s="17"/>
      <c r="G4" s="18"/>
      <c r="H4" s="17"/>
      <c r="I4" s="18"/>
      <c r="J4" s="17"/>
      <c r="W4" s="14"/>
      <c r="Y4" s="16"/>
      <c r="AC4" s="20"/>
    </row>
    <row r="5" spans="1:108" s="15" customFormat="1" ht="16.5" thickBot="1" x14ac:dyDescent="0.3">
      <c r="A5" s="36"/>
      <c r="B5" s="36"/>
      <c r="C5" s="72"/>
      <c r="D5" s="56"/>
      <c r="E5" s="41"/>
      <c r="F5" s="17"/>
      <c r="G5" s="18"/>
      <c r="H5" s="17"/>
      <c r="I5" s="18"/>
      <c r="J5" s="17"/>
      <c r="W5" s="14"/>
      <c r="Y5" s="16"/>
      <c r="AC5" s="20"/>
    </row>
    <row r="6" spans="1:108" s="15" customFormat="1" ht="104.25" customHeight="1" thickBot="1" x14ac:dyDescent="0.3">
      <c r="A6" s="51" t="s">
        <v>53</v>
      </c>
      <c r="B6" s="174" t="s">
        <v>76</v>
      </c>
      <c r="C6" s="175"/>
      <c r="D6" s="175"/>
      <c r="E6" s="175"/>
      <c r="F6" s="175"/>
      <c r="G6" s="175"/>
      <c r="H6" s="175"/>
      <c r="I6" s="175"/>
      <c r="J6" s="175"/>
      <c r="K6" s="175"/>
      <c r="L6" s="175"/>
      <c r="M6" s="175"/>
      <c r="N6" s="175"/>
      <c r="O6" s="175"/>
      <c r="P6" s="175"/>
      <c r="Q6" s="175"/>
      <c r="R6" s="175"/>
      <c r="S6" s="175"/>
      <c r="T6" s="175"/>
      <c r="U6" s="175"/>
      <c r="V6" s="176"/>
      <c r="W6" s="168" t="s">
        <v>56</v>
      </c>
      <c r="X6" s="169"/>
      <c r="Y6" s="91">
        <v>2024</v>
      </c>
      <c r="AC6" s="20"/>
    </row>
    <row r="7" spans="1:108" s="15" customFormat="1" ht="104.25" customHeight="1" thickBot="1" x14ac:dyDescent="0.3">
      <c r="A7" s="51" t="s">
        <v>55</v>
      </c>
      <c r="B7" s="177" t="s">
        <v>119</v>
      </c>
      <c r="C7" s="178"/>
      <c r="D7" s="178"/>
      <c r="E7" s="178"/>
      <c r="F7" s="178"/>
      <c r="G7" s="178"/>
      <c r="H7" s="178"/>
      <c r="I7" s="178"/>
      <c r="J7" s="178"/>
      <c r="K7" s="178"/>
      <c r="L7" s="178"/>
      <c r="M7" s="178"/>
      <c r="N7" s="178"/>
      <c r="O7" s="178"/>
      <c r="P7" s="178"/>
      <c r="Q7" s="178"/>
      <c r="R7" s="178"/>
      <c r="S7" s="178"/>
      <c r="T7" s="178"/>
      <c r="U7" s="178"/>
      <c r="V7" s="179"/>
      <c r="W7" s="170" t="s">
        <v>57</v>
      </c>
      <c r="X7" s="171"/>
      <c r="Y7" s="90">
        <v>2</v>
      </c>
      <c r="AC7" s="20"/>
    </row>
    <row r="8" spans="1:108" s="15" customFormat="1" ht="140.25" customHeight="1" thickBot="1" x14ac:dyDescent="0.3">
      <c r="A8" s="25" t="s">
        <v>63</v>
      </c>
      <c r="B8" s="180" t="s">
        <v>92</v>
      </c>
      <c r="C8" s="181"/>
      <c r="D8" s="181"/>
      <c r="E8" s="181"/>
      <c r="F8" s="181"/>
      <c r="G8" s="181"/>
      <c r="H8" s="181"/>
      <c r="I8" s="181"/>
      <c r="J8" s="181"/>
      <c r="K8" s="181"/>
      <c r="L8" s="181"/>
      <c r="M8" s="181"/>
      <c r="N8" s="181"/>
      <c r="O8" s="181"/>
      <c r="P8" s="181"/>
      <c r="Q8" s="181"/>
      <c r="R8" s="181"/>
      <c r="S8" s="181"/>
      <c r="T8" s="181"/>
      <c r="U8" s="181"/>
      <c r="V8" s="182"/>
      <c r="W8" s="172" t="s">
        <v>54</v>
      </c>
      <c r="X8" s="173"/>
      <c r="Y8" s="92">
        <v>45506</v>
      </c>
      <c r="AC8" s="20"/>
    </row>
    <row r="9" spans="1:108" s="15" customFormat="1" ht="31.5" customHeight="1" thickBot="1" x14ac:dyDescent="0.3">
      <c r="A9" s="36"/>
      <c r="B9" s="36"/>
      <c r="C9" s="72"/>
      <c r="D9" s="56"/>
      <c r="E9" s="41"/>
      <c r="F9" s="17"/>
      <c r="G9" s="18"/>
      <c r="H9" s="17"/>
      <c r="I9" s="18"/>
      <c r="J9" s="17"/>
      <c r="K9" s="20">
        <v>1</v>
      </c>
      <c r="L9" s="20">
        <v>2</v>
      </c>
      <c r="M9" s="20">
        <v>3</v>
      </c>
      <c r="N9" s="20">
        <v>4</v>
      </c>
      <c r="O9" s="20">
        <v>5</v>
      </c>
      <c r="P9" s="20">
        <v>6</v>
      </c>
      <c r="Q9" s="20">
        <v>7</v>
      </c>
      <c r="R9" s="20">
        <v>8</v>
      </c>
      <c r="S9" s="20">
        <v>9</v>
      </c>
      <c r="T9" s="20">
        <v>10</v>
      </c>
      <c r="U9" s="20">
        <v>11</v>
      </c>
      <c r="V9" s="20">
        <v>12</v>
      </c>
      <c r="W9" s="14"/>
      <c r="Y9" s="16"/>
      <c r="AC9" s="20"/>
    </row>
    <row r="10" spans="1:108" s="4" customFormat="1" ht="81" customHeight="1" thickBot="1" x14ac:dyDescent="0.3">
      <c r="A10" s="84" t="s">
        <v>152</v>
      </c>
      <c r="B10" s="13" t="s">
        <v>0</v>
      </c>
      <c r="C10" s="13" t="s">
        <v>31</v>
      </c>
      <c r="D10" s="13" t="s">
        <v>40</v>
      </c>
      <c r="E10" s="13" t="s">
        <v>32</v>
      </c>
      <c r="F10" s="13" t="s">
        <v>36</v>
      </c>
      <c r="G10" s="13" t="s">
        <v>1</v>
      </c>
      <c r="H10" s="13" t="s">
        <v>68</v>
      </c>
      <c r="I10" s="13" t="s">
        <v>2</v>
      </c>
      <c r="J10" s="13" t="s">
        <v>69</v>
      </c>
      <c r="K10" s="89" t="s">
        <v>3</v>
      </c>
      <c r="L10" s="89" t="s">
        <v>4</v>
      </c>
      <c r="M10" s="89" t="s">
        <v>5</v>
      </c>
      <c r="N10" s="89" t="s">
        <v>6</v>
      </c>
      <c r="O10" s="89" t="s">
        <v>7</v>
      </c>
      <c r="P10" s="89" t="s">
        <v>8</v>
      </c>
      <c r="Q10" s="89" t="s">
        <v>9</v>
      </c>
      <c r="R10" s="89" t="s">
        <v>10</v>
      </c>
      <c r="S10" s="89" t="s">
        <v>11</v>
      </c>
      <c r="T10" s="89" t="s">
        <v>12</v>
      </c>
      <c r="U10" s="89" t="s">
        <v>13</v>
      </c>
      <c r="V10" s="89" t="s">
        <v>14</v>
      </c>
      <c r="W10" s="13" t="s">
        <v>15</v>
      </c>
      <c r="X10" s="13" t="s">
        <v>65</v>
      </c>
      <c r="Y10" s="21" t="s">
        <v>66</v>
      </c>
      <c r="Z10" s="17"/>
      <c r="AA10" s="17"/>
      <c r="AB10" s="17"/>
      <c r="AC10" s="20" t="s">
        <v>34</v>
      </c>
      <c r="AD10" s="19"/>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row>
    <row r="11" spans="1:108" ht="99.75" hidden="1" customHeight="1" x14ac:dyDescent="0.25">
      <c r="A11" s="70" t="s">
        <v>37</v>
      </c>
      <c r="B11" s="65" t="s">
        <v>17</v>
      </c>
      <c r="C11" s="73" t="s">
        <v>126</v>
      </c>
      <c r="D11" s="66" t="s">
        <v>81</v>
      </c>
      <c r="E11" s="65" t="s">
        <v>86</v>
      </c>
      <c r="F11" s="67">
        <v>3</v>
      </c>
      <c r="G11" s="68">
        <v>45293</v>
      </c>
      <c r="H11" s="69">
        <f t="shared" ref="H11:H42" si="0">+MONTH(G11)</f>
        <v>1</v>
      </c>
      <c r="I11" s="68">
        <v>45297</v>
      </c>
      <c r="J11" s="69">
        <f t="shared" ref="J11:J42" si="1">+MONTH(I11)</f>
        <v>1</v>
      </c>
      <c r="K11" s="12">
        <f t="shared" ref="K11:V20" si="2">IF(OR($H11=K$9,$J11=K$9),1," ")</f>
        <v>1</v>
      </c>
      <c r="L11" s="12" t="str">
        <f t="shared" si="2"/>
        <v xml:space="preserve"> </v>
      </c>
      <c r="M11" s="12" t="str">
        <f t="shared" si="2"/>
        <v xml:space="preserve"> </v>
      </c>
      <c r="N11" s="12" t="str">
        <f t="shared" si="2"/>
        <v xml:space="preserve"> </v>
      </c>
      <c r="O11" s="12" t="str">
        <f t="shared" si="2"/>
        <v xml:space="preserve"> </v>
      </c>
      <c r="P11" s="12" t="str">
        <f t="shared" si="2"/>
        <v xml:space="preserve"> </v>
      </c>
      <c r="Q11" s="12" t="str">
        <f t="shared" si="2"/>
        <v xml:space="preserve"> </v>
      </c>
      <c r="R11" s="12" t="str">
        <f t="shared" si="2"/>
        <v xml:space="preserve"> </v>
      </c>
      <c r="S11" s="12" t="str">
        <f t="shared" si="2"/>
        <v xml:space="preserve"> </v>
      </c>
      <c r="T11" s="12" t="str">
        <f t="shared" si="2"/>
        <v xml:space="preserve"> </v>
      </c>
      <c r="U11" s="12" t="str">
        <f t="shared" si="2"/>
        <v xml:space="preserve"> </v>
      </c>
      <c r="V11" s="12" t="str">
        <f t="shared" si="2"/>
        <v xml:space="preserve"> </v>
      </c>
      <c r="W11" s="22" t="s">
        <v>34</v>
      </c>
      <c r="X11" s="68">
        <v>45296</v>
      </c>
      <c r="Y11" s="71" t="s">
        <v>181</v>
      </c>
      <c r="AC11" s="20" t="s">
        <v>35</v>
      </c>
      <c r="AD11" s="20"/>
    </row>
    <row r="12" spans="1:108" ht="99.75" hidden="1" customHeight="1" x14ac:dyDescent="0.25">
      <c r="A12" s="52" t="s">
        <v>46</v>
      </c>
      <c r="B12" s="34" t="s">
        <v>46</v>
      </c>
      <c r="C12" s="74" t="s">
        <v>84</v>
      </c>
      <c r="D12" s="55" t="s">
        <v>89</v>
      </c>
      <c r="E12" s="34" t="s">
        <v>41</v>
      </c>
      <c r="F12" s="26">
        <f t="shared" ref="F12:F40" si="3">+NETWORKDAYS(G12,I12)</f>
        <v>2</v>
      </c>
      <c r="G12" s="7">
        <v>45294</v>
      </c>
      <c r="H12" s="3">
        <f t="shared" si="0"/>
        <v>1</v>
      </c>
      <c r="I12" s="7">
        <v>45295</v>
      </c>
      <c r="J12" s="3">
        <f t="shared" si="1"/>
        <v>1</v>
      </c>
      <c r="K12" s="2">
        <f t="shared" si="2"/>
        <v>1</v>
      </c>
      <c r="L12" s="2" t="str">
        <f t="shared" si="2"/>
        <v xml:space="preserve"> </v>
      </c>
      <c r="M12" s="2" t="str">
        <f t="shared" si="2"/>
        <v xml:space="preserve"> </v>
      </c>
      <c r="N12" s="2" t="str">
        <f t="shared" si="2"/>
        <v xml:space="preserve"> </v>
      </c>
      <c r="O12" s="2" t="str">
        <f t="shared" si="2"/>
        <v xml:space="preserve"> </v>
      </c>
      <c r="P12" s="2" t="str">
        <f t="shared" si="2"/>
        <v xml:space="preserve"> </v>
      </c>
      <c r="Q12" s="2" t="str">
        <f t="shared" si="2"/>
        <v xml:space="preserve"> </v>
      </c>
      <c r="R12" s="2" t="str">
        <f t="shared" si="2"/>
        <v xml:space="preserve"> </v>
      </c>
      <c r="S12" s="2" t="str">
        <f t="shared" si="2"/>
        <v xml:space="preserve"> </v>
      </c>
      <c r="T12" s="2" t="str">
        <f t="shared" si="2"/>
        <v xml:space="preserve"> </v>
      </c>
      <c r="U12" s="2" t="str">
        <f t="shared" si="2"/>
        <v xml:space="preserve"> </v>
      </c>
      <c r="V12" s="2" t="str">
        <f t="shared" si="2"/>
        <v xml:space="preserve"> </v>
      </c>
      <c r="W12" s="23" t="s">
        <v>34</v>
      </c>
      <c r="X12" s="7">
        <v>45317</v>
      </c>
      <c r="Y12" s="45" t="s">
        <v>179</v>
      </c>
      <c r="AC12" s="20" t="s">
        <v>43</v>
      </c>
      <c r="AD12" s="20"/>
    </row>
    <row r="13" spans="1:108" ht="99.6" hidden="1" customHeight="1" x14ac:dyDescent="0.25">
      <c r="A13" s="52" t="s">
        <v>37</v>
      </c>
      <c r="B13" s="34" t="s">
        <v>17</v>
      </c>
      <c r="C13" s="74" t="s">
        <v>127</v>
      </c>
      <c r="D13" s="55" t="s">
        <v>80</v>
      </c>
      <c r="E13" s="34" t="s">
        <v>41</v>
      </c>
      <c r="F13" s="26">
        <f t="shared" si="3"/>
        <v>8</v>
      </c>
      <c r="G13" s="7">
        <v>45294</v>
      </c>
      <c r="H13" s="3">
        <f t="shared" si="0"/>
        <v>1</v>
      </c>
      <c r="I13" s="7">
        <v>45304</v>
      </c>
      <c r="J13" s="3">
        <f t="shared" si="1"/>
        <v>1</v>
      </c>
      <c r="K13" s="2">
        <f t="shared" si="2"/>
        <v>1</v>
      </c>
      <c r="L13" s="2" t="str">
        <f t="shared" si="2"/>
        <v xml:space="preserve"> </v>
      </c>
      <c r="M13" s="2" t="str">
        <f t="shared" si="2"/>
        <v xml:space="preserve"> </v>
      </c>
      <c r="N13" s="2" t="str">
        <f t="shared" si="2"/>
        <v xml:space="preserve"> </v>
      </c>
      <c r="O13" s="2" t="str">
        <f t="shared" si="2"/>
        <v xml:space="preserve"> </v>
      </c>
      <c r="P13" s="2" t="str">
        <f t="shared" si="2"/>
        <v xml:space="preserve"> </v>
      </c>
      <c r="Q13" s="2" t="str">
        <f t="shared" si="2"/>
        <v xml:space="preserve"> </v>
      </c>
      <c r="R13" s="2" t="str">
        <f t="shared" si="2"/>
        <v xml:space="preserve"> </v>
      </c>
      <c r="S13" s="2" t="str">
        <f t="shared" si="2"/>
        <v xml:space="preserve"> </v>
      </c>
      <c r="T13" s="2" t="str">
        <f t="shared" si="2"/>
        <v xml:space="preserve"> </v>
      </c>
      <c r="U13" s="2" t="str">
        <f t="shared" si="2"/>
        <v xml:space="preserve"> </v>
      </c>
      <c r="V13" s="2" t="str">
        <f t="shared" si="2"/>
        <v xml:space="preserve"> </v>
      </c>
      <c r="W13" s="23" t="s">
        <v>34</v>
      </c>
      <c r="X13" s="7">
        <v>45307</v>
      </c>
      <c r="Y13" s="45" t="s">
        <v>170</v>
      </c>
      <c r="AC13" s="20" t="s">
        <v>44</v>
      </c>
      <c r="AD13" s="20"/>
    </row>
    <row r="14" spans="1:108" ht="99.75" hidden="1" customHeight="1" x14ac:dyDescent="0.25">
      <c r="A14" s="52" t="s">
        <v>74</v>
      </c>
      <c r="B14" s="34" t="s">
        <v>17</v>
      </c>
      <c r="C14" s="74" t="s">
        <v>128</v>
      </c>
      <c r="D14" s="55" t="s">
        <v>94</v>
      </c>
      <c r="E14" s="34" t="s">
        <v>25</v>
      </c>
      <c r="F14" s="26">
        <f t="shared" si="3"/>
        <v>10</v>
      </c>
      <c r="G14" s="7">
        <v>45294</v>
      </c>
      <c r="H14" s="3">
        <f t="shared" si="0"/>
        <v>1</v>
      </c>
      <c r="I14" s="7">
        <v>45307</v>
      </c>
      <c r="J14" s="3">
        <f t="shared" si="1"/>
        <v>1</v>
      </c>
      <c r="K14" s="2">
        <f t="shared" si="2"/>
        <v>1</v>
      </c>
      <c r="L14" s="2" t="str">
        <f t="shared" si="2"/>
        <v xml:space="preserve"> </v>
      </c>
      <c r="M14" s="2" t="str">
        <f t="shared" si="2"/>
        <v xml:space="preserve"> </v>
      </c>
      <c r="N14" s="2" t="str">
        <f t="shared" si="2"/>
        <v xml:space="preserve"> </v>
      </c>
      <c r="O14" s="2" t="str">
        <f t="shared" si="2"/>
        <v xml:space="preserve"> </v>
      </c>
      <c r="P14" s="2" t="str">
        <f t="shared" si="2"/>
        <v xml:space="preserve"> </v>
      </c>
      <c r="Q14" s="2" t="str">
        <f t="shared" si="2"/>
        <v xml:space="preserve"> </v>
      </c>
      <c r="R14" s="2" t="str">
        <f t="shared" si="2"/>
        <v xml:space="preserve"> </v>
      </c>
      <c r="S14" s="2" t="str">
        <f t="shared" si="2"/>
        <v xml:space="preserve"> </v>
      </c>
      <c r="T14" s="2" t="str">
        <f t="shared" si="2"/>
        <v xml:space="preserve"> </v>
      </c>
      <c r="U14" s="2" t="str">
        <f t="shared" si="2"/>
        <v xml:space="preserve"> </v>
      </c>
      <c r="V14" s="2" t="str">
        <f t="shared" si="2"/>
        <v xml:space="preserve"> </v>
      </c>
      <c r="W14" s="23" t="s">
        <v>34</v>
      </c>
      <c r="X14" s="7">
        <v>45307</v>
      </c>
      <c r="Y14" s="45" t="s">
        <v>170</v>
      </c>
      <c r="AC14" s="20" t="s">
        <v>45</v>
      </c>
      <c r="AD14" s="20"/>
    </row>
    <row r="15" spans="1:108" ht="99.75" hidden="1" customHeight="1" x14ac:dyDescent="0.25">
      <c r="A15" s="52" t="s">
        <v>46</v>
      </c>
      <c r="B15" s="34" t="s">
        <v>46</v>
      </c>
      <c r="C15" s="74" t="s">
        <v>39</v>
      </c>
      <c r="D15" s="55" t="s">
        <v>96</v>
      </c>
      <c r="E15" s="34" t="s">
        <v>48</v>
      </c>
      <c r="F15" s="26">
        <f t="shared" si="3"/>
        <v>1</v>
      </c>
      <c r="G15" s="7">
        <v>45296</v>
      </c>
      <c r="H15" s="3">
        <f t="shared" si="0"/>
        <v>1</v>
      </c>
      <c r="I15" s="7">
        <v>45297</v>
      </c>
      <c r="J15" s="3">
        <f t="shared" si="1"/>
        <v>1</v>
      </c>
      <c r="K15" s="2">
        <f t="shared" si="2"/>
        <v>1</v>
      </c>
      <c r="L15" s="2" t="str">
        <f t="shared" si="2"/>
        <v xml:space="preserve"> </v>
      </c>
      <c r="M15" s="2" t="str">
        <f t="shared" si="2"/>
        <v xml:space="preserve"> </v>
      </c>
      <c r="N15" s="2" t="str">
        <f t="shared" si="2"/>
        <v xml:space="preserve"> </v>
      </c>
      <c r="O15" s="2" t="str">
        <f t="shared" si="2"/>
        <v xml:space="preserve"> </v>
      </c>
      <c r="P15" s="2" t="str">
        <f t="shared" si="2"/>
        <v xml:space="preserve"> </v>
      </c>
      <c r="Q15" s="2" t="str">
        <f t="shared" si="2"/>
        <v xml:space="preserve"> </v>
      </c>
      <c r="R15" s="2" t="str">
        <f t="shared" si="2"/>
        <v xml:space="preserve"> </v>
      </c>
      <c r="S15" s="2" t="str">
        <f t="shared" si="2"/>
        <v xml:space="preserve"> </v>
      </c>
      <c r="T15" s="2" t="str">
        <f t="shared" si="2"/>
        <v xml:space="preserve"> </v>
      </c>
      <c r="U15" s="2" t="str">
        <f t="shared" si="2"/>
        <v xml:space="preserve"> </v>
      </c>
      <c r="V15" s="2" t="str">
        <f t="shared" si="2"/>
        <v xml:space="preserve"> </v>
      </c>
      <c r="W15" s="23" t="s">
        <v>34</v>
      </c>
      <c r="X15" s="7">
        <v>45322</v>
      </c>
      <c r="Y15" s="45" t="s">
        <v>166</v>
      </c>
      <c r="AD15" s="20"/>
    </row>
    <row r="16" spans="1:108" ht="84.6" hidden="1" customHeight="1" x14ac:dyDescent="0.25">
      <c r="A16" s="52" t="s">
        <v>46</v>
      </c>
      <c r="B16" s="34" t="s">
        <v>46</v>
      </c>
      <c r="C16" s="74" t="s">
        <v>129</v>
      </c>
      <c r="D16" s="55" t="s">
        <v>131</v>
      </c>
      <c r="E16" s="34" t="s">
        <v>47</v>
      </c>
      <c r="F16" s="26">
        <f t="shared" si="3"/>
        <v>108</v>
      </c>
      <c r="G16" s="7">
        <v>45296</v>
      </c>
      <c r="H16" s="3">
        <f t="shared" si="0"/>
        <v>1</v>
      </c>
      <c r="I16" s="7">
        <v>45447</v>
      </c>
      <c r="J16" s="3">
        <f t="shared" si="1"/>
        <v>6</v>
      </c>
      <c r="K16" s="83">
        <f t="shared" si="2"/>
        <v>1</v>
      </c>
      <c r="L16" s="80" t="str">
        <f t="shared" si="2"/>
        <v xml:space="preserve"> </v>
      </c>
      <c r="M16" s="80" t="str">
        <f t="shared" si="2"/>
        <v xml:space="preserve"> </v>
      </c>
      <c r="N16" s="80" t="str">
        <f t="shared" si="2"/>
        <v xml:space="preserve"> </v>
      </c>
      <c r="O16" s="80" t="str">
        <f t="shared" si="2"/>
        <v xml:space="preserve"> </v>
      </c>
      <c r="P16" s="2">
        <f t="shared" si="2"/>
        <v>1</v>
      </c>
      <c r="Q16" s="2" t="str">
        <f t="shared" si="2"/>
        <v xml:space="preserve"> </v>
      </c>
      <c r="R16" s="2" t="str">
        <f t="shared" si="2"/>
        <v xml:space="preserve"> </v>
      </c>
      <c r="S16" s="2" t="str">
        <f t="shared" si="2"/>
        <v xml:space="preserve"> </v>
      </c>
      <c r="T16" s="2" t="str">
        <f t="shared" si="2"/>
        <v xml:space="preserve"> </v>
      </c>
      <c r="U16" s="2" t="str">
        <f t="shared" si="2"/>
        <v xml:space="preserve"> </v>
      </c>
      <c r="V16" s="2" t="str">
        <f t="shared" si="2"/>
        <v xml:space="preserve"> </v>
      </c>
      <c r="W16" s="23" t="s">
        <v>34</v>
      </c>
      <c r="X16" s="7">
        <v>45435</v>
      </c>
      <c r="Y16" s="45" t="s">
        <v>204</v>
      </c>
    </row>
    <row r="17" spans="1:29" ht="99.75" hidden="1" customHeight="1" x14ac:dyDescent="0.25">
      <c r="A17" s="52" t="s">
        <v>16</v>
      </c>
      <c r="B17" s="34" t="s">
        <v>22</v>
      </c>
      <c r="C17" s="74" t="s">
        <v>50</v>
      </c>
      <c r="D17" s="55" t="s">
        <v>99</v>
      </c>
      <c r="E17" s="34" t="s">
        <v>47</v>
      </c>
      <c r="F17" s="26">
        <f t="shared" si="3"/>
        <v>4</v>
      </c>
      <c r="G17" s="7">
        <v>45296</v>
      </c>
      <c r="H17" s="3">
        <f t="shared" si="0"/>
        <v>1</v>
      </c>
      <c r="I17" s="7">
        <v>45301</v>
      </c>
      <c r="J17" s="3">
        <f t="shared" si="1"/>
        <v>1</v>
      </c>
      <c r="K17" s="2">
        <f t="shared" si="2"/>
        <v>1</v>
      </c>
      <c r="L17" s="2" t="str">
        <f t="shared" si="2"/>
        <v xml:space="preserve"> </v>
      </c>
      <c r="M17" s="2" t="str">
        <f t="shared" si="2"/>
        <v xml:space="preserve"> </v>
      </c>
      <c r="N17" s="2" t="str">
        <f t="shared" si="2"/>
        <v xml:space="preserve"> </v>
      </c>
      <c r="O17" s="2" t="str">
        <f t="shared" si="2"/>
        <v xml:space="preserve"> </v>
      </c>
      <c r="P17" s="2" t="str">
        <f t="shared" si="2"/>
        <v xml:space="preserve"> </v>
      </c>
      <c r="Q17" s="2" t="str">
        <f t="shared" si="2"/>
        <v xml:space="preserve"> </v>
      </c>
      <c r="R17" s="2" t="str">
        <f t="shared" si="2"/>
        <v xml:space="preserve"> </v>
      </c>
      <c r="S17" s="2" t="str">
        <f t="shared" si="2"/>
        <v xml:space="preserve"> </v>
      </c>
      <c r="T17" s="2" t="str">
        <f t="shared" si="2"/>
        <v xml:space="preserve"> </v>
      </c>
      <c r="U17" s="2" t="str">
        <f t="shared" si="2"/>
        <v xml:space="preserve"> </v>
      </c>
      <c r="V17" s="2" t="str">
        <f t="shared" si="2"/>
        <v xml:space="preserve"> </v>
      </c>
      <c r="W17" s="23" t="s">
        <v>34</v>
      </c>
      <c r="X17" s="7">
        <v>45300</v>
      </c>
      <c r="Y17" s="45" t="s">
        <v>169</v>
      </c>
    </row>
    <row r="18" spans="1:29" ht="99.75" hidden="1" customHeight="1" x14ac:dyDescent="0.25">
      <c r="A18" s="52" t="s">
        <v>46</v>
      </c>
      <c r="B18" s="34" t="s">
        <v>46</v>
      </c>
      <c r="C18" s="74" t="s">
        <v>85</v>
      </c>
      <c r="D18" s="55" t="s">
        <v>82</v>
      </c>
      <c r="E18" s="34" t="s">
        <v>41</v>
      </c>
      <c r="F18" s="26">
        <f t="shared" si="3"/>
        <v>3</v>
      </c>
      <c r="G18" s="7">
        <v>45298</v>
      </c>
      <c r="H18" s="3">
        <f t="shared" si="0"/>
        <v>1</v>
      </c>
      <c r="I18" s="7">
        <v>45301</v>
      </c>
      <c r="J18" s="3">
        <f t="shared" si="1"/>
        <v>1</v>
      </c>
      <c r="K18" s="2">
        <f t="shared" si="2"/>
        <v>1</v>
      </c>
      <c r="L18" s="2" t="str">
        <f t="shared" si="2"/>
        <v xml:space="preserve"> </v>
      </c>
      <c r="M18" s="2" t="str">
        <f t="shared" si="2"/>
        <v xml:space="preserve"> </v>
      </c>
      <c r="N18" s="2" t="str">
        <f t="shared" si="2"/>
        <v xml:space="preserve"> </v>
      </c>
      <c r="O18" s="2" t="str">
        <f t="shared" si="2"/>
        <v xml:space="preserve"> </v>
      </c>
      <c r="P18" s="2" t="str">
        <f t="shared" si="2"/>
        <v xml:space="preserve"> </v>
      </c>
      <c r="Q18" s="2" t="str">
        <f t="shared" si="2"/>
        <v xml:space="preserve"> </v>
      </c>
      <c r="R18" s="2" t="str">
        <f t="shared" si="2"/>
        <v xml:space="preserve"> </v>
      </c>
      <c r="S18" s="2" t="str">
        <f t="shared" si="2"/>
        <v xml:space="preserve"> </v>
      </c>
      <c r="T18" s="2" t="str">
        <f t="shared" si="2"/>
        <v xml:space="preserve"> </v>
      </c>
      <c r="U18" s="2" t="str">
        <f t="shared" si="2"/>
        <v xml:space="preserve"> </v>
      </c>
      <c r="V18" s="2" t="str">
        <f t="shared" si="2"/>
        <v xml:space="preserve"> </v>
      </c>
      <c r="W18" s="23" t="s">
        <v>34</v>
      </c>
      <c r="X18" s="7">
        <v>45317</v>
      </c>
      <c r="Y18" s="45" t="s">
        <v>179</v>
      </c>
    </row>
    <row r="19" spans="1:29" ht="99.75" hidden="1" customHeight="1" x14ac:dyDescent="0.25">
      <c r="A19" s="52" t="s">
        <v>46</v>
      </c>
      <c r="B19" s="34" t="s">
        <v>46</v>
      </c>
      <c r="C19" s="74" t="s">
        <v>38</v>
      </c>
      <c r="D19" s="55" t="s">
        <v>98</v>
      </c>
      <c r="E19" s="34" t="s">
        <v>70</v>
      </c>
      <c r="F19" s="26">
        <f t="shared" si="3"/>
        <v>2</v>
      </c>
      <c r="G19" s="7">
        <v>45306</v>
      </c>
      <c r="H19" s="3">
        <f t="shared" si="0"/>
        <v>1</v>
      </c>
      <c r="I19" s="7">
        <v>45307</v>
      </c>
      <c r="J19" s="3">
        <f t="shared" si="1"/>
        <v>1</v>
      </c>
      <c r="K19" s="2">
        <f t="shared" si="2"/>
        <v>1</v>
      </c>
      <c r="L19" s="2" t="str">
        <f t="shared" si="2"/>
        <v xml:space="preserve"> </v>
      </c>
      <c r="M19" s="2" t="str">
        <f t="shared" si="2"/>
        <v xml:space="preserve"> </v>
      </c>
      <c r="N19" s="2" t="str">
        <f t="shared" si="2"/>
        <v xml:space="preserve"> </v>
      </c>
      <c r="O19" s="2" t="str">
        <f t="shared" si="2"/>
        <v xml:space="preserve"> </v>
      </c>
      <c r="P19" s="2" t="str">
        <f t="shared" si="2"/>
        <v xml:space="preserve"> </v>
      </c>
      <c r="Q19" s="2" t="str">
        <f t="shared" si="2"/>
        <v xml:space="preserve"> </v>
      </c>
      <c r="R19" s="2" t="str">
        <f t="shared" si="2"/>
        <v xml:space="preserve"> </v>
      </c>
      <c r="S19" s="2" t="str">
        <f t="shared" si="2"/>
        <v xml:space="preserve"> </v>
      </c>
      <c r="T19" s="2" t="str">
        <f t="shared" si="2"/>
        <v xml:space="preserve"> </v>
      </c>
      <c r="U19" s="2" t="str">
        <f t="shared" si="2"/>
        <v xml:space="preserve"> </v>
      </c>
      <c r="V19" s="2" t="str">
        <f t="shared" si="2"/>
        <v xml:space="preserve"> </v>
      </c>
      <c r="W19" s="23" t="s">
        <v>34</v>
      </c>
      <c r="X19" s="7">
        <v>45307</v>
      </c>
      <c r="Y19" s="46" t="s">
        <v>168</v>
      </c>
    </row>
    <row r="20" spans="1:29" s="15" customFormat="1" ht="99.75" hidden="1" customHeight="1" x14ac:dyDescent="0.25">
      <c r="A20" s="52" t="s">
        <v>46</v>
      </c>
      <c r="B20" s="34" t="s">
        <v>46</v>
      </c>
      <c r="C20" s="74" t="s">
        <v>83</v>
      </c>
      <c r="D20" s="55" t="s">
        <v>90</v>
      </c>
      <c r="E20" s="34" t="s">
        <v>41</v>
      </c>
      <c r="F20" s="26">
        <f t="shared" si="3"/>
        <v>0</v>
      </c>
      <c r="G20" s="7">
        <v>45311</v>
      </c>
      <c r="H20" s="3">
        <f t="shared" si="0"/>
        <v>1</v>
      </c>
      <c r="I20" s="7">
        <v>45312</v>
      </c>
      <c r="J20" s="3">
        <f t="shared" si="1"/>
        <v>1</v>
      </c>
      <c r="K20" s="2">
        <f t="shared" si="2"/>
        <v>1</v>
      </c>
      <c r="L20" s="2" t="str">
        <f t="shared" si="2"/>
        <v xml:space="preserve"> </v>
      </c>
      <c r="M20" s="2" t="str">
        <f t="shared" si="2"/>
        <v xml:space="preserve"> </v>
      </c>
      <c r="N20" s="2" t="str">
        <f t="shared" si="2"/>
        <v xml:space="preserve"> </v>
      </c>
      <c r="O20" s="2" t="str">
        <f t="shared" si="2"/>
        <v xml:space="preserve"> </v>
      </c>
      <c r="P20" s="2" t="str">
        <f t="shared" si="2"/>
        <v xml:space="preserve"> </v>
      </c>
      <c r="Q20" s="2" t="str">
        <f t="shared" si="2"/>
        <v xml:space="preserve"> </v>
      </c>
      <c r="R20" s="2" t="str">
        <f t="shared" si="2"/>
        <v xml:space="preserve"> </v>
      </c>
      <c r="S20" s="2" t="str">
        <f t="shared" si="2"/>
        <v xml:space="preserve"> </v>
      </c>
      <c r="T20" s="2" t="str">
        <f t="shared" si="2"/>
        <v xml:space="preserve"> </v>
      </c>
      <c r="U20" s="2" t="str">
        <f t="shared" si="2"/>
        <v xml:space="preserve"> </v>
      </c>
      <c r="V20" s="2" t="str">
        <f t="shared" si="2"/>
        <v xml:space="preserve"> </v>
      </c>
      <c r="W20" s="23" t="s">
        <v>34</v>
      </c>
      <c r="X20" s="7">
        <v>45317</v>
      </c>
      <c r="Y20" s="45" t="s">
        <v>179</v>
      </c>
      <c r="AC20" s="20"/>
    </row>
    <row r="21" spans="1:29" s="15" customFormat="1" ht="99.75" hidden="1" customHeight="1" x14ac:dyDescent="0.25">
      <c r="A21" s="52" t="s">
        <v>37</v>
      </c>
      <c r="B21" s="34" t="s">
        <v>17</v>
      </c>
      <c r="C21" s="74" t="s">
        <v>20</v>
      </c>
      <c r="D21" s="55" t="s">
        <v>95</v>
      </c>
      <c r="E21" s="34" t="s">
        <v>47</v>
      </c>
      <c r="F21" s="26">
        <f t="shared" si="3"/>
        <v>5</v>
      </c>
      <c r="G21" s="7">
        <v>45313</v>
      </c>
      <c r="H21" s="3">
        <f t="shared" si="0"/>
        <v>1</v>
      </c>
      <c r="I21" s="7">
        <v>45317</v>
      </c>
      <c r="J21" s="3">
        <f t="shared" si="1"/>
        <v>1</v>
      </c>
      <c r="K21" s="2">
        <f t="shared" ref="K21:V30" si="4">IF(OR($H21=K$9,$J21=K$9),1," ")</f>
        <v>1</v>
      </c>
      <c r="L21" s="2" t="str">
        <f t="shared" si="4"/>
        <v xml:space="preserve"> </v>
      </c>
      <c r="M21" s="2" t="str">
        <f t="shared" si="4"/>
        <v xml:space="preserve"> </v>
      </c>
      <c r="N21" s="2" t="str">
        <f t="shared" si="4"/>
        <v xml:space="preserve"> </v>
      </c>
      <c r="O21" s="2" t="str">
        <f t="shared" si="4"/>
        <v xml:space="preserve"> </v>
      </c>
      <c r="P21" s="2" t="str">
        <f t="shared" si="4"/>
        <v xml:space="preserve"> </v>
      </c>
      <c r="Q21" s="2" t="str">
        <f t="shared" si="4"/>
        <v xml:space="preserve"> </v>
      </c>
      <c r="R21" s="2" t="str">
        <f t="shared" si="4"/>
        <v xml:space="preserve"> </v>
      </c>
      <c r="S21" s="2" t="str">
        <f t="shared" si="4"/>
        <v xml:space="preserve"> </v>
      </c>
      <c r="T21" s="2" t="str">
        <f t="shared" si="4"/>
        <v xml:space="preserve"> </v>
      </c>
      <c r="U21" s="2" t="str">
        <f t="shared" si="4"/>
        <v xml:space="preserve"> </v>
      </c>
      <c r="V21" s="2" t="str">
        <f t="shared" si="4"/>
        <v xml:space="preserve"> </v>
      </c>
      <c r="W21" s="23" t="s">
        <v>34</v>
      </c>
      <c r="X21" s="7">
        <v>44956</v>
      </c>
      <c r="Y21" s="45" t="s">
        <v>167</v>
      </c>
      <c r="AC21" s="20"/>
    </row>
    <row r="22" spans="1:29" s="15" customFormat="1" ht="99.75" hidden="1" customHeight="1" x14ac:dyDescent="0.25">
      <c r="A22" s="52" t="s">
        <v>42</v>
      </c>
      <c r="B22" s="34" t="s">
        <v>22</v>
      </c>
      <c r="C22" s="74" t="s">
        <v>71</v>
      </c>
      <c r="D22" s="55" t="s">
        <v>122</v>
      </c>
      <c r="E22" s="34" t="s">
        <v>25</v>
      </c>
      <c r="F22" s="26">
        <f t="shared" si="3"/>
        <v>5</v>
      </c>
      <c r="G22" s="7">
        <v>45313</v>
      </c>
      <c r="H22" s="3">
        <f t="shared" si="0"/>
        <v>1</v>
      </c>
      <c r="I22" s="7">
        <v>45317</v>
      </c>
      <c r="J22" s="3">
        <f t="shared" si="1"/>
        <v>1</v>
      </c>
      <c r="K22" s="2">
        <f t="shared" si="4"/>
        <v>1</v>
      </c>
      <c r="L22" s="2" t="str">
        <f t="shared" si="4"/>
        <v xml:space="preserve"> </v>
      </c>
      <c r="M22" s="2" t="str">
        <f t="shared" si="4"/>
        <v xml:space="preserve"> </v>
      </c>
      <c r="N22" s="2" t="str">
        <f t="shared" si="4"/>
        <v xml:space="preserve"> </v>
      </c>
      <c r="O22" s="2" t="str">
        <f t="shared" si="4"/>
        <v xml:space="preserve"> </v>
      </c>
      <c r="P22" s="2" t="str">
        <f t="shared" si="4"/>
        <v xml:space="preserve"> </v>
      </c>
      <c r="Q22" s="2" t="str">
        <f t="shared" si="4"/>
        <v xml:space="preserve"> </v>
      </c>
      <c r="R22" s="2" t="str">
        <f t="shared" si="4"/>
        <v xml:space="preserve"> </v>
      </c>
      <c r="S22" s="2" t="str">
        <f t="shared" si="4"/>
        <v xml:space="preserve"> </v>
      </c>
      <c r="T22" s="2" t="str">
        <f t="shared" si="4"/>
        <v xml:space="preserve"> </v>
      </c>
      <c r="U22" s="2" t="str">
        <f t="shared" si="4"/>
        <v xml:space="preserve"> </v>
      </c>
      <c r="V22" s="2" t="str">
        <f t="shared" si="4"/>
        <v xml:space="preserve"> </v>
      </c>
      <c r="W22" s="23" t="s">
        <v>34</v>
      </c>
      <c r="X22" s="7">
        <v>45322</v>
      </c>
      <c r="Y22" s="45" t="s">
        <v>165</v>
      </c>
      <c r="AC22" s="20"/>
    </row>
    <row r="23" spans="1:29" s="15" customFormat="1" ht="99.75" hidden="1" customHeight="1" x14ac:dyDescent="0.25">
      <c r="A23" s="52" t="s">
        <v>37</v>
      </c>
      <c r="B23" s="34" t="s">
        <v>17</v>
      </c>
      <c r="C23" s="74" t="s">
        <v>21</v>
      </c>
      <c r="D23" s="55" t="s">
        <v>103</v>
      </c>
      <c r="E23" s="34" t="s">
        <v>49</v>
      </c>
      <c r="F23" s="26">
        <f t="shared" si="3"/>
        <v>8</v>
      </c>
      <c r="G23" s="7">
        <v>45313</v>
      </c>
      <c r="H23" s="3">
        <f t="shared" si="0"/>
        <v>1</v>
      </c>
      <c r="I23" s="7">
        <v>45322</v>
      </c>
      <c r="J23" s="3">
        <f t="shared" si="1"/>
        <v>1</v>
      </c>
      <c r="K23" s="2">
        <f t="shared" si="4"/>
        <v>1</v>
      </c>
      <c r="L23" s="2" t="str">
        <f t="shared" si="4"/>
        <v xml:space="preserve"> </v>
      </c>
      <c r="M23" s="2" t="str">
        <f t="shared" si="4"/>
        <v xml:space="preserve"> </v>
      </c>
      <c r="N23" s="2" t="str">
        <f t="shared" si="4"/>
        <v xml:space="preserve"> </v>
      </c>
      <c r="O23" s="2" t="str">
        <f t="shared" si="4"/>
        <v xml:space="preserve"> </v>
      </c>
      <c r="P23" s="2" t="str">
        <f t="shared" si="4"/>
        <v xml:space="preserve"> </v>
      </c>
      <c r="Q23" s="2" t="str">
        <f t="shared" si="4"/>
        <v xml:space="preserve"> </v>
      </c>
      <c r="R23" s="2" t="str">
        <f t="shared" si="4"/>
        <v xml:space="preserve"> </v>
      </c>
      <c r="S23" s="2" t="str">
        <f t="shared" si="4"/>
        <v xml:space="preserve"> </v>
      </c>
      <c r="T23" s="2" t="str">
        <f t="shared" si="4"/>
        <v xml:space="preserve"> </v>
      </c>
      <c r="U23" s="2" t="str">
        <f t="shared" si="4"/>
        <v xml:space="preserve"> </v>
      </c>
      <c r="V23" s="2" t="str">
        <f t="shared" si="4"/>
        <v xml:space="preserve"> </v>
      </c>
      <c r="W23" s="23" t="s">
        <v>34</v>
      </c>
      <c r="X23" s="7">
        <v>45341</v>
      </c>
      <c r="Y23" s="45" t="s">
        <v>182</v>
      </c>
      <c r="AC23" s="20"/>
    </row>
    <row r="24" spans="1:29" s="15" customFormat="1" ht="99.75" hidden="1" customHeight="1" x14ac:dyDescent="0.25">
      <c r="A24" s="52" t="s">
        <v>37</v>
      </c>
      <c r="B24" s="34" t="s">
        <v>17</v>
      </c>
      <c r="C24" s="74" t="s">
        <v>88</v>
      </c>
      <c r="D24" s="55" t="s">
        <v>101</v>
      </c>
      <c r="E24" s="34" t="s">
        <v>86</v>
      </c>
      <c r="F24" s="26">
        <f t="shared" si="3"/>
        <v>6</v>
      </c>
      <c r="G24" s="7">
        <v>45315</v>
      </c>
      <c r="H24" s="3">
        <f t="shared" si="0"/>
        <v>1</v>
      </c>
      <c r="I24" s="7">
        <v>45322</v>
      </c>
      <c r="J24" s="3">
        <f t="shared" si="1"/>
        <v>1</v>
      </c>
      <c r="K24" s="2">
        <f t="shared" si="4"/>
        <v>1</v>
      </c>
      <c r="L24" s="2" t="str">
        <f t="shared" si="4"/>
        <v xml:space="preserve"> </v>
      </c>
      <c r="M24" s="2" t="str">
        <f t="shared" si="4"/>
        <v xml:space="preserve"> </v>
      </c>
      <c r="N24" s="2" t="str">
        <f t="shared" si="4"/>
        <v xml:space="preserve"> </v>
      </c>
      <c r="O24" s="2" t="str">
        <f t="shared" si="4"/>
        <v xml:space="preserve"> </v>
      </c>
      <c r="P24" s="2" t="str">
        <f t="shared" si="4"/>
        <v xml:space="preserve"> </v>
      </c>
      <c r="Q24" s="2" t="str">
        <f t="shared" si="4"/>
        <v xml:space="preserve"> </v>
      </c>
      <c r="R24" s="2" t="str">
        <f t="shared" si="4"/>
        <v xml:space="preserve"> </v>
      </c>
      <c r="S24" s="2" t="str">
        <f t="shared" si="4"/>
        <v xml:space="preserve"> </v>
      </c>
      <c r="T24" s="2" t="str">
        <f t="shared" si="4"/>
        <v xml:space="preserve"> </v>
      </c>
      <c r="U24" s="2" t="str">
        <f t="shared" si="4"/>
        <v xml:space="preserve"> </v>
      </c>
      <c r="V24" s="2" t="str">
        <f t="shared" si="4"/>
        <v xml:space="preserve"> </v>
      </c>
      <c r="W24" s="23" t="s">
        <v>34</v>
      </c>
      <c r="X24" s="7">
        <v>45322</v>
      </c>
      <c r="Y24" s="45" t="s">
        <v>176</v>
      </c>
      <c r="AC24" s="20"/>
    </row>
    <row r="25" spans="1:29" s="15" customFormat="1" ht="99.75" hidden="1" customHeight="1" x14ac:dyDescent="0.25">
      <c r="A25" s="52" t="s">
        <v>37</v>
      </c>
      <c r="B25" s="34" t="s">
        <v>17</v>
      </c>
      <c r="C25" s="74" t="s">
        <v>23</v>
      </c>
      <c r="D25" s="55" t="s">
        <v>100</v>
      </c>
      <c r="E25" s="34" t="s">
        <v>25</v>
      </c>
      <c r="F25" s="26">
        <f t="shared" si="3"/>
        <v>5</v>
      </c>
      <c r="G25" s="7">
        <v>45320</v>
      </c>
      <c r="H25" s="3">
        <f t="shared" si="0"/>
        <v>1</v>
      </c>
      <c r="I25" s="7">
        <v>45324</v>
      </c>
      <c r="J25" s="3">
        <f t="shared" si="1"/>
        <v>2</v>
      </c>
      <c r="K25" s="2">
        <f t="shared" si="4"/>
        <v>1</v>
      </c>
      <c r="L25" s="2">
        <f t="shared" si="4"/>
        <v>1</v>
      </c>
      <c r="M25" s="2" t="str">
        <f t="shared" si="4"/>
        <v xml:space="preserve"> </v>
      </c>
      <c r="N25" s="2" t="str">
        <f t="shared" si="4"/>
        <v xml:space="preserve"> </v>
      </c>
      <c r="O25" s="2" t="str">
        <f t="shared" si="4"/>
        <v xml:space="preserve"> </v>
      </c>
      <c r="P25" s="2" t="str">
        <f t="shared" si="4"/>
        <v xml:space="preserve"> </v>
      </c>
      <c r="Q25" s="2" t="str">
        <f t="shared" si="4"/>
        <v xml:space="preserve"> </v>
      </c>
      <c r="R25" s="2" t="str">
        <f t="shared" si="4"/>
        <v xml:space="preserve"> </v>
      </c>
      <c r="S25" s="2" t="str">
        <f t="shared" si="4"/>
        <v xml:space="preserve"> </v>
      </c>
      <c r="T25" s="2" t="str">
        <f t="shared" si="4"/>
        <v xml:space="preserve"> </v>
      </c>
      <c r="U25" s="2" t="str">
        <f t="shared" si="4"/>
        <v xml:space="preserve"> </v>
      </c>
      <c r="V25" s="2" t="str">
        <f t="shared" si="4"/>
        <v xml:space="preserve"> </v>
      </c>
      <c r="W25" s="23" t="s">
        <v>34</v>
      </c>
      <c r="X25" s="7">
        <v>45322</v>
      </c>
      <c r="Y25" s="45" t="s">
        <v>189</v>
      </c>
      <c r="AC25" s="20"/>
    </row>
    <row r="26" spans="1:29" s="15" customFormat="1" ht="99.75" hidden="1" customHeight="1" x14ac:dyDescent="0.25">
      <c r="A26" s="52" t="s">
        <v>37</v>
      </c>
      <c r="B26" s="34" t="s">
        <v>17</v>
      </c>
      <c r="C26" s="74" t="s">
        <v>27</v>
      </c>
      <c r="D26" s="55" t="s">
        <v>102</v>
      </c>
      <c r="E26" s="34" t="s">
        <v>86</v>
      </c>
      <c r="F26" s="26">
        <f t="shared" si="3"/>
        <v>10</v>
      </c>
      <c r="G26" s="7">
        <v>45320</v>
      </c>
      <c r="H26" s="3">
        <f t="shared" si="0"/>
        <v>1</v>
      </c>
      <c r="I26" s="7">
        <v>45331</v>
      </c>
      <c r="J26" s="3">
        <f t="shared" si="1"/>
        <v>2</v>
      </c>
      <c r="K26" s="2">
        <f t="shared" si="4"/>
        <v>1</v>
      </c>
      <c r="L26" s="2">
        <f t="shared" si="4"/>
        <v>1</v>
      </c>
      <c r="M26" s="2" t="str">
        <f t="shared" si="4"/>
        <v xml:space="preserve"> </v>
      </c>
      <c r="N26" s="2" t="str">
        <f t="shared" si="4"/>
        <v xml:space="preserve"> </v>
      </c>
      <c r="O26" s="2" t="str">
        <f t="shared" si="4"/>
        <v xml:space="preserve"> </v>
      </c>
      <c r="P26" s="2" t="str">
        <f t="shared" si="4"/>
        <v xml:space="preserve"> </v>
      </c>
      <c r="Q26" s="2" t="str">
        <f t="shared" si="4"/>
        <v xml:space="preserve"> </v>
      </c>
      <c r="R26" s="2" t="str">
        <f t="shared" si="4"/>
        <v xml:space="preserve"> </v>
      </c>
      <c r="S26" s="2" t="str">
        <f t="shared" si="4"/>
        <v xml:space="preserve"> </v>
      </c>
      <c r="T26" s="2" t="str">
        <f t="shared" si="4"/>
        <v xml:space="preserve"> </v>
      </c>
      <c r="U26" s="2" t="str">
        <f t="shared" si="4"/>
        <v xml:space="preserve"> </v>
      </c>
      <c r="V26" s="2" t="str">
        <f t="shared" si="4"/>
        <v xml:space="preserve"> </v>
      </c>
      <c r="W26" s="23" t="s">
        <v>34</v>
      </c>
      <c r="X26" s="7">
        <v>45338</v>
      </c>
      <c r="Y26" s="45" t="s">
        <v>184</v>
      </c>
      <c r="AC26" s="20"/>
    </row>
    <row r="27" spans="1:29" s="15" customFormat="1" ht="99.75" hidden="1" customHeight="1" x14ac:dyDescent="0.25">
      <c r="A27" s="52" t="s">
        <v>37</v>
      </c>
      <c r="B27" s="34" t="s">
        <v>17</v>
      </c>
      <c r="C27" s="74" t="s">
        <v>19</v>
      </c>
      <c r="D27" s="55" t="s">
        <v>97</v>
      </c>
      <c r="E27" s="34" t="s">
        <v>73</v>
      </c>
      <c r="F27" s="26">
        <f t="shared" si="3"/>
        <v>12</v>
      </c>
      <c r="G27" s="7">
        <v>45323</v>
      </c>
      <c r="H27" s="3">
        <f t="shared" si="0"/>
        <v>2</v>
      </c>
      <c r="I27" s="7">
        <v>45338</v>
      </c>
      <c r="J27" s="3">
        <f t="shared" si="1"/>
        <v>2</v>
      </c>
      <c r="K27" s="2" t="str">
        <f t="shared" si="4"/>
        <v xml:space="preserve"> </v>
      </c>
      <c r="L27" s="2">
        <f t="shared" si="4"/>
        <v>1</v>
      </c>
      <c r="M27" s="2" t="str">
        <f t="shared" si="4"/>
        <v xml:space="preserve"> </v>
      </c>
      <c r="N27" s="2" t="str">
        <f t="shared" si="4"/>
        <v xml:space="preserve"> </v>
      </c>
      <c r="O27" s="2" t="str">
        <f t="shared" si="4"/>
        <v xml:space="preserve"> </v>
      </c>
      <c r="P27" s="2" t="str">
        <f t="shared" si="4"/>
        <v xml:space="preserve"> </v>
      </c>
      <c r="Q27" s="2" t="str">
        <f t="shared" si="4"/>
        <v xml:space="preserve"> </v>
      </c>
      <c r="R27" s="2" t="str">
        <f t="shared" si="4"/>
        <v xml:space="preserve"> </v>
      </c>
      <c r="S27" s="2" t="str">
        <f t="shared" si="4"/>
        <v xml:space="preserve"> </v>
      </c>
      <c r="T27" s="2" t="str">
        <f t="shared" si="4"/>
        <v xml:space="preserve"> </v>
      </c>
      <c r="U27" s="2" t="str">
        <f t="shared" si="4"/>
        <v xml:space="preserve"> </v>
      </c>
      <c r="V27" s="2" t="str">
        <f t="shared" si="4"/>
        <v xml:space="preserve"> </v>
      </c>
      <c r="W27" s="23" t="s">
        <v>34</v>
      </c>
      <c r="X27" s="7">
        <v>45381</v>
      </c>
      <c r="Y27" s="45" t="s">
        <v>197</v>
      </c>
      <c r="AC27" s="20"/>
    </row>
    <row r="28" spans="1:29" s="15" customFormat="1" ht="99.75" hidden="1" customHeight="1" x14ac:dyDescent="0.25">
      <c r="A28" s="52" t="s">
        <v>46</v>
      </c>
      <c r="B28" s="34" t="s">
        <v>46</v>
      </c>
      <c r="C28" s="74" t="s">
        <v>84</v>
      </c>
      <c r="D28" s="55" t="s">
        <v>89</v>
      </c>
      <c r="E28" s="34" t="s">
        <v>41</v>
      </c>
      <c r="F28" s="26">
        <f t="shared" si="3"/>
        <v>2</v>
      </c>
      <c r="G28" s="7">
        <v>45323</v>
      </c>
      <c r="H28" s="3">
        <f t="shared" si="0"/>
        <v>2</v>
      </c>
      <c r="I28" s="7">
        <v>45324</v>
      </c>
      <c r="J28" s="3">
        <f t="shared" si="1"/>
        <v>2</v>
      </c>
      <c r="K28" s="2" t="str">
        <f t="shared" si="4"/>
        <v xml:space="preserve"> </v>
      </c>
      <c r="L28" s="2">
        <f t="shared" si="4"/>
        <v>1</v>
      </c>
      <c r="M28" s="2" t="str">
        <f t="shared" si="4"/>
        <v xml:space="preserve"> </v>
      </c>
      <c r="N28" s="2" t="str">
        <f t="shared" si="4"/>
        <v xml:space="preserve"> </v>
      </c>
      <c r="O28" s="2" t="str">
        <f t="shared" si="4"/>
        <v xml:space="preserve"> </v>
      </c>
      <c r="P28" s="2" t="str">
        <f t="shared" si="4"/>
        <v xml:space="preserve"> </v>
      </c>
      <c r="Q28" s="2" t="str">
        <f t="shared" si="4"/>
        <v xml:space="preserve"> </v>
      </c>
      <c r="R28" s="2" t="str">
        <f t="shared" si="4"/>
        <v xml:space="preserve"> </v>
      </c>
      <c r="S28" s="2" t="str">
        <f t="shared" si="4"/>
        <v xml:space="preserve"> </v>
      </c>
      <c r="T28" s="2" t="str">
        <f t="shared" si="4"/>
        <v xml:space="preserve"> </v>
      </c>
      <c r="U28" s="2" t="str">
        <f t="shared" si="4"/>
        <v xml:space="preserve"> </v>
      </c>
      <c r="V28" s="2" t="str">
        <f t="shared" si="4"/>
        <v xml:space="preserve"> </v>
      </c>
      <c r="W28" s="23" t="s">
        <v>34</v>
      </c>
      <c r="X28" s="7">
        <v>45343</v>
      </c>
      <c r="Y28" s="45" t="s">
        <v>183</v>
      </c>
      <c r="AC28" s="20"/>
    </row>
    <row r="29" spans="1:29" s="15" customFormat="1" ht="99.75" hidden="1" customHeight="1" x14ac:dyDescent="0.25">
      <c r="A29" s="52" t="s">
        <v>37</v>
      </c>
      <c r="B29" s="34" t="s">
        <v>22</v>
      </c>
      <c r="C29" s="74" t="s">
        <v>121</v>
      </c>
      <c r="D29" s="55" t="s">
        <v>87</v>
      </c>
      <c r="E29" s="34" t="s">
        <v>25</v>
      </c>
      <c r="F29" s="26">
        <f t="shared" si="3"/>
        <v>216</v>
      </c>
      <c r="G29" s="7">
        <v>45323</v>
      </c>
      <c r="H29" s="3">
        <f t="shared" si="0"/>
        <v>2</v>
      </c>
      <c r="I29" s="7">
        <v>45624</v>
      </c>
      <c r="J29" s="3">
        <f t="shared" si="1"/>
        <v>11</v>
      </c>
      <c r="K29" s="2" t="str">
        <f t="shared" si="4"/>
        <v xml:space="preserve"> </v>
      </c>
      <c r="L29" s="2">
        <f t="shared" si="4"/>
        <v>1</v>
      </c>
      <c r="M29" s="80" t="str">
        <f t="shared" si="4"/>
        <v xml:space="preserve"> </v>
      </c>
      <c r="N29" s="80" t="str">
        <f t="shared" si="4"/>
        <v xml:space="preserve"> </v>
      </c>
      <c r="O29" s="80" t="str">
        <f t="shared" si="4"/>
        <v xml:space="preserve"> </v>
      </c>
      <c r="P29" s="80" t="str">
        <f t="shared" si="4"/>
        <v xml:space="preserve"> </v>
      </c>
      <c r="Q29" s="80" t="str">
        <f t="shared" si="4"/>
        <v xml:space="preserve"> </v>
      </c>
      <c r="R29" s="80" t="str">
        <f t="shared" si="4"/>
        <v xml:space="preserve"> </v>
      </c>
      <c r="S29" s="80" t="str">
        <f t="shared" si="4"/>
        <v xml:space="preserve"> </v>
      </c>
      <c r="T29" s="80" t="str">
        <f t="shared" si="4"/>
        <v xml:space="preserve"> </v>
      </c>
      <c r="U29" s="2">
        <f t="shared" si="4"/>
        <v>1</v>
      </c>
      <c r="V29" s="2" t="str">
        <f t="shared" si="4"/>
        <v xml:space="preserve"> </v>
      </c>
      <c r="W29" s="23" t="s">
        <v>35</v>
      </c>
      <c r="X29" s="7"/>
      <c r="Y29" s="59"/>
      <c r="AC29" s="20"/>
    </row>
    <row r="30" spans="1:29" s="15" customFormat="1" ht="99.75" hidden="1" customHeight="1" x14ac:dyDescent="0.25">
      <c r="A30" s="52" t="s">
        <v>37</v>
      </c>
      <c r="B30" s="34" t="s">
        <v>17</v>
      </c>
      <c r="C30" s="74" t="s">
        <v>28</v>
      </c>
      <c r="D30" s="55" t="s">
        <v>104</v>
      </c>
      <c r="E30" s="34" t="s">
        <v>73</v>
      </c>
      <c r="F30" s="26">
        <f t="shared" si="3"/>
        <v>6</v>
      </c>
      <c r="G30" s="7">
        <v>45324</v>
      </c>
      <c r="H30" s="3">
        <f t="shared" si="0"/>
        <v>2</v>
      </c>
      <c r="I30" s="7">
        <v>45332</v>
      </c>
      <c r="J30" s="3">
        <f t="shared" si="1"/>
        <v>2</v>
      </c>
      <c r="K30" s="2" t="str">
        <f t="shared" si="4"/>
        <v xml:space="preserve"> </v>
      </c>
      <c r="L30" s="2">
        <f t="shared" si="4"/>
        <v>1</v>
      </c>
      <c r="M30" s="2" t="str">
        <f t="shared" si="4"/>
        <v xml:space="preserve"> </v>
      </c>
      <c r="N30" s="2" t="str">
        <f t="shared" si="4"/>
        <v xml:space="preserve"> </v>
      </c>
      <c r="O30" s="2" t="str">
        <f t="shared" si="4"/>
        <v xml:space="preserve"> </v>
      </c>
      <c r="P30" s="2" t="str">
        <f t="shared" si="4"/>
        <v xml:space="preserve"> </v>
      </c>
      <c r="Q30" s="2" t="str">
        <f t="shared" si="4"/>
        <v xml:space="preserve"> </v>
      </c>
      <c r="R30" s="2" t="str">
        <f t="shared" si="4"/>
        <v xml:space="preserve"> </v>
      </c>
      <c r="S30" s="2" t="str">
        <f t="shared" si="4"/>
        <v xml:space="preserve"> </v>
      </c>
      <c r="T30" s="2" t="str">
        <f t="shared" si="4"/>
        <v xml:space="preserve"> </v>
      </c>
      <c r="U30" s="2" t="str">
        <f t="shared" si="4"/>
        <v xml:space="preserve"> </v>
      </c>
      <c r="V30" s="2" t="str">
        <f t="shared" si="4"/>
        <v xml:space="preserve"> </v>
      </c>
      <c r="W30" s="23" t="s">
        <v>34</v>
      </c>
      <c r="X30" s="7">
        <v>45348</v>
      </c>
      <c r="Y30" s="45" t="s">
        <v>185</v>
      </c>
      <c r="AC30" s="20"/>
    </row>
    <row r="31" spans="1:29" s="15" customFormat="1" ht="99.75" hidden="1" customHeight="1" x14ac:dyDescent="0.25">
      <c r="A31" s="52" t="s">
        <v>37</v>
      </c>
      <c r="B31" s="34" t="s">
        <v>17</v>
      </c>
      <c r="C31" s="74" t="s">
        <v>26</v>
      </c>
      <c r="D31" s="55" t="s">
        <v>105</v>
      </c>
      <c r="E31" s="34" t="s">
        <v>25</v>
      </c>
      <c r="F31" s="26">
        <f t="shared" si="3"/>
        <v>19</v>
      </c>
      <c r="G31" s="7">
        <v>45327</v>
      </c>
      <c r="H31" s="3">
        <f t="shared" si="0"/>
        <v>2</v>
      </c>
      <c r="I31" s="7">
        <v>45351</v>
      </c>
      <c r="J31" s="3">
        <f t="shared" si="1"/>
        <v>2</v>
      </c>
      <c r="K31" s="2" t="str">
        <f t="shared" ref="K31:V40" si="5">IF(OR($H31=K$9,$J31=K$9),1," ")</f>
        <v xml:space="preserve"> </v>
      </c>
      <c r="L31" s="2">
        <f t="shared" si="5"/>
        <v>1</v>
      </c>
      <c r="M31" s="2" t="str">
        <f t="shared" si="5"/>
        <v xml:space="preserve"> </v>
      </c>
      <c r="N31" s="2" t="str">
        <f t="shared" si="5"/>
        <v xml:space="preserve"> </v>
      </c>
      <c r="O31" s="2" t="str">
        <f t="shared" si="5"/>
        <v xml:space="preserve"> </v>
      </c>
      <c r="P31" s="2" t="str">
        <f t="shared" si="5"/>
        <v xml:space="preserve"> </v>
      </c>
      <c r="Q31" s="2" t="str">
        <f t="shared" si="5"/>
        <v xml:space="preserve"> </v>
      </c>
      <c r="R31" s="2" t="str">
        <f t="shared" si="5"/>
        <v xml:space="preserve"> </v>
      </c>
      <c r="S31" s="2" t="str">
        <f t="shared" si="5"/>
        <v xml:space="preserve"> </v>
      </c>
      <c r="T31" s="2" t="str">
        <f t="shared" si="5"/>
        <v xml:space="preserve"> </v>
      </c>
      <c r="U31" s="2" t="str">
        <f t="shared" si="5"/>
        <v xml:space="preserve"> </v>
      </c>
      <c r="V31" s="2" t="str">
        <f t="shared" si="5"/>
        <v xml:space="preserve"> </v>
      </c>
      <c r="W31" s="23" t="s">
        <v>34</v>
      </c>
      <c r="X31" s="24">
        <v>45372</v>
      </c>
      <c r="Y31" s="45" t="s">
        <v>192</v>
      </c>
      <c r="AC31" s="20"/>
    </row>
    <row r="32" spans="1:29" s="15" customFormat="1" ht="99.75" hidden="1" customHeight="1" x14ac:dyDescent="0.25">
      <c r="A32" s="52" t="s">
        <v>46</v>
      </c>
      <c r="B32" s="34" t="s">
        <v>46</v>
      </c>
      <c r="C32" s="74" t="s">
        <v>38</v>
      </c>
      <c r="D32" s="55" t="s">
        <v>98</v>
      </c>
      <c r="E32" s="34" t="s">
        <v>70</v>
      </c>
      <c r="F32" s="26">
        <f t="shared" si="3"/>
        <v>3</v>
      </c>
      <c r="G32" s="7">
        <v>45329</v>
      </c>
      <c r="H32" s="3">
        <f t="shared" si="0"/>
        <v>2</v>
      </c>
      <c r="I32" s="7">
        <v>45331</v>
      </c>
      <c r="J32" s="3">
        <f t="shared" si="1"/>
        <v>2</v>
      </c>
      <c r="K32" s="2" t="str">
        <f t="shared" si="5"/>
        <v xml:space="preserve"> </v>
      </c>
      <c r="L32" s="2">
        <f t="shared" si="5"/>
        <v>1</v>
      </c>
      <c r="M32" s="2" t="str">
        <f t="shared" si="5"/>
        <v xml:space="preserve"> </v>
      </c>
      <c r="N32" s="2" t="str">
        <f t="shared" si="5"/>
        <v xml:space="preserve"> </v>
      </c>
      <c r="O32" s="2" t="str">
        <f t="shared" si="5"/>
        <v xml:space="preserve"> </v>
      </c>
      <c r="P32" s="2" t="str">
        <f t="shared" si="5"/>
        <v xml:space="preserve"> </v>
      </c>
      <c r="Q32" s="2" t="str">
        <f t="shared" si="5"/>
        <v xml:space="preserve"> </v>
      </c>
      <c r="R32" s="2" t="str">
        <f t="shared" si="5"/>
        <v xml:space="preserve"> </v>
      </c>
      <c r="S32" s="2" t="str">
        <f t="shared" si="5"/>
        <v xml:space="preserve"> </v>
      </c>
      <c r="T32" s="2" t="str">
        <f t="shared" si="5"/>
        <v xml:space="preserve"> </v>
      </c>
      <c r="U32" s="2" t="str">
        <f t="shared" si="5"/>
        <v xml:space="preserve"> </v>
      </c>
      <c r="V32" s="2" t="str">
        <f t="shared" si="5"/>
        <v xml:space="preserve"> </v>
      </c>
      <c r="W32" s="23" t="s">
        <v>34</v>
      </c>
      <c r="X32" s="7">
        <v>45341</v>
      </c>
      <c r="Y32" s="46" t="s">
        <v>168</v>
      </c>
      <c r="AC32" s="20"/>
    </row>
    <row r="33" spans="1:29" s="15" customFormat="1" ht="99.75" hidden="1" customHeight="1" x14ac:dyDescent="0.25">
      <c r="A33" s="52" t="s">
        <v>46</v>
      </c>
      <c r="B33" s="34" t="s">
        <v>46</v>
      </c>
      <c r="C33" s="74" t="s">
        <v>85</v>
      </c>
      <c r="D33" s="55" t="s">
        <v>82</v>
      </c>
      <c r="E33" s="34" t="s">
        <v>41</v>
      </c>
      <c r="F33" s="26">
        <f t="shared" si="3"/>
        <v>3</v>
      </c>
      <c r="G33" s="7">
        <v>45329</v>
      </c>
      <c r="H33" s="3">
        <f t="shared" si="0"/>
        <v>2</v>
      </c>
      <c r="I33" s="7">
        <v>45331</v>
      </c>
      <c r="J33" s="3">
        <f t="shared" si="1"/>
        <v>2</v>
      </c>
      <c r="K33" s="2" t="str">
        <f t="shared" si="5"/>
        <v xml:space="preserve"> </v>
      </c>
      <c r="L33" s="2">
        <f t="shared" si="5"/>
        <v>1</v>
      </c>
      <c r="M33" s="2" t="str">
        <f t="shared" si="5"/>
        <v xml:space="preserve"> </v>
      </c>
      <c r="N33" s="2" t="str">
        <f t="shared" si="5"/>
        <v xml:space="preserve"> </v>
      </c>
      <c r="O33" s="2" t="str">
        <f t="shared" si="5"/>
        <v xml:space="preserve"> </v>
      </c>
      <c r="P33" s="2" t="str">
        <f t="shared" si="5"/>
        <v xml:space="preserve"> </v>
      </c>
      <c r="Q33" s="2" t="str">
        <f t="shared" si="5"/>
        <v xml:space="preserve"> </v>
      </c>
      <c r="R33" s="2" t="str">
        <f t="shared" si="5"/>
        <v xml:space="preserve"> </v>
      </c>
      <c r="S33" s="2" t="str">
        <f t="shared" si="5"/>
        <v xml:space="preserve"> </v>
      </c>
      <c r="T33" s="2" t="str">
        <f t="shared" si="5"/>
        <v xml:space="preserve"> </v>
      </c>
      <c r="U33" s="2" t="str">
        <f t="shared" si="5"/>
        <v xml:space="preserve"> </v>
      </c>
      <c r="V33" s="2" t="str">
        <f t="shared" si="5"/>
        <v xml:space="preserve"> </v>
      </c>
      <c r="W33" s="23" t="s">
        <v>34</v>
      </c>
      <c r="X33" s="7">
        <v>45343</v>
      </c>
      <c r="Y33" s="45" t="s">
        <v>183</v>
      </c>
      <c r="AC33" s="20"/>
    </row>
    <row r="34" spans="1:29" s="15" customFormat="1" ht="99.75" hidden="1" customHeight="1" x14ac:dyDescent="0.25">
      <c r="A34" s="52" t="s">
        <v>37</v>
      </c>
      <c r="B34" s="34" t="s">
        <v>17</v>
      </c>
      <c r="C34" s="74" t="s">
        <v>186</v>
      </c>
      <c r="D34" s="55" t="s">
        <v>107</v>
      </c>
      <c r="E34" s="34" t="s">
        <v>86</v>
      </c>
      <c r="F34" s="26">
        <f t="shared" si="3"/>
        <v>5</v>
      </c>
      <c r="G34" s="7">
        <v>45334</v>
      </c>
      <c r="H34" s="3">
        <f t="shared" si="0"/>
        <v>2</v>
      </c>
      <c r="I34" s="7">
        <v>45338</v>
      </c>
      <c r="J34" s="3">
        <f t="shared" si="1"/>
        <v>2</v>
      </c>
      <c r="K34" s="2" t="str">
        <f t="shared" si="5"/>
        <v xml:space="preserve"> </v>
      </c>
      <c r="L34" s="2">
        <f t="shared" si="5"/>
        <v>1</v>
      </c>
      <c r="M34" s="2" t="str">
        <f t="shared" si="5"/>
        <v xml:space="preserve"> </v>
      </c>
      <c r="N34" s="2" t="str">
        <f t="shared" si="5"/>
        <v xml:space="preserve"> </v>
      </c>
      <c r="O34" s="2" t="str">
        <f t="shared" si="5"/>
        <v xml:space="preserve"> </v>
      </c>
      <c r="P34" s="2" t="str">
        <f t="shared" si="5"/>
        <v xml:space="preserve"> </v>
      </c>
      <c r="Q34" s="2" t="str">
        <f t="shared" si="5"/>
        <v xml:space="preserve"> </v>
      </c>
      <c r="R34" s="2" t="str">
        <f t="shared" si="5"/>
        <v xml:space="preserve"> </v>
      </c>
      <c r="S34" s="2" t="str">
        <f t="shared" si="5"/>
        <v xml:space="preserve"> </v>
      </c>
      <c r="T34" s="2" t="str">
        <f t="shared" si="5"/>
        <v xml:space="preserve"> </v>
      </c>
      <c r="U34" s="2" t="str">
        <f t="shared" si="5"/>
        <v xml:space="preserve"> </v>
      </c>
      <c r="V34" s="2" t="str">
        <f t="shared" si="5"/>
        <v xml:space="preserve"> </v>
      </c>
      <c r="W34" s="23" t="s">
        <v>34</v>
      </c>
      <c r="X34" s="24">
        <v>45341</v>
      </c>
      <c r="Y34" s="45" t="s">
        <v>187</v>
      </c>
      <c r="AC34" s="20"/>
    </row>
    <row r="35" spans="1:29" s="15" customFormat="1" ht="99.75" hidden="1" customHeight="1" x14ac:dyDescent="0.25">
      <c r="A35" s="52" t="s">
        <v>46</v>
      </c>
      <c r="B35" s="34" t="s">
        <v>46</v>
      </c>
      <c r="C35" s="74" t="s">
        <v>83</v>
      </c>
      <c r="D35" s="55" t="s">
        <v>90</v>
      </c>
      <c r="E35" s="34" t="s">
        <v>41</v>
      </c>
      <c r="F35" s="26">
        <f t="shared" si="3"/>
        <v>2</v>
      </c>
      <c r="G35" s="7">
        <v>45342</v>
      </c>
      <c r="H35" s="3">
        <f t="shared" si="0"/>
        <v>2</v>
      </c>
      <c r="I35" s="7">
        <v>45343</v>
      </c>
      <c r="J35" s="3">
        <f t="shared" si="1"/>
        <v>2</v>
      </c>
      <c r="K35" s="2" t="str">
        <f t="shared" si="5"/>
        <v xml:space="preserve"> </v>
      </c>
      <c r="L35" s="2">
        <f t="shared" si="5"/>
        <v>1</v>
      </c>
      <c r="M35" s="2" t="str">
        <f t="shared" si="5"/>
        <v xml:space="preserve"> </v>
      </c>
      <c r="N35" s="2" t="str">
        <f t="shared" si="5"/>
        <v xml:space="preserve"> </v>
      </c>
      <c r="O35" s="2" t="str">
        <f t="shared" si="5"/>
        <v xml:space="preserve"> </v>
      </c>
      <c r="P35" s="2" t="str">
        <f t="shared" si="5"/>
        <v xml:space="preserve"> </v>
      </c>
      <c r="Q35" s="2" t="str">
        <f t="shared" si="5"/>
        <v xml:space="preserve"> </v>
      </c>
      <c r="R35" s="2" t="str">
        <f t="shared" si="5"/>
        <v xml:space="preserve"> </v>
      </c>
      <c r="S35" s="2" t="str">
        <f t="shared" si="5"/>
        <v xml:space="preserve"> </v>
      </c>
      <c r="T35" s="2" t="str">
        <f t="shared" si="5"/>
        <v xml:space="preserve"> </v>
      </c>
      <c r="U35" s="2" t="str">
        <f t="shared" si="5"/>
        <v xml:space="preserve"> </v>
      </c>
      <c r="V35" s="2" t="str">
        <f t="shared" si="5"/>
        <v xml:space="preserve"> </v>
      </c>
      <c r="W35" s="23" t="s">
        <v>34</v>
      </c>
      <c r="X35" s="7">
        <v>45343</v>
      </c>
      <c r="Y35" s="45" t="s">
        <v>183</v>
      </c>
      <c r="AC35" s="20"/>
    </row>
    <row r="36" spans="1:29" s="15" customFormat="1" ht="99.75" hidden="1" customHeight="1" x14ac:dyDescent="0.25">
      <c r="A36" s="52" t="s">
        <v>46</v>
      </c>
      <c r="B36" s="34" t="s">
        <v>46</v>
      </c>
      <c r="C36" s="74" t="s">
        <v>33</v>
      </c>
      <c r="D36" s="55" t="s">
        <v>106</v>
      </c>
      <c r="E36" s="34" t="s">
        <v>41</v>
      </c>
      <c r="F36" s="26">
        <f t="shared" si="3"/>
        <v>5</v>
      </c>
      <c r="G36" s="7">
        <v>45346</v>
      </c>
      <c r="H36" s="3">
        <f t="shared" si="0"/>
        <v>2</v>
      </c>
      <c r="I36" s="7">
        <v>45352</v>
      </c>
      <c r="J36" s="3">
        <f t="shared" si="1"/>
        <v>3</v>
      </c>
      <c r="K36" s="2" t="str">
        <f t="shared" si="5"/>
        <v xml:space="preserve"> </v>
      </c>
      <c r="L36" s="2">
        <f t="shared" si="5"/>
        <v>1</v>
      </c>
      <c r="M36" s="2">
        <f t="shared" si="5"/>
        <v>1</v>
      </c>
      <c r="N36" s="2" t="str">
        <f t="shared" si="5"/>
        <v xml:space="preserve"> </v>
      </c>
      <c r="O36" s="2" t="str">
        <f t="shared" si="5"/>
        <v xml:space="preserve"> </v>
      </c>
      <c r="P36" s="2" t="str">
        <f t="shared" si="5"/>
        <v xml:space="preserve"> </v>
      </c>
      <c r="Q36" s="2" t="str">
        <f t="shared" si="5"/>
        <v xml:space="preserve"> </v>
      </c>
      <c r="R36" s="2" t="str">
        <f t="shared" si="5"/>
        <v xml:space="preserve"> </v>
      </c>
      <c r="S36" s="2" t="str">
        <f t="shared" si="5"/>
        <v xml:space="preserve"> </v>
      </c>
      <c r="T36" s="2" t="str">
        <f t="shared" si="5"/>
        <v xml:space="preserve"> </v>
      </c>
      <c r="U36" s="2" t="str">
        <f t="shared" si="5"/>
        <v xml:space="preserve"> </v>
      </c>
      <c r="V36" s="2" t="str">
        <f t="shared" si="5"/>
        <v xml:space="preserve"> </v>
      </c>
      <c r="W36" s="23" t="s">
        <v>34</v>
      </c>
      <c r="X36" s="7">
        <v>45337</v>
      </c>
      <c r="Y36" s="45" t="s">
        <v>194</v>
      </c>
      <c r="AC36" s="20"/>
    </row>
    <row r="37" spans="1:29" s="15" customFormat="1" ht="99.75" hidden="1" customHeight="1" x14ac:dyDescent="0.25">
      <c r="A37" s="52" t="s">
        <v>46</v>
      </c>
      <c r="B37" s="34" t="s">
        <v>46</v>
      </c>
      <c r="C37" s="74" t="s">
        <v>84</v>
      </c>
      <c r="D37" s="55" t="s">
        <v>89</v>
      </c>
      <c r="E37" s="34" t="s">
        <v>41</v>
      </c>
      <c r="F37" s="26">
        <f t="shared" si="3"/>
        <v>1</v>
      </c>
      <c r="G37" s="7">
        <v>45352</v>
      </c>
      <c r="H37" s="3">
        <f t="shared" si="0"/>
        <v>3</v>
      </c>
      <c r="I37" s="7">
        <v>45353</v>
      </c>
      <c r="J37" s="3">
        <f t="shared" si="1"/>
        <v>3</v>
      </c>
      <c r="K37" s="2" t="str">
        <f t="shared" si="5"/>
        <v xml:space="preserve"> </v>
      </c>
      <c r="L37" s="2" t="str">
        <f t="shared" si="5"/>
        <v xml:space="preserve"> </v>
      </c>
      <c r="M37" s="2">
        <f t="shared" si="5"/>
        <v>1</v>
      </c>
      <c r="N37" s="2" t="str">
        <f t="shared" si="5"/>
        <v xml:space="preserve"> </v>
      </c>
      <c r="O37" s="2" t="str">
        <f t="shared" si="5"/>
        <v xml:space="preserve"> </v>
      </c>
      <c r="P37" s="2" t="str">
        <f t="shared" si="5"/>
        <v xml:space="preserve"> </v>
      </c>
      <c r="Q37" s="2" t="str">
        <f t="shared" si="5"/>
        <v xml:space="preserve"> </v>
      </c>
      <c r="R37" s="2" t="str">
        <f t="shared" si="5"/>
        <v xml:space="preserve"> </v>
      </c>
      <c r="S37" s="2" t="str">
        <f t="shared" si="5"/>
        <v xml:space="preserve"> </v>
      </c>
      <c r="T37" s="2" t="str">
        <f t="shared" si="5"/>
        <v xml:space="preserve"> </v>
      </c>
      <c r="U37" s="2" t="str">
        <f t="shared" si="5"/>
        <v xml:space="preserve"> </v>
      </c>
      <c r="V37" s="2" t="str">
        <f t="shared" si="5"/>
        <v xml:space="preserve"> </v>
      </c>
      <c r="W37" s="23" t="s">
        <v>34</v>
      </c>
      <c r="X37" s="7">
        <v>45372</v>
      </c>
      <c r="Y37" s="45" t="s">
        <v>193</v>
      </c>
      <c r="AC37" s="20"/>
    </row>
    <row r="38" spans="1:29" s="15" customFormat="1" ht="99.75" hidden="1" customHeight="1" x14ac:dyDescent="0.25">
      <c r="A38" s="52" t="s">
        <v>46</v>
      </c>
      <c r="B38" s="34" t="s">
        <v>46</v>
      </c>
      <c r="C38" s="74" t="s">
        <v>85</v>
      </c>
      <c r="D38" s="55" t="s">
        <v>82</v>
      </c>
      <c r="E38" s="34" t="s">
        <v>41</v>
      </c>
      <c r="F38" s="26">
        <f t="shared" si="3"/>
        <v>2</v>
      </c>
      <c r="G38" s="7">
        <v>45358</v>
      </c>
      <c r="H38" s="3">
        <f t="shared" si="0"/>
        <v>3</v>
      </c>
      <c r="I38" s="7">
        <v>45360</v>
      </c>
      <c r="J38" s="3">
        <f t="shared" si="1"/>
        <v>3</v>
      </c>
      <c r="K38" s="2" t="str">
        <f t="shared" si="5"/>
        <v xml:space="preserve"> </v>
      </c>
      <c r="L38" s="2" t="str">
        <f t="shared" si="5"/>
        <v xml:space="preserve"> </v>
      </c>
      <c r="M38" s="2">
        <f t="shared" si="5"/>
        <v>1</v>
      </c>
      <c r="N38" s="2" t="str">
        <f t="shared" si="5"/>
        <v xml:space="preserve"> </v>
      </c>
      <c r="O38" s="2" t="str">
        <f t="shared" si="5"/>
        <v xml:space="preserve"> </v>
      </c>
      <c r="P38" s="2" t="str">
        <f t="shared" si="5"/>
        <v xml:space="preserve"> </v>
      </c>
      <c r="Q38" s="2" t="str">
        <f t="shared" si="5"/>
        <v xml:space="preserve"> </v>
      </c>
      <c r="R38" s="2" t="str">
        <f t="shared" si="5"/>
        <v xml:space="preserve"> </v>
      </c>
      <c r="S38" s="2" t="str">
        <f t="shared" si="5"/>
        <v xml:space="preserve"> </v>
      </c>
      <c r="T38" s="2" t="str">
        <f t="shared" si="5"/>
        <v xml:space="preserve"> </v>
      </c>
      <c r="U38" s="2" t="str">
        <f t="shared" si="5"/>
        <v xml:space="preserve"> </v>
      </c>
      <c r="V38" s="2" t="str">
        <f t="shared" si="5"/>
        <v xml:space="preserve"> </v>
      </c>
      <c r="W38" s="23" t="s">
        <v>34</v>
      </c>
      <c r="X38" s="7">
        <v>45372</v>
      </c>
      <c r="Y38" s="45" t="s">
        <v>193</v>
      </c>
      <c r="AC38" s="20"/>
    </row>
    <row r="39" spans="1:29" s="15" customFormat="1" ht="99.75" hidden="1" customHeight="1" x14ac:dyDescent="0.25">
      <c r="A39" s="52" t="s">
        <v>46</v>
      </c>
      <c r="B39" s="34" t="s">
        <v>46</v>
      </c>
      <c r="C39" s="74" t="s">
        <v>38</v>
      </c>
      <c r="D39" s="55" t="s">
        <v>98</v>
      </c>
      <c r="E39" s="34" t="s">
        <v>70</v>
      </c>
      <c r="F39" s="26">
        <f t="shared" si="3"/>
        <v>2</v>
      </c>
      <c r="G39" s="7">
        <v>45358</v>
      </c>
      <c r="H39" s="3">
        <f t="shared" si="0"/>
        <v>3</v>
      </c>
      <c r="I39" s="7">
        <v>45360</v>
      </c>
      <c r="J39" s="3">
        <f t="shared" si="1"/>
        <v>3</v>
      </c>
      <c r="K39" s="2" t="str">
        <f t="shared" si="5"/>
        <v xml:space="preserve"> </v>
      </c>
      <c r="L39" s="2" t="str">
        <f t="shared" si="5"/>
        <v xml:space="preserve"> </v>
      </c>
      <c r="M39" s="2">
        <f t="shared" si="5"/>
        <v>1</v>
      </c>
      <c r="N39" s="2" t="str">
        <f t="shared" si="5"/>
        <v xml:space="preserve"> </v>
      </c>
      <c r="O39" s="2" t="str">
        <f t="shared" si="5"/>
        <v xml:space="preserve"> </v>
      </c>
      <c r="P39" s="2" t="str">
        <f t="shared" si="5"/>
        <v xml:space="preserve"> </v>
      </c>
      <c r="Q39" s="2" t="str">
        <f t="shared" si="5"/>
        <v xml:space="preserve"> </v>
      </c>
      <c r="R39" s="2" t="str">
        <f t="shared" si="5"/>
        <v xml:space="preserve"> </v>
      </c>
      <c r="S39" s="2" t="str">
        <f t="shared" si="5"/>
        <v xml:space="preserve"> </v>
      </c>
      <c r="T39" s="2" t="str">
        <f t="shared" si="5"/>
        <v xml:space="preserve"> </v>
      </c>
      <c r="U39" s="2" t="str">
        <f t="shared" si="5"/>
        <v xml:space="preserve"> </v>
      </c>
      <c r="V39" s="2" t="str">
        <f t="shared" si="5"/>
        <v xml:space="preserve"> </v>
      </c>
      <c r="W39" s="23" t="s">
        <v>34</v>
      </c>
      <c r="X39" s="7">
        <v>45365</v>
      </c>
      <c r="Y39" s="46" t="s">
        <v>168</v>
      </c>
      <c r="AC39" s="20"/>
    </row>
    <row r="40" spans="1:29" s="15" customFormat="1" ht="99.75" hidden="1" customHeight="1" x14ac:dyDescent="0.25">
      <c r="A40" s="52" t="s">
        <v>46</v>
      </c>
      <c r="B40" s="34" t="s">
        <v>46</v>
      </c>
      <c r="C40" s="74" t="s">
        <v>83</v>
      </c>
      <c r="D40" s="55" t="s">
        <v>90</v>
      </c>
      <c r="E40" s="34" t="s">
        <v>41</v>
      </c>
      <c r="F40" s="26">
        <f t="shared" si="3"/>
        <v>2</v>
      </c>
      <c r="G40" s="7">
        <v>45372</v>
      </c>
      <c r="H40" s="3">
        <f t="shared" si="0"/>
        <v>3</v>
      </c>
      <c r="I40" s="7">
        <v>45373</v>
      </c>
      <c r="J40" s="3">
        <f t="shared" si="1"/>
        <v>3</v>
      </c>
      <c r="K40" s="2" t="str">
        <f t="shared" si="5"/>
        <v xml:space="preserve"> </v>
      </c>
      <c r="L40" s="2" t="str">
        <f t="shared" si="5"/>
        <v xml:space="preserve"> </v>
      </c>
      <c r="M40" s="2">
        <f t="shared" si="5"/>
        <v>1</v>
      </c>
      <c r="N40" s="2" t="str">
        <f t="shared" si="5"/>
        <v xml:space="preserve"> </v>
      </c>
      <c r="O40" s="2" t="str">
        <f t="shared" si="5"/>
        <v xml:space="preserve"> </v>
      </c>
      <c r="P40" s="2" t="str">
        <f t="shared" si="5"/>
        <v xml:space="preserve"> </v>
      </c>
      <c r="Q40" s="2" t="str">
        <f t="shared" si="5"/>
        <v xml:space="preserve"> </v>
      </c>
      <c r="R40" s="2" t="str">
        <f t="shared" si="5"/>
        <v xml:space="preserve"> </v>
      </c>
      <c r="S40" s="2" t="str">
        <f t="shared" si="5"/>
        <v xml:space="preserve"> </v>
      </c>
      <c r="T40" s="2" t="str">
        <f t="shared" si="5"/>
        <v xml:space="preserve"> </v>
      </c>
      <c r="U40" s="2" t="str">
        <f t="shared" si="5"/>
        <v xml:space="preserve"> </v>
      </c>
      <c r="V40" s="2" t="str">
        <f t="shared" si="5"/>
        <v xml:space="preserve"> </v>
      </c>
      <c r="W40" s="23" t="s">
        <v>34</v>
      </c>
      <c r="X40" s="7">
        <v>45372</v>
      </c>
      <c r="Y40" s="45" t="s">
        <v>193</v>
      </c>
      <c r="AC40" s="20"/>
    </row>
    <row r="41" spans="1:29" s="15" customFormat="1" ht="99.75" hidden="1" customHeight="1" x14ac:dyDescent="0.25">
      <c r="A41" s="52" t="s">
        <v>42</v>
      </c>
      <c r="B41" s="34" t="s">
        <v>24</v>
      </c>
      <c r="C41" s="74" t="s">
        <v>78</v>
      </c>
      <c r="D41" s="42" t="s">
        <v>133</v>
      </c>
      <c r="E41" s="34" t="s">
        <v>218</v>
      </c>
      <c r="F41" s="26">
        <v>50</v>
      </c>
      <c r="G41" s="7">
        <v>45406</v>
      </c>
      <c r="H41" s="3">
        <f t="shared" si="0"/>
        <v>4</v>
      </c>
      <c r="I41" s="7">
        <v>45520</v>
      </c>
      <c r="J41" s="3">
        <f t="shared" si="1"/>
        <v>8</v>
      </c>
      <c r="K41" s="2" t="str">
        <f t="shared" ref="K41:V50" si="6">IF(OR($H41=K$9,$J41=K$9),1," ")</f>
        <v xml:space="preserve"> </v>
      </c>
      <c r="L41" s="2" t="str">
        <f t="shared" si="6"/>
        <v xml:space="preserve"> </v>
      </c>
      <c r="M41" s="2" t="str">
        <f t="shared" si="6"/>
        <v xml:space="preserve"> </v>
      </c>
      <c r="N41" s="80">
        <f t="shared" si="6"/>
        <v>1</v>
      </c>
      <c r="O41" s="80" t="str">
        <f t="shared" si="6"/>
        <v xml:space="preserve"> </v>
      </c>
      <c r="P41" s="80" t="str">
        <f t="shared" si="6"/>
        <v xml:space="preserve"> </v>
      </c>
      <c r="Q41" s="80" t="str">
        <f t="shared" si="6"/>
        <v xml:space="preserve"> </v>
      </c>
      <c r="R41" s="2">
        <f t="shared" si="6"/>
        <v>1</v>
      </c>
      <c r="S41" s="2" t="str">
        <f t="shared" si="6"/>
        <v xml:space="preserve"> </v>
      </c>
      <c r="T41" s="2" t="str">
        <f t="shared" si="6"/>
        <v xml:space="preserve"> </v>
      </c>
      <c r="U41" s="2" t="str">
        <f t="shared" si="6"/>
        <v xml:space="preserve"> </v>
      </c>
      <c r="V41" s="2" t="str">
        <f t="shared" si="6"/>
        <v xml:space="preserve"> </v>
      </c>
      <c r="W41" s="115" t="s">
        <v>35</v>
      </c>
      <c r="X41" s="1"/>
      <c r="Y41" s="63"/>
      <c r="AC41" s="20"/>
    </row>
    <row r="42" spans="1:29" s="15" customFormat="1" ht="99.75" hidden="1" customHeight="1" x14ac:dyDescent="0.25">
      <c r="A42" s="52" t="s">
        <v>46</v>
      </c>
      <c r="B42" s="34" t="s">
        <v>46</v>
      </c>
      <c r="C42" s="74" t="s">
        <v>84</v>
      </c>
      <c r="D42" s="55" t="s">
        <v>89</v>
      </c>
      <c r="E42" s="34" t="s">
        <v>41</v>
      </c>
      <c r="F42" s="26">
        <f>+NETWORKDAYS(G42,I42)</f>
        <v>2</v>
      </c>
      <c r="G42" s="7">
        <v>45383</v>
      </c>
      <c r="H42" s="3">
        <f t="shared" si="0"/>
        <v>4</v>
      </c>
      <c r="I42" s="7">
        <v>45384</v>
      </c>
      <c r="J42" s="3">
        <f t="shared" si="1"/>
        <v>4</v>
      </c>
      <c r="K42" s="2" t="str">
        <f t="shared" si="6"/>
        <v xml:space="preserve"> </v>
      </c>
      <c r="L42" s="2" t="str">
        <f t="shared" si="6"/>
        <v xml:space="preserve"> </v>
      </c>
      <c r="M42" s="2" t="str">
        <f t="shared" si="6"/>
        <v xml:space="preserve"> </v>
      </c>
      <c r="N42" s="2">
        <f t="shared" si="6"/>
        <v>1</v>
      </c>
      <c r="O42" s="2" t="str">
        <f t="shared" si="6"/>
        <v xml:space="preserve"> </v>
      </c>
      <c r="P42" s="2" t="str">
        <f t="shared" si="6"/>
        <v xml:space="preserve"> </v>
      </c>
      <c r="Q42" s="2" t="str">
        <f t="shared" si="6"/>
        <v xml:space="preserve"> </v>
      </c>
      <c r="R42" s="2" t="str">
        <f t="shared" si="6"/>
        <v xml:space="preserve"> </v>
      </c>
      <c r="S42" s="2" t="str">
        <f t="shared" si="6"/>
        <v xml:space="preserve"> </v>
      </c>
      <c r="T42" s="2" t="str">
        <f t="shared" si="6"/>
        <v xml:space="preserve"> </v>
      </c>
      <c r="U42" s="2" t="str">
        <f t="shared" si="6"/>
        <v xml:space="preserve"> </v>
      </c>
      <c r="V42" s="2" t="str">
        <f t="shared" si="6"/>
        <v xml:space="preserve"> </v>
      </c>
      <c r="W42" s="23" t="s">
        <v>34</v>
      </c>
      <c r="X42" s="24">
        <v>45415</v>
      </c>
      <c r="Y42" s="46" t="s">
        <v>168</v>
      </c>
      <c r="AC42" s="20"/>
    </row>
    <row r="43" spans="1:29" s="15" customFormat="1" ht="121.15" hidden="1" customHeight="1" x14ac:dyDescent="0.25">
      <c r="A43" s="52" t="s">
        <v>46</v>
      </c>
      <c r="B43" s="34" t="s">
        <v>46</v>
      </c>
      <c r="C43" s="74" t="s">
        <v>38</v>
      </c>
      <c r="D43" s="55" t="s">
        <v>98</v>
      </c>
      <c r="E43" s="34" t="s">
        <v>70</v>
      </c>
      <c r="F43" s="26">
        <f>+NETWORKDAYS(G43,I43)</f>
        <v>2</v>
      </c>
      <c r="G43" s="7">
        <v>45389</v>
      </c>
      <c r="H43" s="3">
        <f t="shared" ref="H43:H74" si="7">+MONTH(G43)</f>
        <v>4</v>
      </c>
      <c r="I43" s="7">
        <v>45391</v>
      </c>
      <c r="J43" s="3">
        <f t="shared" ref="J43:J74" si="8">+MONTH(I43)</f>
        <v>4</v>
      </c>
      <c r="K43" s="2" t="str">
        <f t="shared" si="6"/>
        <v xml:space="preserve"> </v>
      </c>
      <c r="L43" s="2" t="str">
        <f t="shared" si="6"/>
        <v xml:space="preserve"> </v>
      </c>
      <c r="M43" s="2" t="str">
        <f t="shared" si="6"/>
        <v xml:space="preserve"> </v>
      </c>
      <c r="N43" s="2">
        <f t="shared" si="6"/>
        <v>1</v>
      </c>
      <c r="O43" s="2" t="str">
        <f t="shared" si="6"/>
        <v xml:space="preserve"> </v>
      </c>
      <c r="P43" s="2" t="str">
        <f t="shared" si="6"/>
        <v xml:space="preserve"> </v>
      </c>
      <c r="Q43" s="2" t="str">
        <f t="shared" si="6"/>
        <v xml:space="preserve"> </v>
      </c>
      <c r="R43" s="2" t="str">
        <f t="shared" si="6"/>
        <v xml:space="preserve"> </v>
      </c>
      <c r="S43" s="2" t="str">
        <f t="shared" si="6"/>
        <v xml:space="preserve"> </v>
      </c>
      <c r="T43" s="2" t="str">
        <f t="shared" si="6"/>
        <v xml:space="preserve"> </v>
      </c>
      <c r="U43" s="2" t="str">
        <f t="shared" si="6"/>
        <v xml:space="preserve"> </v>
      </c>
      <c r="V43" s="2" t="str">
        <f t="shared" si="6"/>
        <v xml:space="preserve"> </v>
      </c>
      <c r="W43" s="23" t="s">
        <v>34</v>
      </c>
      <c r="X43" s="7">
        <v>45397</v>
      </c>
      <c r="Y43" s="46" t="s">
        <v>168</v>
      </c>
      <c r="AC43" s="20"/>
    </row>
    <row r="44" spans="1:29" s="15" customFormat="1" ht="99.75" hidden="1" customHeight="1" x14ac:dyDescent="0.25">
      <c r="A44" s="52" t="s">
        <v>46</v>
      </c>
      <c r="B44" s="34" t="s">
        <v>46</v>
      </c>
      <c r="C44" s="74" t="s">
        <v>85</v>
      </c>
      <c r="D44" s="55" t="s">
        <v>82</v>
      </c>
      <c r="E44" s="34" t="s">
        <v>41</v>
      </c>
      <c r="F44" s="26">
        <f>+NETWORKDAYS(G44,I44)</f>
        <v>2</v>
      </c>
      <c r="G44" s="7">
        <v>45389</v>
      </c>
      <c r="H44" s="3">
        <f t="shared" si="7"/>
        <v>4</v>
      </c>
      <c r="I44" s="7">
        <v>45391</v>
      </c>
      <c r="J44" s="3">
        <f t="shared" si="8"/>
        <v>4</v>
      </c>
      <c r="K44" s="2" t="str">
        <f t="shared" si="6"/>
        <v xml:space="preserve"> </v>
      </c>
      <c r="L44" s="2" t="str">
        <f t="shared" si="6"/>
        <v xml:space="preserve"> </v>
      </c>
      <c r="M44" s="2" t="str">
        <f t="shared" si="6"/>
        <v xml:space="preserve"> </v>
      </c>
      <c r="N44" s="2">
        <f t="shared" si="6"/>
        <v>1</v>
      </c>
      <c r="O44" s="2" t="str">
        <f t="shared" si="6"/>
        <v xml:space="preserve"> </v>
      </c>
      <c r="P44" s="2" t="str">
        <f t="shared" si="6"/>
        <v xml:space="preserve"> </v>
      </c>
      <c r="Q44" s="2" t="str">
        <f t="shared" si="6"/>
        <v xml:space="preserve"> </v>
      </c>
      <c r="R44" s="2" t="str">
        <f t="shared" si="6"/>
        <v xml:space="preserve"> </v>
      </c>
      <c r="S44" s="2" t="str">
        <f t="shared" si="6"/>
        <v xml:space="preserve"> </v>
      </c>
      <c r="T44" s="2" t="str">
        <f t="shared" si="6"/>
        <v xml:space="preserve"> </v>
      </c>
      <c r="U44" s="2" t="str">
        <f t="shared" si="6"/>
        <v xml:space="preserve"> </v>
      </c>
      <c r="V44" s="2" t="str">
        <f t="shared" si="6"/>
        <v xml:space="preserve"> </v>
      </c>
      <c r="W44" s="23" t="s">
        <v>34</v>
      </c>
      <c r="X44" s="24">
        <v>45415</v>
      </c>
      <c r="Y44" s="46" t="s">
        <v>168</v>
      </c>
      <c r="AC44" s="20"/>
    </row>
    <row r="45" spans="1:29" s="15" customFormat="1" ht="99.75" hidden="1" customHeight="1" x14ac:dyDescent="0.25">
      <c r="A45" s="52" t="s">
        <v>37</v>
      </c>
      <c r="B45" s="34" t="s">
        <v>17</v>
      </c>
      <c r="C45" s="74" t="s">
        <v>27</v>
      </c>
      <c r="D45" s="55" t="s">
        <v>108</v>
      </c>
      <c r="E45" s="34" t="s">
        <v>217</v>
      </c>
      <c r="F45" s="26">
        <f>+NETWORKDAYS(G45,I45)</f>
        <v>9</v>
      </c>
      <c r="G45" s="7">
        <v>45397</v>
      </c>
      <c r="H45" s="3">
        <f t="shared" si="7"/>
        <v>4</v>
      </c>
      <c r="I45" s="7">
        <v>45407</v>
      </c>
      <c r="J45" s="3">
        <f t="shared" si="8"/>
        <v>4</v>
      </c>
      <c r="K45" s="2" t="str">
        <f t="shared" si="6"/>
        <v xml:space="preserve"> </v>
      </c>
      <c r="L45" s="2" t="str">
        <f t="shared" si="6"/>
        <v xml:space="preserve"> </v>
      </c>
      <c r="M45" s="2" t="str">
        <f t="shared" si="6"/>
        <v xml:space="preserve"> </v>
      </c>
      <c r="N45" s="2">
        <f t="shared" si="6"/>
        <v>1</v>
      </c>
      <c r="O45" s="2" t="str">
        <f t="shared" si="6"/>
        <v xml:space="preserve"> </v>
      </c>
      <c r="P45" s="2" t="str">
        <f t="shared" si="6"/>
        <v xml:space="preserve"> </v>
      </c>
      <c r="Q45" s="2" t="str">
        <f t="shared" si="6"/>
        <v xml:space="preserve"> </v>
      </c>
      <c r="R45" s="2" t="str">
        <f t="shared" si="6"/>
        <v xml:space="preserve"> </v>
      </c>
      <c r="S45" s="2" t="str">
        <f t="shared" si="6"/>
        <v xml:space="preserve"> </v>
      </c>
      <c r="T45" s="2" t="str">
        <f t="shared" si="6"/>
        <v xml:space="preserve"> </v>
      </c>
      <c r="U45" s="2" t="str">
        <f t="shared" si="6"/>
        <v xml:space="preserve"> </v>
      </c>
      <c r="V45" s="2" t="str">
        <f t="shared" si="6"/>
        <v xml:space="preserve"> </v>
      </c>
      <c r="W45" s="23" t="s">
        <v>34</v>
      </c>
      <c r="X45" s="24">
        <v>45442</v>
      </c>
      <c r="Y45" s="46">
        <v>202411200051873</v>
      </c>
      <c r="AC45" s="20"/>
    </row>
    <row r="46" spans="1:29" s="15" customFormat="1" ht="99.75" hidden="1" customHeight="1" x14ac:dyDescent="0.25">
      <c r="A46" s="52" t="s">
        <v>42</v>
      </c>
      <c r="B46" s="34" t="s">
        <v>22</v>
      </c>
      <c r="C46" s="74" t="s">
        <v>71</v>
      </c>
      <c r="D46" s="55" t="s">
        <v>125</v>
      </c>
      <c r="E46" s="34" t="s">
        <v>25</v>
      </c>
      <c r="F46" s="26">
        <f>+NETWORKDAYS(G46,I46)</f>
        <v>5</v>
      </c>
      <c r="G46" s="7">
        <v>45397</v>
      </c>
      <c r="H46" s="3">
        <f t="shared" si="7"/>
        <v>4</v>
      </c>
      <c r="I46" s="7">
        <v>45401</v>
      </c>
      <c r="J46" s="3">
        <f t="shared" si="8"/>
        <v>4</v>
      </c>
      <c r="K46" s="2" t="str">
        <f t="shared" si="6"/>
        <v xml:space="preserve"> </v>
      </c>
      <c r="L46" s="2" t="str">
        <f t="shared" si="6"/>
        <v xml:space="preserve"> </v>
      </c>
      <c r="M46" s="2" t="str">
        <f t="shared" si="6"/>
        <v xml:space="preserve"> </v>
      </c>
      <c r="N46" s="2">
        <f t="shared" si="6"/>
        <v>1</v>
      </c>
      <c r="O46" s="2" t="str">
        <f t="shared" si="6"/>
        <v xml:space="preserve"> </v>
      </c>
      <c r="P46" s="2" t="str">
        <f t="shared" si="6"/>
        <v xml:space="preserve"> </v>
      </c>
      <c r="Q46" s="2" t="str">
        <f t="shared" si="6"/>
        <v xml:space="preserve"> </v>
      </c>
      <c r="R46" s="2" t="str">
        <f t="shared" si="6"/>
        <v xml:space="preserve"> </v>
      </c>
      <c r="S46" s="2" t="str">
        <f t="shared" si="6"/>
        <v xml:space="preserve"> </v>
      </c>
      <c r="T46" s="2" t="str">
        <f t="shared" si="6"/>
        <v xml:space="preserve"> </v>
      </c>
      <c r="U46" s="2" t="str">
        <f t="shared" si="6"/>
        <v xml:space="preserve"> </v>
      </c>
      <c r="V46" s="2" t="str">
        <f t="shared" si="6"/>
        <v xml:space="preserve"> </v>
      </c>
      <c r="W46" s="23" t="s">
        <v>34</v>
      </c>
      <c r="X46" s="24">
        <v>45443</v>
      </c>
      <c r="Y46" s="46">
        <v>202411200052463</v>
      </c>
      <c r="AC46" s="20"/>
    </row>
    <row r="47" spans="1:29" s="15" customFormat="1" ht="99.75" hidden="1" customHeight="1" x14ac:dyDescent="0.25">
      <c r="A47" s="52" t="s">
        <v>37</v>
      </c>
      <c r="B47" s="34" t="s">
        <v>17</v>
      </c>
      <c r="C47" s="74" t="s">
        <v>19</v>
      </c>
      <c r="D47" s="55" t="s">
        <v>109</v>
      </c>
      <c r="E47" s="34" t="s">
        <v>73</v>
      </c>
      <c r="F47" s="26">
        <v>15</v>
      </c>
      <c r="G47" s="7">
        <v>45397</v>
      </c>
      <c r="H47" s="3">
        <f t="shared" si="7"/>
        <v>4</v>
      </c>
      <c r="I47" s="79">
        <f>+G47+F47+3</f>
        <v>45415</v>
      </c>
      <c r="J47" s="3">
        <f t="shared" si="8"/>
        <v>5</v>
      </c>
      <c r="K47" s="2" t="str">
        <f t="shared" si="6"/>
        <v xml:space="preserve"> </v>
      </c>
      <c r="L47" s="2" t="str">
        <f t="shared" si="6"/>
        <v xml:space="preserve"> </v>
      </c>
      <c r="M47" s="2" t="str">
        <f t="shared" si="6"/>
        <v xml:space="preserve"> </v>
      </c>
      <c r="N47" s="2">
        <f t="shared" si="6"/>
        <v>1</v>
      </c>
      <c r="O47" s="2">
        <f t="shared" si="6"/>
        <v>1</v>
      </c>
      <c r="P47" s="2" t="str">
        <f t="shared" si="6"/>
        <v xml:space="preserve"> </v>
      </c>
      <c r="Q47" s="2" t="str">
        <f t="shared" si="6"/>
        <v xml:space="preserve"> </v>
      </c>
      <c r="R47" s="2" t="str">
        <f t="shared" si="6"/>
        <v xml:space="preserve"> </v>
      </c>
      <c r="S47" s="2" t="str">
        <f t="shared" si="6"/>
        <v xml:space="preserve"> </v>
      </c>
      <c r="T47" s="2" t="str">
        <f t="shared" si="6"/>
        <v xml:space="preserve"> </v>
      </c>
      <c r="U47" s="2" t="str">
        <f t="shared" si="6"/>
        <v xml:space="preserve"> </v>
      </c>
      <c r="V47" s="2" t="str">
        <f t="shared" si="6"/>
        <v xml:space="preserve"> </v>
      </c>
      <c r="W47" s="23" t="s">
        <v>34</v>
      </c>
      <c r="X47" s="24">
        <v>45421</v>
      </c>
      <c r="Y47" s="46">
        <v>202411200044273</v>
      </c>
      <c r="AC47" s="20"/>
    </row>
    <row r="48" spans="1:29" s="15" customFormat="1" ht="99.75" hidden="1" customHeight="1" x14ac:dyDescent="0.25">
      <c r="A48" s="52" t="s">
        <v>46</v>
      </c>
      <c r="B48" s="34" t="s">
        <v>46</v>
      </c>
      <c r="C48" s="74" t="s">
        <v>83</v>
      </c>
      <c r="D48" s="55" t="s">
        <v>90</v>
      </c>
      <c r="E48" s="34" t="s">
        <v>41</v>
      </c>
      <c r="F48" s="26">
        <f>+NETWORKDAYS(G48,I48)</f>
        <v>2</v>
      </c>
      <c r="G48" s="7">
        <v>45406</v>
      </c>
      <c r="H48" s="3">
        <f t="shared" si="7"/>
        <v>4</v>
      </c>
      <c r="I48" s="7">
        <v>45407</v>
      </c>
      <c r="J48" s="3">
        <f t="shared" si="8"/>
        <v>4</v>
      </c>
      <c r="K48" s="2" t="str">
        <f t="shared" si="6"/>
        <v xml:space="preserve"> </v>
      </c>
      <c r="L48" s="2" t="str">
        <f t="shared" si="6"/>
        <v xml:space="preserve"> </v>
      </c>
      <c r="M48" s="2" t="str">
        <f t="shared" si="6"/>
        <v xml:space="preserve"> </v>
      </c>
      <c r="N48" s="2">
        <f t="shared" si="6"/>
        <v>1</v>
      </c>
      <c r="O48" s="2" t="str">
        <f t="shared" si="6"/>
        <v xml:space="preserve"> </v>
      </c>
      <c r="P48" s="2" t="str">
        <f t="shared" si="6"/>
        <v xml:space="preserve"> </v>
      </c>
      <c r="Q48" s="2" t="str">
        <f t="shared" si="6"/>
        <v xml:space="preserve"> </v>
      </c>
      <c r="R48" s="2" t="str">
        <f t="shared" si="6"/>
        <v xml:space="preserve"> </v>
      </c>
      <c r="S48" s="2" t="str">
        <f t="shared" si="6"/>
        <v xml:space="preserve"> </v>
      </c>
      <c r="T48" s="2" t="str">
        <f t="shared" si="6"/>
        <v xml:space="preserve"> </v>
      </c>
      <c r="U48" s="2" t="str">
        <f t="shared" si="6"/>
        <v xml:space="preserve"> </v>
      </c>
      <c r="V48" s="2" t="str">
        <f t="shared" si="6"/>
        <v xml:space="preserve"> </v>
      </c>
      <c r="W48" s="23" t="s">
        <v>34</v>
      </c>
      <c r="X48" s="24">
        <v>45415</v>
      </c>
      <c r="Y48" s="46" t="s">
        <v>168</v>
      </c>
      <c r="AC48" s="20"/>
    </row>
    <row r="49" spans="1:29" s="15" customFormat="1" ht="99.75" hidden="1" customHeight="1" x14ac:dyDescent="0.25">
      <c r="A49" s="52" t="s">
        <v>42</v>
      </c>
      <c r="B49" s="34" t="s">
        <v>24</v>
      </c>
      <c r="C49" s="42" t="s">
        <v>215</v>
      </c>
      <c r="D49" s="42" t="s">
        <v>145</v>
      </c>
      <c r="E49" s="34" t="s">
        <v>216</v>
      </c>
      <c r="F49" s="26">
        <v>90</v>
      </c>
      <c r="G49" s="7">
        <v>45411</v>
      </c>
      <c r="H49" s="3">
        <f t="shared" si="7"/>
        <v>4</v>
      </c>
      <c r="I49" s="7">
        <v>45520</v>
      </c>
      <c r="J49" s="3">
        <f t="shared" si="8"/>
        <v>8</v>
      </c>
      <c r="K49" s="2" t="str">
        <f t="shared" si="6"/>
        <v xml:space="preserve"> </v>
      </c>
      <c r="L49" s="2" t="str">
        <f t="shared" si="6"/>
        <v xml:space="preserve"> </v>
      </c>
      <c r="M49" s="2" t="str">
        <f t="shared" si="6"/>
        <v xml:space="preserve"> </v>
      </c>
      <c r="N49" s="2">
        <f t="shared" si="6"/>
        <v>1</v>
      </c>
      <c r="O49" s="80" t="str">
        <f t="shared" si="6"/>
        <v xml:space="preserve"> </v>
      </c>
      <c r="P49" s="80" t="str">
        <f t="shared" si="6"/>
        <v xml:space="preserve"> </v>
      </c>
      <c r="Q49" s="80" t="str">
        <f t="shared" si="6"/>
        <v xml:space="preserve"> </v>
      </c>
      <c r="R49" s="2">
        <f t="shared" si="6"/>
        <v>1</v>
      </c>
      <c r="S49" s="2" t="str">
        <f t="shared" si="6"/>
        <v xml:space="preserve"> </v>
      </c>
      <c r="T49" s="2" t="str">
        <f t="shared" si="6"/>
        <v xml:space="preserve"> </v>
      </c>
      <c r="U49" s="2" t="str">
        <f t="shared" si="6"/>
        <v xml:space="preserve"> </v>
      </c>
      <c r="V49" s="2" t="str">
        <f t="shared" si="6"/>
        <v xml:space="preserve"> </v>
      </c>
      <c r="W49" s="23" t="s">
        <v>35</v>
      </c>
      <c r="X49" s="1"/>
      <c r="Y49" s="45"/>
      <c r="AC49" s="20"/>
    </row>
    <row r="50" spans="1:29" s="15" customFormat="1" ht="99.75" hidden="1" customHeight="1" x14ac:dyDescent="0.25">
      <c r="A50" s="52" t="s">
        <v>42</v>
      </c>
      <c r="B50" s="34" t="s">
        <v>24</v>
      </c>
      <c r="C50" s="74" t="s">
        <v>134</v>
      </c>
      <c r="D50" s="74" t="s">
        <v>141</v>
      </c>
      <c r="E50" s="34" t="s">
        <v>25</v>
      </c>
      <c r="F50" s="26">
        <v>30</v>
      </c>
      <c r="G50" s="7">
        <v>45435</v>
      </c>
      <c r="H50" s="3">
        <f t="shared" si="7"/>
        <v>5</v>
      </c>
      <c r="I50" s="7">
        <v>45520</v>
      </c>
      <c r="J50" s="3">
        <f t="shared" si="8"/>
        <v>8</v>
      </c>
      <c r="K50" s="2" t="str">
        <f t="shared" si="6"/>
        <v xml:space="preserve"> </v>
      </c>
      <c r="L50" s="2" t="str">
        <f t="shared" si="6"/>
        <v xml:space="preserve"> </v>
      </c>
      <c r="M50" s="2" t="str">
        <f t="shared" si="6"/>
        <v xml:space="preserve"> </v>
      </c>
      <c r="N50" s="2" t="str">
        <f t="shared" si="6"/>
        <v xml:space="preserve"> </v>
      </c>
      <c r="O50" s="80">
        <f t="shared" si="6"/>
        <v>1</v>
      </c>
      <c r="P50" s="80" t="str">
        <f t="shared" si="6"/>
        <v xml:space="preserve"> </v>
      </c>
      <c r="Q50" s="80" t="str">
        <f t="shared" si="6"/>
        <v xml:space="preserve"> </v>
      </c>
      <c r="R50" s="80">
        <f t="shared" si="6"/>
        <v>1</v>
      </c>
      <c r="S50" s="2" t="str">
        <f t="shared" si="6"/>
        <v xml:space="preserve"> </v>
      </c>
      <c r="T50" s="2" t="str">
        <f t="shared" si="6"/>
        <v xml:space="preserve"> </v>
      </c>
      <c r="U50" s="2" t="str">
        <f t="shared" si="6"/>
        <v xml:space="preserve"> </v>
      </c>
      <c r="V50" s="2" t="str">
        <f t="shared" si="6"/>
        <v xml:space="preserve"> </v>
      </c>
      <c r="W50" s="115" t="s">
        <v>35</v>
      </c>
      <c r="X50" s="1"/>
      <c r="Y50" s="45"/>
      <c r="AC50" s="20"/>
    </row>
    <row r="51" spans="1:29" s="15" customFormat="1" ht="99.75" hidden="1" customHeight="1" x14ac:dyDescent="0.25">
      <c r="A51" s="52" t="s">
        <v>37</v>
      </c>
      <c r="B51" s="34" t="s">
        <v>17</v>
      </c>
      <c r="C51" s="74" t="s">
        <v>127</v>
      </c>
      <c r="D51" s="55" t="s">
        <v>80</v>
      </c>
      <c r="E51" s="34" t="s">
        <v>41</v>
      </c>
      <c r="F51" s="26">
        <f t="shared" ref="F51:F61" si="9">+NETWORKDAYS(G51,I51)</f>
        <v>7</v>
      </c>
      <c r="G51" s="7">
        <v>45414</v>
      </c>
      <c r="H51" s="3">
        <f t="shared" si="7"/>
        <v>5</v>
      </c>
      <c r="I51" s="7">
        <v>45423</v>
      </c>
      <c r="J51" s="3">
        <f t="shared" si="8"/>
        <v>5</v>
      </c>
      <c r="K51" s="2" t="str">
        <f t="shared" ref="K51:V60" si="10">IF(OR($H51=K$9,$J51=K$9),1," ")</f>
        <v xml:space="preserve"> </v>
      </c>
      <c r="L51" s="2" t="str">
        <f t="shared" si="10"/>
        <v xml:space="preserve"> </v>
      </c>
      <c r="M51" s="2" t="str">
        <f t="shared" si="10"/>
        <v xml:space="preserve"> </v>
      </c>
      <c r="N51" s="2" t="str">
        <f t="shared" si="10"/>
        <v xml:space="preserve"> </v>
      </c>
      <c r="O51" s="2">
        <f t="shared" si="10"/>
        <v>1</v>
      </c>
      <c r="P51" s="2" t="str">
        <f t="shared" si="10"/>
        <v xml:space="preserve"> </v>
      </c>
      <c r="Q51" s="2" t="str">
        <f t="shared" si="10"/>
        <v xml:space="preserve"> </v>
      </c>
      <c r="R51" s="2" t="str">
        <f t="shared" si="10"/>
        <v xml:space="preserve"> </v>
      </c>
      <c r="S51" s="2" t="str">
        <f t="shared" si="10"/>
        <v xml:space="preserve"> </v>
      </c>
      <c r="T51" s="2" t="str">
        <f t="shared" si="10"/>
        <v xml:space="preserve"> </v>
      </c>
      <c r="U51" s="2" t="str">
        <f t="shared" si="10"/>
        <v xml:space="preserve"> </v>
      </c>
      <c r="V51" s="2" t="str">
        <f t="shared" si="10"/>
        <v xml:space="preserve"> </v>
      </c>
      <c r="W51" s="23" t="s">
        <v>34</v>
      </c>
      <c r="X51" s="24">
        <v>45427</v>
      </c>
      <c r="Y51" s="46">
        <v>202411200046573</v>
      </c>
      <c r="AC51" s="20"/>
    </row>
    <row r="52" spans="1:29" s="15" customFormat="1" ht="99.75" hidden="1" customHeight="1" x14ac:dyDescent="0.25">
      <c r="A52" s="52" t="s">
        <v>46</v>
      </c>
      <c r="B52" s="34" t="s">
        <v>46</v>
      </c>
      <c r="C52" s="74" t="s">
        <v>84</v>
      </c>
      <c r="D52" s="55" t="s">
        <v>89</v>
      </c>
      <c r="E52" s="34" t="s">
        <v>41</v>
      </c>
      <c r="F52" s="26">
        <f t="shared" si="9"/>
        <v>2</v>
      </c>
      <c r="G52" s="7">
        <v>45414</v>
      </c>
      <c r="H52" s="3">
        <f t="shared" si="7"/>
        <v>5</v>
      </c>
      <c r="I52" s="7">
        <v>45415</v>
      </c>
      <c r="J52" s="3">
        <f t="shared" si="8"/>
        <v>5</v>
      </c>
      <c r="K52" s="2" t="str">
        <f t="shared" si="10"/>
        <v xml:space="preserve"> </v>
      </c>
      <c r="L52" s="2" t="str">
        <f t="shared" si="10"/>
        <v xml:space="preserve"> </v>
      </c>
      <c r="M52" s="2" t="str">
        <f t="shared" si="10"/>
        <v xml:space="preserve"> </v>
      </c>
      <c r="N52" s="2" t="str">
        <f t="shared" si="10"/>
        <v xml:space="preserve"> </v>
      </c>
      <c r="O52" s="2">
        <f t="shared" si="10"/>
        <v>1</v>
      </c>
      <c r="P52" s="2" t="str">
        <f t="shared" si="10"/>
        <v xml:space="preserve"> </v>
      </c>
      <c r="Q52" s="2" t="str">
        <f t="shared" si="10"/>
        <v xml:space="preserve"> </v>
      </c>
      <c r="R52" s="2" t="str">
        <f t="shared" si="10"/>
        <v xml:space="preserve"> </v>
      </c>
      <c r="S52" s="2" t="str">
        <f t="shared" si="10"/>
        <v xml:space="preserve"> </v>
      </c>
      <c r="T52" s="2" t="str">
        <f t="shared" si="10"/>
        <v xml:space="preserve"> </v>
      </c>
      <c r="U52" s="2" t="str">
        <f t="shared" si="10"/>
        <v xml:space="preserve"> </v>
      </c>
      <c r="V52" s="2" t="str">
        <f t="shared" si="10"/>
        <v xml:space="preserve"> </v>
      </c>
      <c r="W52" s="23" t="s">
        <v>34</v>
      </c>
      <c r="X52" s="24">
        <v>45435</v>
      </c>
      <c r="Y52" s="45" t="s">
        <v>168</v>
      </c>
      <c r="AC52" s="20"/>
    </row>
    <row r="53" spans="1:29" s="15" customFormat="1" ht="99.75" hidden="1" customHeight="1" x14ac:dyDescent="0.25">
      <c r="A53" s="52" t="s">
        <v>46</v>
      </c>
      <c r="B53" s="34" t="s">
        <v>46</v>
      </c>
      <c r="C53" s="74" t="s">
        <v>38</v>
      </c>
      <c r="D53" s="55" t="s">
        <v>98</v>
      </c>
      <c r="E53" s="34" t="s">
        <v>70</v>
      </c>
      <c r="F53" s="26">
        <f t="shared" si="9"/>
        <v>3</v>
      </c>
      <c r="G53" s="7">
        <v>45418</v>
      </c>
      <c r="H53" s="3">
        <f t="shared" si="7"/>
        <v>5</v>
      </c>
      <c r="I53" s="7">
        <v>45420</v>
      </c>
      <c r="J53" s="3">
        <f t="shared" si="8"/>
        <v>5</v>
      </c>
      <c r="K53" s="2" t="str">
        <f t="shared" si="10"/>
        <v xml:space="preserve"> </v>
      </c>
      <c r="L53" s="2" t="str">
        <f t="shared" si="10"/>
        <v xml:space="preserve"> </v>
      </c>
      <c r="M53" s="2" t="str">
        <f t="shared" si="10"/>
        <v xml:space="preserve"> </v>
      </c>
      <c r="N53" s="2" t="str">
        <f t="shared" si="10"/>
        <v xml:space="preserve"> </v>
      </c>
      <c r="O53" s="2">
        <f t="shared" si="10"/>
        <v>1</v>
      </c>
      <c r="P53" s="2" t="str">
        <f t="shared" si="10"/>
        <v xml:space="preserve"> </v>
      </c>
      <c r="Q53" s="2" t="str">
        <f t="shared" si="10"/>
        <v xml:space="preserve"> </v>
      </c>
      <c r="R53" s="2" t="str">
        <f t="shared" si="10"/>
        <v xml:space="preserve"> </v>
      </c>
      <c r="S53" s="2" t="str">
        <f t="shared" si="10"/>
        <v xml:space="preserve"> </v>
      </c>
      <c r="T53" s="2" t="str">
        <f t="shared" si="10"/>
        <v xml:space="preserve"> </v>
      </c>
      <c r="U53" s="2" t="str">
        <f t="shared" si="10"/>
        <v xml:space="preserve"> </v>
      </c>
      <c r="V53" s="2" t="str">
        <f t="shared" si="10"/>
        <v xml:space="preserve"> </v>
      </c>
      <c r="W53" s="23" t="s">
        <v>34</v>
      </c>
      <c r="X53" s="24">
        <v>45428</v>
      </c>
      <c r="Y53" s="46" t="s">
        <v>168</v>
      </c>
      <c r="AC53" s="20"/>
    </row>
    <row r="54" spans="1:29" s="15" customFormat="1" ht="99.75" hidden="1" customHeight="1" x14ac:dyDescent="0.25">
      <c r="A54" s="52" t="s">
        <v>46</v>
      </c>
      <c r="B54" s="34" t="s">
        <v>46</v>
      </c>
      <c r="C54" s="74" t="s">
        <v>85</v>
      </c>
      <c r="D54" s="55" t="s">
        <v>82</v>
      </c>
      <c r="E54" s="34" t="s">
        <v>41</v>
      </c>
      <c r="F54" s="26">
        <f t="shared" si="9"/>
        <v>3</v>
      </c>
      <c r="G54" s="7">
        <v>45418</v>
      </c>
      <c r="H54" s="3">
        <f t="shared" si="7"/>
        <v>5</v>
      </c>
      <c r="I54" s="7">
        <v>45420</v>
      </c>
      <c r="J54" s="3">
        <f t="shared" si="8"/>
        <v>5</v>
      </c>
      <c r="K54" s="2" t="str">
        <f t="shared" si="10"/>
        <v xml:space="preserve"> </v>
      </c>
      <c r="L54" s="2" t="str">
        <f t="shared" si="10"/>
        <v xml:space="preserve"> </v>
      </c>
      <c r="M54" s="2" t="str">
        <f t="shared" si="10"/>
        <v xml:space="preserve"> </v>
      </c>
      <c r="N54" s="2" t="str">
        <f t="shared" si="10"/>
        <v xml:space="preserve"> </v>
      </c>
      <c r="O54" s="2">
        <f t="shared" si="10"/>
        <v>1</v>
      </c>
      <c r="P54" s="2" t="str">
        <f t="shared" si="10"/>
        <v xml:space="preserve"> </v>
      </c>
      <c r="Q54" s="2" t="str">
        <f t="shared" si="10"/>
        <v xml:space="preserve"> </v>
      </c>
      <c r="R54" s="2" t="str">
        <f t="shared" si="10"/>
        <v xml:space="preserve"> </v>
      </c>
      <c r="S54" s="2" t="str">
        <f t="shared" si="10"/>
        <v xml:space="preserve"> </v>
      </c>
      <c r="T54" s="2" t="str">
        <f t="shared" si="10"/>
        <v xml:space="preserve"> </v>
      </c>
      <c r="U54" s="2" t="str">
        <f t="shared" si="10"/>
        <v xml:space="preserve"> </v>
      </c>
      <c r="V54" s="2" t="str">
        <f t="shared" si="10"/>
        <v xml:space="preserve"> </v>
      </c>
      <c r="W54" s="23" t="s">
        <v>34</v>
      </c>
      <c r="X54" s="24">
        <v>45435</v>
      </c>
      <c r="Y54" s="45" t="s">
        <v>168</v>
      </c>
      <c r="AC54" s="20"/>
    </row>
    <row r="55" spans="1:29" s="15" customFormat="1" ht="99.75" hidden="1" customHeight="1" x14ac:dyDescent="0.25">
      <c r="A55" s="52" t="s">
        <v>74</v>
      </c>
      <c r="B55" s="34" t="s">
        <v>17</v>
      </c>
      <c r="C55" s="74" t="s">
        <v>128</v>
      </c>
      <c r="D55" s="55" t="s">
        <v>94</v>
      </c>
      <c r="E55" s="34" t="s">
        <v>25</v>
      </c>
      <c r="F55" s="26">
        <f t="shared" si="9"/>
        <v>6</v>
      </c>
      <c r="G55" s="7">
        <v>45420</v>
      </c>
      <c r="H55" s="3">
        <f t="shared" si="7"/>
        <v>5</v>
      </c>
      <c r="I55" s="7">
        <v>45427</v>
      </c>
      <c r="J55" s="3">
        <f t="shared" si="8"/>
        <v>5</v>
      </c>
      <c r="K55" s="2" t="str">
        <f t="shared" si="10"/>
        <v xml:space="preserve"> </v>
      </c>
      <c r="L55" s="2" t="str">
        <f t="shared" si="10"/>
        <v xml:space="preserve"> </v>
      </c>
      <c r="M55" s="2" t="str">
        <f t="shared" si="10"/>
        <v xml:space="preserve"> </v>
      </c>
      <c r="N55" s="2" t="str">
        <f t="shared" si="10"/>
        <v xml:space="preserve"> </v>
      </c>
      <c r="O55" s="2">
        <f t="shared" si="10"/>
        <v>1</v>
      </c>
      <c r="P55" s="2" t="str">
        <f t="shared" si="10"/>
        <v xml:space="preserve"> </v>
      </c>
      <c r="Q55" s="2" t="str">
        <f t="shared" si="10"/>
        <v xml:space="preserve"> </v>
      </c>
      <c r="R55" s="2" t="str">
        <f t="shared" si="10"/>
        <v xml:space="preserve"> </v>
      </c>
      <c r="S55" s="2" t="str">
        <f t="shared" si="10"/>
        <v xml:space="preserve"> </v>
      </c>
      <c r="T55" s="2" t="str">
        <f t="shared" si="10"/>
        <v xml:space="preserve"> </v>
      </c>
      <c r="U55" s="2" t="str">
        <f t="shared" si="10"/>
        <v xml:space="preserve"> </v>
      </c>
      <c r="V55" s="2" t="str">
        <f t="shared" si="10"/>
        <v xml:space="preserve"> </v>
      </c>
      <c r="W55" s="23" t="s">
        <v>34</v>
      </c>
      <c r="X55" s="24">
        <v>45427</v>
      </c>
      <c r="Y55" s="46">
        <v>202411200046573</v>
      </c>
      <c r="AC55" s="20"/>
    </row>
    <row r="56" spans="1:29" s="15" customFormat="1" ht="99.75" hidden="1" customHeight="1" x14ac:dyDescent="0.25">
      <c r="A56" s="52" t="s">
        <v>16</v>
      </c>
      <c r="B56" s="34" t="s">
        <v>22</v>
      </c>
      <c r="C56" s="74" t="s">
        <v>50</v>
      </c>
      <c r="D56" s="55" t="s">
        <v>93</v>
      </c>
      <c r="E56" s="34" t="s">
        <v>47</v>
      </c>
      <c r="F56" s="26">
        <f t="shared" si="9"/>
        <v>21</v>
      </c>
      <c r="G56" s="7">
        <v>45352</v>
      </c>
      <c r="H56" s="3">
        <f t="shared" si="7"/>
        <v>3</v>
      </c>
      <c r="I56" s="7">
        <v>45381</v>
      </c>
      <c r="J56" s="3">
        <f t="shared" si="8"/>
        <v>3</v>
      </c>
      <c r="K56" s="2" t="str">
        <f t="shared" si="10"/>
        <v xml:space="preserve"> </v>
      </c>
      <c r="L56" s="2" t="str">
        <f t="shared" si="10"/>
        <v xml:space="preserve"> </v>
      </c>
      <c r="M56" s="2">
        <f t="shared" si="10"/>
        <v>1</v>
      </c>
      <c r="N56" s="2" t="str">
        <f t="shared" si="10"/>
        <v xml:space="preserve"> </v>
      </c>
      <c r="O56" s="2" t="str">
        <f t="shared" si="10"/>
        <v xml:space="preserve"> </v>
      </c>
      <c r="P56" s="80" t="str">
        <f t="shared" si="10"/>
        <v xml:space="preserve"> </v>
      </c>
      <c r="Q56" s="2" t="str">
        <f t="shared" si="10"/>
        <v xml:space="preserve"> </v>
      </c>
      <c r="R56" s="2" t="str">
        <f t="shared" si="10"/>
        <v xml:space="preserve"> </v>
      </c>
      <c r="S56" s="2" t="str">
        <f t="shared" si="10"/>
        <v xml:space="preserve"> </v>
      </c>
      <c r="T56" s="2" t="str">
        <f t="shared" si="10"/>
        <v xml:space="preserve"> </v>
      </c>
      <c r="U56" s="2" t="str">
        <f t="shared" si="10"/>
        <v xml:space="preserve"> </v>
      </c>
      <c r="V56" s="2" t="str">
        <f t="shared" si="10"/>
        <v xml:space="preserve"> </v>
      </c>
      <c r="W56" s="23" t="s">
        <v>34</v>
      </c>
      <c r="X56" s="24">
        <v>45357</v>
      </c>
      <c r="Y56" s="46" t="s">
        <v>222</v>
      </c>
      <c r="AC56" s="20"/>
    </row>
    <row r="57" spans="1:29" s="15" customFormat="1" ht="99.75" hidden="1" customHeight="1" x14ac:dyDescent="0.25">
      <c r="A57" s="52" t="s">
        <v>46</v>
      </c>
      <c r="B57" s="34" t="s">
        <v>46</v>
      </c>
      <c r="C57" s="74" t="s">
        <v>83</v>
      </c>
      <c r="D57" s="55" t="s">
        <v>90</v>
      </c>
      <c r="E57" s="34" t="s">
        <v>41</v>
      </c>
      <c r="F57" s="26">
        <f t="shared" si="9"/>
        <v>1</v>
      </c>
      <c r="G57" s="7">
        <v>45431</v>
      </c>
      <c r="H57" s="3">
        <f t="shared" si="7"/>
        <v>5</v>
      </c>
      <c r="I57" s="7">
        <v>45432</v>
      </c>
      <c r="J57" s="3">
        <f t="shared" si="8"/>
        <v>5</v>
      </c>
      <c r="K57" s="2" t="str">
        <f t="shared" si="10"/>
        <v xml:space="preserve"> </v>
      </c>
      <c r="L57" s="2" t="str">
        <f t="shared" si="10"/>
        <v xml:space="preserve"> </v>
      </c>
      <c r="M57" s="2" t="str">
        <f t="shared" si="10"/>
        <v xml:space="preserve"> </v>
      </c>
      <c r="N57" s="2" t="str">
        <f t="shared" si="10"/>
        <v xml:space="preserve"> </v>
      </c>
      <c r="O57" s="2">
        <f t="shared" si="10"/>
        <v>1</v>
      </c>
      <c r="P57" s="2" t="str">
        <f t="shared" si="10"/>
        <v xml:space="preserve"> </v>
      </c>
      <c r="Q57" s="2" t="str">
        <f t="shared" si="10"/>
        <v xml:space="preserve"> </v>
      </c>
      <c r="R57" s="2" t="str">
        <f t="shared" si="10"/>
        <v xml:space="preserve"> </v>
      </c>
      <c r="S57" s="2" t="str">
        <f t="shared" si="10"/>
        <v xml:space="preserve"> </v>
      </c>
      <c r="T57" s="2" t="str">
        <f t="shared" si="10"/>
        <v xml:space="preserve"> </v>
      </c>
      <c r="U57" s="2" t="str">
        <f t="shared" si="10"/>
        <v xml:space="preserve"> </v>
      </c>
      <c r="V57" s="2" t="str">
        <f t="shared" si="10"/>
        <v xml:space="preserve"> </v>
      </c>
      <c r="W57" s="23" t="s">
        <v>34</v>
      </c>
      <c r="X57" s="24">
        <v>45435</v>
      </c>
      <c r="Y57" s="45" t="s">
        <v>168</v>
      </c>
      <c r="AC57" s="20"/>
    </row>
    <row r="58" spans="1:29" s="15" customFormat="1" ht="99.75" hidden="1" customHeight="1" x14ac:dyDescent="0.25">
      <c r="A58" s="52" t="s">
        <v>46</v>
      </c>
      <c r="B58" s="34" t="s">
        <v>46</v>
      </c>
      <c r="C58" s="74" t="s">
        <v>84</v>
      </c>
      <c r="D58" s="55" t="s">
        <v>89</v>
      </c>
      <c r="E58" s="34" t="s">
        <v>41</v>
      </c>
      <c r="F58" s="26">
        <f t="shared" si="9"/>
        <v>0</v>
      </c>
      <c r="G58" s="7">
        <v>45444</v>
      </c>
      <c r="H58" s="3">
        <f t="shared" si="7"/>
        <v>6</v>
      </c>
      <c r="I58" s="7">
        <v>45445</v>
      </c>
      <c r="J58" s="3">
        <f t="shared" si="8"/>
        <v>6</v>
      </c>
      <c r="K58" s="2" t="str">
        <f t="shared" si="10"/>
        <v xml:space="preserve"> </v>
      </c>
      <c r="L58" s="2" t="str">
        <f t="shared" si="10"/>
        <v xml:space="preserve"> </v>
      </c>
      <c r="M58" s="2" t="str">
        <f t="shared" si="10"/>
        <v xml:space="preserve"> </v>
      </c>
      <c r="N58" s="2" t="str">
        <f t="shared" si="10"/>
        <v xml:space="preserve"> </v>
      </c>
      <c r="O58" s="2" t="str">
        <f t="shared" si="10"/>
        <v xml:space="preserve"> </v>
      </c>
      <c r="P58" s="2">
        <f t="shared" si="10"/>
        <v>1</v>
      </c>
      <c r="Q58" s="2" t="str">
        <f t="shared" si="10"/>
        <v xml:space="preserve"> </v>
      </c>
      <c r="R58" s="2" t="str">
        <f t="shared" si="10"/>
        <v xml:space="preserve"> </v>
      </c>
      <c r="S58" s="2" t="str">
        <f t="shared" si="10"/>
        <v xml:space="preserve"> </v>
      </c>
      <c r="T58" s="2" t="str">
        <f t="shared" si="10"/>
        <v xml:space="preserve"> </v>
      </c>
      <c r="U58" s="2" t="str">
        <f t="shared" si="10"/>
        <v xml:space="preserve"> </v>
      </c>
      <c r="V58" s="2" t="str">
        <f t="shared" si="10"/>
        <v xml:space="preserve"> </v>
      </c>
      <c r="W58" s="23" t="s">
        <v>34</v>
      </c>
      <c r="X58" s="7">
        <v>45468</v>
      </c>
      <c r="Y58" s="45" t="s">
        <v>237</v>
      </c>
      <c r="AC58" s="20"/>
    </row>
    <row r="59" spans="1:29" s="15" customFormat="1" ht="99.75" hidden="1" customHeight="1" x14ac:dyDescent="0.25">
      <c r="A59" s="52" t="s">
        <v>46</v>
      </c>
      <c r="B59" s="34" t="s">
        <v>46</v>
      </c>
      <c r="C59" s="74" t="s">
        <v>38</v>
      </c>
      <c r="D59" s="55" t="s">
        <v>98</v>
      </c>
      <c r="E59" s="34" t="s">
        <v>70</v>
      </c>
      <c r="F59" s="26">
        <f t="shared" si="9"/>
        <v>1</v>
      </c>
      <c r="G59" s="7">
        <v>45450</v>
      </c>
      <c r="H59" s="3">
        <f t="shared" si="7"/>
        <v>6</v>
      </c>
      <c r="I59" s="7">
        <v>45452</v>
      </c>
      <c r="J59" s="3">
        <f t="shared" si="8"/>
        <v>6</v>
      </c>
      <c r="K59" s="2" t="str">
        <f t="shared" si="10"/>
        <v xml:space="preserve"> </v>
      </c>
      <c r="L59" s="2" t="str">
        <f t="shared" si="10"/>
        <v xml:space="preserve"> </v>
      </c>
      <c r="M59" s="2" t="str">
        <f t="shared" si="10"/>
        <v xml:space="preserve"> </v>
      </c>
      <c r="N59" s="2" t="str">
        <f t="shared" si="10"/>
        <v xml:space="preserve"> </v>
      </c>
      <c r="O59" s="2" t="str">
        <f t="shared" si="10"/>
        <v xml:space="preserve"> </v>
      </c>
      <c r="P59" s="2">
        <f t="shared" si="10"/>
        <v>1</v>
      </c>
      <c r="Q59" s="2" t="str">
        <f t="shared" si="10"/>
        <v xml:space="preserve"> </v>
      </c>
      <c r="R59" s="2" t="str">
        <f t="shared" si="10"/>
        <v xml:space="preserve"> </v>
      </c>
      <c r="S59" s="2" t="str">
        <f t="shared" si="10"/>
        <v xml:space="preserve"> </v>
      </c>
      <c r="T59" s="2" t="str">
        <f t="shared" si="10"/>
        <v xml:space="preserve"> </v>
      </c>
      <c r="U59" s="2" t="str">
        <f t="shared" si="10"/>
        <v xml:space="preserve"> </v>
      </c>
      <c r="V59" s="2" t="str">
        <f t="shared" si="10"/>
        <v xml:space="preserve"> </v>
      </c>
      <c r="W59" s="23" t="s">
        <v>34</v>
      </c>
      <c r="X59" s="7">
        <v>45460</v>
      </c>
      <c r="Y59" s="45" t="s">
        <v>237</v>
      </c>
      <c r="AC59" s="20"/>
    </row>
    <row r="60" spans="1:29" s="15" customFormat="1" ht="99.75" hidden="1" customHeight="1" x14ac:dyDescent="0.25">
      <c r="A60" s="52" t="s">
        <v>46</v>
      </c>
      <c r="B60" s="34" t="s">
        <v>46</v>
      </c>
      <c r="C60" s="74" t="s">
        <v>85</v>
      </c>
      <c r="D60" s="55" t="s">
        <v>82</v>
      </c>
      <c r="E60" s="34" t="s">
        <v>41</v>
      </c>
      <c r="F60" s="26">
        <f t="shared" si="9"/>
        <v>1</v>
      </c>
      <c r="G60" s="7">
        <v>45450</v>
      </c>
      <c r="H60" s="3">
        <f t="shared" si="7"/>
        <v>6</v>
      </c>
      <c r="I60" s="7">
        <v>45452</v>
      </c>
      <c r="J60" s="3">
        <f t="shared" si="8"/>
        <v>6</v>
      </c>
      <c r="K60" s="2" t="str">
        <f t="shared" si="10"/>
        <v xml:space="preserve"> </v>
      </c>
      <c r="L60" s="2" t="str">
        <f t="shared" si="10"/>
        <v xml:space="preserve"> </v>
      </c>
      <c r="M60" s="2" t="str">
        <f t="shared" si="10"/>
        <v xml:space="preserve"> </v>
      </c>
      <c r="N60" s="2" t="str">
        <f t="shared" si="10"/>
        <v xml:space="preserve"> </v>
      </c>
      <c r="O60" s="2" t="str">
        <f t="shared" si="10"/>
        <v xml:space="preserve"> </v>
      </c>
      <c r="P60" s="2">
        <f t="shared" si="10"/>
        <v>1</v>
      </c>
      <c r="Q60" s="2" t="str">
        <f t="shared" si="10"/>
        <v xml:space="preserve"> </v>
      </c>
      <c r="R60" s="2" t="str">
        <f t="shared" si="10"/>
        <v xml:space="preserve"> </v>
      </c>
      <c r="S60" s="2" t="str">
        <f t="shared" si="10"/>
        <v xml:space="preserve"> </v>
      </c>
      <c r="T60" s="2" t="str">
        <f t="shared" si="10"/>
        <v xml:space="preserve"> </v>
      </c>
      <c r="U60" s="2" t="str">
        <f t="shared" si="10"/>
        <v xml:space="preserve"> </v>
      </c>
      <c r="V60" s="2" t="str">
        <f t="shared" si="10"/>
        <v xml:space="preserve"> </v>
      </c>
      <c r="W60" s="23" t="s">
        <v>34</v>
      </c>
      <c r="X60" s="7">
        <v>45468</v>
      </c>
      <c r="Y60" s="45" t="s">
        <v>237</v>
      </c>
      <c r="AC60" s="20"/>
    </row>
    <row r="61" spans="1:29" s="15" customFormat="1" ht="99.75" hidden="1" customHeight="1" x14ac:dyDescent="0.25">
      <c r="A61" s="52" t="s">
        <v>46</v>
      </c>
      <c r="B61" s="34" t="s">
        <v>46</v>
      </c>
      <c r="C61" s="74" t="s">
        <v>83</v>
      </c>
      <c r="D61" s="55" t="s">
        <v>90</v>
      </c>
      <c r="E61" s="34" t="s">
        <v>41</v>
      </c>
      <c r="F61" s="26">
        <f t="shared" si="9"/>
        <v>0</v>
      </c>
      <c r="G61" s="7">
        <v>45465</v>
      </c>
      <c r="H61" s="3">
        <f t="shared" si="7"/>
        <v>6</v>
      </c>
      <c r="I61" s="7">
        <v>45466</v>
      </c>
      <c r="J61" s="3">
        <f t="shared" si="8"/>
        <v>6</v>
      </c>
      <c r="K61" s="2" t="str">
        <f t="shared" ref="K61:V70" si="11">IF(OR($H61=K$9,$J61=K$9),1," ")</f>
        <v xml:space="preserve"> </v>
      </c>
      <c r="L61" s="2" t="str">
        <f t="shared" si="11"/>
        <v xml:space="preserve"> </v>
      </c>
      <c r="M61" s="2" t="str">
        <f t="shared" si="11"/>
        <v xml:space="preserve"> </v>
      </c>
      <c r="N61" s="2" t="str">
        <f t="shared" si="11"/>
        <v xml:space="preserve"> </v>
      </c>
      <c r="O61" s="2" t="str">
        <f t="shared" si="11"/>
        <v xml:space="preserve"> </v>
      </c>
      <c r="P61" s="2">
        <f t="shared" si="11"/>
        <v>1</v>
      </c>
      <c r="Q61" s="2" t="str">
        <f t="shared" si="11"/>
        <v xml:space="preserve"> </v>
      </c>
      <c r="R61" s="2" t="str">
        <f t="shared" si="11"/>
        <v xml:space="preserve"> </v>
      </c>
      <c r="S61" s="2" t="str">
        <f t="shared" si="11"/>
        <v xml:space="preserve"> </v>
      </c>
      <c r="T61" s="2" t="str">
        <f t="shared" si="11"/>
        <v xml:space="preserve"> </v>
      </c>
      <c r="U61" s="2" t="str">
        <f t="shared" si="11"/>
        <v xml:space="preserve"> </v>
      </c>
      <c r="V61" s="2" t="str">
        <f t="shared" si="11"/>
        <v xml:space="preserve"> </v>
      </c>
      <c r="W61" s="23" t="s">
        <v>34</v>
      </c>
      <c r="X61" s="7">
        <v>45468</v>
      </c>
      <c r="Y61" s="45" t="s">
        <v>237</v>
      </c>
      <c r="AC61" s="20"/>
    </row>
    <row r="62" spans="1:29" s="15" customFormat="1" ht="87.75" hidden="1" customHeight="1" x14ac:dyDescent="0.25">
      <c r="A62" s="52" t="s">
        <v>37</v>
      </c>
      <c r="B62" s="34" t="s">
        <v>22</v>
      </c>
      <c r="C62" s="74" t="s">
        <v>51</v>
      </c>
      <c r="D62" s="55" t="s">
        <v>72</v>
      </c>
      <c r="E62" s="34" t="s">
        <v>49</v>
      </c>
      <c r="F62" s="26">
        <v>20</v>
      </c>
      <c r="G62" s="7">
        <v>45566</v>
      </c>
      <c r="H62" s="3">
        <f t="shared" si="7"/>
        <v>10</v>
      </c>
      <c r="I62" s="7">
        <f>+G62+F62</f>
        <v>45586</v>
      </c>
      <c r="J62" s="3">
        <f t="shared" si="8"/>
        <v>10</v>
      </c>
      <c r="K62" s="2" t="str">
        <f t="shared" si="11"/>
        <v xml:space="preserve"> </v>
      </c>
      <c r="L62" s="2" t="str">
        <f t="shared" si="11"/>
        <v xml:space="preserve"> </v>
      </c>
      <c r="M62" s="2" t="str">
        <f t="shared" si="11"/>
        <v xml:space="preserve"> </v>
      </c>
      <c r="N62" s="2" t="str">
        <f t="shared" si="11"/>
        <v xml:space="preserve"> </v>
      </c>
      <c r="O62" s="2" t="str">
        <f t="shared" si="11"/>
        <v xml:space="preserve"> </v>
      </c>
      <c r="P62" s="2" t="str">
        <f t="shared" si="11"/>
        <v xml:space="preserve"> </v>
      </c>
      <c r="Q62" s="2" t="str">
        <f t="shared" si="11"/>
        <v xml:space="preserve"> </v>
      </c>
      <c r="R62" s="2" t="str">
        <f t="shared" si="11"/>
        <v xml:space="preserve"> </v>
      </c>
      <c r="S62" s="2" t="str">
        <f t="shared" si="11"/>
        <v xml:space="preserve"> </v>
      </c>
      <c r="T62" s="2">
        <f t="shared" si="11"/>
        <v>1</v>
      </c>
      <c r="U62" s="2" t="str">
        <f t="shared" si="11"/>
        <v xml:space="preserve"> </v>
      </c>
      <c r="V62" s="2" t="str">
        <f t="shared" si="11"/>
        <v xml:space="preserve"> </v>
      </c>
      <c r="W62" s="23" t="s">
        <v>43</v>
      </c>
      <c r="X62" s="24"/>
      <c r="Y62" s="46"/>
      <c r="AC62" s="20"/>
    </row>
    <row r="63" spans="1:29" s="15" customFormat="1" ht="99.75" customHeight="1" x14ac:dyDescent="0.25">
      <c r="A63" s="52" t="s">
        <v>46</v>
      </c>
      <c r="B63" s="34" t="s">
        <v>46</v>
      </c>
      <c r="C63" s="74" t="s">
        <v>39</v>
      </c>
      <c r="D63" s="55" t="s">
        <v>151</v>
      </c>
      <c r="E63" s="34" t="s">
        <v>217</v>
      </c>
      <c r="F63" s="26">
        <f t="shared" ref="F63:F71" si="12">+NETWORKDAYS(G63,I63)</f>
        <v>3</v>
      </c>
      <c r="G63" s="7">
        <v>45474</v>
      </c>
      <c r="H63" s="3">
        <f t="shared" si="7"/>
        <v>7</v>
      </c>
      <c r="I63" s="7">
        <v>45476</v>
      </c>
      <c r="J63" s="3">
        <f t="shared" si="8"/>
        <v>7</v>
      </c>
      <c r="K63" s="2" t="str">
        <f t="shared" si="11"/>
        <v xml:space="preserve"> </v>
      </c>
      <c r="L63" s="2" t="str">
        <f t="shared" si="11"/>
        <v xml:space="preserve"> </v>
      </c>
      <c r="M63" s="2" t="str">
        <f t="shared" si="11"/>
        <v xml:space="preserve"> </v>
      </c>
      <c r="N63" s="2" t="str">
        <f t="shared" si="11"/>
        <v xml:space="preserve"> </v>
      </c>
      <c r="O63" s="2" t="str">
        <f t="shared" si="11"/>
        <v xml:space="preserve"> </v>
      </c>
      <c r="P63" s="2" t="str">
        <f t="shared" si="11"/>
        <v xml:space="preserve"> </v>
      </c>
      <c r="Q63" s="2">
        <f t="shared" si="11"/>
        <v>1</v>
      </c>
      <c r="R63" s="2" t="str">
        <f t="shared" si="11"/>
        <v xml:space="preserve"> </v>
      </c>
      <c r="S63" s="2" t="str">
        <f t="shared" si="11"/>
        <v xml:space="preserve"> </v>
      </c>
      <c r="T63" s="2" t="str">
        <f t="shared" si="11"/>
        <v xml:space="preserve"> </v>
      </c>
      <c r="U63" s="2" t="str">
        <f t="shared" si="11"/>
        <v xml:space="preserve"> </v>
      </c>
      <c r="V63" s="2" t="str">
        <f t="shared" si="11"/>
        <v xml:space="preserve"> </v>
      </c>
      <c r="W63" s="23" t="s">
        <v>34</v>
      </c>
      <c r="X63" s="24">
        <v>45476</v>
      </c>
      <c r="Y63" s="46" t="s">
        <v>224</v>
      </c>
      <c r="AC63" s="20"/>
    </row>
    <row r="64" spans="1:29" s="15" customFormat="1" ht="99.75" customHeight="1" x14ac:dyDescent="0.25">
      <c r="A64" s="52" t="s">
        <v>46</v>
      </c>
      <c r="B64" s="34" t="s">
        <v>46</v>
      </c>
      <c r="C64" s="74" t="s">
        <v>84</v>
      </c>
      <c r="D64" s="55" t="s">
        <v>89</v>
      </c>
      <c r="E64" s="34" t="s">
        <v>41</v>
      </c>
      <c r="F64" s="26">
        <f t="shared" si="12"/>
        <v>2</v>
      </c>
      <c r="G64" s="7">
        <v>45474</v>
      </c>
      <c r="H64" s="3">
        <f t="shared" si="7"/>
        <v>7</v>
      </c>
      <c r="I64" s="7">
        <v>45475</v>
      </c>
      <c r="J64" s="3">
        <f t="shared" si="8"/>
        <v>7</v>
      </c>
      <c r="K64" s="2" t="str">
        <f t="shared" si="11"/>
        <v xml:space="preserve"> </v>
      </c>
      <c r="L64" s="2" t="str">
        <f t="shared" si="11"/>
        <v xml:space="preserve"> </v>
      </c>
      <c r="M64" s="2" t="str">
        <f t="shared" si="11"/>
        <v xml:space="preserve"> </v>
      </c>
      <c r="N64" s="2" t="str">
        <f t="shared" si="11"/>
        <v xml:space="preserve"> </v>
      </c>
      <c r="O64" s="2" t="str">
        <f t="shared" si="11"/>
        <v xml:space="preserve"> </v>
      </c>
      <c r="P64" s="2" t="str">
        <f t="shared" si="11"/>
        <v xml:space="preserve"> </v>
      </c>
      <c r="Q64" s="2">
        <f t="shared" si="11"/>
        <v>1</v>
      </c>
      <c r="R64" s="2" t="str">
        <f t="shared" si="11"/>
        <v xml:space="preserve"> </v>
      </c>
      <c r="S64" s="2" t="str">
        <f t="shared" si="11"/>
        <v xml:space="preserve"> </v>
      </c>
      <c r="T64" s="2" t="str">
        <f t="shared" si="11"/>
        <v xml:space="preserve"> </v>
      </c>
      <c r="U64" s="2" t="str">
        <f t="shared" si="11"/>
        <v xml:space="preserve"> </v>
      </c>
      <c r="V64" s="2" t="str">
        <f t="shared" si="11"/>
        <v xml:space="preserve"> </v>
      </c>
      <c r="W64" s="23" t="s">
        <v>34</v>
      </c>
      <c r="X64" s="7">
        <v>45502</v>
      </c>
      <c r="Y64" s="45" t="s">
        <v>225</v>
      </c>
      <c r="AC64" s="20"/>
    </row>
    <row r="65" spans="1:29" s="15" customFormat="1" ht="99.75" customHeight="1" x14ac:dyDescent="0.25">
      <c r="A65" s="52" t="s">
        <v>37</v>
      </c>
      <c r="B65" s="34" t="s">
        <v>17</v>
      </c>
      <c r="C65" s="74" t="s">
        <v>88</v>
      </c>
      <c r="D65" s="55" t="s">
        <v>110</v>
      </c>
      <c r="E65" s="34" t="s">
        <v>213</v>
      </c>
      <c r="F65" s="26">
        <f t="shared" si="12"/>
        <v>7</v>
      </c>
      <c r="G65" s="7">
        <v>45474</v>
      </c>
      <c r="H65" s="3">
        <f t="shared" si="7"/>
        <v>7</v>
      </c>
      <c r="I65" s="7">
        <v>45482</v>
      </c>
      <c r="J65" s="3">
        <f t="shared" si="8"/>
        <v>7</v>
      </c>
      <c r="K65" s="2" t="str">
        <f t="shared" si="11"/>
        <v xml:space="preserve"> </v>
      </c>
      <c r="L65" s="2" t="str">
        <f t="shared" si="11"/>
        <v xml:space="preserve"> </v>
      </c>
      <c r="M65" s="2" t="str">
        <f t="shared" si="11"/>
        <v xml:space="preserve"> </v>
      </c>
      <c r="N65" s="2" t="str">
        <f t="shared" si="11"/>
        <v xml:space="preserve"> </v>
      </c>
      <c r="O65" s="2" t="str">
        <f t="shared" si="11"/>
        <v xml:space="preserve"> </v>
      </c>
      <c r="P65" s="2" t="str">
        <f t="shared" si="11"/>
        <v xml:space="preserve"> </v>
      </c>
      <c r="Q65" s="2">
        <f t="shared" si="11"/>
        <v>1</v>
      </c>
      <c r="R65" s="2" t="str">
        <f t="shared" si="11"/>
        <v xml:space="preserve"> </v>
      </c>
      <c r="S65" s="2" t="str">
        <f t="shared" si="11"/>
        <v xml:space="preserve"> </v>
      </c>
      <c r="T65" s="2" t="str">
        <f t="shared" si="11"/>
        <v xml:space="preserve"> </v>
      </c>
      <c r="U65" s="2" t="str">
        <f t="shared" si="11"/>
        <v xml:space="preserve"> </v>
      </c>
      <c r="V65" s="2" t="str">
        <f t="shared" si="11"/>
        <v xml:space="preserve"> </v>
      </c>
      <c r="W65" s="23" t="s">
        <v>34</v>
      </c>
      <c r="X65" s="7">
        <v>45504</v>
      </c>
      <c r="Y65" s="45" t="s">
        <v>226</v>
      </c>
      <c r="AC65" s="20"/>
    </row>
    <row r="66" spans="1:29" s="15" customFormat="1" ht="99.75" hidden="1" customHeight="1" x14ac:dyDescent="0.25">
      <c r="A66" s="52" t="s">
        <v>46</v>
      </c>
      <c r="B66" s="34" t="s">
        <v>46</v>
      </c>
      <c r="C66" s="74" t="s">
        <v>132</v>
      </c>
      <c r="D66" s="55" t="s">
        <v>131</v>
      </c>
      <c r="E66" s="34" t="s">
        <v>47</v>
      </c>
      <c r="F66" s="26">
        <f t="shared" si="12"/>
        <v>73</v>
      </c>
      <c r="G66" s="7">
        <v>45475</v>
      </c>
      <c r="H66" s="3">
        <f t="shared" si="7"/>
        <v>7</v>
      </c>
      <c r="I66" s="7">
        <v>45575</v>
      </c>
      <c r="J66" s="3">
        <f t="shared" si="8"/>
        <v>10</v>
      </c>
      <c r="K66" s="2" t="str">
        <f t="shared" si="11"/>
        <v xml:space="preserve"> </v>
      </c>
      <c r="L66" s="2" t="str">
        <f t="shared" si="11"/>
        <v xml:space="preserve"> </v>
      </c>
      <c r="M66" s="2" t="str">
        <f t="shared" si="11"/>
        <v xml:space="preserve"> </v>
      </c>
      <c r="N66" s="2" t="str">
        <f t="shared" si="11"/>
        <v xml:space="preserve"> </v>
      </c>
      <c r="O66" s="2" t="str">
        <f t="shared" si="11"/>
        <v xml:space="preserve"> </v>
      </c>
      <c r="P66" s="2" t="str">
        <f t="shared" si="11"/>
        <v xml:space="preserve"> </v>
      </c>
      <c r="Q66" s="80">
        <f t="shared" si="11"/>
        <v>1</v>
      </c>
      <c r="R66" s="80" t="str">
        <f t="shared" si="11"/>
        <v xml:space="preserve"> </v>
      </c>
      <c r="S66" s="80" t="str">
        <f t="shared" si="11"/>
        <v xml:space="preserve"> </v>
      </c>
      <c r="T66" s="80">
        <f t="shared" si="11"/>
        <v>1</v>
      </c>
      <c r="U66" s="2" t="str">
        <f t="shared" si="11"/>
        <v xml:space="preserve"> </v>
      </c>
      <c r="V66" s="2" t="str">
        <f t="shared" si="11"/>
        <v xml:space="preserve"> </v>
      </c>
      <c r="W66" s="23" t="s">
        <v>35</v>
      </c>
      <c r="X66" s="24"/>
      <c r="Y66" s="46"/>
      <c r="AC66" s="20"/>
    </row>
    <row r="67" spans="1:29" s="15" customFormat="1" ht="99.75" customHeight="1" x14ac:dyDescent="0.25">
      <c r="A67" s="52" t="s">
        <v>37</v>
      </c>
      <c r="B67" s="34" t="s">
        <v>17</v>
      </c>
      <c r="C67" s="74" t="s">
        <v>18</v>
      </c>
      <c r="D67" s="55" t="s">
        <v>81</v>
      </c>
      <c r="E67" s="34" t="s">
        <v>213</v>
      </c>
      <c r="F67" s="26">
        <f t="shared" si="12"/>
        <v>1</v>
      </c>
      <c r="G67" s="7">
        <v>45479</v>
      </c>
      <c r="H67" s="3">
        <f t="shared" si="7"/>
        <v>7</v>
      </c>
      <c r="I67" s="7">
        <v>45481</v>
      </c>
      <c r="J67" s="3">
        <f t="shared" si="8"/>
        <v>7</v>
      </c>
      <c r="K67" s="2" t="str">
        <f t="shared" si="11"/>
        <v xml:space="preserve"> </v>
      </c>
      <c r="L67" s="2" t="str">
        <f t="shared" si="11"/>
        <v xml:space="preserve"> </v>
      </c>
      <c r="M67" s="2" t="str">
        <f t="shared" si="11"/>
        <v xml:space="preserve"> </v>
      </c>
      <c r="N67" s="2" t="str">
        <f t="shared" si="11"/>
        <v xml:space="preserve"> </v>
      </c>
      <c r="O67" s="2" t="str">
        <f t="shared" si="11"/>
        <v xml:space="preserve"> </v>
      </c>
      <c r="P67" s="2" t="str">
        <f t="shared" si="11"/>
        <v xml:space="preserve"> </v>
      </c>
      <c r="Q67" s="2">
        <f t="shared" si="11"/>
        <v>1</v>
      </c>
      <c r="R67" s="2" t="str">
        <f t="shared" si="11"/>
        <v xml:space="preserve"> </v>
      </c>
      <c r="S67" s="2" t="str">
        <f t="shared" si="11"/>
        <v xml:space="preserve"> </v>
      </c>
      <c r="T67" s="2" t="str">
        <f t="shared" si="11"/>
        <v xml:space="preserve"> </v>
      </c>
      <c r="U67" s="2" t="str">
        <f t="shared" si="11"/>
        <v xml:space="preserve"> </v>
      </c>
      <c r="V67" s="2" t="str">
        <f t="shared" si="11"/>
        <v xml:space="preserve"> </v>
      </c>
      <c r="W67" s="23" t="s">
        <v>34</v>
      </c>
      <c r="X67" s="24">
        <v>45504</v>
      </c>
      <c r="Y67" s="45" t="s">
        <v>226</v>
      </c>
      <c r="AC67" s="20"/>
    </row>
    <row r="68" spans="1:29" s="15" customFormat="1" ht="110.45" customHeight="1" x14ac:dyDescent="0.25">
      <c r="A68" s="52" t="s">
        <v>46</v>
      </c>
      <c r="B68" s="34" t="s">
        <v>46</v>
      </c>
      <c r="C68" s="74" t="s">
        <v>38</v>
      </c>
      <c r="D68" s="55" t="s">
        <v>98</v>
      </c>
      <c r="E68" s="34" t="s">
        <v>70</v>
      </c>
      <c r="F68" s="26">
        <f t="shared" si="12"/>
        <v>3</v>
      </c>
      <c r="G68" s="7">
        <v>45481</v>
      </c>
      <c r="H68" s="3">
        <f t="shared" si="7"/>
        <v>7</v>
      </c>
      <c r="I68" s="7">
        <v>45483</v>
      </c>
      <c r="J68" s="3">
        <f t="shared" si="8"/>
        <v>7</v>
      </c>
      <c r="K68" s="2" t="str">
        <f t="shared" si="11"/>
        <v xml:space="preserve"> </v>
      </c>
      <c r="L68" s="2" t="str">
        <f t="shared" si="11"/>
        <v xml:space="preserve"> </v>
      </c>
      <c r="M68" s="2" t="str">
        <f t="shared" si="11"/>
        <v xml:space="preserve"> </v>
      </c>
      <c r="N68" s="2" t="str">
        <f t="shared" si="11"/>
        <v xml:space="preserve"> </v>
      </c>
      <c r="O68" s="2" t="str">
        <f t="shared" si="11"/>
        <v xml:space="preserve"> </v>
      </c>
      <c r="P68" s="2" t="str">
        <f t="shared" si="11"/>
        <v xml:space="preserve"> </v>
      </c>
      <c r="Q68" s="2">
        <f t="shared" si="11"/>
        <v>1</v>
      </c>
      <c r="R68" s="2" t="str">
        <f t="shared" si="11"/>
        <v xml:space="preserve"> </v>
      </c>
      <c r="S68" s="2" t="str">
        <f t="shared" si="11"/>
        <v xml:space="preserve"> </v>
      </c>
      <c r="T68" s="2" t="str">
        <f t="shared" si="11"/>
        <v xml:space="preserve"> </v>
      </c>
      <c r="U68" s="2" t="str">
        <f t="shared" si="11"/>
        <v xml:space="preserve"> </v>
      </c>
      <c r="V68" s="2" t="str">
        <f t="shared" si="11"/>
        <v xml:space="preserve"> </v>
      </c>
      <c r="W68" s="23" t="s">
        <v>34</v>
      </c>
      <c r="X68" s="7">
        <v>46580</v>
      </c>
      <c r="Y68" s="45" t="s">
        <v>225</v>
      </c>
      <c r="AC68" s="20"/>
    </row>
    <row r="69" spans="1:29" s="15" customFormat="1" ht="99.75" customHeight="1" x14ac:dyDescent="0.25">
      <c r="A69" s="52" t="s">
        <v>46</v>
      </c>
      <c r="B69" s="34" t="s">
        <v>46</v>
      </c>
      <c r="C69" s="74" t="s">
        <v>85</v>
      </c>
      <c r="D69" s="55" t="s">
        <v>82</v>
      </c>
      <c r="E69" s="34" t="s">
        <v>41</v>
      </c>
      <c r="F69" s="26">
        <f t="shared" si="12"/>
        <v>3</v>
      </c>
      <c r="G69" s="7">
        <v>45481</v>
      </c>
      <c r="H69" s="3">
        <f t="shared" si="7"/>
        <v>7</v>
      </c>
      <c r="I69" s="7">
        <v>45483</v>
      </c>
      <c r="J69" s="3">
        <f t="shared" si="8"/>
        <v>7</v>
      </c>
      <c r="K69" s="2" t="str">
        <f t="shared" si="11"/>
        <v xml:space="preserve"> </v>
      </c>
      <c r="L69" s="2" t="str">
        <f t="shared" si="11"/>
        <v xml:space="preserve"> </v>
      </c>
      <c r="M69" s="2" t="str">
        <f t="shared" si="11"/>
        <v xml:space="preserve"> </v>
      </c>
      <c r="N69" s="2" t="str">
        <f t="shared" si="11"/>
        <v xml:space="preserve"> </v>
      </c>
      <c r="O69" s="2" t="str">
        <f t="shared" si="11"/>
        <v xml:space="preserve"> </v>
      </c>
      <c r="P69" s="2" t="str">
        <f t="shared" si="11"/>
        <v xml:space="preserve"> </v>
      </c>
      <c r="Q69" s="2">
        <f t="shared" si="11"/>
        <v>1</v>
      </c>
      <c r="R69" s="2" t="str">
        <f t="shared" si="11"/>
        <v xml:space="preserve"> </v>
      </c>
      <c r="S69" s="2" t="str">
        <f t="shared" si="11"/>
        <v xml:space="preserve"> </v>
      </c>
      <c r="T69" s="2" t="str">
        <f t="shared" si="11"/>
        <v xml:space="preserve"> </v>
      </c>
      <c r="U69" s="2" t="str">
        <f t="shared" si="11"/>
        <v xml:space="preserve"> </v>
      </c>
      <c r="V69" s="2" t="str">
        <f t="shared" si="11"/>
        <v xml:space="preserve"> </v>
      </c>
      <c r="W69" s="23" t="s">
        <v>34</v>
      </c>
      <c r="X69" s="7">
        <v>45502</v>
      </c>
      <c r="Y69" s="45" t="s">
        <v>225</v>
      </c>
      <c r="AC69" s="20"/>
    </row>
    <row r="70" spans="1:29" s="15" customFormat="1" ht="99.75" customHeight="1" x14ac:dyDescent="0.25">
      <c r="A70" s="52" t="s">
        <v>16</v>
      </c>
      <c r="B70" s="34" t="s">
        <v>22</v>
      </c>
      <c r="C70" s="74" t="s">
        <v>50</v>
      </c>
      <c r="D70" s="55" t="s">
        <v>111</v>
      </c>
      <c r="E70" s="34" t="s">
        <v>47</v>
      </c>
      <c r="F70" s="26">
        <f t="shared" si="12"/>
        <v>12</v>
      </c>
      <c r="G70" s="7">
        <v>45483</v>
      </c>
      <c r="H70" s="3">
        <f t="shared" si="7"/>
        <v>7</v>
      </c>
      <c r="I70" s="7">
        <v>45498</v>
      </c>
      <c r="J70" s="3">
        <f t="shared" si="8"/>
        <v>7</v>
      </c>
      <c r="K70" s="2" t="str">
        <f t="shared" si="11"/>
        <v xml:space="preserve"> </v>
      </c>
      <c r="L70" s="2" t="str">
        <f t="shared" si="11"/>
        <v xml:space="preserve"> </v>
      </c>
      <c r="M70" s="2" t="str">
        <f t="shared" si="11"/>
        <v xml:space="preserve"> </v>
      </c>
      <c r="N70" s="2" t="str">
        <f t="shared" si="11"/>
        <v xml:space="preserve"> </v>
      </c>
      <c r="O70" s="2" t="str">
        <f t="shared" si="11"/>
        <v xml:space="preserve"> </v>
      </c>
      <c r="P70" s="2" t="str">
        <f t="shared" si="11"/>
        <v xml:space="preserve"> </v>
      </c>
      <c r="Q70" s="2">
        <f t="shared" si="11"/>
        <v>1</v>
      </c>
      <c r="R70" s="2" t="str">
        <f t="shared" si="11"/>
        <v xml:space="preserve"> </v>
      </c>
      <c r="S70" s="2" t="str">
        <f t="shared" si="11"/>
        <v xml:space="preserve"> </v>
      </c>
      <c r="T70" s="2" t="str">
        <f t="shared" si="11"/>
        <v xml:space="preserve"> </v>
      </c>
      <c r="U70" s="2" t="str">
        <f t="shared" si="11"/>
        <v xml:space="preserve"> </v>
      </c>
      <c r="V70" s="2" t="str">
        <f t="shared" si="11"/>
        <v xml:space="preserve"> </v>
      </c>
      <c r="W70" s="23" t="s">
        <v>34</v>
      </c>
      <c r="X70" s="24">
        <v>45503</v>
      </c>
      <c r="Y70" s="46" t="s">
        <v>221</v>
      </c>
      <c r="AC70" s="20"/>
    </row>
    <row r="71" spans="1:29" s="15" customFormat="1" ht="99.75" customHeight="1" x14ac:dyDescent="0.25">
      <c r="A71" s="52" t="s">
        <v>37</v>
      </c>
      <c r="B71" s="34" t="s">
        <v>17</v>
      </c>
      <c r="C71" s="74" t="s">
        <v>20</v>
      </c>
      <c r="D71" s="55" t="s">
        <v>112</v>
      </c>
      <c r="E71" s="34" t="s">
        <v>47</v>
      </c>
      <c r="F71" s="26">
        <f t="shared" si="12"/>
        <v>8</v>
      </c>
      <c r="G71" s="7">
        <v>45487</v>
      </c>
      <c r="H71" s="3">
        <f t="shared" si="7"/>
        <v>7</v>
      </c>
      <c r="I71" s="7">
        <v>45497</v>
      </c>
      <c r="J71" s="3">
        <f t="shared" si="8"/>
        <v>7</v>
      </c>
      <c r="K71" s="2" t="str">
        <f t="shared" ref="K71:V80" si="13">IF(OR($H71=K$9,$J71=K$9),1," ")</f>
        <v xml:space="preserve"> </v>
      </c>
      <c r="L71" s="2" t="str">
        <f t="shared" si="13"/>
        <v xml:space="preserve"> </v>
      </c>
      <c r="M71" s="2" t="str">
        <f t="shared" si="13"/>
        <v xml:space="preserve"> </v>
      </c>
      <c r="N71" s="2" t="str">
        <f t="shared" si="13"/>
        <v xml:space="preserve"> </v>
      </c>
      <c r="O71" s="2" t="str">
        <f t="shared" si="13"/>
        <v xml:space="preserve"> </v>
      </c>
      <c r="P71" s="2" t="str">
        <f t="shared" si="13"/>
        <v xml:space="preserve"> </v>
      </c>
      <c r="Q71" s="2">
        <f t="shared" si="13"/>
        <v>1</v>
      </c>
      <c r="R71" s="2" t="str">
        <f t="shared" si="13"/>
        <v xml:space="preserve"> </v>
      </c>
      <c r="S71" s="2" t="str">
        <f t="shared" si="13"/>
        <v xml:space="preserve"> </v>
      </c>
      <c r="T71" s="2" t="str">
        <f t="shared" si="13"/>
        <v xml:space="preserve"> </v>
      </c>
      <c r="U71" s="2" t="str">
        <f t="shared" si="13"/>
        <v xml:space="preserve"> </v>
      </c>
      <c r="V71" s="2" t="str">
        <f t="shared" si="13"/>
        <v xml:space="preserve"> </v>
      </c>
      <c r="W71" s="23" t="s">
        <v>34</v>
      </c>
      <c r="X71" s="24">
        <v>45503</v>
      </c>
      <c r="Y71" s="48">
        <v>202411200063823</v>
      </c>
      <c r="AC71" s="20"/>
    </row>
    <row r="72" spans="1:29" s="15" customFormat="1" ht="99.75" hidden="1" customHeight="1" x14ac:dyDescent="0.25">
      <c r="A72" s="52" t="s">
        <v>42</v>
      </c>
      <c r="B72" s="34" t="s">
        <v>22</v>
      </c>
      <c r="C72" s="74" t="s">
        <v>71</v>
      </c>
      <c r="D72" s="55" t="s">
        <v>124</v>
      </c>
      <c r="E72" s="34" t="s">
        <v>25</v>
      </c>
      <c r="F72" s="26">
        <v>20</v>
      </c>
      <c r="G72" s="7">
        <v>45519</v>
      </c>
      <c r="H72" s="3">
        <f t="shared" si="7"/>
        <v>8</v>
      </c>
      <c r="I72" s="7">
        <f>+G72+F72</f>
        <v>45539</v>
      </c>
      <c r="J72" s="3">
        <f t="shared" si="8"/>
        <v>9</v>
      </c>
      <c r="K72" s="2" t="str">
        <f t="shared" si="13"/>
        <v xml:space="preserve"> </v>
      </c>
      <c r="L72" s="2" t="str">
        <f t="shared" si="13"/>
        <v xml:space="preserve"> </v>
      </c>
      <c r="M72" s="2" t="str">
        <f t="shared" si="13"/>
        <v xml:space="preserve"> </v>
      </c>
      <c r="N72" s="2" t="str">
        <f t="shared" si="13"/>
        <v xml:space="preserve"> </v>
      </c>
      <c r="O72" s="2" t="str">
        <f t="shared" si="13"/>
        <v xml:space="preserve"> </v>
      </c>
      <c r="P72" s="2" t="str">
        <f t="shared" si="13"/>
        <v xml:space="preserve"> </v>
      </c>
      <c r="Q72" s="2" t="str">
        <f t="shared" si="13"/>
        <v xml:space="preserve"> </v>
      </c>
      <c r="R72" s="2">
        <f t="shared" si="13"/>
        <v>1</v>
      </c>
      <c r="S72" s="2">
        <f t="shared" si="13"/>
        <v>1</v>
      </c>
      <c r="T72" s="2" t="str">
        <f t="shared" si="13"/>
        <v xml:space="preserve"> </v>
      </c>
      <c r="U72" s="2" t="str">
        <f t="shared" si="13"/>
        <v xml:space="preserve"> </v>
      </c>
      <c r="V72" s="2" t="str">
        <f t="shared" si="13"/>
        <v xml:space="preserve"> </v>
      </c>
      <c r="W72" s="23" t="s">
        <v>35</v>
      </c>
      <c r="X72" s="7"/>
      <c r="Y72" s="46"/>
      <c r="AC72" s="20"/>
    </row>
    <row r="73" spans="1:29" s="15" customFormat="1" ht="99.75" customHeight="1" x14ac:dyDescent="0.25">
      <c r="A73" s="52" t="s">
        <v>37</v>
      </c>
      <c r="B73" s="34" t="s">
        <v>17</v>
      </c>
      <c r="C73" s="74" t="s">
        <v>29</v>
      </c>
      <c r="D73" s="55" t="s">
        <v>91</v>
      </c>
      <c r="E73" s="34" t="s">
        <v>47</v>
      </c>
      <c r="F73" s="26">
        <f>+NETWORKDAYS(G73,I73)</f>
        <v>12</v>
      </c>
      <c r="G73" s="7">
        <v>45488</v>
      </c>
      <c r="H73" s="3">
        <f t="shared" si="7"/>
        <v>7</v>
      </c>
      <c r="I73" s="7">
        <v>45503</v>
      </c>
      <c r="J73" s="3">
        <f t="shared" si="8"/>
        <v>7</v>
      </c>
      <c r="K73" s="2" t="str">
        <f t="shared" si="13"/>
        <v xml:space="preserve"> </v>
      </c>
      <c r="L73" s="2" t="str">
        <f t="shared" si="13"/>
        <v xml:space="preserve"> </v>
      </c>
      <c r="M73" s="2" t="str">
        <f t="shared" si="13"/>
        <v xml:space="preserve"> </v>
      </c>
      <c r="N73" s="2" t="str">
        <f t="shared" si="13"/>
        <v xml:space="preserve"> </v>
      </c>
      <c r="O73" s="2" t="str">
        <f t="shared" si="13"/>
        <v xml:space="preserve"> </v>
      </c>
      <c r="P73" s="2" t="str">
        <f t="shared" si="13"/>
        <v xml:space="preserve"> </v>
      </c>
      <c r="Q73" s="2">
        <f t="shared" si="13"/>
        <v>1</v>
      </c>
      <c r="R73" s="2" t="str">
        <f t="shared" si="13"/>
        <v xml:space="preserve"> </v>
      </c>
      <c r="S73" s="2" t="str">
        <f t="shared" si="13"/>
        <v xml:space="preserve"> </v>
      </c>
      <c r="T73" s="2" t="str">
        <f t="shared" si="13"/>
        <v xml:space="preserve"> </v>
      </c>
      <c r="U73" s="2" t="str">
        <f t="shared" si="13"/>
        <v xml:space="preserve"> </v>
      </c>
      <c r="V73" s="2" t="str">
        <f t="shared" si="13"/>
        <v xml:space="preserve"> </v>
      </c>
      <c r="W73" s="23" t="s">
        <v>34</v>
      </c>
      <c r="X73" s="24">
        <v>45503</v>
      </c>
      <c r="Y73" s="45" t="s">
        <v>223</v>
      </c>
      <c r="AC73" s="20"/>
    </row>
    <row r="74" spans="1:29" s="15" customFormat="1" ht="99.75" hidden="1" customHeight="1" x14ac:dyDescent="0.25">
      <c r="A74" s="52" t="s">
        <v>37</v>
      </c>
      <c r="B74" s="34" t="s">
        <v>17</v>
      </c>
      <c r="C74" s="74" t="s">
        <v>19</v>
      </c>
      <c r="D74" s="55" t="s">
        <v>114</v>
      </c>
      <c r="E74" s="34" t="s">
        <v>73</v>
      </c>
      <c r="F74" s="26">
        <v>15</v>
      </c>
      <c r="G74" s="7">
        <v>45522</v>
      </c>
      <c r="H74" s="3">
        <f t="shared" si="7"/>
        <v>8</v>
      </c>
      <c r="I74" s="7">
        <f>+G74+F74</f>
        <v>45537</v>
      </c>
      <c r="J74" s="3">
        <f t="shared" si="8"/>
        <v>9</v>
      </c>
      <c r="K74" s="2" t="str">
        <f t="shared" si="13"/>
        <v xml:space="preserve"> </v>
      </c>
      <c r="L74" s="2" t="str">
        <f t="shared" si="13"/>
        <v xml:space="preserve"> </v>
      </c>
      <c r="M74" s="2" t="str">
        <f t="shared" si="13"/>
        <v xml:space="preserve"> </v>
      </c>
      <c r="N74" s="2" t="str">
        <f t="shared" si="13"/>
        <v xml:space="preserve"> </v>
      </c>
      <c r="O74" s="2" t="str">
        <f t="shared" si="13"/>
        <v xml:space="preserve"> </v>
      </c>
      <c r="P74" s="2" t="str">
        <f t="shared" si="13"/>
        <v xml:space="preserve"> </v>
      </c>
      <c r="Q74" s="2" t="str">
        <f t="shared" si="13"/>
        <v xml:space="preserve"> </v>
      </c>
      <c r="R74" s="2">
        <f t="shared" si="13"/>
        <v>1</v>
      </c>
      <c r="S74" s="2">
        <f t="shared" si="13"/>
        <v>1</v>
      </c>
      <c r="T74" s="2" t="str">
        <f t="shared" si="13"/>
        <v xml:space="preserve"> </v>
      </c>
      <c r="U74" s="2" t="str">
        <f t="shared" si="13"/>
        <v xml:space="preserve"> </v>
      </c>
      <c r="V74" s="2" t="str">
        <f t="shared" si="13"/>
        <v xml:space="preserve"> </v>
      </c>
      <c r="W74" s="23" t="s">
        <v>35</v>
      </c>
      <c r="X74" s="24"/>
      <c r="Y74" s="47"/>
      <c r="AC74" s="20"/>
    </row>
    <row r="75" spans="1:29" s="15" customFormat="1" ht="99.75" customHeight="1" x14ac:dyDescent="0.25">
      <c r="A75" s="52" t="s">
        <v>46</v>
      </c>
      <c r="B75" s="34" t="s">
        <v>46</v>
      </c>
      <c r="C75" s="74" t="s">
        <v>83</v>
      </c>
      <c r="D75" s="55" t="s">
        <v>90</v>
      </c>
      <c r="E75" s="34" t="s">
        <v>41</v>
      </c>
      <c r="F75" s="26">
        <f>+NETWORKDAYS(G75,I75)</f>
        <v>2</v>
      </c>
      <c r="G75" s="7">
        <v>45497</v>
      </c>
      <c r="H75" s="3">
        <f t="shared" ref="H75:H106" si="14">+MONTH(G75)</f>
        <v>7</v>
      </c>
      <c r="I75" s="7">
        <v>45498</v>
      </c>
      <c r="J75" s="3">
        <f t="shared" ref="J75:J106" si="15">+MONTH(I75)</f>
        <v>7</v>
      </c>
      <c r="K75" s="2" t="str">
        <f t="shared" si="13"/>
        <v xml:space="preserve"> </v>
      </c>
      <c r="L75" s="2" t="str">
        <f t="shared" si="13"/>
        <v xml:space="preserve"> </v>
      </c>
      <c r="M75" s="2" t="str">
        <f t="shared" si="13"/>
        <v xml:space="preserve"> </v>
      </c>
      <c r="N75" s="2" t="str">
        <f t="shared" si="13"/>
        <v xml:space="preserve"> </v>
      </c>
      <c r="O75" s="2" t="str">
        <f t="shared" si="13"/>
        <v xml:space="preserve"> </v>
      </c>
      <c r="P75" s="2" t="str">
        <f t="shared" si="13"/>
        <v xml:space="preserve"> </v>
      </c>
      <c r="Q75" s="2">
        <f t="shared" si="13"/>
        <v>1</v>
      </c>
      <c r="R75" s="2" t="str">
        <f t="shared" si="13"/>
        <v xml:space="preserve"> </v>
      </c>
      <c r="S75" s="2" t="str">
        <f t="shared" si="13"/>
        <v xml:space="preserve"> </v>
      </c>
      <c r="T75" s="2" t="str">
        <f t="shared" si="13"/>
        <v xml:space="preserve"> </v>
      </c>
      <c r="U75" s="2" t="str">
        <f t="shared" si="13"/>
        <v xml:space="preserve"> </v>
      </c>
      <c r="V75" s="2" t="str">
        <f t="shared" si="13"/>
        <v xml:space="preserve"> </v>
      </c>
      <c r="W75" s="23" t="s">
        <v>34</v>
      </c>
      <c r="X75" s="7">
        <v>45502</v>
      </c>
      <c r="Y75" s="45" t="s">
        <v>225</v>
      </c>
      <c r="AC75" s="20"/>
    </row>
    <row r="76" spans="1:29" s="15" customFormat="1" ht="99.75" hidden="1" customHeight="1" x14ac:dyDescent="0.25">
      <c r="A76" s="52" t="s">
        <v>37</v>
      </c>
      <c r="B76" s="34" t="s">
        <v>17</v>
      </c>
      <c r="C76" s="74" t="s">
        <v>27</v>
      </c>
      <c r="D76" s="55" t="s">
        <v>115</v>
      </c>
      <c r="E76" s="34" t="s">
        <v>217</v>
      </c>
      <c r="F76" s="26">
        <f>+NETWORKDAYS(G76,I76)</f>
        <v>7</v>
      </c>
      <c r="G76" s="7">
        <v>45498</v>
      </c>
      <c r="H76" s="3">
        <f t="shared" si="14"/>
        <v>7</v>
      </c>
      <c r="I76" s="7">
        <v>45506</v>
      </c>
      <c r="J76" s="3">
        <f t="shared" si="15"/>
        <v>8</v>
      </c>
      <c r="K76" s="2" t="str">
        <f t="shared" si="13"/>
        <v xml:space="preserve"> </v>
      </c>
      <c r="L76" s="2" t="str">
        <f t="shared" si="13"/>
        <v xml:space="preserve"> </v>
      </c>
      <c r="M76" s="2" t="str">
        <f t="shared" si="13"/>
        <v xml:space="preserve"> </v>
      </c>
      <c r="N76" s="2" t="str">
        <f t="shared" si="13"/>
        <v xml:space="preserve"> </v>
      </c>
      <c r="O76" s="2" t="str">
        <f t="shared" si="13"/>
        <v xml:space="preserve"> </v>
      </c>
      <c r="P76" s="2" t="str">
        <f t="shared" si="13"/>
        <v xml:space="preserve"> </v>
      </c>
      <c r="Q76" s="2">
        <f t="shared" si="13"/>
        <v>1</v>
      </c>
      <c r="R76" s="2">
        <f t="shared" si="13"/>
        <v>1</v>
      </c>
      <c r="S76" s="2" t="str">
        <f t="shared" si="13"/>
        <v xml:space="preserve"> </v>
      </c>
      <c r="T76" s="2" t="str">
        <f t="shared" si="13"/>
        <v xml:space="preserve"> </v>
      </c>
      <c r="U76" s="2" t="str">
        <f t="shared" si="13"/>
        <v xml:space="preserve"> </v>
      </c>
      <c r="V76" s="2" t="str">
        <f t="shared" si="13"/>
        <v xml:space="preserve"> </v>
      </c>
      <c r="W76" s="23" t="s">
        <v>43</v>
      </c>
      <c r="X76" s="24"/>
      <c r="Y76" s="47"/>
      <c r="AC76" s="20"/>
    </row>
    <row r="77" spans="1:29" s="15" customFormat="1" ht="99.75" hidden="1" customHeight="1" x14ac:dyDescent="0.25">
      <c r="A77" s="52" t="s">
        <v>37</v>
      </c>
      <c r="B77" s="34" t="s">
        <v>17</v>
      </c>
      <c r="C77" s="74" t="s">
        <v>21</v>
      </c>
      <c r="D77" s="42" t="s">
        <v>113</v>
      </c>
      <c r="E77" s="34" t="s">
        <v>217</v>
      </c>
      <c r="F77" s="26">
        <v>15</v>
      </c>
      <c r="G77" s="7">
        <v>45519</v>
      </c>
      <c r="H77" s="3">
        <f t="shared" si="14"/>
        <v>8</v>
      </c>
      <c r="I77" s="7">
        <f>+G77+F77</f>
        <v>45534</v>
      </c>
      <c r="J77" s="3">
        <f t="shared" si="15"/>
        <v>8</v>
      </c>
      <c r="K77" s="2" t="str">
        <f t="shared" si="13"/>
        <v xml:space="preserve"> </v>
      </c>
      <c r="L77" s="2" t="str">
        <f t="shared" si="13"/>
        <v xml:space="preserve"> </v>
      </c>
      <c r="M77" s="2" t="str">
        <f t="shared" si="13"/>
        <v xml:space="preserve"> </v>
      </c>
      <c r="N77" s="2" t="str">
        <f t="shared" si="13"/>
        <v xml:space="preserve"> </v>
      </c>
      <c r="O77" s="2" t="str">
        <f t="shared" si="13"/>
        <v xml:space="preserve"> </v>
      </c>
      <c r="P77" s="2" t="str">
        <f t="shared" si="13"/>
        <v xml:space="preserve"> </v>
      </c>
      <c r="Q77" s="2" t="str">
        <f t="shared" si="13"/>
        <v xml:space="preserve"> </v>
      </c>
      <c r="R77" s="2">
        <f t="shared" si="13"/>
        <v>1</v>
      </c>
      <c r="S77" s="2" t="str">
        <f t="shared" si="13"/>
        <v xml:space="preserve"> </v>
      </c>
      <c r="T77" s="2" t="str">
        <f t="shared" si="13"/>
        <v xml:space="preserve"> </v>
      </c>
      <c r="U77" s="2" t="str">
        <f t="shared" si="13"/>
        <v xml:space="preserve"> </v>
      </c>
      <c r="V77" s="2" t="str">
        <f t="shared" si="13"/>
        <v xml:space="preserve"> </v>
      </c>
      <c r="W77" s="23" t="s">
        <v>43</v>
      </c>
      <c r="X77" s="24"/>
      <c r="Y77" s="47"/>
      <c r="AC77" s="20"/>
    </row>
    <row r="78" spans="1:29" s="15" customFormat="1" ht="99.75" hidden="1" customHeight="1" x14ac:dyDescent="0.25">
      <c r="A78" s="52" t="s">
        <v>42</v>
      </c>
      <c r="B78" s="34" t="s">
        <v>24</v>
      </c>
      <c r="C78" s="42" t="s">
        <v>135</v>
      </c>
      <c r="D78" s="42" t="s">
        <v>135</v>
      </c>
      <c r="E78" s="34" t="s">
        <v>73</v>
      </c>
      <c r="F78" s="26">
        <v>35</v>
      </c>
      <c r="G78" s="7">
        <v>45530</v>
      </c>
      <c r="H78" s="3">
        <f t="shared" si="14"/>
        <v>8</v>
      </c>
      <c r="I78" s="7">
        <f>+G78+F78+3</f>
        <v>45568</v>
      </c>
      <c r="J78" s="3">
        <f t="shared" si="15"/>
        <v>10</v>
      </c>
      <c r="K78" s="2" t="str">
        <f t="shared" si="13"/>
        <v xml:space="preserve"> </v>
      </c>
      <c r="L78" s="2" t="str">
        <f t="shared" si="13"/>
        <v xml:space="preserve"> </v>
      </c>
      <c r="M78" s="2" t="str">
        <f t="shared" si="13"/>
        <v xml:space="preserve"> </v>
      </c>
      <c r="N78" s="2" t="str">
        <f t="shared" si="13"/>
        <v xml:space="preserve"> </v>
      </c>
      <c r="O78" s="2" t="str">
        <f t="shared" si="13"/>
        <v xml:space="preserve"> </v>
      </c>
      <c r="P78" s="2" t="str">
        <f t="shared" si="13"/>
        <v xml:space="preserve"> </v>
      </c>
      <c r="Q78" s="2" t="str">
        <f t="shared" si="13"/>
        <v xml:space="preserve"> </v>
      </c>
      <c r="R78" s="2">
        <f t="shared" si="13"/>
        <v>1</v>
      </c>
      <c r="S78" s="2" t="str">
        <f t="shared" si="13"/>
        <v xml:space="preserve"> </v>
      </c>
      <c r="T78" s="2">
        <f t="shared" si="13"/>
        <v>1</v>
      </c>
      <c r="U78" s="2" t="str">
        <f t="shared" si="13"/>
        <v xml:space="preserve"> </v>
      </c>
      <c r="V78" s="2" t="str">
        <f t="shared" si="13"/>
        <v xml:space="preserve"> </v>
      </c>
      <c r="W78" s="23" t="s">
        <v>43</v>
      </c>
      <c r="X78" s="1"/>
      <c r="Y78" s="45"/>
      <c r="AC78" s="20"/>
    </row>
    <row r="79" spans="1:29" s="15" customFormat="1" ht="99.75" hidden="1" customHeight="1" x14ac:dyDescent="0.25">
      <c r="A79" s="52" t="s">
        <v>42</v>
      </c>
      <c r="B79" s="34" t="s">
        <v>24</v>
      </c>
      <c r="C79" s="42" t="s">
        <v>148</v>
      </c>
      <c r="D79" s="42" t="s">
        <v>149</v>
      </c>
      <c r="E79" s="34" t="s">
        <v>41</v>
      </c>
      <c r="F79" s="26">
        <v>35</v>
      </c>
      <c r="G79" s="7">
        <v>45520</v>
      </c>
      <c r="H79" s="3">
        <f t="shared" si="14"/>
        <v>8</v>
      </c>
      <c r="I79" s="7">
        <f>+G79+F79+3</f>
        <v>45558</v>
      </c>
      <c r="J79" s="3">
        <f t="shared" si="15"/>
        <v>9</v>
      </c>
      <c r="K79" s="2" t="str">
        <f t="shared" si="13"/>
        <v xml:space="preserve"> </v>
      </c>
      <c r="L79" s="2" t="str">
        <f t="shared" si="13"/>
        <v xml:space="preserve"> </v>
      </c>
      <c r="M79" s="2" t="str">
        <f t="shared" si="13"/>
        <v xml:space="preserve"> </v>
      </c>
      <c r="N79" s="2" t="str">
        <f t="shared" si="13"/>
        <v xml:space="preserve"> </v>
      </c>
      <c r="O79" s="2" t="str">
        <f t="shared" si="13"/>
        <v xml:space="preserve"> </v>
      </c>
      <c r="P79" s="2" t="str">
        <f t="shared" si="13"/>
        <v xml:space="preserve"> </v>
      </c>
      <c r="Q79" s="2" t="str">
        <f t="shared" si="13"/>
        <v xml:space="preserve"> </v>
      </c>
      <c r="R79" s="2">
        <f t="shared" si="13"/>
        <v>1</v>
      </c>
      <c r="S79" s="2">
        <f t="shared" si="13"/>
        <v>1</v>
      </c>
      <c r="T79" s="2" t="str">
        <f t="shared" si="13"/>
        <v xml:space="preserve"> </v>
      </c>
      <c r="U79" s="2" t="str">
        <f t="shared" si="13"/>
        <v xml:space="preserve"> </v>
      </c>
      <c r="V79" s="2" t="str">
        <f t="shared" si="13"/>
        <v xml:space="preserve"> </v>
      </c>
      <c r="W79" s="23" t="s">
        <v>43</v>
      </c>
      <c r="X79" s="1"/>
      <c r="Y79" s="45"/>
      <c r="AC79" s="20"/>
    </row>
    <row r="80" spans="1:29" s="15" customFormat="1" ht="99.75" hidden="1" customHeight="1" x14ac:dyDescent="0.25">
      <c r="A80" s="52" t="s">
        <v>42</v>
      </c>
      <c r="B80" s="34" t="s">
        <v>24</v>
      </c>
      <c r="C80" s="74" t="s">
        <v>212</v>
      </c>
      <c r="D80" s="74" t="s">
        <v>157</v>
      </c>
      <c r="E80" s="34" t="s">
        <v>214</v>
      </c>
      <c r="F80" s="26">
        <v>45</v>
      </c>
      <c r="G80" s="7">
        <v>45524</v>
      </c>
      <c r="H80" s="3">
        <f t="shared" si="14"/>
        <v>8</v>
      </c>
      <c r="I80" s="7">
        <f>+G80+F80+3</f>
        <v>45572</v>
      </c>
      <c r="J80" s="3">
        <f t="shared" si="15"/>
        <v>10</v>
      </c>
      <c r="K80" s="2" t="str">
        <f t="shared" si="13"/>
        <v xml:space="preserve"> </v>
      </c>
      <c r="L80" s="2" t="str">
        <f t="shared" si="13"/>
        <v xml:space="preserve"> </v>
      </c>
      <c r="M80" s="2" t="str">
        <f t="shared" si="13"/>
        <v xml:space="preserve"> </v>
      </c>
      <c r="N80" s="2" t="str">
        <f t="shared" si="13"/>
        <v xml:space="preserve"> </v>
      </c>
      <c r="O80" s="2" t="str">
        <f t="shared" si="13"/>
        <v xml:space="preserve"> </v>
      </c>
      <c r="P80" s="2" t="str">
        <f t="shared" si="13"/>
        <v xml:space="preserve"> </v>
      </c>
      <c r="Q80" s="2" t="str">
        <f t="shared" si="13"/>
        <v xml:space="preserve"> </v>
      </c>
      <c r="R80" s="2">
        <f t="shared" si="13"/>
        <v>1</v>
      </c>
      <c r="S80" s="80" t="str">
        <f t="shared" si="13"/>
        <v xml:space="preserve"> </v>
      </c>
      <c r="T80" s="2">
        <f t="shared" si="13"/>
        <v>1</v>
      </c>
      <c r="U80" s="2" t="str">
        <f t="shared" si="13"/>
        <v xml:space="preserve"> </v>
      </c>
      <c r="V80" s="2" t="str">
        <f t="shared" si="13"/>
        <v xml:space="preserve"> </v>
      </c>
      <c r="W80" s="23" t="s">
        <v>43</v>
      </c>
      <c r="X80" s="1"/>
      <c r="Y80" s="63"/>
      <c r="AC80" s="20"/>
    </row>
    <row r="81" spans="1:29" s="15" customFormat="1" ht="99.75" hidden="1" customHeight="1" x14ac:dyDescent="0.25">
      <c r="A81" s="52" t="s">
        <v>42</v>
      </c>
      <c r="B81" s="34" t="s">
        <v>24</v>
      </c>
      <c r="C81" s="74" t="s">
        <v>138</v>
      </c>
      <c r="D81" s="42" t="s">
        <v>153</v>
      </c>
      <c r="E81" s="34" t="s">
        <v>217</v>
      </c>
      <c r="F81" s="26">
        <v>30</v>
      </c>
      <c r="G81" s="7">
        <v>45524</v>
      </c>
      <c r="H81" s="3">
        <f t="shared" si="14"/>
        <v>8</v>
      </c>
      <c r="I81" s="7">
        <f>+G81+F81+3</f>
        <v>45557</v>
      </c>
      <c r="J81" s="3">
        <f t="shared" si="15"/>
        <v>9</v>
      </c>
      <c r="K81" s="2" t="str">
        <f t="shared" ref="K81:V90" si="16">IF(OR($H81=K$9,$J81=K$9),1," ")</f>
        <v xml:space="preserve"> </v>
      </c>
      <c r="L81" s="2" t="str">
        <f t="shared" si="16"/>
        <v xml:space="preserve"> </v>
      </c>
      <c r="M81" s="2" t="str">
        <f t="shared" si="16"/>
        <v xml:space="preserve"> </v>
      </c>
      <c r="N81" s="2" t="str">
        <f t="shared" si="16"/>
        <v xml:space="preserve"> </v>
      </c>
      <c r="O81" s="2" t="str">
        <f t="shared" si="16"/>
        <v xml:space="preserve"> </v>
      </c>
      <c r="P81" s="2" t="str">
        <f t="shared" si="16"/>
        <v xml:space="preserve"> </v>
      </c>
      <c r="Q81" s="2" t="str">
        <f t="shared" si="16"/>
        <v xml:space="preserve"> </v>
      </c>
      <c r="R81" s="2">
        <f t="shared" si="16"/>
        <v>1</v>
      </c>
      <c r="S81" s="2">
        <f t="shared" si="16"/>
        <v>1</v>
      </c>
      <c r="T81" s="2" t="str">
        <f t="shared" si="16"/>
        <v xml:space="preserve"> </v>
      </c>
      <c r="U81" s="2" t="str">
        <f t="shared" si="16"/>
        <v xml:space="preserve"> </v>
      </c>
      <c r="V81" s="2" t="str">
        <f t="shared" si="16"/>
        <v xml:space="preserve"> </v>
      </c>
      <c r="W81" s="23" t="s">
        <v>43</v>
      </c>
      <c r="X81" s="1"/>
      <c r="Y81" s="63"/>
      <c r="AC81" s="20"/>
    </row>
    <row r="82" spans="1:29" s="15" customFormat="1" ht="99.75" hidden="1" customHeight="1" x14ac:dyDescent="0.25">
      <c r="A82" s="52" t="s">
        <v>46</v>
      </c>
      <c r="B82" s="34" t="s">
        <v>46</v>
      </c>
      <c r="C82" s="74" t="s">
        <v>84</v>
      </c>
      <c r="D82" s="55" t="s">
        <v>89</v>
      </c>
      <c r="E82" s="34" t="s">
        <v>41</v>
      </c>
      <c r="F82" s="26">
        <f>+NETWORKDAYS(G82,I82)</f>
        <v>2</v>
      </c>
      <c r="G82" s="7">
        <v>45505</v>
      </c>
      <c r="H82" s="3">
        <f t="shared" si="14"/>
        <v>8</v>
      </c>
      <c r="I82" s="7">
        <v>45506</v>
      </c>
      <c r="J82" s="3">
        <f t="shared" si="15"/>
        <v>8</v>
      </c>
      <c r="K82" s="2" t="str">
        <f t="shared" si="16"/>
        <v xml:space="preserve"> </v>
      </c>
      <c r="L82" s="2" t="str">
        <f t="shared" si="16"/>
        <v xml:space="preserve"> </v>
      </c>
      <c r="M82" s="2" t="str">
        <f t="shared" si="16"/>
        <v xml:space="preserve"> </v>
      </c>
      <c r="N82" s="2" t="str">
        <f t="shared" si="16"/>
        <v xml:space="preserve"> </v>
      </c>
      <c r="O82" s="2" t="str">
        <f t="shared" si="16"/>
        <v xml:space="preserve"> </v>
      </c>
      <c r="P82" s="2" t="str">
        <f t="shared" si="16"/>
        <v xml:space="preserve"> </v>
      </c>
      <c r="Q82" s="2" t="str">
        <f t="shared" si="16"/>
        <v xml:space="preserve"> </v>
      </c>
      <c r="R82" s="2">
        <f t="shared" si="16"/>
        <v>1</v>
      </c>
      <c r="S82" s="2" t="str">
        <f t="shared" si="16"/>
        <v xml:space="preserve"> </v>
      </c>
      <c r="T82" s="2" t="str">
        <f t="shared" si="16"/>
        <v xml:space="preserve"> </v>
      </c>
      <c r="U82" s="2" t="str">
        <f t="shared" si="16"/>
        <v xml:space="preserve"> </v>
      </c>
      <c r="V82" s="2" t="str">
        <f t="shared" si="16"/>
        <v xml:space="preserve"> </v>
      </c>
      <c r="W82" s="23" t="s">
        <v>43</v>
      </c>
      <c r="X82" s="24"/>
      <c r="Y82" s="45"/>
      <c r="AC82" s="20"/>
    </row>
    <row r="83" spans="1:29" s="15" customFormat="1" ht="134.25" hidden="1" customHeight="1" x14ac:dyDescent="0.25">
      <c r="A83" s="52" t="s">
        <v>46</v>
      </c>
      <c r="B83" s="34" t="s">
        <v>46</v>
      </c>
      <c r="C83" s="74" t="s">
        <v>85</v>
      </c>
      <c r="D83" s="55" t="s">
        <v>82</v>
      </c>
      <c r="E83" s="34" t="s">
        <v>41</v>
      </c>
      <c r="F83" s="26">
        <f>+NETWORKDAYS(G83,I83)</f>
        <v>3</v>
      </c>
      <c r="G83" s="7">
        <v>45509</v>
      </c>
      <c r="H83" s="3">
        <f t="shared" si="14"/>
        <v>8</v>
      </c>
      <c r="I83" s="7">
        <v>45511</v>
      </c>
      <c r="J83" s="3">
        <f t="shared" si="15"/>
        <v>8</v>
      </c>
      <c r="K83" s="2" t="str">
        <f t="shared" si="16"/>
        <v xml:space="preserve"> </v>
      </c>
      <c r="L83" s="2" t="str">
        <f t="shared" si="16"/>
        <v xml:space="preserve"> </v>
      </c>
      <c r="M83" s="2" t="str">
        <f t="shared" si="16"/>
        <v xml:space="preserve"> </v>
      </c>
      <c r="N83" s="2" t="str">
        <f t="shared" si="16"/>
        <v xml:space="preserve"> </v>
      </c>
      <c r="O83" s="2" t="str">
        <f t="shared" si="16"/>
        <v xml:space="preserve"> </v>
      </c>
      <c r="P83" s="2" t="str">
        <f t="shared" si="16"/>
        <v xml:space="preserve"> </v>
      </c>
      <c r="Q83" s="2" t="str">
        <f t="shared" si="16"/>
        <v xml:space="preserve"> </v>
      </c>
      <c r="R83" s="2">
        <f t="shared" si="16"/>
        <v>1</v>
      </c>
      <c r="S83" s="2" t="str">
        <f t="shared" si="16"/>
        <v xml:space="preserve"> </v>
      </c>
      <c r="T83" s="2" t="str">
        <f t="shared" si="16"/>
        <v xml:space="preserve"> </v>
      </c>
      <c r="U83" s="2" t="str">
        <f t="shared" si="16"/>
        <v xml:space="preserve"> </v>
      </c>
      <c r="V83" s="2" t="str">
        <f t="shared" si="16"/>
        <v xml:space="preserve"> </v>
      </c>
      <c r="W83" s="23" t="s">
        <v>43</v>
      </c>
      <c r="X83" s="24"/>
      <c r="Y83" s="45"/>
      <c r="AC83" s="20"/>
    </row>
    <row r="84" spans="1:29" s="15" customFormat="1" ht="99.75" hidden="1" customHeight="1" x14ac:dyDescent="0.25">
      <c r="A84" s="52" t="s">
        <v>46</v>
      </c>
      <c r="B84" s="34" t="s">
        <v>46</v>
      </c>
      <c r="C84" s="74" t="s">
        <v>38</v>
      </c>
      <c r="D84" s="55" t="s">
        <v>98</v>
      </c>
      <c r="E84" s="34" t="s">
        <v>70</v>
      </c>
      <c r="F84" s="26">
        <f>+NETWORKDAYS(G84,I84)</f>
        <v>3</v>
      </c>
      <c r="G84" s="7">
        <v>45509</v>
      </c>
      <c r="H84" s="3">
        <f t="shared" si="14"/>
        <v>8</v>
      </c>
      <c r="I84" s="7">
        <v>45511</v>
      </c>
      <c r="J84" s="3">
        <f t="shared" si="15"/>
        <v>8</v>
      </c>
      <c r="K84" s="2" t="str">
        <f t="shared" si="16"/>
        <v xml:space="preserve"> </v>
      </c>
      <c r="L84" s="2" t="str">
        <f t="shared" si="16"/>
        <v xml:space="preserve"> </v>
      </c>
      <c r="M84" s="2" t="str">
        <f t="shared" si="16"/>
        <v xml:space="preserve"> </v>
      </c>
      <c r="N84" s="2" t="str">
        <f t="shared" si="16"/>
        <v xml:space="preserve"> </v>
      </c>
      <c r="O84" s="2" t="str">
        <f t="shared" si="16"/>
        <v xml:space="preserve"> </v>
      </c>
      <c r="P84" s="2" t="str">
        <f t="shared" si="16"/>
        <v xml:space="preserve"> </v>
      </c>
      <c r="Q84" s="2" t="str">
        <f t="shared" si="16"/>
        <v xml:space="preserve"> </v>
      </c>
      <c r="R84" s="2">
        <f t="shared" si="16"/>
        <v>1</v>
      </c>
      <c r="S84" s="2" t="str">
        <f t="shared" si="16"/>
        <v xml:space="preserve"> </v>
      </c>
      <c r="T84" s="2" t="str">
        <f t="shared" si="16"/>
        <v xml:space="preserve"> </v>
      </c>
      <c r="U84" s="2" t="str">
        <f t="shared" si="16"/>
        <v xml:space="preserve"> </v>
      </c>
      <c r="V84" s="2" t="str">
        <f t="shared" si="16"/>
        <v xml:space="preserve"> </v>
      </c>
      <c r="W84" s="23" t="s">
        <v>43</v>
      </c>
      <c r="X84" s="24"/>
      <c r="Y84" s="47"/>
      <c r="AC84" s="20"/>
    </row>
    <row r="85" spans="1:29" s="15" customFormat="1" ht="99.75" hidden="1" customHeight="1" x14ac:dyDescent="0.25">
      <c r="A85" s="52" t="s">
        <v>46</v>
      </c>
      <c r="B85" s="34" t="s">
        <v>46</v>
      </c>
      <c r="C85" s="74" t="s">
        <v>83</v>
      </c>
      <c r="D85" s="55" t="s">
        <v>90</v>
      </c>
      <c r="E85" s="34" t="s">
        <v>41</v>
      </c>
      <c r="F85" s="26">
        <f>+NETWORKDAYS(G85,I85)</f>
        <v>2</v>
      </c>
      <c r="G85" s="7">
        <v>45526</v>
      </c>
      <c r="H85" s="3">
        <f t="shared" si="14"/>
        <v>8</v>
      </c>
      <c r="I85" s="7">
        <v>45527</v>
      </c>
      <c r="J85" s="3">
        <f t="shared" si="15"/>
        <v>8</v>
      </c>
      <c r="K85" s="2" t="str">
        <f t="shared" si="16"/>
        <v xml:space="preserve"> </v>
      </c>
      <c r="L85" s="2" t="str">
        <f t="shared" si="16"/>
        <v xml:space="preserve"> </v>
      </c>
      <c r="M85" s="2" t="str">
        <f t="shared" si="16"/>
        <v xml:space="preserve"> </v>
      </c>
      <c r="N85" s="2" t="str">
        <f t="shared" si="16"/>
        <v xml:space="preserve"> </v>
      </c>
      <c r="O85" s="2" t="str">
        <f t="shared" si="16"/>
        <v xml:space="preserve"> </v>
      </c>
      <c r="P85" s="2" t="str">
        <f t="shared" si="16"/>
        <v xml:space="preserve"> </v>
      </c>
      <c r="Q85" s="2" t="str">
        <f t="shared" si="16"/>
        <v xml:space="preserve"> </v>
      </c>
      <c r="R85" s="2">
        <f t="shared" si="16"/>
        <v>1</v>
      </c>
      <c r="S85" s="2" t="str">
        <f t="shared" si="16"/>
        <v xml:space="preserve"> </v>
      </c>
      <c r="T85" s="2" t="str">
        <f t="shared" si="16"/>
        <v xml:space="preserve"> </v>
      </c>
      <c r="U85" s="2" t="str">
        <f t="shared" si="16"/>
        <v xml:space="preserve"> </v>
      </c>
      <c r="V85" s="2" t="str">
        <f t="shared" si="16"/>
        <v xml:space="preserve"> </v>
      </c>
      <c r="W85" s="23" t="s">
        <v>43</v>
      </c>
      <c r="X85" s="24"/>
      <c r="Y85" s="45"/>
      <c r="AC85" s="20"/>
    </row>
    <row r="86" spans="1:29" s="15" customFormat="1" ht="99.75" hidden="1" customHeight="1" x14ac:dyDescent="0.25">
      <c r="A86" s="52" t="s">
        <v>42</v>
      </c>
      <c r="B86" s="34" t="s">
        <v>24</v>
      </c>
      <c r="C86" s="74" t="s">
        <v>77</v>
      </c>
      <c r="D86" s="42" t="s">
        <v>137</v>
      </c>
      <c r="E86" s="34" t="s">
        <v>25</v>
      </c>
      <c r="F86" s="26">
        <v>70</v>
      </c>
      <c r="G86" s="7">
        <v>45537</v>
      </c>
      <c r="H86" s="3">
        <f t="shared" si="14"/>
        <v>9</v>
      </c>
      <c r="I86" s="7">
        <f>+G86+F86</f>
        <v>45607</v>
      </c>
      <c r="J86" s="3">
        <f t="shared" si="15"/>
        <v>11</v>
      </c>
      <c r="K86" s="2" t="str">
        <f t="shared" si="16"/>
        <v xml:space="preserve"> </v>
      </c>
      <c r="L86" s="2" t="str">
        <f t="shared" si="16"/>
        <v xml:space="preserve"> </v>
      </c>
      <c r="M86" s="2" t="str">
        <f t="shared" si="16"/>
        <v xml:space="preserve"> </v>
      </c>
      <c r="N86" s="2" t="str">
        <f t="shared" si="16"/>
        <v xml:space="preserve"> </v>
      </c>
      <c r="O86" s="2" t="str">
        <f t="shared" si="16"/>
        <v xml:space="preserve"> </v>
      </c>
      <c r="P86" s="2" t="str">
        <f t="shared" si="16"/>
        <v xml:space="preserve"> </v>
      </c>
      <c r="Q86" s="2" t="str">
        <f t="shared" si="16"/>
        <v xml:space="preserve"> </v>
      </c>
      <c r="R86" s="2" t="str">
        <f t="shared" si="16"/>
        <v xml:space="preserve"> </v>
      </c>
      <c r="S86" s="2">
        <f t="shared" si="16"/>
        <v>1</v>
      </c>
      <c r="T86" s="80" t="str">
        <f t="shared" si="16"/>
        <v xml:space="preserve"> </v>
      </c>
      <c r="U86" s="2">
        <f t="shared" si="16"/>
        <v>1</v>
      </c>
      <c r="V86" s="2" t="str">
        <f t="shared" si="16"/>
        <v xml:space="preserve"> </v>
      </c>
      <c r="W86" s="23" t="s">
        <v>43</v>
      </c>
      <c r="X86" s="1"/>
      <c r="Y86" s="45"/>
      <c r="AC86" s="20"/>
    </row>
    <row r="87" spans="1:29" s="15" customFormat="1" ht="99.75" hidden="1" customHeight="1" x14ac:dyDescent="0.25">
      <c r="A87" s="52" t="s">
        <v>42</v>
      </c>
      <c r="B87" s="34" t="s">
        <v>24</v>
      </c>
      <c r="C87" s="74" t="s">
        <v>142</v>
      </c>
      <c r="D87" s="42" t="s">
        <v>143</v>
      </c>
      <c r="E87" s="34" t="s">
        <v>217</v>
      </c>
      <c r="F87" s="26">
        <v>30</v>
      </c>
      <c r="G87" s="7">
        <v>45536</v>
      </c>
      <c r="H87" s="3">
        <f t="shared" si="14"/>
        <v>9</v>
      </c>
      <c r="I87" s="7">
        <f>+G87+F87+3</f>
        <v>45569</v>
      </c>
      <c r="J87" s="3">
        <f t="shared" si="15"/>
        <v>10</v>
      </c>
      <c r="K87" s="2" t="str">
        <f t="shared" si="16"/>
        <v xml:space="preserve"> </v>
      </c>
      <c r="L87" s="2" t="str">
        <f t="shared" si="16"/>
        <v xml:space="preserve"> </v>
      </c>
      <c r="M87" s="2" t="str">
        <f t="shared" si="16"/>
        <v xml:space="preserve"> </v>
      </c>
      <c r="N87" s="2" t="str">
        <f t="shared" si="16"/>
        <v xml:space="preserve"> </v>
      </c>
      <c r="O87" s="2" t="str">
        <f t="shared" si="16"/>
        <v xml:space="preserve"> </v>
      </c>
      <c r="P87" s="2" t="str">
        <f t="shared" si="16"/>
        <v xml:space="preserve"> </v>
      </c>
      <c r="Q87" s="2" t="str">
        <f t="shared" si="16"/>
        <v xml:space="preserve"> </v>
      </c>
      <c r="R87" s="2" t="str">
        <f t="shared" si="16"/>
        <v xml:space="preserve"> </v>
      </c>
      <c r="S87" s="2">
        <f t="shared" si="16"/>
        <v>1</v>
      </c>
      <c r="T87" s="2">
        <f t="shared" si="16"/>
        <v>1</v>
      </c>
      <c r="U87" s="2" t="str">
        <f t="shared" si="16"/>
        <v xml:space="preserve"> </v>
      </c>
      <c r="V87" s="2" t="str">
        <f t="shared" si="16"/>
        <v xml:space="preserve"> </v>
      </c>
      <c r="W87" s="23" t="s">
        <v>43</v>
      </c>
      <c r="X87" s="1"/>
      <c r="Y87" s="63"/>
      <c r="AC87" s="20"/>
    </row>
    <row r="88" spans="1:29" s="15" customFormat="1" ht="99.75" hidden="1" customHeight="1" x14ac:dyDescent="0.25">
      <c r="A88" s="52" t="s">
        <v>46</v>
      </c>
      <c r="B88" s="34" t="s">
        <v>46</v>
      </c>
      <c r="C88" s="74" t="s">
        <v>84</v>
      </c>
      <c r="D88" s="55" t="s">
        <v>89</v>
      </c>
      <c r="E88" s="34" t="s">
        <v>41</v>
      </c>
      <c r="F88" s="26">
        <f>+NETWORKDAYS(G88,I88)</f>
        <v>1</v>
      </c>
      <c r="G88" s="7">
        <v>45536</v>
      </c>
      <c r="H88" s="3">
        <f t="shared" si="14"/>
        <v>9</v>
      </c>
      <c r="I88" s="7">
        <v>45537</v>
      </c>
      <c r="J88" s="3">
        <f t="shared" si="15"/>
        <v>9</v>
      </c>
      <c r="K88" s="2" t="str">
        <f t="shared" si="16"/>
        <v xml:space="preserve"> </v>
      </c>
      <c r="L88" s="2" t="str">
        <f t="shared" si="16"/>
        <v xml:space="preserve"> </v>
      </c>
      <c r="M88" s="2" t="str">
        <f t="shared" si="16"/>
        <v xml:space="preserve"> </v>
      </c>
      <c r="N88" s="2" t="str">
        <f t="shared" si="16"/>
        <v xml:space="preserve"> </v>
      </c>
      <c r="O88" s="2" t="str">
        <f t="shared" si="16"/>
        <v xml:space="preserve"> </v>
      </c>
      <c r="P88" s="2" t="str">
        <f t="shared" si="16"/>
        <v xml:space="preserve"> </v>
      </c>
      <c r="Q88" s="2" t="str">
        <f t="shared" si="16"/>
        <v xml:space="preserve"> </v>
      </c>
      <c r="R88" s="2" t="str">
        <f t="shared" si="16"/>
        <v xml:space="preserve"> </v>
      </c>
      <c r="S88" s="2">
        <f t="shared" si="16"/>
        <v>1</v>
      </c>
      <c r="T88" s="2" t="str">
        <f t="shared" si="16"/>
        <v xml:space="preserve"> </v>
      </c>
      <c r="U88" s="2" t="str">
        <f t="shared" si="16"/>
        <v xml:space="preserve"> </v>
      </c>
      <c r="V88" s="2" t="str">
        <f t="shared" si="16"/>
        <v xml:space="preserve"> </v>
      </c>
      <c r="W88" s="23" t="s">
        <v>43</v>
      </c>
      <c r="X88" s="7"/>
      <c r="Y88" s="45"/>
      <c r="AC88" s="20"/>
    </row>
    <row r="89" spans="1:29" s="15" customFormat="1" ht="99.75" hidden="1" customHeight="1" x14ac:dyDescent="0.25">
      <c r="A89" s="52" t="s">
        <v>37</v>
      </c>
      <c r="B89" s="34" t="s">
        <v>17</v>
      </c>
      <c r="C89" s="74" t="s">
        <v>127</v>
      </c>
      <c r="D89" s="55" t="s">
        <v>80</v>
      </c>
      <c r="E89" s="34" t="s">
        <v>41</v>
      </c>
      <c r="F89" s="26">
        <f>+NETWORKDAYS(G89,I89)</f>
        <v>8</v>
      </c>
      <c r="G89" s="7">
        <v>45536</v>
      </c>
      <c r="H89" s="3">
        <f t="shared" si="14"/>
        <v>9</v>
      </c>
      <c r="I89" s="7">
        <v>45546</v>
      </c>
      <c r="J89" s="3">
        <f t="shared" si="15"/>
        <v>9</v>
      </c>
      <c r="K89" s="2" t="str">
        <f t="shared" si="16"/>
        <v xml:space="preserve"> </v>
      </c>
      <c r="L89" s="2" t="str">
        <f t="shared" si="16"/>
        <v xml:space="preserve"> </v>
      </c>
      <c r="M89" s="2" t="str">
        <f t="shared" si="16"/>
        <v xml:space="preserve"> </v>
      </c>
      <c r="N89" s="2" t="str">
        <f t="shared" si="16"/>
        <v xml:space="preserve"> </v>
      </c>
      <c r="O89" s="2" t="str">
        <f t="shared" si="16"/>
        <v xml:space="preserve"> </v>
      </c>
      <c r="P89" s="2" t="str">
        <f t="shared" si="16"/>
        <v xml:space="preserve"> </v>
      </c>
      <c r="Q89" s="2" t="str">
        <f t="shared" si="16"/>
        <v xml:space="preserve"> </v>
      </c>
      <c r="R89" s="2" t="str">
        <f t="shared" si="16"/>
        <v xml:space="preserve"> </v>
      </c>
      <c r="S89" s="2">
        <f t="shared" si="16"/>
        <v>1</v>
      </c>
      <c r="T89" s="2" t="str">
        <f t="shared" si="16"/>
        <v xml:space="preserve"> </v>
      </c>
      <c r="U89" s="2" t="str">
        <f t="shared" si="16"/>
        <v xml:space="preserve"> </v>
      </c>
      <c r="V89" s="2" t="str">
        <f t="shared" si="16"/>
        <v xml:space="preserve"> </v>
      </c>
      <c r="W89" s="23" t="s">
        <v>43</v>
      </c>
      <c r="X89" s="7"/>
      <c r="Y89" s="47"/>
      <c r="AC89" s="20"/>
    </row>
    <row r="90" spans="1:29" s="15" customFormat="1" ht="99.75" hidden="1" customHeight="1" x14ac:dyDescent="0.25">
      <c r="A90" s="52" t="s">
        <v>46</v>
      </c>
      <c r="B90" s="34" t="s">
        <v>22</v>
      </c>
      <c r="C90" s="74" t="s">
        <v>52</v>
      </c>
      <c r="D90" s="42" t="s">
        <v>30</v>
      </c>
      <c r="E90" s="34" t="s">
        <v>220</v>
      </c>
      <c r="F90" s="26">
        <v>5</v>
      </c>
      <c r="G90" s="7">
        <v>45540</v>
      </c>
      <c r="H90" s="3">
        <f t="shared" si="14"/>
        <v>9</v>
      </c>
      <c r="I90" s="79">
        <f>+G90+F90+3</f>
        <v>45548</v>
      </c>
      <c r="J90" s="3">
        <f t="shared" si="15"/>
        <v>9</v>
      </c>
      <c r="K90" s="2" t="str">
        <f t="shared" si="16"/>
        <v xml:space="preserve"> </v>
      </c>
      <c r="L90" s="2" t="str">
        <f t="shared" si="16"/>
        <v xml:space="preserve"> </v>
      </c>
      <c r="M90" s="2" t="str">
        <f t="shared" si="16"/>
        <v xml:space="preserve"> </v>
      </c>
      <c r="N90" s="2" t="str">
        <f t="shared" si="16"/>
        <v xml:space="preserve"> </v>
      </c>
      <c r="O90" s="2" t="str">
        <f t="shared" si="16"/>
        <v xml:space="preserve"> </v>
      </c>
      <c r="P90" s="2" t="str">
        <f t="shared" si="16"/>
        <v xml:space="preserve"> </v>
      </c>
      <c r="Q90" s="2" t="str">
        <f t="shared" si="16"/>
        <v xml:space="preserve"> </v>
      </c>
      <c r="R90" s="2" t="str">
        <f t="shared" si="16"/>
        <v xml:space="preserve"> </v>
      </c>
      <c r="S90" s="2">
        <f t="shared" si="16"/>
        <v>1</v>
      </c>
      <c r="T90" s="2" t="str">
        <f t="shared" si="16"/>
        <v xml:space="preserve"> </v>
      </c>
      <c r="U90" s="2" t="str">
        <f t="shared" si="16"/>
        <v xml:space="preserve"> </v>
      </c>
      <c r="V90" s="2" t="str">
        <f t="shared" si="16"/>
        <v xml:space="preserve"> </v>
      </c>
      <c r="W90" s="23" t="s">
        <v>43</v>
      </c>
      <c r="X90" s="7"/>
      <c r="Y90" s="45"/>
      <c r="AC90" s="20"/>
    </row>
    <row r="91" spans="1:29" s="15" customFormat="1" ht="99.75" hidden="1" customHeight="1" x14ac:dyDescent="0.25">
      <c r="A91" s="52" t="s">
        <v>74</v>
      </c>
      <c r="B91" s="34" t="s">
        <v>17</v>
      </c>
      <c r="C91" s="74" t="s">
        <v>128</v>
      </c>
      <c r="D91" s="55" t="s">
        <v>94</v>
      </c>
      <c r="E91" s="34" t="s">
        <v>217</v>
      </c>
      <c r="F91" s="26">
        <f>+NETWORKDAYS(G91,I91)</f>
        <v>6</v>
      </c>
      <c r="G91" s="7">
        <v>45541</v>
      </c>
      <c r="H91" s="3">
        <f t="shared" si="14"/>
        <v>9</v>
      </c>
      <c r="I91" s="7">
        <v>45548</v>
      </c>
      <c r="J91" s="3">
        <f t="shared" si="15"/>
        <v>9</v>
      </c>
      <c r="K91" s="2" t="str">
        <f t="shared" ref="K91:V100" si="17">IF(OR($H91=K$9,$J91=K$9),1," ")</f>
        <v xml:space="preserve"> </v>
      </c>
      <c r="L91" s="2" t="str">
        <f t="shared" si="17"/>
        <v xml:space="preserve"> </v>
      </c>
      <c r="M91" s="2" t="str">
        <f t="shared" si="17"/>
        <v xml:space="preserve"> </v>
      </c>
      <c r="N91" s="2" t="str">
        <f t="shared" si="17"/>
        <v xml:space="preserve"> </v>
      </c>
      <c r="O91" s="2" t="str">
        <f t="shared" si="17"/>
        <v xml:space="preserve"> </v>
      </c>
      <c r="P91" s="2" t="str">
        <f t="shared" si="17"/>
        <v xml:space="preserve"> </v>
      </c>
      <c r="Q91" s="2" t="str">
        <f t="shared" si="17"/>
        <v xml:space="preserve"> </v>
      </c>
      <c r="R91" s="2" t="str">
        <f t="shared" si="17"/>
        <v xml:space="preserve"> </v>
      </c>
      <c r="S91" s="2">
        <f t="shared" si="17"/>
        <v>1</v>
      </c>
      <c r="T91" s="2" t="str">
        <f t="shared" si="17"/>
        <v xml:space="preserve"> </v>
      </c>
      <c r="U91" s="2" t="str">
        <f t="shared" si="17"/>
        <v xml:space="preserve"> </v>
      </c>
      <c r="V91" s="2" t="str">
        <f t="shared" si="17"/>
        <v xml:space="preserve"> </v>
      </c>
      <c r="W91" s="23" t="s">
        <v>43</v>
      </c>
      <c r="X91" s="7"/>
      <c r="Y91" s="47"/>
      <c r="AC91" s="20"/>
    </row>
    <row r="92" spans="1:29" s="15" customFormat="1" ht="99.75" hidden="1" customHeight="1" x14ac:dyDescent="0.25">
      <c r="A92" s="52" t="s">
        <v>46</v>
      </c>
      <c r="B92" s="34" t="s">
        <v>46</v>
      </c>
      <c r="C92" s="74" t="s">
        <v>85</v>
      </c>
      <c r="D92" s="55" t="s">
        <v>82</v>
      </c>
      <c r="E92" s="34" t="s">
        <v>41</v>
      </c>
      <c r="F92" s="26">
        <f>+NETWORKDAYS(G92,I92)</f>
        <v>1</v>
      </c>
      <c r="G92" s="7">
        <v>45542</v>
      </c>
      <c r="H92" s="3">
        <f t="shared" si="14"/>
        <v>9</v>
      </c>
      <c r="I92" s="7">
        <v>45544</v>
      </c>
      <c r="J92" s="3">
        <f t="shared" si="15"/>
        <v>9</v>
      </c>
      <c r="K92" s="2" t="str">
        <f t="shared" si="17"/>
        <v xml:space="preserve"> </v>
      </c>
      <c r="L92" s="2" t="str">
        <f t="shared" si="17"/>
        <v xml:space="preserve"> </v>
      </c>
      <c r="M92" s="2" t="str">
        <f t="shared" si="17"/>
        <v xml:space="preserve"> </v>
      </c>
      <c r="N92" s="2" t="str">
        <f t="shared" si="17"/>
        <v xml:space="preserve"> </v>
      </c>
      <c r="O92" s="2" t="str">
        <f t="shared" si="17"/>
        <v xml:space="preserve"> </v>
      </c>
      <c r="P92" s="2" t="str">
        <f t="shared" si="17"/>
        <v xml:space="preserve"> </v>
      </c>
      <c r="Q92" s="2" t="str">
        <f t="shared" si="17"/>
        <v xml:space="preserve"> </v>
      </c>
      <c r="R92" s="2" t="str">
        <f t="shared" si="17"/>
        <v xml:space="preserve"> </v>
      </c>
      <c r="S92" s="2">
        <f t="shared" si="17"/>
        <v>1</v>
      </c>
      <c r="T92" s="2" t="str">
        <f t="shared" si="17"/>
        <v xml:space="preserve"> </v>
      </c>
      <c r="U92" s="2" t="str">
        <f t="shared" si="17"/>
        <v xml:space="preserve"> </v>
      </c>
      <c r="V92" s="2" t="str">
        <f t="shared" si="17"/>
        <v xml:space="preserve"> </v>
      </c>
      <c r="W92" s="23" t="s">
        <v>43</v>
      </c>
      <c r="X92" s="7"/>
      <c r="Y92" s="45"/>
      <c r="AC92" s="20"/>
    </row>
    <row r="93" spans="1:29" s="15" customFormat="1" ht="99.75" hidden="1" customHeight="1" x14ac:dyDescent="0.25">
      <c r="A93" s="52" t="s">
        <v>46</v>
      </c>
      <c r="B93" s="34" t="s">
        <v>46</v>
      </c>
      <c r="C93" s="74" t="s">
        <v>38</v>
      </c>
      <c r="D93" s="55" t="s">
        <v>98</v>
      </c>
      <c r="E93" s="34" t="s">
        <v>70</v>
      </c>
      <c r="F93" s="26">
        <f>+NETWORKDAYS(G93,I93)</f>
        <v>1</v>
      </c>
      <c r="G93" s="7">
        <v>45542</v>
      </c>
      <c r="H93" s="3">
        <f t="shared" si="14"/>
        <v>9</v>
      </c>
      <c r="I93" s="7">
        <v>45544</v>
      </c>
      <c r="J93" s="3">
        <f t="shared" si="15"/>
        <v>9</v>
      </c>
      <c r="K93" s="2" t="str">
        <f t="shared" si="17"/>
        <v xml:space="preserve"> </v>
      </c>
      <c r="L93" s="2" t="str">
        <f t="shared" si="17"/>
        <v xml:space="preserve"> </v>
      </c>
      <c r="M93" s="2" t="str">
        <f t="shared" si="17"/>
        <v xml:space="preserve"> </v>
      </c>
      <c r="N93" s="2" t="str">
        <f t="shared" si="17"/>
        <v xml:space="preserve"> </v>
      </c>
      <c r="O93" s="2" t="str">
        <f t="shared" si="17"/>
        <v xml:space="preserve"> </v>
      </c>
      <c r="P93" s="2" t="str">
        <f t="shared" si="17"/>
        <v xml:space="preserve"> </v>
      </c>
      <c r="Q93" s="2" t="str">
        <f t="shared" si="17"/>
        <v xml:space="preserve"> </v>
      </c>
      <c r="R93" s="2" t="str">
        <f t="shared" si="17"/>
        <v xml:space="preserve"> </v>
      </c>
      <c r="S93" s="2">
        <f t="shared" si="17"/>
        <v>1</v>
      </c>
      <c r="T93" s="2" t="str">
        <f t="shared" si="17"/>
        <v xml:space="preserve"> </v>
      </c>
      <c r="U93" s="2" t="str">
        <f t="shared" si="17"/>
        <v xml:space="preserve"> </v>
      </c>
      <c r="V93" s="2" t="str">
        <f t="shared" si="17"/>
        <v xml:space="preserve"> </v>
      </c>
      <c r="W93" s="23" t="s">
        <v>43</v>
      </c>
      <c r="X93" s="24"/>
      <c r="Y93" s="47"/>
      <c r="AC93" s="20"/>
    </row>
    <row r="94" spans="1:29" s="15" customFormat="1" ht="99.75" hidden="1" customHeight="1" x14ac:dyDescent="0.25">
      <c r="A94" s="52" t="s">
        <v>46</v>
      </c>
      <c r="B94" s="34" t="s">
        <v>46</v>
      </c>
      <c r="C94" s="74" t="s">
        <v>83</v>
      </c>
      <c r="D94" s="55" t="s">
        <v>90</v>
      </c>
      <c r="E94" s="34" t="s">
        <v>41</v>
      </c>
      <c r="F94" s="26">
        <f>+NETWORKDAYS(G94,I94)</f>
        <v>1</v>
      </c>
      <c r="G94" s="7">
        <v>45555</v>
      </c>
      <c r="H94" s="3">
        <f t="shared" si="14"/>
        <v>9</v>
      </c>
      <c r="I94" s="7">
        <v>45556</v>
      </c>
      <c r="J94" s="3">
        <f t="shared" si="15"/>
        <v>9</v>
      </c>
      <c r="K94" s="2" t="str">
        <f t="shared" si="17"/>
        <v xml:space="preserve"> </v>
      </c>
      <c r="L94" s="2" t="str">
        <f t="shared" si="17"/>
        <v xml:space="preserve"> </v>
      </c>
      <c r="M94" s="2" t="str">
        <f t="shared" si="17"/>
        <v xml:space="preserve"> </v>
      </c>
      <c r="N94" s="2" t="str">
        <f t="shared" si="17"/>
        <v xml:space="preserve"> </v>
      </c>
      <c r="O94" s="2" t="str">
        <f t="shared" si="17"/>
        <v xml:space="preserve"> </v>
      </c>
      <c r="P94" s="2" t="str">
        <f t="shared" si="17"/>
        <v xml:space="preserve"> </v>
      </c>
      <c r="Q94" s="2" t="str">
        <f t="shared" si="17"/>
        <v xml:space="preserve"> </v>
      </c>
      <c r="R94" s="2" t="str">
        <f t="shared" si="17"/>
        <v xml:space="preserve"> </v>
      </c>
      <c r="S94" s="2">
        <f t="shared" si="17"/>
        <v>1</v>
      </c>
      <c r="T94" s="2" t="str">
        <f t="shared" si="17"/>
        <v xml:space="preserve"> </v>
      </c>
      <c r="U94" s="2" t="str">
        <f t="shared" si="17"/>
        <v xml:space="preserve"> </v>
      </c>
      <c r="V94" s="2" t="str">
        <f t="shared" si="17"/>
        <v xml:space="preserve"> </v>
      </c>
      <c r="W94" s="23" t="s">
        <v>43</v>
      </c>
      <c r="X94" s="7"/>
      <c r="Y94" s="45"/>
      <c r="AC94" s="20"/>
    </row>
    <row r="95" spans="1:29" s="15" customFormat="1" ht="122.25" hidden="1" customHeight="1" x14ac:dyDescent="0.25">
      <c r="A95" s="52" t="s">
        <v>42</v>
      </c>
      <c r="B95" s="34" t="s">
        <v>24</v>
      </c>
      <c r="C95" s="42" t="s">
        <v>144</v>
      </c>
      <c r="D95" s="42" t="s">
        <v>146</v>
      </c>
      <c r="E95" s="34" t="s">
        <v>219</v>
      </c>
      <c r="F95" s="26">
        <v>70</v>
      </c>
      <c r="G95" s="7">
        <v>45566</v>
      </c>
      <c r="H95" s="3">
        <f t="shared" si="14"/>
        <v>10</v>
      </c>
      <c r="I95" s="7">
        <f>+G95+F95+3</f>
        <v>45639</v>
      </c>
      <c r="J95" s="3">
        <f t="shared" si="15"/>
        <v>12</v>
      </c>
      <c r="K95" s="2" t="str">
        <f t="shared" si="17"/>
        <v xml:space="preserve"> </v>
      </c>
      <c r="L95" s="2" t="str">
        <f t="shared" si="17"/>
        <v xml:space="preserve"> </v>
      </c>
      <c r="M95" s="2" t="str">
        <f t="shared" si="17"/>
        <v xml:space="preserve"> </v>
      </c>
      <c r="N95" s="2" t="str">
        <f t="shared" si="17"/>
        <v xml:space="preserve"> </v>
      </c>
      <c r="O95" s="2" t="str">
        <f t="shared" si="17"/>
        <v xml:space="preserve"> </v>
      </c>
      <c r="P95" s="2" t="str">
        <f t="shared" si="17"/>
        <v xml:space="preserve"> </v>
      </c>
      <c r="Q95" s="2" t="str">
        <f t="shared" si="17"/>
        <v xml:space="preserve"> </v>
      </c>
      <c r="R95" s="2" t="str">
        <f t="shared" si="17"/>
        <v xml:space="preserve"> </v>
      </c>
      <c r="S95" s="2" t="str">
        <f t="shared" si="17"/>
        <v xml:space="preserve"> </v>
      </c>
      <c r="T95" s="2">
        <f t="shared" si="17"/>
        <v>1</v>
      </c>
      <c r="U95" s="80" t="str">
        <f t="shared" si="17"/>
        <v xml:space="preserve"> </v>
      </c>
      <c r="V95" s="2">
        <f t="shared" si="17"/>
        <v>1</v>
      </c>
      <c r="W95" s="23" t="s">
        <v>43</v>
      </c>
      <c r="X95" s="1"/>
      <c r="Y95" s="45"/>
      <c r="AC95" s="20"/>
    </row>
    <row r="96" spans="1:29" s="15" customFormat="1" ht="135.6" hidden="1" customHeight="1" x14ac:dyDescent="0.25">
      <c r="A96" s="52" t="s">
        <v>16</v>
      </c>
      <c r="B96" s="34" t="s">
        <v>22</v>
      </c>
      <c r="C96" s="74" t="s">
        <v>50</v>
      </c>
      <c r="D96" s="55" t="s">
        <v>75</v>
      </c>
      <c r="E96" s="34" t="s">
        <v>47</v>
      </c>
      <c r="F96" s="26">
        <f>+NETWORKDAYS(G96,I96)</f>
        <v>12</v>
      </c>
      <c r="G96" s="7">
        <v>45566</v>
      </c>
      <c r="H96" s="3">
        <f t="shared" si="14"/>
        <v>10</v>
      </c>
      <c r="I96" s="7">
        <v>45581</v>
      </c>
      <c r="J96" s="3">
        <f t="shared" si="15"/>
        <v>10</v>
      </c>
      <c r="K96" s="2" t="str">
        <f t="shared" si="17"/>
        <v xml:space="preserve"> </v>
      </c>
      <c r="L96" s="2" t="str">
        <f t="shared" si="17"/>
        <v xml:space="preserve"> </v>
      </c>
      <c r="M96" s="2" t="str">
        <f t="shared" si="17"/>
        <v xml:space="preserve"> </v>
      </c>
      <c r="N96" s="2" t="str">
        <f t="shared" si="17"/>
        <v xml:space="preserve"> </v>
      </c>
      <c r="O96" s="2" t="str">
        <f t="shared" si="17"/>
        <v xml:space="preserve"> </v>
      </c>
      <c r="P96" s="2" t="str">
        <f t="shared" si="17"/>
        <v xml:space="preserve"> </v>
      </c>
      <c r="Q96" s="2" t="str">
        <f t="shared" si="17"/>
        <v xml:space="preserve"> </v>
      </c>
      <c r="R96" s="2" t="str">
        <f t="shared" si="17"/>
        <v xml:space="preserve"> </v>
      </c>
      <c r="S96" s="2" t="str">
        <f t="shared" si="17"/>
        <v xml:space="preserve"> </v>
      </c>
      <c r="T96" s="2">
        <f t="shared" si="17"/>
        <v>1</v>
      </c>
      <c r="U96" s="2" t="str">
        <f t="shared" si="17"/>
        <v xml:space="preserve"> </v>
      </c>
      <c r="V96" s="2" t="str">
        <f t="shared" si="17"/>
        <v xml:space="preserve"> </v>
      </c>
      <c r="W96" s="23" t="s">
        <v>43</v>
      </c>
      <c r="X96" s="24"/>
      <c r="Y96" s="46"/>
      <c r="AC96" s="20"/>
    </row>
    <row r="97" spans="1:29" s="15" customFormat="1" ht="99.75" hidden="1" customHeight="1" x14ac:dyDescent="0.25">
      <c r="A97" s="52" t="s">
        <v>46</v>
      </c>
      <c r="B97" s="34" t="s">
        <v>46</v>
      </c>
      <c r="C97" s="74" t="s">
        <v>84</v>
      </c>
      <c r="D97" s="55" t="s">
        <v>89</v>
      </c>
      <c r="E97" s="34" t="s">
        <v>41</v>
      </c>
      <c r="F97" s="26">
        <f>+NETWORKDAYS(G97,I97)</f>
        <v>2</v>
      </c>
      <c r="G97" s="7">
        <v>45568</v>
      </c>
      <c r="H97" s="3">
        <f t="shared" si="14"/>
        <v>10</v>
      </c>
      <c r="I97" s="7">
        <v>45569</v>
      </c>
      <c r="J97" s="3">
        <f t="shared" si="15"/>
        <v>10</v>
      </c>
      <c r="K97" s="2" t="str">
        <f t="shared" si="17"/>
        <v xml:space="preserve"> </v>
      </c>
      <c r="L97" s="2" t="str">
        <f t="shared" si="17"/>
        <v xml:space="preserve"> </v>
      </c>
      <c r="M97" s="2" t="str">
        <f t="shared" si="17"/>
        <v xml:space="preserve"> </v>
      </c>
      <c r="N97" s="2" t="str">
        <f t="shared" si="17"/>
        <v xml:space="preserve"> </v>
      </c>
      <c r="O97" s="2" t="str">
        <f t="shared" si="17"/>
        <v xml:space="preserve"> </v>
      </c>
      <c r="P97" s="2" t="str">
        <f t="shared" si="17"/>
        <v xml:space="preserve"> </v>
      </c>
      <c r="Q97" s="2" t="str">
        <f t="shared" si="17"/>
        <v xml:space="preserve"> </v>
      </c>
      <c r="R97" s="2" t="str">
        <f t="shared" si="17"/>
        <v xml:space="preserve"> </v>
      </c>
      <c r="S97" s="2" t="str">
        <f t="shared" si="17"/>
        <v xml:space="preserve"> </v>
      </c>
      <c r="T97" s="2">
        <f t="shared" si="17"/>
        <v>1</v>
      </c>
      <c r="U97" s="2" t="str">
        <f t="shared" si="17"/>
        <v xml:space="preserve"> </v>
      </c>
      <c r="V97" s="2" t="str">
        <f t="shared" si="17"/>
        <v xml:space="preserve"> </v>
      </c>
      <c r="W97" s="23" t="s">
        <v>43</v>
      </c>
      <c r="X97" s="7"/>
      <c r="Y97" s="62"/>
      <c r="AC97" s="20"/>
    </row>
    <row r="98" spans="1:29" s="15" customFormat="1" ht="99.75" hidden="1" customHeight="1" x14ac:dyDescent="0.25">
      <c r="A98" s="52" t="s">
        <v>46</v>
      </c>
      <c r="B98" s="34" t="s">
        <v>46</v>
      </c>
      <c r="C98" s="74" t="s">
        <v>85</v>
      </c>
      <c r="D98" s="55" t="s">
        <v>82</v>
      </c>
      <c r="E98" s="34" t="s">
        <v>41</v>
      </c>
      <c r="F98" s="26">
        <f>+NETWORKDAYS(G98,I98)</f>
        <v>3</v>
      </c>
      <c r="G98" s="7">
        <v>45572</v>
      </c>
      <c r="H98" s="3">
        <f t="shared" si="14"/>
        <v>10</v>
      </c>
      <c r="I98" s="7">
        <v>45574</v>
      </c>
      <c r="J98" s="3">
        <f t="shared" si="15"/>
        <v>10</v>
      </c>
      <c r="K98" s="2" t="str">
        <f t="shared" si="17"/>
        <v xml:space="preserve"> </v>
      </c>
      <c r="L98" s="2" t="str">
        <f t="shared" si="17"/>
        <v xml:space="preserve"> </v>
      </c>
      <c r="M98" s="2" t="str">
        <f t="shared" si="17"/>
        <v xml:space="preserve"> </v>
      </c>
      <c r="N98" s="2" t="str">
        <f t="shared" si="17"/>
        <v xml:space="preserve"> </v>
      </c>
      <c r="O98" s="2" t="str">
        <f t="shared" si="17"/>
        <v xml:space="preserve"> </v>
      </c>
      <c r="P98" s="2" t="str">
        <f t="shared" si="17"/>
        <v xml:space="preserve"> </v>
      </c>
      <c r="Q98" s="2" t="str">
        <f t="shared" si="17"/>
        <v xml:space="preserve"> </v>
      </c>
      <c r="R98" s="2" t="str">
        <f t="shared" si="17"/>
        <v xml:space="preserve"> </v>
      </c>
      <c r="S98" s="2" t="str">
        <f t="shared" si="17"/>
        <v xml:space="preserve"> </v>
      </c>
      <c r="T98" s="2">
        <f t="shared" si="17"/>
        <v>1</v>
      </c>
      <c r="U98" s="2" t="str">
        <f t="shared" si="17"/>
        <v xml:space="preserve"> </v>
      </c>
      <c r="V98" s="2" t="str">
        <f t="shared" si="17"/>
        <v xml:space="preserve"> </v>
      </c>
      <c r="W98" s="23" t="s">
        <v>43</v>
      </c>
      <c r="X98" s="7"/>
      <c r="Y98" s="62"/>
      <c r="AC98" s="20"/>
    </row>
    <row r="99" spans="1:29" s="15" customFormat="1" ht="99.75" hidden="1" customHeight="1" x14ac:dyDescent="0.25">
      <c r="A99" s="52" t="s">
        <v>46</v>
      </c>
      <c r="B99" s="34" t="s">
        <v>46</v>
      </c>
      <c r="C99" s="74" t="s">
        <v>38</v>
      </c>
      <c r="D99" s="55" t="s">
        <v>98</v>
      </c>
      <c r="E99" s="34" t="s">
        <v>70</v>
      </c>
      <c r="F99" s="26">
        <f>+NETWORKDAYS(G99,I99)</f>
        <v>3</v>
      </c>
      <c r="G99" s="7">
        <v>45572</v>
      </c>
      <c r="H99" s="3">
        <f t="shared" si="14"/>
        <v>10</v>
      </c>
      <c r="I99" s="7">
        <v>45574</v>
      </c>
      <c r="J99" s="3">
        <f t="shared" si="15"/>
        <v>10</v>
      </c>
      <c r="K99" s="2" t="str">
        <f t="shared" si="17"/>
        <v xml:space="preserve"> </v>
      </c>
      <c r="L99" s="2" t="str">
        <f t="shared" si="17"/>
        <v xml:space="preserve"> </v>
      </c>
      <c r="M99" s="2" t="str">
        <f t="shared" si="17"/>
        <v xml:space="preserve"> </v>
      </c>
      <c r="N99" s="2" t="str">
        <f t="shared" si="17"/>
        <v xml:space="preserve"> </v>
      </c>
      <c r="O99" s="2" t="str">
        <f t="shared" si="17"/>
        <v xml:space="preserve"> </v>
      </c>
      <c r="P99" s="2" t="str">
        <f t="shared" si="17"/>
        <v xml:space="preserve"> </v>
      </c>
      <c r="Q99" s="2" t="str">
        <f t="shared" si="17"/>
        <v xml:space="preserve"> </v>
      </c>
      <c r="R99" s="2" t="str">
        <f t="shared" si="17"/>
        <v xml:space="preserve"> </v>
      </c>
      <c r="S99" s="2" t="str">
        <f t="shared" si="17"/>
        <v xml:space="preserve"> </v>
      </c>
      <c r="T99" s="2">
        <f t="shared" si="17"/>
        <v>1</v>
      </c>
      <c r="U99" s="2" t="str">
        <f t="shared" si="17"/>
        <v xml:space="preserve"> </v>
      </c>
      <c r="V99" s="2" t="str">
        <f t="shared" si="17"/>
        <v xml:space="preserve"> </v>
      </c>
      <c r="W99" s="23" t="s">
        <v>43</v>
      </c>
      <c r="X99" s="24"/>
      <c r="Y99" s="47"/>
      <c r="AC99" s="20"/>
    </row>
    <row r="100" spans="1:29" s="15" customFormat="1" ht="99.75" hidden="1" customHeight="1" x14ac:dyDescent="0.25">
      <c r="A100" s="52" t="s">
        <v>42</v>
      </c>
      <c r="B100" s="34" t="s">
        <v>22</v>
      </c>
      <c r="C100" s="74" t="s">
        <v>118</v>
      </c>
      <c r="D100" s="55" t="s">
        <v>123</v>
      </c>
      <c r="E100" s="34" t="s">
        <v>25</v>
      </c>
      <c r="F100" s="26">
        <v>5</v>
      </c>
      <c r="G100" s="7">
        <v>45579</v>
      </c>
      <c r="H100" s="3">
        <f t="shared" si="14"/>
        <v>10</v>
      </c>
      <c r="I100" s="7">
        <f>+G100+F100</f>
        <v>45584</v>
      </c>
      <c r="J100" s="3">
        <f t="shared" si="15"/>
        <v>10</v>
      </c>
      <c r="K100" s="2" t="str">
        <f t="shared" si="17"/>
        <v xml:space="preserve"> </v>
      </c>
      <c r="L100" s="2" t="str">
        <f t="shared" si="17"/>
        <v xml:space="preserve"> </v>
      </c>
      <c r="M100" s="2" t="str">
        <f t="shared" si="17"/>
        <v xml:space="preserve"> </v>
      </c>
      <c r="N100" s="2" t="str">
        <f t="shared" si="17"/>
        <v xml:space="preserve"> </v>
      </c>
      <c r="O100" s="2" t="str">
        <f t="shared" si="17"/>
        <v xml:space="preserve"> </v>
      </c>
      <c r="P100" s="2" t="str">
        <f t="shared" si="17"/>
        <v xml:space="preserve"> </v>
      </c>
      <c r="Q100" s="2" t="str">
        <f t="shared" si="17"/>
        <v xml:space="preserve"> </v>
      </c>
      <c r="R100" s="2" t="str">
        <f t="shared" si="17"/>
        <v xml:space="preserve"> </v>
      </c>
      <c r="S100" s="2" t="str">
        <f t="shared" si="17"/>
        <v xml:space="preserve"> </v>
      </c>
      <c r="T100" s="2">
        <f t="shared" si="17"/>
        <v>1</v>
      </c>
      <c r="U100" s="2" t="str">
        <f t="shared" si="17"/>
        <v xml:space="preserve"> </v>
      </c>
      <c r="V100" s="2" t="str">
        <f t="shared" si="17"/>
        <v xml:space="preserve"> </v>
      </c>
      <c r="W100" s="23" t="s">
        <v>43</v>
      </c>
      <c r="X100" s="24"/>
      <c r="Y100" s="61"/>
      <c r="AC100" s="20"/>
    </row>
    <row r="101" spans="1:29" s="15" customFormat="1" ht="99.75" hidden="1" customHeight="1" x14ac:dyDescent="0.25">
      <c r="A101" s="52" t="s">
        <v>46</v>
      </c>
      <c r="B101" s="34" t="s">
        <v>46</v>
      </c>
      <c r="C101" s="74" t="s">
        <v>130</v>
      </c>
      <c r="D101" s="55" t="s">
        <v>131</v>
      </c>
      <c r="E101" s="34" t="s">
        <v>47</v>
      </c>
      <c r="F101" s="26">
        <f t="shared" ref="F101:F113" si="18">+NETWORKDAYS(G101,I101)</f>
        <v>44</v>
      </c>
      <c r="G101" s="7">
        <v>45581</v>
      </c>
      <c r="H101" s="3">
        <f t="shared" si="14"/>
        <v>10</v>
      </c>
      <c r="I101" s="7">
        <v>45642</v>
      </c>
      <c r="J101" s="3">
        <f t="shared" si="15"/>
        <v>12</v>
      </c>
      <c r="K101" s="2" t="str">
        <f t="shared" ref="K101:V113" si="19">IF(OR($H101=K$9,$J101=K$9),1," ")</f>
        <v xml:space="preserve"> </v>
      </c>
      <c r="L101" s="2" t="str">
        <f t="shared" si="19"/>
        <v xml:space="preserve"> </v>
      </c>
      <c r="M101" s="2" t="str">
        <f t="shared" si="19"/>
        <v xml:space="preserve"> </v>
      </c>
      <c r="N101" s="2" t="str">
        <f t="shared" si="19"/>
        <v xml:space="preserve"> </v>
      </c>
      <c r="O101" s="2" t="str">
        <f t="shared" si="19"/>
        <v xml:space="preserve"> </v>
      </c>
      <c r="P101" s="2" t="str">
        <f t="shared" si="19"/>
        <v xml:space="preserve"> </v>
      </c>
      <c r="Q101" s="2" t="str">
        <f t="shared" si="19"/>
        <v xml:space="preserve"> </v>
      </c>
      <c r="R101" s="2" t="str">
        <f t="shared" si="19"/>
        <v xml:space="preserve"> </v>
      </c>
      <c r="S101" s="2" t="str">
        <f t="shared" si="19"/>
        <v xml:space="preserve"> </v>
      </c>
      <c r="T101" s="80">
        <f t="shared" si="19"/>
        <v>1</v>
      </c>
      <c r="U101" s="80" t="str">
        <f t="shared" si="19"/>
        <v xml:space="preserve"> </v>
      </c>
      <c r="V101" s="80">
        <f t="shared" si="19"/>
        <v>1</v>
      </c>
      <c r="W101" s="23" t="s">
        <v>43</v>
      </c>
      <c r="X101" s="1"/>
      <c r="Y101" s="63"/>
      <c r="AC101" s="20"/>
    </row>
    <row r="102" spans="1:29" s="15" customFormat="1" ht="99.75" hidden="1" customHeight="1" x14ac:dyDescent="0.25">
      <c r="A102" s="52" t="s">
        <v>37</v>
      </c>
      <c r="B102" s="34" t="s">
        <v>17</v>
      </c>
      <c r="C102" s="74" t="s">
        <v>19</v>
      </c>
      <c r="D102" s="55" t="s">
        <v>116</v>
      </c>
      <c r="E102" s="34" t="s">
        <v>73</v>
      </c>
      <c r="F102" s="26">
        <f t="shared" si="18"/>
        <v>15</v>
      </c>
      <c r="G102" s="7">
        <v>45583</v>
      </c>
      <c r="H102" s="3">
        <f t="shared" si="14"/>
        <v>10</v>
      </c>
      <c r="I102" s="7">
        <v>45603</v>
      </c>
      <c r="J102" s="3">
        <f t="shared" si="15"/>
        <v>11</v>
      </c>
      <c r="K102" s="2" t="str">
        <f t="shared" si="19"/>
        <v xml:space="preserve"> </v>
      </c>
      <c r="L102" s="2" t="str">
        <f t="shared" si="19"/>
        <v xml:space="preserve"> </v>
      </c>
      <c r="M102" s="2" t="str">
        <f t="shared" si="19"/>
        <v xml:space="preserve"> </v>
      </c>
      <c r="N102" s="2" t="str">
        <f t="shared" si="19"/>
        <v xml:space="preserve"> </v>
      </c>
      <c r="O102" s="2" t="str">
        <f t="shared" si="19"/>
        <v xml:space="preserve"> </v>
      </c>
      <c r="P102" s="2" t="str">
        <f t="shared" si="19"/>
        <v xml:space="preserve"> </v>
      </c>
      <c r="Q102" s="2" t="str">
        <f t="shared" si="19"/>
        <v xml:space="preserve"> </v>
      </c>
      <c r="R102" s="2" t="str">
        <f t="shared" si="19"/>
        <v xml:space="preserve"> </v>
      </c>
      <c r="S102" s="2" t="str">
        <f t="shared" si="19"/>
        <v xml:space="preserve"> </v>
      </c>
      <c r="T102" s="2">
        <f t="shared" si="19"/>
        <v>1</v>
      </c>
      <c r="U102" s="2">
        <f t="shared" si="19"/>
        <v>1</v>
      </c>
      <c r="V102" s="2" t="str">
        <f t="shared" si="19"/>
        <v xml:space="preserve"> </v>
      </c>
      <c r="W102" s="23" t="s">
        <v>43</v>
      </c>
      <c r="X102" s="1"/>
      <c r="Y102" s="45"/>
      <c r="AC102" s="20"/>
    </row>
    <row r="103" spans="1:29" s="15" customFormat="1" ht="99.75" hidden="1" customHeight="1" x14ac:dyDescent="0.25">
      <c r="A103" s="52" t="s">
        <v>37</v>
      </c>
      <c r="B103" s="34" t="s">
        <v>17</v>
      </c>
      <c r="C103" s="74" t="s">
        <v>27</v>
      </c>
      <c r="D103" s="55" t="s">
        <v>117</v>
      </c>
      <c r="E103" s="34" t="s">
        <v>213</v>
      </c>
      <c r="F103" s="26">
        <f t="shared" si="18"/>
        <v>7</v>
      </c>
      <c r="G103" s="7">
        <v>45583</v>
      </c>
      <c r="H103" s="3">
        <f t="shared" si="14"/>
        <v>10</v>
      </c>
      <c r="I103" s="7">
        <v>45593</v>
      </c>
      <c r="J103" s="3">
        <f t="shared" si="15"/>
        <v>10</v>
      </c>
      <c r="K103" s="2" t="str">
        <f t="shared" si="19"/>
        <v xml:space="preserve"> </v>
      </c>
      <c r="L103" s="2" t="str">
        <f t="shared" si="19"/>
        <v xml:space="preserve"> </v>
      </c>
      <c r="M103" s="2" t="str">
        <f t="shared" si="19"/>
        <v xml:space="preserve"> </v>
      </c>
      <c r="N103" s="2" t="str">
        <f t="shared" si="19"/>
        <v xml:space="preserve"> </v>
      </c>
      <c r="O103" s="2" t="str">
        <f t="shared" si="19"/>
        <v xml:space="preserve"> </v>
      </c>
      <c r="P103" s="2" t="str">
        <f t="shared" si="19"/>
        <v xml:space="preserve"> </v>
      </c>
      <c r="Q103" s="2" t="str">
        <f t="shared" si="19"/>
        <v xml:space="preserve"> </v>
      </c>
      <c r="R103" s="2" t="str">
        <f t="shared" si="19"/>
        <v xml:space="preserve"> </v>
      </c>
      <c r="S103" s="2" t="str">
        <f t="shared" si="19"/>
        <v xml:space="preserve"> </v>
      </c>
      <c r="T103" s="2">
        <f t="shared" si="19"/>
        <v>1</v>
      </c>
      <c r="U103" s="2" t="str">
        <f t="shared" si="19"/>
        <v xml:space="preserve"> </v>
      </c>
      <c r="V103" s="2" t="str">
        <f t="shared" si="19"/>
        <v xml:space="preserve"> </v>
      </c>
      <c r="W103" s="23" t="s">
        <v>43</v>
      </c>
      <c r="X103" s="1"/>
      <c r="Y103" s="45"/>
      <c r="AC103" s="20"/>
    </row>
    <row r="104" spans="1:29" s="15" customFormat="1" ht="99.75" hidden="1" customHeight="1" x14ac:dyDescent="0.25">
      <c r="A104" s="52" t="s">
        <v>46</v>
      </c>
      <c r="B104" s="34" t="s">
        <v>46</v>
      </c>
      <c r="C104" s="74" t="s">
        <v>83</v>
      </c>
      <c r="D104" s="55" t="s">
        <v>90</v>
      </c>
      <c r="E104" s="34" t="s">
        <v>41</v>
      </c>
      <c r="F104" s="26">
        <f t="shared" si="18"/>
        <v>1</v>
      </c>
      <c r="G104" s="7">
        <v>45585</v>
      </c>
      <c r="H104" s="3">
        <f t="shared" si="14"/>
        <v>10</v>
      </c>
      <c r="I104" s="7">
        <v>45586</v>
      </c>
      <c r="J104" s="3">
        <f t="shared" si="15"/>
        <v>10</v>
      </c>
      <c r="K104" s="2" t="str">
        <f t="shared" si="19"/>
        <v xml:space="preserve"> </v>
      </c>
      <c r="L104" s="2" t="str">
        <f t="shared" si="19"/>
        <v xml:space="preserve"> </v>
      </c>
      <c r="M104" s="2" t="str">
        <f t="shared" si="19"/>
        <v xml:space="preserve"> </v>
      </c>
      <c r="N104" s="2" t="str">
        <f t="shared" si="19"/>
        <v xml:space="preserve"> </v>
      </c>
      <c r="O104" s="2" t="str">
        <f t="shared" si="19"/>
        <v xml:space="preserve"> </v>
      </c>
      <c r="P104" s="2" t="str">
        <f t="shared" si="19"/>
        <v xml:space="preserve"> </v>
      </c>
      <c r="Q104" s="2" t="str">
        <f t="shared" si="19"/>
        <v xml:space="preserve"> </v>
      </c>
      <c r="R104" s="2" t="str">
        <f t="shared" si="19"/>
        <v xml:space="preserve"> </v>
      </c>
      <c r="S104" s="2" t="str">
        <f t="shared" si="19"/>
        <v xml:space="preserve"> </v>
      </c>
      <c r="T104" s="2">
        <f t="shared" si="19"/>
        <v>1</v>
      </c>
      <c r="U104" s="2" t="str">
        <f t="shared" si="19"/>
        <v xml:space="preserve"> </v>
      </c>
      <c r="V104" s="2" t="str">
        <f t="shared" si="19"/>
        <v xml:space="preserve"> </v>
      </c>
      <c r="W104" s="23" t="s">
        <v>43</v>
      </c>
      <c r="X104" s="7"/>
      <c r="Y104" s="62"/>
      <c r="AC104" s="20"/>
    </row>
    <row r="105" spans="1:29" s="15" customFormat="1" ht="99.75" hidden="1" customHeight="1" x14ac:dyDescent="0.25">
      <c r="A105" s="52" t="s">
        <v>46</v>
      </c>
      <c r="B105" s="34" t="s">
        <v>46</v>
      </c>
      <c r="C105" s="74" t="s">
        <v>84</v>
      </c>
      <c r="D105" s="55" t="s">
        <v>89</v>
      </c>
      <c r="E105" s="34" t="s">
        <v>41</v>
      </c>
      <c r="F105" s="26">
        <f t="shared" si="18"/>
        <v>1</v>
      </c>
      <c r="G105" s="7">
        <v>45597</v>
      </c>
      <c r="H105" s="3">
        <f t="shared" si="14"/>
        <v>11</v>
      </c>
      <c r="I105" s="7">
        <v>45598</v>
      </c>
      <c r="J105" s="3">
        <f t="shared" si="15"/>
        <v>11</v>
      </c>
      <c r="K105" s="2" t="str">
        <f t="shared" si="19"/>
        <v xml:space="preserve"> </v>
      </c>
      <c r="L105" s="2" t="str">
        <f t="shared" si="19"/>
        <v xml:space="preserve"> </v>
      </c>
      <c r="M105" s="2" t="str">
        <f t="shared" si="19"/>
        <v xml:space="preserve"> </v>
      </c>
      <c r="N105" s="2" t="str">
        <f t="shared" si="19"/>
        <v xml:space="preserve"> </v>
      </c>
      <c r="O105" s="2" t="str">
        <f t="shared" si="19"/>
        <v xml:space="preserve"> </v>
      </c>
      <c r="P105" s="2" t="str">
        <f t="shared" si="19"/>
        <v xml:space="preserve"> </v>
      </c>
      <c r="Q105" s="2" t="str">
        <f t="shared" si="19"/>
        <v xml:space="preserve"> </v>
      </c>
      <c r="R105" s="2" t="str">
        <f t="shared" si="19"/>
        <v xml:space="preserve"> </v>
      </c>
      <c r="S105" s="2" t="str">
        <f t="shared" si="19"/>
        <v xml:space="preserve"> </v>
      </c>
      <c r="T105" s="2" t="str">
        <f t="shared" si="19"/>
        <v xml:space="preserve"> </v>
      </c>
      <c r="U105" s="2">
        <f t="shared" si="19"/>
        <v>1</v>
      </c>
      <c r="V105" s="2" t="str">
        <f t="shared" si="19"/>
        <v xml:space="preserve"> </v>
      </c>
      <c r="W105" s="23" t="s">
        <v>43</v>
      </c>
      <c r="X105" s="7"/>
      <c r="Y105" s="60"/>
      <c r="AC105" s="20"/>
    </row>
    <row r="106" spans="1:29" s="15" customFormat="1" ht="99.75" hidden="1" customHeight="1" x14ac:dyDescent="0.25">
      <c r="A106" s="52" t="s">
        <v>46</v>
      </c>
      <c r="B106" s="34" t="s">
        <v>46</v>
      </c>
      <c r="C106" s="74" t="s">
        <v>85</v>
      </c>
      <c r="D106" s="55" t="s">
        <v>82</v>
      </c>
      <c r="E106" s="34" t="s">
        <v>41</v>
      </c>
      <c r="F106" s="26">
        <f t="shared" si="18"/>
        <v>1</v>
      </c>
      <c r="G106" s="7">
        <v>45604</v>
      </c>
      <c r="H106" s="3">
        <f t="shared" si="14"/>
        <v>11</v>
      </c>
      <c r="I106" s="7">
        <v>45606</v>
      </c>
      <c r="J106" s="3">
        <f t="shared" si="15"/>
        <v>11</v>
      </c>
      <c r="K106" s="2" t="str">
        <f t="shared" si="19"/>
        <v xml:space="preserve"> </v>
      </c>
      <c r="L106" s="2" t="str">
        <f t="shared" si="19"/>
        <v xml:space="preserve"> </v>
      </c>
      <c r="M106" s="2" t="str">
        <f t="shared" si="19"/>
        <v xml:space="preserve"> </v>
      </c>
      <c r="N106" s="2" t="str">
        <f t="shared" si="19"/>
        <v xml:space="preserve"> </v>
      </c>
      <c r="O106" s="2" t="str">
        <f t="shared" si="19"/>
        <v xml:space="preserve"> </v>
      </c>
      <c r="P106" s="2" t="str">
        <f t="shared" si="19"/>
        <v xml:space="preserve"> </v>
      </c>
      <c r="Q106" s="2" t="str">
        <f t="shared" si="19"/>
        <v xml:space="preserve"> </v>
      </c>
      <c r="R106" s="2" t="str">
        <f t="shared" si="19"/>
        <v xml:space="preserve"> </v>
      </c>
      <c r="S106" s="2" t="str">
        <f t="shared" si="19"/>
        <v xml:space="preserve"> </v>
      </c>
      <c r="T106" s="2" t="str">
        <f t="shared" si="19"/>
        <v xml:space="preserve"> </v>
      </c>
      <c r="U106" s="2">
        <f t="shared" si="19"/>
        <v>1</v>
      </c>
      <c r="V106" s="2" t="str">
        <f t="shared" si="19"/>
        <v xml:space="preserve"> </v>
      </c>
      <c r="W106" s="23" t="s">
        <v>43</v>
      </c>
      <c r="X106" s="7"/>
      <c r="Y106" s="60"/>
      <c r="AC106" s="20"/>
    </row>
    <row r="107" spans="1:29" s="15" customFormat="1" ht="99.75" hidden="1" customHeight="1" x14ac:dyDescent="0.25">
      <c r="A107" s="52" t="s">
        <v>46</v>
      </c>
      <c r="B107" s="34" t="s">
        <v>46</v>
      </c>
      <c r="C107" s="74" t="s">
        <v>38</v>
      </c>
      <c r="D107" s="55" t="s">
        <v>98</v>
      </c>
      <c r="E107" s="34" t="s">
        <v>70</v>
      </c>
      <c r="F107" s="26">
        <f t="shared" si="18"/>
        <v>1</v>
      </c>
      <c r="G107" s="7">
        <v>45604</v>
      </c>
      <c r="H107" s="3">
        <f t="shared" ref="H107:H113" si="20">+MONTH(G107)</f>
        <v>11</v>
      </c>
      <c r="I107" s="7">
        <v>45606</v>
      </c>
      <c r="J107" s="3">
        <f t="shared" ref="J107:J113" si="21">+MONTH(I107)</f>
        <v>11</v>
      </c>
      <c r="K107" s="2" t="str">
        <f t="shared" si="19"/>
        <v xml:space="preserve"> </v>
      </c>
      <c r="L107" s="2" t="str">
        <f t="shared" si="19"/>
        <v xml:space="preserve"> </v>
      </c>
      <c r="M107" s="2" t="str">
        <f t="shared" si="19"/>
        <v xml:space="preserve"> </v>
      </c>
      <c r="N107" s="2" t="str">
        <f t="shared" si="19"/>
        <v xml:space="preserve"> </v>
      </c>
      <c r="O107" s="2" t="str">
        <f t="shared" si="19"/>
        <v xml:space="preserve"> </v>
      </c>
      <c r="P107" s="2" t="str">
        <f t="shared" si="19"/>
        <v xml:space="preserve"> </v>
      </c>
      <c r="Q107" s="2" t="str">
        <f t="shared" si="19"/>
        <v xml:space="preserve"> </v>
      </c>
      <c r="R107" s="2" t="str">
        <f t="shared" si="19"/>
        <v xml:space="preserve"> </v>
      </c>
      <c r="S107" s="2" t="str">
        <f t="shared" si="19"/>
        <v xml:space="preserve"> </v>
      </c>
      <c r="T107" s="2" t="str">
        <f t="shared" si="19"/>
        <v xml:space="preserve"> </v>
      </c>
      <c r="U107" s="2">
        <f t="shared" si="19"/>
        <v>1</v>
      </c>
      <c r="V107" s="2" t="str">
        <f t="shared" si="19"/>
        <v xml:space="preserve"> </v>
      </c>
      <c r="W107" s="23" t="s">
        <v>43</v>
      </c>
      <c r="X107" s="1"/>
      <c r="Y107" s="47"/>
      <c r="AC107" s="20"/>
    </row>
    <row r="108" spans="1:29" s="15" customFormat="1" ht="99.75" hidden="1" customHeight="1" x14ac:dyDescent="0.25">
      <c r="A108" s="52" t="s">
        <v>42</v>
      </c>
      <c r="B108" s="34" t="s">
        <v>22</v>
      </c>
      <c r="C108" s="74" t="s">
        <v>64</v>
      </c>
      <c r="D108" s="55" t="s">
        <v>79</v>
      </c>
      <c r="E108" s="34" t="s">
        <v>73</v>
      </c>
      <c r="F108" s="26">
        <f t="shared" si="18"/>
        <v>18</v>
      </c>
      <c r="G108" s="7">
        <v>45610</v>
      </c>
      <c r="H108" s="3">
        <f t="shared" si="20"/>
        <v>11</v>
      </c>
      <c r="I108" s="7">
        <v>45635</v>
      </c>
      <c r="J108" s="3">
        <f t="shared" si="21"/>
        <v>12</v>
      </c>
      <c r="K108" s="2" t="str">
        <f t="shared" si="19"/>
        <v xml:space="preserve"> </v>
      </c>
      <c r="L108" s="2" t="str">
        <f t="shared" si="19"/>
        <v xml:space="preserve"> </v>
      </c>
      <c r="M108" s="2" t="str">
        <f t="shared" si="19"/>
        <v xml:space="preserve"> </v>
      </c>
      <c r="N108" s="2" t="str">
        <f t="shared" si="19"/>
        <v xml:space="preserve"> </v>
      </c>
      <c r="O108" s="2" t="str">
        <f t="shared" si="19"/>
        <v xml:space="preserve"> </v>
      </c>
      <c r="P108" s="2" t="str">
        <f t="shared" si="19"/>
        <v xml:space="preserve"> </v>
      </c>
      <c r="Q108" s="2" t="str">
        <f t="shared" si="19"/>
        <v xml:space="preserve"> </v>
      </c>
      <c r="R108" s="2" t="str">
        <f t="shared" si="19"/>
        <v xml:space="preserve"> </v>
      </c>
      <c r="S108" s="2" t="str">
        <f t="shared" si="19"/>
        <v xml:space="preserve"> </v>
      </c>
      <c r="T108" s="2" t="str">
        <f t="shared" si="19"/>
        <v xml:space="preserve"> </v>
      </c>
      <c r="U108" s="2">
        <f t="shared" si="19"/>
        <v>1</v>
      </c>
      <c r="V108" s="2">
        <f t="shared" si="19"/>
        <v>1</v>
      </c>
      <c r="W108" s="23" t="s">
        <v>43</v>
      </c>
      <c r="X108" s="1"/>
      <c r="Y108" s="63"/>
      <c r="AC108" s="20"/>
    </row>
    <row r="109" spans="1:29" s="15" customFormat="1" ht="99.75" hidden="1" customHeight="1" x14ac:dyDescent="0.25">
      <c r="A109" s="52" t="s">
        <v>46</v>
      </c>
      <c r="B109" s="34" t="s">
        <v>46</v>
      </c>
      <c r="C109" s="74" t="s">
        <v>83</v>
      </c>
      <c r="D109" s="55" t="s">
        <v>90</v>
      </c>
      <c r="E109" s="34" t="s">
        <v>41</v>
      </c>
      <c r="F109" s="26">
        <f t="shared" si="18"/>
        <v>1</v>
      </c>
      <c r="G109" s="7">
        <v>45618</v>
      </c>
      <c r="H109" s="3">
        <f t="shared" si="20"/>
        <v>11</v>
      </c>
      <c r="I109" s="7">
        <v>45619</v>
      </c>
      <c r="J109" s="3">
        <f t="shared" si="21"/>
        <v>11</v>
      </c>
      <c r="K109" s="2" t="str">
        <f t="shared" si="19"/>
        <v xml:space="preserve"> </v>
      </c>
      <c r="L109" s="2" t="str">
        <f t="shared" si="19"/>
        <v xml:space="preserve"> </v>
      </c>
      <c r="M109" s="2" t="str">
        <f t="shared" si="19"/>
        <v xml:space="preserve"> </v>
      </c>
      <c r="N109" s="2" t="str">
        <f t="shared" si="19"/>
        <v xml:space="preserve"> </v>
      </c>
      <c r="O109" s="2" t="str">
        <f t="shared" si="19"/>
        <v xml:space="preserve"> </v>
      </c>
      <c r="P109" s="2" t="str">
        <f t="shared" si="19"/>
        <v xml:space="preserve"> </v>
      </c>
      <c r="Q109" s="2" t="str">
        <f t="shared" si="19"/>
        <v xml:space="preserve"> </v>
      </c>
      <c r="R109" s="2" t="str">
        <f t="shared" si="19"/>
        <v xml:space="preserve"> </v>
      </c>
      <c r="S109" s="2" t="str">
        <f t="shared" si="19"/>
        <v xml:space="preserve"> </v>
      </c>
      <c r="T109" s="2" t="str">
        <f t="shared" si="19"/>
        <v xml:space="preserve"> </v>
      </c>
      <c r="U109" s="2">
        <f t="shared" si="19"/>
        <v>1</v>
      </c>
      <c r="V109" s="2" t="str">
        <f t="shared" si="19"/>
        <v xml:space="preserve"> </v>
      </c>
      <c r="W109" s="23" t="s">
        <v>43</v>
      </c>
      <c r="X109" s="7"/>
      <c r="Y109" s="60"/>
      <c r="AC109" s="20"/>
    </row>
    <row r="110" spans="1:29" s="15" customFormat="1" ht="99.75" hidden="1" customHeight="1" x14ac:dyDescent="0.25">
      <c r="A110" s="52" t="s">
        <v>46</v>
      </c>
      <c r="B110" s="34" t="s">
        <v>46</v>
      </c>
      <c r="C110" s="74" t="s">
        <v>84</v>
      </c>
      <c r="D110" s="55" t="s">
        <v>89</v>
      </c>
      <c r="E110" s="34" t="s">
        <v>41</v>
      </c>
      <c r="F110" s="26">
        <f t="shared" si="18"/>
        <v>1</v>
      </c>
      <c r="G110" s="7">
        <v>45627</v>
      </c>
      <c r="H110" s="3">
        <f t="shared" si="20"/>
        <v>12</v>
      </c>
      <c r="I110" s="7">
        <v>45628</v>
      </c>
      <c r="J110" s="3">
        <f t="shared" si="21"/>
        <v>12</v>
      </c>
      <c r="K110" s="2" t="str">
        <f t="shared" si="19"/>
        <v xml:space="preserve"> </v>
      </c>
      <c r="L110" s="2" t="str">
        <f t="shared" si="19"/>
        <v xml:space="preserve"> </v>
      </c>
      <c r="M110" s="2" t="str">
        <f t="shared" si="19"/>
        <v xml:space="preserve"> </v>
      </c>
      <c r="N110" s="2" t="str">
        <f t="shared" si="19"/>
        <v xml:space="preserve"> </v>
      </c>
      <c r="O110" s="2" t="str">
        <f t="shared" si="19"/>
        <v xml:space="preserve"> </v>
      </c>
      <c r="P110" s="2" t="str">
        <f t="shared" si="19"/>
        <v xml:space="preserve"> </v>
      </c>
      <c r="Q110" s="2" t="str">
        <f t="shared" si="19"/>
        <v xml:space="preserve"> </v>
      </c>
      <c r="R110" s="2" t="str">
        <f t="shared" si="19"/>
        <v xml:space="preserve"> </v>
      </c>
      <c r="S110" s="2" t="str">
        <f t="shared" si="19"/>
        <v xml:space="preserve"> </v>
      </c>
      <c r="T110" s="2" t="str">
        <f t="shared" si="19"/>
        <v xml:space="preserve"> </v>
      </c>
      <c r="U110" s="2" t="str">
        <f t="shared" si="19"/>
        <v xml:space="preserve"> </v>
      </c>
      <c r="V110" s="2">
        <f t="shared" si="19"/>
        <v>1</v>
      </c>
      <c r="W110" s="23" t="s">
        <v>43</v>
      </c>
      <c r="X110" s="1"/>
      <c r="Y110" s="64"/>
      <c r="AC110" s="20"/>
    </row>
    <row r="111" spans="1:29" s="15" customFormat="1" ht="99.75" hidden="1" customHeight="1" x14ac:dyDescent="0.25">
      <c r="A111" s="52" t="s">
        <v>46</v>
      </c>
      <c r="B111" s="34" t="s">
        <v>46</v>
      </c>
      <c r="C111" s="74" t="s">
        <v>85</v>
      </c>
      <c r="D111" s="55" t="s">
        <v>82</v>
      </c>
      <c r="E111" s="34" t="s">
        <v>41</v>
      </c>
      <c r="F111" s="26">
        <f t="shared" si="18"/>
        <v>1</v>
      </c>
      <c r="G111" s="7">
        <v>45633</v>
      </c>
      <c r="H111" s="3">
        <f t="shared" si="20"/>
        <v>12</v>
      </c>
      <c r="I111" s="7">
        <v>45635</v>
      </c>
      <c r="J111" s="3">
        <f t="shared" si="21"/>
        <v>12</v>
      </c>
      <c r="K111" s="2" t="str">
        <f t="shared" si="19"/>
        <v xml:space="preserve"> </v>
      </c>
      <c r="L111" s="2" t="str">
        <f t="shared" si="19"/>
        <v xml:space="preserve"> </v>
      </c>
      <c r="M111" s="2" t="str">
        <f t="shared" si="19"/>
        <v xml:space="preserve"> </v>
      </c>
      <c r="N111" s="2" t="str">
        <f t="shared" si="19"/>
        <v xml:space="preserve"> </v>
      </c>
      <c r="O111" s="2" t="str">
        <f t="shared" si="19"/>
        <v xml:space="preserve"> </v>
      </c>
      <c r="P111" s="2" t="str">
        <f t="shared" si="19"/>
        <v xml:space="preserve"> </v>
      </c>
      <c r="Q111" s="2" t="str">
        <f t="shared" si="19"/>
        <v xml:space="preserve"> </v>
      </c>
      <c r="R111" s="2" t="str">
        <f t="shared" si="19"/>
        <v xml:space="preserve"> </v>
      </c>
      <c r="S111" s="2" t="str">
        <f t="shared" si="19"/>
        <v xml:space="preserve"> </v>
      </c>
      <c r="T111" s="2" t="str">
        <f t="shared" si="19"/>
        <v xml:space="preserve"> </v>
      </c>
      <c r="U111" s="2" t="str">
        <f t="shared" si="19"/>
        <v xml:space="preserve"> </v>
      </c>
      <c r="V111" s="2">
        <f t="shared" si="19"/>
        <v>1</v>
      </c>
      <c r="W111" s="23" t="s">
        <v>43</v>
      </c>
      <c r="X111" s="1"/>
      <c r="Y111" s="64"/>
      <c r="AC111" s="20"/>
    </row>
    <row r="112" spans="1:29" s="15" customFormat="1" ht="99.75" hidden="1" customHeight="1" x14ac:dyDescent="0.25">
      <c r="A112" s="52" t="s">
        <v>46</v>
      </c>
      <c r="B112" s="34" t="s">
        <v>46</v>
      </c>
      <c r="C112" s="74" t="s">
        <v>38</v>
      </c>
      <c r="D112" s="55" t="s">
        <v>98</v>
      </c>
      <c r="E112" s="34" t="s">
        <v>70</v>
      </c>
      <c r="F112" s="26">
        <f t="shared" si="18"/>
        <v>1</v>
      </c>
      <c r="G112" s="7">
        <v>45633</v>
      </c>
      <c r="H112" s="3">
        <f t="shared" si="20"/>
        <v>12</v>
      </c>
      <c r="I112" s="7">
        <v>45635</v>
      </c>
      <c r="J112" s="3">
        <f t="shared" si="21"/>
        <v>12</v>
      </c>
      <c r="K112" s="2" t="str">
        <f t="shared" si="19"/>
        <v xml:space="preserve"> </v>
      </c>
      <c r="L112" s="2" t="str">
        <f t="shared" si="19"/>
        <v xml:space="preserve"> </v>
      </c>
      <c r="M112" s="2" t="str">
        <f t="shared" si="19"/>
        <v xml:space="preserve"> </v>
      </c>
      <c r="N112" s="2" t="str">
        <f t="shared" si="19"/>
        <v xml:space="preserve"> </v>
      </c>
      <c r="O112" s="2" t="str">
        <f t="shared" si="19"/>
        <v xml:space="preserve"> </v>
      </c>
      <c r="P112" s="2" t="str">
        <f t="shared" si="19"/>
        <v xml:space="preserve"> </v>
      </c>
      <c r="Q112" s="2" t="str">
        <f t="shared" si="19"/>
        <v xml:space="preserve"> </v>
      </c>
      <c r="R112" s="2" t="str">
        <f t="shared" si="19"/>
        <v xml:space="preserve"> </v>
      </c>
      <c r="S112" s="2" t="str">
        <f t="shared" si="19"/>
        <v xml:space="preserve"> </v>
      </c>
      <c r="T112" s="2" t="str">
        <f t="shared" si="19"/>
        <v xml:space="preserve"> </v>
      </c>
      <c r="U112" s="2" t="str">
        <f t="shared" si="19"/>
        <v xml:space="preserve"> </v>
      </c>
      <c r="V112" s="2">
        <f t="shared" si="19"/>
        <v>1</v>
      </c>
      <c r="W112" s="23" t="s">
        <v>43</v>
      </c>
      <c r="X112" s="1"/>
      <c r="Y112" s="63"/>
      <c r="AC112" s="20"/>
    </row>
    <row r="113" spans="1:29" s="15" customFormat="1" ht="99.75" hidden="1" customHeight="1" thickBot="1" x14ac:dyDescent="0.3">
      <c r="A113" s="53" t="s">
        <v>46</v>
      </c>
      <c r="B113" s="35" t="s">
        <v>46</v>
      </c>
      <c r="C113" s="75" t="s">
        <v>83</v>
      </c>
      <c r="D113" s="81" t="s">
        <v>90</v>
      </c>
      <c r="E113" s="35" t="s">
        <v>41</v>
      </c>
      <c r="F113" s="27">
        <f t="shared" si="18"/>
        <v>0</v>
      </c>
      <c r="G113" s="11">
        <v>45647</v>
      </c>
      <c r="H113" s="10">
        <f t="shared" si="20"/>
        <v>12</v>
      </c>
      <c r="I113" s="11">
        <v>45648</v>
      </c>
      <c r="J113" s="10">
        <f t="shared" si="21"/>
        <v>12</v>
      </c>
      <c r="K113" s="85" t="str">
        <f t="shared" si="19"/>
        <v xml:space="preserve"> </v>
      </c>
      <c r="L113" s="85" t="str">
        <f t="shared" si="19"/>
        <v xml:space="preserve"> </v>
      </c>
      <c r="M113" s="85" t="str">
        <f t="shared" si="19"/>
        <v xml:space="preserve"> </v>
      </c>
      <c r="N113" s="85" t="str">
        <f t="shared" si="19"/>
        <v xml:space="preserve"> </v>
      </c>
      <c r="O113" s="85" t="str">
        <f t="shared" si="19"/>
        <v xml:space="preserve"> </v>
      </c>
      <c r="P113" s="85" t="str">
        <f t="shared" si="19"/>
        <v xml:space="preserve"> </v>
      </c>
      <c r="Q113" s="85" t="str">
        <f t="shared" si="19"/>
        <v xml:space="preserve"> </v>
      </c>
      <c r="R113" s="85" t="str">
        <f t="shared" si="19"/>
        <v xml:space="preserve"> </v>
      </c>
      <c r="S113" s="85" t="str">
        <f t="shared" si="19"/>
        <v xml:space="preserve"> </v>
      </c>
      <c r="T113" s="85" t="str">
        <f t="shared" si="19"/>
        <v xml:space="preserve"> </v>
      </c>
      <c r="U113" s="85" t="str">
        <f t="shared" si="19"/>
        <v xml:space="preserve"> </v>
      </c>
      <c r="V113" s="85">
        <f t="shared" si="19"/>
        <v>1</v>
      </c>
      <c r="W113" s="23" t="s">
        <v>43</v>
      </c>
      <c r="X113" s="40"/>
      <c r="Y113" s="82"/>
      <c r="AC113" s="20"/>
    </row>
    <row r="114" spans="1:29" s="15" customFormat="1" x14ac:dyDescent="0.25">
      <c r="A114" s="36"/>
      <c r="B114" s="36"/>
      <c r="C114" s="72"/>
      <c r="D114" s="56"/>
      <c r="E114" s="41"/>
      <c r="F114" s="17"/>
      <c r="G114" s="18"/>
      <c r="H114" s="17"/>
      <c r="I114" s="18"/>
      <c r="J114" s="17"/>
      <c r="W114" s="14"/>
      <c r="Y114" s="16"/>
      <c r="AC114" s="20"/>
    </row>
    <row r="115" spans="1:29" s="33" customFormat="1" ht="79.5" customHeight="1" x14ac:dyDescent="0.5">
      <c r="A115" s="167" t="s">
        <v>211</v>
      </c>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AC115" s="37"/>
    </row>
    <row r="116" spans="1:29" s="28" customFormat="1" ht="33" customHeight="1" x14ac:dyDescent="0.5">
      <c r="A116" s="54"/>
      <c r="B116" s="49"/>
      <c r="C116" s="76"/>
      <c r="D116" s="57"/>
      <c r="E116" s="43"/>
      <c r="F116" s="29"/>
      <c r="G116" s="30"/>
      <c r="H116" s="29"/>
      <c r="I116" s="30"/>
      <c r="J116" s="29"/>
      <c r="W116" s="31"/>
      <c r="Y116" s="32"/>
      <c r="AC116" s="38"/>
    </row>
    <row r="117" spans="1:29" s="15" customFormat="1" x14ac:dyDescent="0.25">
      <c r="A117" s="36"/>
      <c r="B117" s="36"/>
      <c r="C117" s="72"/>
      <c r="D117" s="56"/>
      <c r="E117" s="41"/>
      <c r="F117" s="17"/>
      <c r="G117" s="18"/>
      <c r="H117" s="17"/>
      <c r="I117" s="18"/>
      <c r="J117" s="17"/>
      <c r="W117" s="14"/>
      <c r="Y117" s="16"/>
      <c r="AC117" s="20"/>
    </row>
    <row r="118" spans="1:29" s="15" customFormat="1" x14ac:dyDescent="0.25">
      <c r="A118" s="36"/>
      <c r="B118" s="36"/>
      <c r="C118" s="72"/>
      <c r="D118" s="56"/>
      <c r="E118" s="41"/>
      <c r="F118" s="17"/>
      <c r="G118" s="18"/>
      <c r="H118" s="17"/>
      <c r="I118" s="18"/>
      <c r="J118" s="17"/>
      <c r="W118" s="14"/>
      <c r="Y118" s="16"/>
      <c r="AC118" s="20"/>
    </row>
    <row r="119" spans="1:29" s="15" customFormat="1" x14ac:dyDescent="0.25">
      <c r="A119" s="36"/>
      <c r="B119" s="36"/>
      <c r="C119" s="77"/>
      <c r="D119" s="56"/>
      <c r="E119" s="41"/>
      <c r="F119" s="17"/>
      <c r="G119" s="18"/>
      <c r="H119" s="17"/>
      <c r="I119" s="18"/>
      <c r="J119" s="17"/>
      <c r="W119" s="14"/>
      <c r="Y119" s="16"/>
      <c r="AC119" s="20"/>
    </row>
    <row r="120" spans="1:29" s="15" customFormat="1" x14ac:dyDescent="0.25">
      <c r="A120" s="36"/>
      <c r="B120" s="36"/>
      <c r="C120" s="72"/>
      <c r="D120" s="56"/>
      <c r="E120" s="41"/>
      <c r="F120" s="17"/>
      <c r="G120" s="18"/>
      <c r="H120" s="17"/>
      <c r="I120" s="18"/>
      <c r="J120" s="17"/>
      <c r="W120" s="14"/>
      <c r="Y120" s="16"/>
      <c r="AC120" s="20"/>
    </row>
    <row r="121" spans="1:29" s="15" customFormat="1" x14ac:dyDescent="0.25">
      <c r="A121" s="36"/>
      <c r="B121" s="36"/>
      <c r="C121" s="72"/>
      <c r="D121" s="56"/>
      <c r="E121" s="41"/>
      <c r="F121" s="17"/>
      <c r="G121" s="18"/>
      <c r="H121" s="17"/>
      <c r="I121" s="18"/>
      <c r="J121" s="17"/>
      <c r="W121" s="14"/>
      <c r="Y121" s="16"/>
      <c r="AC121" s="20"/>
    </row>
    <row r="122" spans="1:29" s="15" customFormat="1" x14ac:dyDescent="0.25">
      <c r="A122" s="36"/>
      <c r="B122" s="36"/>
      <c r="C122" s="72"/>
      <c r="D122" s="56"/>
      <c r="E122" s="41"/>
      <c r="F122" s="17"/>
      <c r="G122" s="18"/>
      <c r="H122" s="17"/>
      <c r="I122" s="18"/>
      <c r="J122" s="17"/>
      <c r="W122" s="14"/>
      <c r="Y122" s="16"/>
      <c r="AC122" s="20"/>
    </row>
    <row r="123" spans="1:29" s="15" customFormat="1" x14ac:dyDescent="0.25">
      <c r="A123" s="36"/>
      <c r="B123" s="36"/>
      <c r="C123" s="72"/>
      <c r="D123" s="56"/>
      <c r="E123" s="41"/>
      <c r="F123" s="17"/>
      <c r="G123" s="18"/>
      <c r="H123" s="17"/>
      <c r="I123" s="18"/>
      <c r="J123" s="17"/>
      <c r="W123" s="14"/>
      <c r="Y123" s="16"/>
      <c r="AC123" s="20"/>
    </row>
    <row r="124" spans="1:29" s="15" customFormat="1" x14ac:dyDescent="0.25">
      <c r="A124" s="36"/>
      <c r="B124" s="36"/>
      <c r="C124" s="72"/>
      <c r="D124" s="56"/>
      <c r="E124" s="41"/>
      <c r="F124" s="17"/>
      <c r="G124" s="18"/>
      <c r="H124" s="17"/>
      <c r="I124" s="18"/>
      <c r="J124" s="17"/>
      <c r="W124" s="14"/>
      <c r="Y124" s="16"/>
      <c r="AC124" s="20"/>
    </row>
    <row r="125" spans="1:29" s="15" customFormat="1" x14ac:dyDescent="0.25">
      <c r="A125" s="36"/>
      <c r="B125" s="36"/>
      <c r="C125" s="72"/>
      <c r="D125" s="56"/>
      <c r="E125" s="41"/>
      <c r="F125" s="17"/>
      <c r="G125" s="18"/>
      <c r="H125" s="17"/>
      <c r="I125" s="18"/>
      <c r="J125" s="17"/>
      <c r="W125" s="14"/>
      <c r="Y125" s="16"/>
      <c r="AC125" s="20"/>
    </row>
    <row r="126" spans="1:29" s="15" customFormat="1" x14ac:dyDescent="0.25">
      <c r="A126" s="36"/>
      <c r="B126" s="36"/>
      <c r="C126" s="72"/>
      <c r="D126" s="56"/>
      <c r="E126" s="41"/>
      <c r="F126" s="17"/>
      <c r="G126" s="18"/>
      <c r="H126" s="17"/>
      <c r="I126" s="18"/>
      <c r="J126" s="17"/>
      <c r="W126" s="14"/>
      <c r="Y126" s="16"/>
      <c r="AC126" s="20"/>
    </row>
    <row r="127" spans="1:29" s="15" customFormat="1" x14ac:dyDescent="0.25">
      <c r="A127" s="36"/>
      <c r="B127" s="36"/>
      <c r="C127" s="72"/>
      <c r="D127" s="56"/>
      <c r="E127" s="41"/>
      <c r="F127" s="17"/>
      <c r="G127" s="18"/>
      <c r="H127" s="17"/>
      <c r="I127" s="18"/>
      <c r="J127" s="17"/>
      <c r="W127" s="14"/>
      <c r="Y127" s="16"/>
      <c r="AC127" s="20"/>
    </row>
    <row r="128" spans="1:29" s="15" customFormat="1" x14ac:dyDescent="0.25">
      <c r="A128" s="36"/>
      <c r="B128" s="36"/>
      <c r="C128" s="72"/>
      <c r="D128" s="56"/>
      <c r="E128" s="41"/>
      <c r="F128" s="17"/>
      <c r="G128" s="18"/>
      <c r="H128" s="17"/>
      <c r="I128" s="18"/>
      <c r="J128" s="17"/>
      <c r="W128" s="14"/>
      <c r="Y128" s="16"/>
      <c r="AC128" s="20"/>
    </row>
    <row r="129" spans="1:29" s="15" customFormat="1" x14ac:dyDescent="0.25">
      <c r="A129" s="36"/>
      <c r="B129" s="36"/>
      <c r="C129" s="72"/>
      <c r="D129" s="56"/>
      <c r="E129" s="41"/>
      <c r="F129" s="17"/>
      <c r="G129" s="18"/>
      <c r="H129" s="17"/>
      <c r="I129" s="18"/>
      <c r="J129" s="17"/>
      <c r="W129" s="14"/>
      <c r="Y129" s="16"/>
      <c r="AC129" s="20"/>
    </row>
    <row r="130" spans="1:29" s="15" customFormat="1" x14ac:dyDescent="0.25">
      <c r="A130" s="36"/>
      <c r="B130" s="36"/>
      <c r="C130" s="72"/>
      <c r="D130" s="56"/>
      <c r="E130" s="41"/>
      <c r="F130" s="17"/>
      <c r="G130" s="18"/>
      <c r="H130" s="17"/>
      <c r="I130" s="18"/>
      <c r="J130" s="17"/>
      <c r="W130" s="14"/>
      <c r="Y130" s="16"/>
      <c r="AC130" s="20"/>
    </row>
    <row r="131" spans="1:29" s="15" customFormat="1" x14ac:dyDescent="0.25">
      <c r="A131" s="36"/>
      <c r="B131" s="36"/>
      <c r="C131" s="72"/>
      <c r="D131" s="56"/>
      <c r="E131" s="41"/>
      <c r="F131" s="17"/>
      <c r="G131" s="18"/>
      <c r="H131" s="17"/>
      <c r="I131" s="18"/>
      <c r="J131" s="17"/>
      <c r="W131" s="14"/>
      <c r="Y131" s="16"/>
      <c r="AC131" s="20"/>
    </row>
    <row r="132" spans="1:29" s="15" customFormat="1" x14ac:dyDescent="0.25">
      <c r="A132" s="36"/>
      <c r="B132" s="36"/>
      <c r="C132" s="72"/>
      <c r="D132" s="56"/>
      <c r="E132" s="41"/>
      <c r="F132" s="17"/>
      <c r="G132" s="18"/>
      <c r="H132" s="17"/>
      <c r="I132" s="18"/>
      <c r="J132" s="17"/>
      <c r="W132" s="14"/>
      <c r="Y132" s="16"/>
      <c r="AC132" s="20"/>
    </row>
    <row r="133" spans="1:29" s="15" customFormat="1" x14ac:dyDescent="0.25">
      <c r="A133" s="36"/>
      <c r="B133" s="36"/>
      <c r="C133" s="72"/>
      <c r="D133" s="56"/>
      <c r="E133" s="41"/>
      <c r="F133" s="17"/>
      <c r="G133" s="18"/>
      <c r="H133" s="17"/>
      <c r="I133" s="18"/>
      <c r="J133" s="17"/>
      <c r="W133" s="14"/>
      <c r="Y133" s="16"/>
      <c r="AC133" s="20"/>
    </row>
    <row r="134" spans="1:29" s="15" customFormat="1" x14ac:dyDescent="0.25">
      <c r="A134" s="36"/>
      <c r="B134" s="36"/>
      <c r="C134" s="72"/>
      <c r="D134" s="56"/>
      <c r="E134" s="41"/>
      <c r="F134" s="17"/>
      <c r="G134" s="18"/>
      <c r="H134" s="17"/>
      <c r="I134" s="18"/>
      <c r="J134" s="17"/>
      <c r="W134" s="14"/>
      <c r="Y134" s="16"/>
      <c r="AC134" s="20"/>
    </row>
    <row r="135" spans="1:29" s="15" customFormat="1" x14ac:dyDescent="0.25">
      <c r="A135" s="36"/>
      <c r="B135" s="36"/>
      <c r="C135" s="72"/>
      <c r="D135" s="56"/>
      <c r="E135" s="41"/>
      <c r="F135" s="17"/>
      <c r="G135" s="18"/>
      <c r="H135" s="17"/>
      <c r="I135" s="18"/>
      <c r="J135" s="17"/>
      <c r="W135" s="14"/>
      <c r="Y135" s="16"/>
      <c r="AC135" s="20"/>
    </row>
    <row r="136" spans="1:29" s="15" customFormat="1" x14ac:dyDescent="0.25">
      <c r="A136" s="36"/>
      <c r="B136" s="36"/>
      <c r="C136" s="72"/>
      <c r="D136" s="56"/>
      <c r="E136" s="41"/>
      <c r="F136" s="17"/>
      <c r="G136" s="18"/>
      <c r="H136" s="17"/>
      <c r="I136" s="18"/>
      <c r="J136" s="17"/>
      <c r="W136" s="14"/>
      <c r="Y136" s="16"/>
      <c r="AC136" s="20"/>
    </row>
    <row r="137" spans="1:29" s="15" customFormat="1" x14ac:dyDescent="0.25">
      <c r="A137" s="36"/>
      <c r="B137" s="36"/>
      <c r="C137" s="72"/>
      <c r="D137" s="56"/>
      <c r="E137" s="41"/>
      <c r="F137" s="17"/>
      <c r="G137" s="18"/>
      <c r="H137" s="17"/>
      <c r="I137" s="18"/>
      <c r="J137" s="17"/>
      <c r="W137" s="14"/>
      <c r="Y137" s="16"/>
      <c r="AC137" s="20"/>
    </row>
    <row r="138" spans="1:29" s="15" customFormat="1" x14ac:dyDescent="0.25">
      <c r="A138" s="36"/>
      <c r="B138" s="36"/>
      <c r="C138" s="72"/>
      <c r="D138" s="56"/>
      <c r="E138" s="41"/>
      <c r="F138" s="17"/>
      <c r="G138" s="18"/>
      <c r="H138" s="17"/>
      <c r="I138" s="18"/>
      <c r="J138" s="17"/>
      <c r="W138" s="14"/>
      <c r="Y138" s="16"/>
      <c r="AC138" s="20"/>
    </row>
    <row r="139" spans="1:29" s="15" customFormat="1" x14ac:dyDescent="0.25">
      <c r="A139" s="36"/>
      <c r="B139" s="36"/>
      <c r="C139" s="72"/>
      <c r="D139" s="56"/>
      <c r="E139" s="41"/>
      <c r="F139" s="17"/>
      <c r="G139" s="18"/>
      <c r="H139" s="17"/>
      <c r="I139" s="18"/>
      <c r="J139" s="17"/>
      <c r="W139" s="14"/>
      <c r="Y139" s="16"/>
      <c r="AC139" s="20"/>
    </row>
    <row r="140" spans="1:29" s="15" customFormat="1" x14ac:dyDescent="0.25">
      <c r="A140" s="36"/>
      <c r="B140" s="36"/>
      <c r="C140" s="72"/>
      <c r="D140" s="56"/>
      <c r="E140" s="41"/>
      <c r="F140" s="17"/>
      <c r="G140" s="18"/>
      <c r="H140" s="17"/>
      <c r="I140" s="18"/>
      <c r="J140" s="17"/>
      <c r="W140" s="14"/>
      <c r="Y140" s="16"/>
      <c r="AC140" s="20"/>
    </row>
    <row r="141" spans="1:29" s="15" customFormat="1" x14ac:dyDescent="0.25">
      <c r="A141" s="36"/>
      <c r="B141" s="36"/>
      <c r="C141" s="72"/>
      <c r="D141" s="56"/>
      <c r="E141" s="41"/>
      <c r="F141" s="17"/>
      <c r="G141" s="18"/>
      <c r="H141" s="17"/>
      <c r="I141" s="18"/>
      <c r="J141" s="17"/>
      <c r="W141" s="14"/>
      <c r="Y141" s="16"/>
      <c r="AC141" s="20"/>
    </row>
    <row r="142" spans="1:29" s="15" customFormat="1" x14ac:dyDescent="0.25">
      <c r="A142" s="36"/>
      <c r="B142" s="36"/>
      <c r="C142" s="72"/>
      <c r="D142" s="56"/>
      <c r="E142" s="41"/>
      <c r="F142" s="17"/>
      <c r="G142" s="18"/>
      <c r="H142" s="17"/>
      <c r="I142" s="18"/>
      <c r="J142" s="17"/>
      <c r="W142" s="14"/>
      <c r="Y142" s="16"/>
      <c r="AC142" s="20"/>
    </row>
    <row r="143" spans="1:29" s="15" customFormat="1" x14ac:dyDescent="0.25">
      <c r="A143" s="36"/>
      <c r="B143" s="36"/>
      <c r="C143" s="72"/>
      <c r="D143" s="56"/>
      <c r="E143" s="41"/>
      <c r="F143" s="17"/>
      <c r="G143" s="18"/>
      <c r="H143" s="17"/>
      <c r="I143" s="18"/>
      <c r="J143" s="17"/>
      <c r="W143" s="14"/>
      <c r="Y143" s="16"/>
      <c r="AC143" s="20"/>
    </row>
    <row r="144" spans="1:29" s="15" customFormat="1" x14ac:dyDescent="0.25">
      <c r="A144" s="36"/>
      <c r="B144" s="36"/>
      <c r="C144" s="72"/>
      <c r="D144" s="56"/>
      <c r="E144" s="41"/>
      <c r="F144" s="17"/>
      <c r="G144" s="18"/>
      <c r="H144" s="17"/>
      <c r="I144" s="18"/>
      <c r="J144" s="17"/>
      <c r="W144" s="14"/>
      <c r="Y144" s="16"/>
      <c r="AC144" s="20"/>
    </row>
    <row r="145" spans="1:29" s="15" customFormat="1" x14ac:dyDescent="0.25">
      <c r="A145" s="36"/>
      <c r="B145" s="36"/>
      <c r="C145" s="72"/>
      <c r="D145" s="56"/>
      <c r="E145" s="41"/>
      <c r="F145" s="17"/>
      <c r="G145" s="18"/>
      <c r="H145" s="17"/>
      <c r="I145" s="18"/>
      <c r="J145" s="17"/>
      <c r="W145" s="14"/>
      <c r="Y145" s="16"/>
      <c r="AC145" s="20"/>
    </row>
    <row r="146" spans="1:29" s="15" customFormat="1" x14ac:dyDescent="0.25">
      <c r="A146" s="36"/>
      <c r="B146" s="36"/>
      <c r="C146" s="72"/>
      <c r="D146" s="56"/>
      <c r="E146" s="41"/>
      <c r="F146" s="17"/>
      <c r="G146" s="18"/>
      <c r="H146" s="17"/>
      <c r="I146" s="18"/>
      <c r="J146" s="17"/>
      <c r="W146" s="14"/>
      <c r="Y146" s="16"/>
      <c r="AC146" s="20"/>
    </row>
    <row r="147" spans="1:29" s="15" customFormat="1" x14ac:dyDescent="0.25">
      <c r="A147" s="36"/>
      <c r="B147" s="36"/>
      <c r="C147" s="72"/>
      <c r="D147" s="56"/>
      <c r="E147" s="41"/>
      <c r="F147" s="17"/>
      <c r="G147" s="18"/>
      <c r="H147" s="17"/>
      <c r="I147" s="18"/>
      <c r="J147" s="17"/>
      <c r="W147" s="14"/>
      <c r="Y147" s="16"/>
      <c r="AC147" s="20"/>
    </row>
    <row r="148" spans="1:29" s="15" customFormat="1" x14ac:dyDescent="0.25">
      <c r="A148" s="36"/>
      <c r="B148" s="36"/>
      <c r="C148" s="72"/>
      <c r="D148" s="56"/>
      <c r="E148" s="41"/>
      <c r="F148" s="17"/>
      <c r="G148" s="18"/>
      <c r="H148" s="17"/>
      <c r="I148" s="18"/>
      <c r="J148" s="17"/>
      <c r="W148" s="14"/>
      <c r="Y148" s="16"/>
      <c r="AC148" s="20"/>
    </row>
    <row r="149" spans="1:29" s="15" customFormat="1" x14ac:dyDescent="0.25">
      <c r="A149" s="36"/>
      <c r="B149" s="36"/>
      <c r="C149" s="72"/>
      <c r="D149" s="56"/>
      <c r="E149" s="41"/>
      <c r="F149" s="17"/>
      <c r="G149" s="18"/>
      <c r="H149" s="17"/>
      <c r="I149" s="18"/>
      <c r="J149" s="17"/>
      <c r="W149" s="14"/>
      <c r="Y149" s="16"/>
      <c r="AC149" s="20"/>
    </row>
    <row r="150" spans="1:29" s="15" customFormat="1" x14ac:dyDescent="0.25">
      <c r="A150" s="36"/>
      <c r="B150" s="36"/>
      <c r="C150" s="72"/>
      <c r="D150" s="56"/>
      <c r="E150" s="41"/>
      <c r="F150" s="17"/>
      <c r="G150" s="18"/>
      <c r="H150" s="17"/>
      <c r="I150" s="18"/>
      <c r="J150" s="17"/>
      <c r="W150" s="14"/>
      <c r="Y150" s="16"/>
      <c r="AC150" s="20"/>
    </row>
    <row r="151" spans="1:29" s="15" customFormat="1" x14ac:dyDescent="0.25">
      <c r="A151" s="36"/>
      <c r="B151" s="36"/>
      <c r="C151" s="72"/>
      <c r="D151" s="56"/>
      <c r="E151" s="41"/>
      <c r="F151" s="17"/>
      <c r="G151" s="18"/>
      <c r="H151" s="17"/>
      <c r="I151" s="18"/>
      <c r="J151" s="17"/>
      <c r="W151" s="14"/>
      <c r="Y151" s="16"/>
      <c r="AC151" s="20"/>
    </row>
    <row r="152" spans="1:29" s="15" customFormat="1" x14ac:dyDescent="0.25">
      <c r="A152" s="36"/>
      <c r="B152" s="36"/>
      <c r="C152" s="72"/>
      <c r="D152" s="56"/>
      <c r="E152" s="41"/>
      <c r="F152" s="17"/>
      <c r="G152" s="18"/>
      <c r="H152" s="17"/>
      <c r="I152" s="18"/>
      <c r="J152" s="17"/>
      <c r="W152" s="14"/>
      <c r="Y152" s="16"/>
      <c r="AC152" s="20"/>
    </row>
    <row r="153" spans="1:29" s="15" customFormat="1" x14ac:dyDescent="0.25">
      <c r="A153" s="36"/>
      <c r="B153" s="36"/>
      <c r="C153" s="72"/>
      <c r="D153" s="56"/>
      <c r="E153" s="41"/>
      <c r="F153" s="17"/>
      <c r="G153" s="18"/>
      <c r="H153" s="17"/>
      <c r="I153" s="18"/>
      <c r="J153" s="17"/>
      <c r="W153" s="14"/>
      <c r="Y153" s="16"/>
      <c r="AC153" s="20"/>
    </row>
    <row r="154" spans="1:29" s="15" customFormat="1" x14ac:dyDescent="0.25">
      <c r="A154" s="36"/>
      <c r="B154" s="36"/>
      <c r="C154" s="72"/>
      <c r="D154" s="56"/>
      <c r="E154" s="41"/>
      <c r="F154" s="17"/>
      <c r="G154" s="18"/>
      <c r="H154" s="17"/>
      <c r="I154" s="18"/>
      <c r="J154" s="17"/>
      <c r="W154" s="14"/>
      <c r="Y154" s="16"/>
      <c r="AC154" s="20"/>
    </row>
    <row r="155" spans="1:29" s="15" customFormat="1" x14ac:dyDescent="0.25">
      <c r="A155" s="36"/>
      <c r="B155" s="36"/>
      <c r="C155" s="72"/>
      <c r="D155" s="56"/>
      <c r="E155" s="41"/>
      <c r="F155" s="17"/>
      <c r="G155" s="18"/>
      <c r="H155" s="17"/>
      <c r="I155" s="18"/>
      <c r="J155" s="17"/>
      <c r="W155" s="14"/>
      <c r="Y155" s="16"/>
      <c r="AC155" s="20"/>
    </row>
    <row r="156" spans="1:29" s="15" customFormat="1" x14ac:dyDescent="0.25">
      <c r="A156" s="36"/>
      <c r="B156" s="36"/>
      <c r="C156" s="72"/>
      <c r="D156" s="56"/>
      <c r="E156" s="41"/>
      <c r="F156" s="17"/>
      <c r="G156" s="18"/>
      <c r="H156" s="17"/>
      <c r="I156" s="18"/>
      <c r="J156" s="17"/>
      <c r="W156" s="14"/>
      <c r="Y156" s="16"/>
      <c r="AC156" s="20"/>
    </row>
    <row r="157" spans="1:29" s="15" customFormat="1" x14ac:dyDescent="0.25">
      <c r="A157" s="36"/>
      <c r="B157" s="36"/>
      <c r="C157" s="72"/>
      <c r="D157" s="56"/>
      <c r="E157" s="41"/>
      <c r="F157" s="17"/>
      <c r="G157" s="18"/>
      <c r="H157" s="17"/>
      <c r="I157" s="18"/>
      <c r="J157" s="17"/>
      <c r="W157" s="14"/>
      <c r="Y157" s="16"/>
      <c r="AC157" s="20"/>
    </row>
    <row r="158" spans="1:29" s="15" customFormat="1" x14ac:dyDescent="0.25">
      <c r="A158" s="36"/>
      <c r="B158" s="36"/>
      <c r="C158" s="72"/>
      <c r="D158" s="56"/>
      <c r="E158" s="41"/>
      <c r="F158" s="17"/>
      <c r="G158" s="18"/>
      <c r="H158" s="17"/>
      <c r="I158" s="18"/>
      <c r="J158" s="17"/>
      <c r="W158" s="14"/>
      <c r="Y158" s="16"/>
      <c r="AC158" s="20"/>
    </row>
    <row r="159" spans="1:29" s="15" customFormat="1" x14ac:dyDescent="0.25">
      <c r="A159" s="36"/>
      <c r="B159" s="36"/>
      <c r="C159" s="72"/>
      <c r="D159" s="56"/>
      <c r="E159" s="41"/>
      <c r="F159" s="17"/>
      <c r="G159" s="18"/>
      <c r="H159" s="17"/>
      <c r="I159" s="18"/>
      <c r="J159" s="17"/>
      <c r="W159" s="14"/>
      <c r="Y159" s="16"/>
      <c r="AC159" s="20"/>
    </row>
    <row r="160" spans="1:29" s="15" customFormat="1" x14ac:dyDescent="0.25">
      <c r="A160" s="36"/>
      <c r="B160" s="36"/>
      <c r="C160" s="72"/>
      <c r="D160" s="56"/>
      <c r="E160" s="41"/>
      <c r="F160" s="17"/>
      <c r="G160" s="18"/>
      <c r="H160" s="17"/>
      <c r="I160" s="18"/>
      <c r="J160" s="17"/>
      <c r="W160" s="14"/>
      <c r="Y160" s="16"/>
      <c r="AC160" s="20"/>
    </row>
    <row r="161" spans="1:29" s="15" customFormat="1" x14ac:dyDescent="0.25">
      <c r="A161" s="36"/>
      <c r="B161" s="36"/>
      <c r="C161" s="72"/>
      <c r="D161" s="56"/>
      <c r="E161" s="41"/>
      <c r="F161" s="17"/>
      <c r="G161" s="18"/>
      <c r="H161" s="17"/>
      <c r="I161" s="18"/>
      <c r="J161" s="17"/>
      <c r="W161" s="14"/>
      <c r="Y161" s="16"/>
      <c r="AC161" s="20"/>
    </row>
    <row r="162" spans="1:29" s="15" customFormat="1" x14ac:dyDescent="0.25">
      <c r="A162" s="36"/>
      <c r="B162" s="36"/>
      <c r="C162" s="72"/>
      <c r="D162" s="56"/>
      <c r="E162" s="41"/>
      <c r="F162" s="17"/>
      <c r="G162" s="18"/>
      <c r="H162" s="17"/>
      <c r="I162" s="18"/>
      <c r="J162" s="17"/>
      <c r="W162" s="14"/>
      <c r="Y162" s="16"/>
      <c r="AC162" s="20"/>
    </row>
    <row r="163" spans="1:29" s="15" customFormat="1" x14ac:dyDescent="0.25">
      <c r="A163" s="36"/>
      <c r="B163" s="36"/>
      <c r="C163" s="72"/>
      <c r="D163" s="56"/>
      <c r="E163" s="41"/>
      <c r="F163" s="17"/>
      <c r="G163" s="18"/>
      <c r="H163" s="17"/>
      <c r="I163" s="18"/>
      <c r="J163" s="17"/>
      <c r="W163" s="14"/>
      <c r="Y163" s="16"/>
      <c r="AC163" s="20"/>
    </row>
    <row r="164" spans="1:29" s="15" customFormat="1" x14ac:dyDescent="0.25">
      <c r="A164" s="36"/>
      <c r="B164" s="36"/>
      <c r="C164" s="72"/>
      <c r="D164" s="56"/>
      <c r="E164" s="41"/>
      <c r="F164" s="17"/>
      <c r="G164" s="18"/>
      <c r="H164" s="17"/>
      <c r="I164" s="18"/>
      <c r="J164" s="17"/>
      <c r="W164" s="14"/>
      <c r="Y164" s="16"/>
      <c r="AC164" s="20"/>
    </row>
    <row r="165" spans="1:29" s="15" customFormat="1" x14ac:dyDescent="0.25">
      <c r="A165" s="36"/>
      <c r="B165" s="36"/>
      <c r="C165" s="72"/>
      <c r="D165" s="56"/>
      <c r="E165" s="41"/>
      <c r="F165" s="17"/>
      <c r="G165" s="18"/>
      <c r="H165" s="17"/>
      <c r="I165" s="18"/>
      <c r="J165" s="17"/>
      <c r="W165" s="14"/>
      <c r="Y165" s="16"/>
      <c r="AC165" s="20"/>
    </row>
    <row r="166" spans="1:29" s="15" customFormat="1" x14ac:dyDescent="0.25">
      <c r="A166" s="36"/>
      <c r="B166" s="36"/>
      <c r="C166" s="72"/>
      <c r="D166" s="56"/>
      <c r="E166" s="41"/>
      <c r="F166" s="17"/>
      <c r="G166" s="18"/>
      <c r="H166" s="17"/>
      <c r="I166" s="18"/>
      <c r="J166" s="17"/>
      <c r="W166" s="14"/>
      <c r="Y166" s="16"/>
      <c r="AC166" s="20"/>
    </row>
    <row r="167" spans="1:29" s="15" customFormat="1" x14ac:dyDescent="0.25">
      <c r="A167" s="36"/>
      <c r="B167" s="36"/>
      <c r="C167" s="72"/>
      <c r="D167" s="56"/>
      <c r="E167" s="41"/>
      <c r="F167" s="17"/>
      <c r="G167" s="18"/>
      <c r="H167" s="17"/>
      <c r="I167" s="18"/>
      <c r="J167" s="17"/>
      <c r="W167" s="14"/>
      <c r="Y167" s="16"/>
      <c r="AC167" s="20"/>
    </row>
    <row r="168" spans="1:29" s="15" customFormat="1" x14ac:dyDescent="0.25">
      <c r="A168" s="36"/>
      <c r="B168" s="36"/>
      <c r="C168" s="72"/>
      <c r="D168" s="56"/>
      <c r="E168" s="41"/>
      <c r="F168" s="17"/>
      <c r="G168" s="18"/>
      <c r="H168" s="17"/>
      <c r="I168" s="18"/>
      <c r="J168" s="17"/>
      <c r="W168" s="14"/>
      <c r="Y168" s="16"/>
      <c r="AC168" s="20"/>
    </row>
    <row r="169" spans="1:29" s="15" customFormat="1" x14ac:dyDescent="0.25">
      <c r="A169" s="36"/>
      <c r="B169" s="36"/>
      <c r="C169" s="72"/>
      <c r="D169" s="56"/>
      <c r="E169" s="41"/>
      <c r="F169" s="17"/>
      <c r="G169" s="18"/>
      <c r="H169" s="17"/>
      <c r="I169" s="18"/>
      <c r="J169" s="17"/>
      <c r="W169" s="14"/>
      <c r="Y169" s="16"/>
      <c r="AC169" s="20"/>
    </row>
    <row r="170" spans="1:29" s="15" customFormat="1" x14ac:dyDescent="0.25">
      <c r="A170" s="36"/>
      <c r="B170" s="36"/>
      <c r="C170" s="72"/>
      <c r="D170" s="56"/>
      <c r="E170" s="41"/>
      <c r="F170" s="17"/>
      <c r="G170" s="18"/>
      <c r="H170" s="17"/>
      <c r="I170" s="18"/>
      <c r="J170" s="17"/>
      <c r="W170" s="14"/>
      <c r="Y170" s="16"/>
      <c r="AC170" s="20"/>
    </row>
    <row r="171" spans="1:29" s="15" customFormat="1" x14ac:dyDescent="0.25">
      <c r="A171" s="36"/>
      <c r="B171" s="36"/>
      <c r="C171" s="72"/>
      <c r="D171" s="56"/>
      <c r="E171" s="41"/>
      <c r="F171" s="17"/>
      <c r="G171" s="18"/>
      <c r="H171" s="17"/>
      <c r="I171" s="18"/>
      <c r="J171" s="17"/>
      <c r="W171" s="14"/>
      <c r="Y171" s="16"/>
      <c r="AC171" s="20"/>
    </row>
    <row r="172" spans="1:29" s="15" customFormat="1" x14ac:dyDescent="0.25">
      <c r="A172" s="36"/>
      <c r="B172" s="36"/>
      <c r="C172" s="72"/>
      <c r="D172" s="56"/>
      <c r="E172" s="41"/>
      <c r="F172" s="17"/>
      <c r="G172" s="18"/>
      <c r="H172" s="17"/>
      <c r="I172" s="18"/>
      <c r="J172" s="17"/>
      <c r="W172" s="14"/>
      <c r="Y172" s="16"/>
      <c r="AC172" s="20"/>
    </row>
    <row r="173" spans="1:29" s="15" customFormat="1" x14ac:dyDescent="0.25">
      <c r="A173" s="36"/>
      <c r="B173" s="36"/>
      <c r="C173" s="72"/>
      <c r="D173" s="56"/>
      <c r="E173" s="41"/>
      <c r="F173" s="17"/>
      <c r="G173" s="18"/>
      <c r="H173" s="17"/>
      <c r="I173" s="18"/>
      <c r="J173" s="17"/>
      <c r="W173" s="14"/>
      <c r="Y173" s="16"/>
      <c r="AC173" s="20"/>
    </row>
    <row r="174" spans="1:29" s="15" customFormat="1" x14ac:dyDescent="0.25">
      <c r="A174" s="36"/>
      <c r="B174" s="36"/>
      <c r="C174" s="72"/>
      <c r="D174" s="56"/>
      <c r="E174" s="41"/>
      <c r="F174" s="17"/>
      <c r="G174" s="18"/>
      <c r="H174" s="17"/>
      <c r="I174" s="18"/>
      <c r="J174" s="17"/>
      <c r="W174" s="14"/>
      <c r="Y174" s="16"/>
      <c r="AC174" s="20"/>
    </row>
    <row r="175" spans="1:29" s="15" customFormat="1" x14ac:dyDescent="0.25">
      <c r="A175" s="36"/>
      <c r="B175" s="36"/>
      <c r="C175" s="72"/>
      <c r="D175" s="56"/>
      <c r="E175" s="41"/>
      <c r="F175" s="17"/>
      <c r="G175" s="18"/>
      <c r="H175" s="17"/>
      <c r="I175" s="18"/>
      <c r="J175" s="17"/>
      <c r="W175" s="14"/>
      <c r="Y175" s="16"/>
      <c r="AC175" s="20"/>
    </row>
    <row r="176" spans="1:29" s="15" customFormat="1" x14ac:dyDescent="0.25">
      <c r="A176" s="36"/>
      <c r="B176" s="36"/>
      <c r="C176" s="72"/>
      <c r="D176" s="56"/>
      <c r="E176" s="41"/>
      <c r="F176" s="17"/>
      <c r="G176" s="18"/>
      <c r="H176" s="17"/>
      <c r="I176" s="18"/>
      <c r="J176" s="17"/>
      <c r="W176" s="14"/>
      <c r="Y176" s="16"/>
      <c r="AC176" s="20"/>
    </row>
    <row r="177" spans="1:29" s="15" customFormat="1" x14ac:dyDescent="0.25">
      <c r="A177" s="36"/>
      <c r="B177" s="36"/>
      <c r="C177" s="72"/>
      <c r="D177" s="56"/>
      <c r="E177" s="41"/>
      <c r="F177" s="17"/>
      <c r="G177" s="18"/>
      <c r="H177" s="17"/>
      <c r="I177" s="18"/>
      <c r="J177" s="17"/>
      <c r="W177" s="14"/>
      <c r="Y177" s="16"/>
      <c r="AC177" s="20"/>
    </row>
    <row r="178" spans="1:29" s="15" customFormat="1" x14ac:dyDescent="0.25">
      <c r="A178" s="36"/>
      <c r="B178" s="36"/>
      <c r="C178" s="72"/>
      <c r="D178" s="56"/>
      <c r="E178" s="41"/>
      <c r="F178" s="17"/>
      <c r="G178" s="18"/>
      <c r="H178" s="17"/>
      <c r="I178" s="18"/>
      <c r="J178" s="17"/>
      <c r="W178" s="14"/>
      <c r="Y178" s="16"/>
      <c r="AC178" s="20"/>
    </row>
    <row r="179" spans="1:29" s="15" customFormat="1" x14ac:dyDescent="0.25">
      <c r="A179" s="36"/>
      <c r="B179" s="36"/>
      <c r="C179" s="72"/>
      <c r="D179" s="56"/>
      <c r="E179" s="41"/>
      <c r="F179" s="17"/>
      <c r="G179" s="18"/>
      <c r="H179" s="17"/>
      <c r="I179" s="18"/>
      <c r="J179" s="17"/>
      <c r="W179" s="14"/>
      <c r="Y179" s="16"/>
      <c r="AC179" s="20"/>
    </row>
    <row r="180" spans="1:29" s="15" customFormat="1" x14ac:dyDescent="0.25">
      <c r="A180" s="36"/>
      <c r="B180" s="36"/>
      <c r="C180" s="72"/>
      <c r="D180" s="56"/>
      <c r="E180" s="41"/>
      <c r="F180" s="17"/>
      <c r="G180" s="18"/>
      <c r="H180" s="17"/>
      <c r="I180" s="18"/>
      <c r="J180" s="17"/>
      <c r="W180" s="14"/>
      <c r="Y180" s="16"/>
      <c r="AC180" s="20"/>
    </row>
    <row r="181" spans="1:29" s="15" customFormat="1" x14ac:dyDescent="0.25">
      <c r="A181" s="36"/>
      <c r="B181" s="36"/>
      <c r="C181" s="72"/>
      <c r="D181" s="56"/>
      <c r="E181" s="41"/>
      <c r="F181" s="17"/>
      <c r="G181" s="18"/>
      <c r="H181" s="17"/>
      <c r="I181" s="18"/>
      <c r="J181" s="17"/>
      <c r="W181" s="14"/>
      <c r="Y181" s="16"/>
      <c r="AC181" s="20"/>
    </row>
    <row r="182" spans="1:29" s="15" customFormat="1" x14ac:dyDescent="0.25">
      <c r="A182" s="36"/>
      <c r="B182" s="36"/>
      <c r="C182" s="72"/>
      <c r="D182" s="56"/>
      <c r="E182" s="41"/>
      <c r="F182" s="17"/>
      <c r="G182" s="18"/>
      <c r="H182" s="17"/>
      <c r="I182" s="18"/>
      <c r="J182" s="17"/>
      <c r="W182" s="14"/>
      <c r="Y182" s="16"/>
      <c r="AC182" s="20"/>
    </row>
    <row r="183" spans="1:29" s="15" customFormat="1" x14ac:dyDescent="0.25">
      <c r="A183" s="36"/>
      <c r="B183" s="36"/>
      <c r="C183" s="72"/>
      <c r="D183" s="56"/>
      <c r="E183" s="41"/>
      <c r="F183" s="17"/>
      <c r="G183" s="18"/>
      <c r="H183" s="17"/>
      <c r="I183" s="18"/>
      <c r="J183" s="17"/>
      <c r="W183" s="14"/>
      <c r="Y183" s="16"/>
      <c r="AC183" s="20"/>
    </row>
    <row r="184" spans="1:29" s="15" customFormat="1" x14ac:dyDescent="0.25">
      <c r="A184" s="36"/>
      <c r="B184" s="36"/>
      <c r="C184" s="72"/>
      <c r="D184" s="56"/>
      <c r="E184" s="41"/>
      <c r="F184" s="17"/>
      <c r="G184" s="18"/>
      <c r="H184" s="17"/>
      <c r="I184" s="18"/>
      <c r="J184" s="17"/>
      <c r="W184" s="14"/>
      <c r="Y184" s="16"/>
      <c r="AC184" s="20"/>
    </row>
    <row r="185" spans="1:29" s="15" customFormat="1" x14ac:dyDescent="0.25">
      <c r="A185" s="36"/>
      <c r="B185" s="36"/>
      <c r="C185" s="72"/>
      <c r="D185" s="56"/>
      <c r="E185" s="41"/>
      <c r="F185" s="17"/>
      <c r="G185" s="18"/>
      <c r="H185" s="17"/>
      <c r="I185" s="18"/>
      <c r="J185" s="17"/>
      <c r="W185" s="14"/>
      <c r="Y185" s="16"/>
      <c r="AC185" s="20"/>
    </row>
    <row r="186" spans="1:29" s="15" customFormat="1" x14ac:dyDescent="0.25">
      <c r="A186" s="36"/>
      <c r="B186" s="36"/>
      <c r="C186" s="72"/>
      <c r="D186" s="56"/>
      <c r="E186" s="41"/>
      <c r="F186" s="17"/>
      <c r="G186" s="18"/>
      <c r="H186" s="17"/>
      <c r="I186" s="18"/>
      <c r="J186" s="17"/>
      <c r="W186" s="14"/>
      <c r="Y186" s="16"/>
      <c r="AC186" s="20"/>
    </row>
    <row r="187" spans="1:29" s="15" customFormat="1" x14ac:dyDescent="0.25">
      <c r="A187" s="36"/>
      <c r="B187" s="36"/>
      <c r="C187" s="72"/>
      <c r="D187" s="56"/>
      <c r="E187" s="41"/>
      <c r="F187" s="17"/>
      <c r="G187" s="18"/>
      <c r="H187" s="17"/>
      <c r="I187" s="18"/>
      <c r="J187" s="17"/>
      <c r="W187" s="14"/>
      <c r="Y187" s="16"/>
      <c r="AC187" s="20"/>
    </row>
    <row r="188" spans="1:29" s="15" customFormat="1" x14ac:dyDescent="0.25">
      <c r="A188" s="36"/>
      <c r="B188" s="36"/>
      <c r="C188" s="72"/>
      <c r="D188" s="56"/>
      <c r="E188" s="41"/>
      <c r="F188" s="17"/>
      <c r="G188" s="18"/>
      <c r="H188" s="17"/>
      <c r="I188" s="18"/>
      <c r="J188" s="17"/>
      <c r="W188" s="14"/>
      <c r="Y188" s="16"/>
      <c r="AC188" s="20"/>
    </row>
    <row r="189" spans="1:29" s="15" customFormat="1" x14ac:dyDescent="0.25">
      <c r="A189" s="36"/>
      <c r="B189" s="36"/>
      <c r="C189" s="72"/>
      <c r="D189" s="56"/>
      <c r="E189" s="41"/>
      <c r="F189" s="17"/>
      <c r="G189" s="18"/>
      <c r="H189" s="17"/>
      <c r="I189" s="18"/>
      <c r="J189" s="17"/>
      <c r="W189" s="14"/>
      <c r="Y189" s="16"/>
      <c r="AC189" s="20"/>
    </row>
    <row r="190" spans="1:29" s="15" customFormat="1" x14ac:dyDescent="0.25">
      <c r="A190" s="36"/>
      <c r="B190" s="36"/>
      <c r="C190" s="72"/>
      <c r="D190" s="56"/>
      <c r="E190" s="41"/>
      <c r="F190" s="17"/>
      <c r="G190" s="18"/>
      <c r="H190" s="17"/>
      <c r="I190" s="18"/>
      <c r="J190" s="17"/>
      <c r="W190" s="14"/>
      <c r="Y190" s="16"/>
      <c r="AC190" s="20"/>
    </row>
    <row r="191" spans="1:29" s="15" customFormat="1" x14ac:dyDescent="0.25">
      <c r="A191" s="36"/>
      <c r="B191" s="36"/>
      <c r="C191" s="72"/>
      <c r="D191" s="56"/>
      <c r="E191" s="41"/>
      <c r="F191" s="17"/>
      <c r="G191" s="18"/>
      <c r="H191" s="17"/>
      <c r="I191" s="18"/>
      <c r="J191" s="17"/>
      <c r="W191" s="14"/>
      <c r="Y191" s="16"/>
      <c r="AC191" s="20"/>
    </row>
    <row r="192" spans="1:29" s="15" customFormat="1" x14ac:dyDescent="0.25">
      <c r="A192" s="36"/>
      <c r="B192" s="36"/>
      <c r="C192" s="72"/>
      <c r="D192" s="56"/>
      <c r="E192" s="41"/>
      <c r="F192" s="17"/>
      <c r="G192" s="18"/>
      <c r="H192" s="17"/>
      <c r="I192" s="18"/>
      <c r="J192" s="17"/>
      <c r="W192" s="14"/>
      <c r="Y192" s="16"/>
      <c r="AC192" s="20"/>
    </row>
    <row r="193" spans="1:29" s="15" customFormat="1" x14ac:dyDescent="0.25">
      <c r="A193" s="36"/>
      <c r="B193" s="36"/>
      <c r="C193" s="72"/>
      <c r="D193" s="56"/>
      <c r="E193" s="41"/>
      <c r="F193" s="17"/>
      <c r="G193" s="18"/>
      <c r="H193" s="17"/>
      <c r="I193" s="18"/>
      <c r="J193" s="17"/>
      <c r="W193" s="14"/>
      <c r="Y193" s="16"/>
      <c r="AC193" s="20"/>
    </row>
    <row r="194" spans="1:29" s="15" customFormat="1" x14ac:dyDescent="0.25">
      <c r="A194" s="36"/>
      <c r="B194" s="36"/>
      <c r="C194" s="72"/>
      <c r="D194" s="56"/>
      <c r="E194" s="41"/>
      <c r="F194" s="17"/>
      <c r="G194" s="18"/>
      <c r="H194" s="17"/>
      <c r="I194" s="18"/>
      <c r="J194" s="17"/>
      <c r="W194" s="14"/>
      <c r="Y194" s="16"/>
      <c r="AC194" s="20"/>
    </row>
    <row r="195" spans="1:29" s="15" customFormat="1" x14ac:dyDescent="0.25">
      <c r="A195" s="36"/>
      <c r="B195" s="36"/>
      <c r="C195" s="72"/>
      <c r="D195" s="56"/>
      <c r="E195" s="41"/>
      <c r="F195" s="17"/>
      <c r="G195" s="18"/>
      <c r="H195" s="17"/>
      <c r="I195" s="18"/>
      <c r="J195" s="17"/>
      <c r="W195" s="14"/>
      <c r="Y195" s="16"/>
      <c r="AC195" s="20"/>
    </row>
    <row r="196" spans="1:29" s="15" customFormat="1" x14ac:dyDescent="0.25">
      <c r="A196" s="36"/>
      <c r="B196" s="36"/>
      <c r="C196" s="72"/>
      <c r="D196" s="56"/>
      <c r="E196" s="41"/>
      <c r="F196" s="17"/>
      <c r="G196" s="18"/>
      <c r="H196" s="17"/>
      <c r="I196" s="18"/>
      <c r="J196" s="17"/>
      <c r="W196" s="14"/>
      <c r="Y196" s="16"/>
      <c r="AC196" s="20"/>
    </row>
    <row r="197" spans="1:29" s="15" customFormat="1" x14ac:dyDescent="0.25">
      <c r="A197" s="36"/>
      <c r="B197" s="36"/>
      <c r="C197" s="72"/>
      <c r="D197" s="56"/>
      <c r="E197" s="41"/>
      <c r="F197" s="17"/>
      <c r="G197" s="18"/>
      <c r="H197" s="17"/>
      <c r="I197" s="18"/>
      <c r="J197" s="17"/>
      <c r="W197" s="14"/>
      <c r="Y197" s="16"/>
      <c r="AC197" s="20"/>
    </row>
    <row r="198" spans="1:29" s="15" customFormat="1" x14ac:dyDescent="0.25">
      <c r="A198" s="36"/>
      <c r="B198" s="36"/>
      <c r="C198" s="72"/>
      <c r="D198" s="56"/>
      <c r="E198" s="41"/>
      <c r="F198" s="17"/>
      <c r="G198" s="18"/>
      <c r="H198" s="17"/>
      <c r="I198" s="18"/>
      <c r="J198" s="17"/>
      <c r="W198" s="14"/>
      <c r="Y198" s="16"/>
      <c r="AC198" s="20"/>
    </row>
    <row r="199" spans="1:29" s="15" customFormat="1" x14ac:dyDescent="0.25">
      <c r="A199" s="36"/>
      <c r="B199" s="36"/>
      <c r="C199" s="72"/>
      <c r="D199" s="56"/>
      <c r="E199" s="41"/>
      <c r="F199" s="17"/>
      <c r="G199" s="18"/>
      <c r="H199" s="17"/>
      <c r="I199" s="18"/>
      <c r="J199" s="17"/>
      <c r="W199" s="14"/>
      <c r="Y199" s="16"/>
      <c r="AC199" s="20"/>
    </row>
    <row r="200" spans="1:29" s="15" customFormat="1" x14ac:dyDescent="0.25">
      <c r="A200" s="36"/>
      <c r="B200" s="36"/>
      <c r="C200" s="72"/>
      <c r="D200" s="56"/>
      <c r="E200" s="41"/>
      <c r="F200" s="17"/>
      <c r="G200" s="18"/>
      <c r="H200" s="17"/>
      <c r="I200" s="18"/>
      <c r="J200" s="17"/>
      <c r="W200" s="14"/>
      <c r="Y200" s="16"/>
      <c r="AC200" s="20"/>
    </row>
    <row r="201" spans="1:29" s="15" customFormat="1" x14ac:dyDescent="0.25">
      <c r="A201" s="36"/>
      <c r="B201" s="36"/>
      <c r="C201" s="72"/>
      <c r="D201" s="56"/>
      <c r="E201" s="41"/>
      <c r="F201" s="17"/>
      <c r="G201" s="18"/>
      <c r="H201" s="17"/>
      <c r="I201" s="18"/>
      <c r="J201" s="17"/>
      <c r="W201" s="14"/>
      <c r="Y201" s="16"/>
      <c r="AC201" s="20"/>
    </row>
    <row r="202" spans="1:29" s="15" customFormat="1" x14ac:dyDescent="0.25">
      <c r="A202" s="36"/>
      <c r="B202" s="36"/>
      <c r="C202" s="72"/>
      <c r="D202" s="56"/>
      <c r="E202" s="41"/>
      <c r="F202" s="17"/>
      <c r="G202" s="18"/>
      <c r="H202" s="17"/>
      <c r="I202" s="18"/>
      <c r="J202" s="17"/>
      <c r="W202" s="14"/>
      <c r="Y202" s="16"/>
      <c r="AC202" s="20"/>
    </row>
    <row r="203" spans="1:29" s="15" customFormat="1" x14ac:dyDescent="0.25">
      <c r="A203" s="36"/>
      <c r="B203" s="36"/>
      <c r="C203" s="72"/>
      <c r="D203" s="56"/>
      <c r="E203" s="41"/>
      <c r="F203" s="17"/>
      <c r="G203" s="18"/>
      <c r="H203" s="17"/>
      <c r="I203" s="18"/>
      <c r="J203" s="17"/>
      <c r="W203" s="14"/>
      <c r="Y203" s="16"/>
      <c r="AC203" s="20"/>
    </row>
    <row r="204" spans="1:29" s="15" customFormat="1" x14ac:dyDescent="0.25">
      <c r="A204" s="36"/>
      <c r="B204" s="36"/>
      <c r="C204" s="72"/>
      <c r="D204" s="56"/>
      <c r="E204" s="41"/>
      <c r="F204" s="17"/>
      <c r="G204" s="18"/>
      <c r="H204" s="17"/>
      <c r="I204" s="18"/>
      <c r="J204" s="17"/>
      <c r="W204" s="14"/>
      <c r="Y204" s="16"/>
      <c r="AC204" s="20"/>
    </row>
    <row r="205" spans="1:29" s="15" customFormat="1" x14ac:dyDescent="0.25">
      <c r="A205" s="36"/>
      <c r="B205" s="36"/>
      <c r="C205" s="72"/>
      <c r="D205" s="56"/>
      <c r="E205" s="41"/>
      <c r="F205" s="17"/>
      <c r="G205" s="18"/>
      <c r="H205" s="17"/>
      <c r="I205" s="18"/>
      <c r="J205" s="17"/>
      <c r="W205" s="14"/>
      <c r="Y205" s="16"/>
      <c r="AC205" s="20"/>
    </row>
    <row r="206" spans="1:29" s="15" customFormat="1" x14ac:dyDescent="0.25">
      <c r="A206" s="36"/>
      <c r="B206" s="36"/>
      <c r="C206" s="72"/>
      <c r="D206" s="56"/>
      <c r="E206" s="41"/>
      <c r="F206" s="17"/>
      <c r="G206" s="18"/>
      <c r="H206" s="17"/>
      <c r="I206" s="18"/>
      <c r="J206" s="17"/>
      <c r="W206" s="14"/>
      <c r="Y206" s="16"/>
      <c r="AC206" s="20"/>
    </row>
    <row r="207" spans="1:29" s="15" customFormat="1" x14ac:dyDescent="0.25">
      <c r="A207" s="36"/>
      <c r="B207" s="36"/>
      <c r="C207" s="72"/>
      <c r="D207" s="56"/>
      <c r="E207" s="41"/>
      <c r="F207" s="17"/>
      <c r="G207" s="18"/>
      <c r="H207" s="17"/>
      <c r="I207" s="18"/>
      <c r="J207" s="17"/>
      <c r="W207" s="14"/>
      <c r="Y207" s="16"/>
      <c r="AC207" s="20"/>
    </row>
    <row r="208" spans="1:29" s="15" customFormat="1" x14ac:dyDescent="0.25">
      <c r="A208" s="36"/>
      <c r="B208" s="36"/>
      <c r="C208" s="72"/>
      <c r="D208" s="56"/>
      <c r="E208" s="41"/>
      <c r="F208" s="17"/>
      <c r="G208" s="18"/>
      <c r="H208" s="17"/>
      <c r="I208" s="18"/>
      <c r="J208" s="17"/>
      <c r="W208" s="14"/>
      <c r="Y208" s="16"/>
      <c r="AC208" s="20"/>
    </row>
    <row r="209" spans="1:29" s="15" customFormat="1" x14ac:dyDescent="0.25">
      <c r="A209" s="36"/>
      <c r="B209" s="36"/>
      <c r="C209" s="72"/>
      <c r="D209" s="56"/>
      <c r="E209" s="41"/>
      <c r="F209" s="17"/>
      <c r="G209" s="18"/>
      <c r="H209" s="17"/>
      <c r="I209" s="18"/>
      <c r="J209" s="17"/>
      <c r="W209" s="14"/>
      <c r="Y209" s="16"/>
      <c r="AC209" s="20"/>
    </row>
    <row r="210" spans="1:29" s="15" customFormat="1" x14ac:dyDescent="0.25">
      <c r="A210" s="36"/>
      <c r="B210" s="36"/>
      <c r="C210" s="72"/>
      <c r="D210" s="56"/>
      <c r="E210" s="41"/>
      <c r="F210" s="17"/>
      <c r="G210" s="18"/>
      <c r="H210" s="17"/>
      <c r="I210" s="18"/>
      <c r="J210" s="17"/>
      <c r="W210" s="14"/>
      <c r="Y210" s="16"/>
      <c r="AC210" s="20"/>
    </row>
    <row r="211" spans="1:29" s="15" customFormat="1" x14ac:dyDescent="0.25">
      <c r="A211" s="36"/>
      <c r="B211" s="36"/>
      <c r="C211" s="72"/>
      <c r="D211" s="56"/>
      <c r="E211" s="41"/>
      <c r="F211" s="17"/>
      <c r="G211" s="18"/>
      <c r="H211" s="17"/>
      <c r="I211" s="18"/>
      <c r="J211" s="17"/>
      <c r="W211" s="14"/>
      <c r="Y211" s="16"/>
      <c r="AC211" s="20"/>
    </row>
    <row r="212" spans="1:29" s="15" customFormat="1" x14ac:dyDescent="0.25">
      <c r="A212" s="36"/>
      <c r="B212" s="36"/>
      <c r="C212" s="72"/>
      <c r="D212" s="56"/>
      <c r="E212" s="41"/>
      <c r="F212" s="17"/>
      <c r="G212" s="18"/>
      <c r="H212" s="17"/>
      <c r="I212" s="18"/>
      <c r="J212" s="17"/>
      <c r="W212" s="14"/>
      <c r="Y212" s="16"/>
      <c r="AC212" s="20"/>
    </row>
    <row r="213" spans="1:29" s="15" customFormat="1" x14ac:dyDescent="0.25">
      <c r="A213" s="36"/>
      <c r="B213" s="36"/>
      <c r="C213" s="72"/>
      <c r="D213" s="56"/>
      <c r="E213" s="41"/>
      <c r="F213" s="17"/>
      <c r="G213" s="18"/>
      <c r="H213" s="17"/>
      <c r="I213" s="18"/>
      <c r="J213" s="17"/>
      <c r="W213" s="14"/>
      <c r="Y213" s="16"/>
      <c r="AC213" s="20"/>
    </row>
    <row r="214" spans="1:29" s="15" customFormat="1" x14ac:dyDescent="0.25">
      <c r="A214" s="36"/>
      <c r="B214" s="36"/>
      <c r="C214" s="72"/>
      <c r="D214" s="56"/>
      <c r="E214" s="41"/>
      <c r="F214" s="17"/>
      <c r="G214" s="18"/>
      <c r="H214" s="17"/>
      <c r="I214" s="18"/>
      <c r="J214" s="17"/>
      <c r="W214" s="14"/>
      <c r="Y214" s="16"/>
      <c r="AC214" s="20"/>
    </row>
    <row r="215" spans="1:29" s="15" customFormat="1" x14ac:dyDescent="0.25">
      <c r="A215" s="36"/>
      <c r="B215" s="36"/>
      <c r="C215" s="72"/>
      <c r="D215" s="56"/>
      <c r="E215" s="41"/>
      <c r="F215" s="17"/>
      <c r="G215" s="18"/>
      <c r="H215" s="17"/>
      <c r="I215" s="18"/>
      <c r="J215" s="17"/>
      <c r="W215" s="14"/>
      <c r="Y215" s="16"/>
      <c r="AC215" s="20"/>
    </row>
    <row r="216" spans="1:29" s="15" customFormat="1" x14ac:dyDescent="0.25">
      <c r="A216" s="36"/>
      <c r="B216" s="36"/>
      <c r="C216" s="72"/>
      <c r="D216" s="56"/>
      <c r="E216" s="41"/>
      <c r="F216" s="17"/>
      <c r="G216" s="18"/>
      <c r="H216" s="17"/>
      <c r="I216" s="18"/>
      <c r="J216" s="17"/>
      <c r="W216" s="14"/>
      <c r="Y216" s="16"/>
      <c r="AC216" s="20"/>
    </row>
    <row r="217" spans="1:29" s="15" customFormat="1" x14ac:dyDescent="0.25">
      <c r="A217" s="36"/>
      <c r="B217" s="36"/>
      <c r="C217" s="72"/>
      <c r="D217" s="56"/>
      <c r="E217" s="41"/>
      <c r="F217" s="17"/>
      <c r="G217" s="18"/>
      <c r="H217" s="17"/>
      <c r="I217" s="18"/>
      <c r="J217" s="17"/>
      <c r="W217" s="14"/>
      <c r="Y217" s="16"/>
      <c r="AC217" s="20"/>
    </row>
    <row r="218" spans="1:29" s="15" customFormat="1" x14ac:dyDescent="0.25">
      <c r="A218" s="36"/>
      <c r="B218" s="36"/>
      <c r="C218" s="72"/>
      <c r="D218" s="56"/>
      <c r="E218" s="41"/>
      <c r="F218" s="17"/>
      <c r="G218" s="18"/>
      <c r="H218" s="17"/>
      <c r="I218" s="18"/>
      <c r="J218" s="17"/>
      <c r="W218" s="14"/>
      <c r="Y218" s="16"/>
      <c r="AC218" s="20"/>
    </row>
    <row r="219" spans="1:29" s="15" customFormat="1" x14ac:dyDescent="0.25">
      <c r="A219" s="36"/>
      <c r="B219" s="36"/>
      <c r="C219" s="72"/>
      <c r="D219" s="56"/>
      <c r="E219" s="41"/>
      <c r="F219" s="17"/>
      <c r="G219" s="18"/>
      <c r="H219" s="17"/>
      <c r="I219" s="18"/>
      <c r="J219" s="17"/>
      <c r="W219" s="14"/>
      <c r="Y219" s="16"/>
      <c r="AC219" s="20"/>
    </row>
    <row r="220" spans="1:29" s="15" customFormat="1" x14ac:dyDescent="0.25">
      <c r="A220" s="36"/>
      <c r="B220" s="36"/>
      <c r="C220" s="72"/>
      <c r="D220" s="56"/>
      <c r="E220" s="41"/>
      <c r="F220" s="17"/>
      <c r="G220" s="18"/>
      <c r="H220" s="17"/>
      <c r="I220" s="18"/>
      <c r="J220" s="17"/>
      <c r="W220" s="14"/>
      <c r="Y220" s="16"/>
      <c r="AC220" s="20"/>
    </row>
    <row r="221" spans="1:29" s="15" customFormat="1" x14ac:dyDescent="0.25">
      <c r="A221" s="36"/>
      <c r="B221" s="36"/>
      <c r="C221" s="72"/>
      <c r="D221" s="56"/>
      <c r="E221" s="41"/>
      <c r="F221" s="17"/>
      <c r="G221" s="18"/>
      <c r="H221" s="17"/>
      <c r="I221" s="18"/>
      <c r="J221" s="17"/>
      <c r="W221" s="14"/>
      <c r="Y221" s="16"/>
      <c r="AC221" s="20"/>
    </row>
    <row r="222" spans="1:29" s="15" customFormat="1" x14ac:dyDescent="0.25">
      <c r="A222" s="36"/>
      <c r="B222" s="36"/>
      <c r="C222" s="72"/>
      <c r="D222" s="56"/>
      <c r="E222" s="41"/>
      <c r="F222" s="17"/>
      <c r="G222" s="18"/>
      <c r="H222" s="17"/>
      <c r="I222" s="18"/>
      <c r="J222" s="17"/>
      <c r="W222" s="14"/>
      <c r="Y222" s="16"/>
      <c r="AC222" s="20"/>
    </row>
    <row r="223" spans="1:29" s="15" customFormat="1" x14ac:dyDescent="0.25">
      <c r="A223" s="36"/>
      <c r="B223" s="36"/>
      <c r="C223" s="72"/>
      <c r="D223" s="56"/>
      <c r="E223" s="41"/>
      <c r="F223" s="17"/>
      <c r="G223" s="18"/>
      <c r="H223" s="17"/>
      <c r="I223" s="18"/>
      <c r="J223" s="17"/>
      <c r="W223" s="14"/>
      <c r="Y223" s="16"/>
      <c r="AC223" s="20"/>
    </row>
    <row r="224" spans="1:29" s="15" customFormat="1" x14ac:dyDescent="0.25">
      <c r="A224" s="36"/>
      <c r="B224" s="36"/>
      <c r="C224" s="72"/>
      <c r="D224" s="56"/>
      <c r="E224" s="41"/>
      <c r="F224" s="17"/>
      <c r="G224" s="18"/>
      <c r="H224" s="17"/>
      <c r="I224" s="18"/>
      <c r="J224" s="17"/>
      <c r="W224" s="14"/>
      <c r="Y224" s="16"/>
      <c r="AC224" s="20"/>
    </row>
    <row r="225" spans="1:29" s="15" customFormat="1" x14ac:dyDescent="0.25">
      <c r="A225" s="36"/>
      <c r="B225" s="36"/>
      <c r="C225" s="72"/>
      <c r="D225" s="56"/>
      <c r="E225" s="41"/>
      <c r="F225" s="17"/>
      <c r="G225" s="18"/>
      <c r="H225" s="17"/>
      <c r="I225" s="18"/>
      <c r="J225" s="17"/>
      <c r="W225" s="14"/>
      <c r="Y225" s="16"/>
      <c r="AC225" s="20"/>
    </row>
    <row r="226" spans="1:29" s="15" customFormat="1" x14ac:dyDescent="0.25">
      <c r="A226" s="36"/>
      <c r="B226" s="36"/>
      <c r="C226" s="72"/>
      <c r="D226" s="56"/>
      <c r="E226" s="41"/>
      <c r="F226" s="17"/>
      <c r="G226" s="18"/>
      <c r="H226" s="17"/>
      <c r="I226" s="18"/>
      <c r="J226" s="17"/>
      <c r="W226" s="14"/>
      <c r="Y226" s="16"/>
      <c r="AC226" s="20"/>
    </row>
    <row r="227" spans="1:29" s="15" customFormat="1" x14ac:dyDescent="0.25">
      <c r="A227" s="36"/>
      <c r="B227" s="36"/>
      <c r="C227" s="72"/>
      <c r="D227" s="56"/>
      <c r="E227" s="41"/>
      <c r="F227" s="17"/>
      <c r="G227" s="18"/>
      <c r="H227" s="17"/>
      <c r="I227" s="18"/>
      <c r="J227" s="17"/>
      <c r="W227" s="14"/>
      <c r="Y227" s="16"/>
      <c r="AC227" s="20"/>
    </row>
    <row r="228" spans="1:29" s="15" customFormat="1" x14ac:dyDescent="0.25">
      <c r="A228" s="36"/>
      <c r="B228" s="36"/>
      <c r="C228" s="72"/>
      <c r="D228" s="56"/>
      <c r="E228" s="41"/>
      <c r="F228" s="17"/>
      <c r="G228" s="18"/>
      <c r="H228" s="17"/>
      <c r="I228" s="18"/>
      <c r="J228" s="17"/>
      <c r="W228" s="14"/>
      <c r="Y228" s="16"/>
      <c r="AC228" s="20"/>
    </row>
    <row r="229" spans="1:29" s="15" customFormat="1" x14ac:dyDescent="0.25">
      <c r="A229" s="36"/>
      <c r="B229" s="36"/>
      <c r="C229" s="72"/>
      <c r="D229" s="56"/>
      <c r="E229" s="41"/>
      <c r="F229" s="17"/>
      <c r="G229" s="18"/>
      <c r="H229" s="17"/>
      <c r="I229" s="18"/>
      <c r="J229" s="17"/>
      <c r="W229" s="14"/>
      <c r="Y229" s="16"/>
      <c r="AC229" s="20"/>
    </row>
    <row r="230" spans="1:29" s="15" customFormat="1" x14ac:dyDescent="0.25">
      <c r="A230" s="36"/>
      <c r="B230" s="36"/>
      <c r="C230" s="72"/>
      <c r="D230" s="56"/>
      <c r="E230" s="41"/>
      <c r="F230" s="17"/>
      <c r="G230" s="18"/>
      <c r="H230" s="17"/>
      <c r="I230" s="18"/>
      <c r="J230" s="17"/>
      <c r="W230" s="14"/>
      <c r="Y230" s="16"/>
      <c r="AC230" s="20"/>
    </row>
    <row r="231" spans="1:29" s="15" customFormat="1" x14ac:dyDescent="0.25">
      <c r="A231" s="36"/>
      <c r="B231" s="36"/>
      <c r="C231" s="72"/>
      <c r="D231" s="56"/>
      <c r="E231" s="41"/>
      <c r="F231" s="17"/>
      <c r="G231" s="18"/>
      <c r="H231" s="17"/>
      <c r="I231" s="18"/>
      <c r="J231" s="17"/>
      <c r="W231" s="14"/>
      <c r="Y231" s="16"/>
      <c r="AC231" s="20"/>
    </row>
    <row r="232" spans="1:29" s="15" customFormat="1" x14ac:dyDescent="0.25">
      <c r="A232" s="36"/>
      <c r="B232" s="36"/>
      <c r="C232" s="72"/>
      <c r="D232" s="56"/>
      <c r="E232" s="41"/>
      <c r="F232" s="17"/>
      <c r="G232" s="18"/>
      <c r="H232" s="17"/>
      <c r="I232" s="18"/>
      <c r="J232" s="17"/>
      <c r="W232" s="14"/>
      <c r="Y232" s="16"/>
      <c r="AC232" s="20"/>
    </row>
    <row r="233" spans="1:29" s="15" customFormat="1" x14ac:dyDescent="0.25">
      <c r="A233" s="36"/>
      <c r="B233" s="36"/>
      <c r="C233" s="72"/>
      <c r="D233" s="56"/>
      <c r="E233" s="41"/>
      <c r="F233" s="17"/>
      <c r="G233" s="18"/>
      <c r="H233" s="17"/>
      <c r="I233" s="18"/>
      <c r="J233" s="17"/>
      <c r="W233" s="14"/>
      <c r="Y233" s="16"/>
      <c r="AC233" s="20"/>
    </row>
    <row r="234" spans="1:29" s="15" customFormat="1" x14ac:dyDescent="0.25">
      <c r="A234" s="36"/>
      <c r="B234" s="36"/>
      <c r="C234" s="72"/>
      <c r="D234" s="56"/>
      <c r="E234" s="41"/>
      <c r="F234" s="17"/>
      <c r="G234" s="18"/>
      <c r="H234" s="17"/>
      <c r="I234" s="18"/>
      <c r="J234" s="17"/>
      <c r="W234" s="14"/>
      <c r="Y234" s="16"/>
      <c r="AC234" s="20"/>
    </row>
    <row r="235" spans="1:29" s="15" customFormat="1" x14ac:dyDescent="0.25">
      <c r="A235" s="36"/>
      <c r="B235" s="36"/>
      <c r="C235" s="72"/>
      <c r="D235" s="56"/>
      <c r="E235" s="41"/>
      <c r="F235" s="17"/>
      <c r="G235" s="18"/>
      <c r="H235" s="17"/>
      <c r="I235" s="18"/>
      <c r="J235" s="17"/>
      <c r="W235" s="14"/>
      <c r="Y235" s="16"/>
      <c r="AC235" s="20"/>
    </row>
    <row r="236" spans="1:29" s="15" customFormat="1" x14ac:dyDescent="0.25">
      <c r="A236" s="36"/>
      <c r="B236" s="36"/>
      <c r="C236" s="72"/>
      <c r="D236" s="56"/>
      <c r="E236" s="41"/>
      <c r="F236" s="17"/>
      <c r="G236" s="18"/>
      <c r="H236" s="17"/>
      <c r="I236" s="18"/>
      <c r="J236" s="17"/>
      <c r="W236" s="14"/>
      <c r="Y236" s="16"/>
      <c r="AC236" s="20"/>
    </row>
    <row r="237" spans="1:29" s="15" customFormat="1" x14ac:dyDescent="0.25">
      <c r="A237" s="36"/>
      <c r="B237" s="36"/>
      <c r="C237" s="72"/>
      <c r="D237" s="56"/>
      <c r="E237" s="41"/>
      <c r="F237" s="17"/>
      <c r="G237" s="18"/>
      <c r="H237" s="17"/>
      <c r="I237" s="18"/>
      <c r="J237" s="17"/>
      <c r="W237" s="14"/>
      <c r="Y237" s="16"/>
      <c r="AC237" s="20"/>
    </row>
    <row r="238" spans="1:29" s="15" customFormat="1" x14ac:dyDescent="0.25">
      <c r="A238" s="36"/>
      <c r="B238" s="36"/>
      <c r="C238" s="72"/>
      <c r="D238" s="56"/>
      <c r="E238" s="41"/>
      <c r="F238" s="17"/>
      <c r="G238" s="18"/>
      <c r="H238" s="17"/>
      <c r="I238" s="18"/>
      <c r="J238" s="17"/>
      <c r="W238" s="14"/>
      <c r="Y238" s="16"/>
      <c r="AC238" s="20"/>
    </row>
    <row r="239" spans="1:29" s="15" customFormat="1" x14ac:dyDescent="0.25">
      <c r="A239" s="36"/>
      <c r="B239" s="36"/>
      <c r="C239" s="72"/>
      <c r="D239" s="56"/>
      <c r="E239" s="41"/>
      <c r="F239" s="17"/>
      <c r="G239" s="18"/>
      <c r="H239" s="17"/>
      <c r="I239" s="18"/>
      <c r="J239" s="17"/>
      <c r="W239" s="14"/>
      <c r="Y239" s="16"/>
      <c r="AC239" s="20"/>
    </row>
    <row r="240" spans="1:29" s="15" customFormat="1" x14ac:dyDescent="0.25">
      <c r="A240" s="36"/>
      <c r="B240" s="36"/>
      <c r="C240" s="72"/>
      <c r="D240" s="56"/>
      <c r="E240" s="41"/>
      <c r="F240" s="17"/>
      <c r="G240" s="18"/>
      <c r="H240" s="17"/>
      <c r="I240" s="18"/>
      <c r="J240" s="17"/>
      <c r="W240" s="14"/>
      <c r="Y240" s="16"/>
      <c r="AC240" s="20"/>
    </row>
    <row r="241" spans="1:29" s="15" customFormat="1" x14ac:dyDescent="0.25">
      <c r="A241" s="36"/>
      <c r="B241" s="36"/>
      <c r="C241" s="72"/>
      <c r="D241" s="56"/>
      <c r="E241" s="41"/>
      <c r="F241" s="17"/>
      <c r="G241" s="18"/>
      <c r="H241" s="17"/>
      <c r="I241" s="18"/>
      <c r="J241" s="17"/>
      <c r="W241" s="14"/>
      <c r="Y241" s="16"/>
      <c r="AC241" s="20"/>
    </row>
    <row r="242" spans="1:29" s="15" customFormat="1" x14ac:dyDescent="0.25">
      <c r="A242" s="36"/>
      <c r="B242" s="36"/>
      <c r="C242" s="72"/>
      <c r="D242" s="56"/>
      <c r="E242" s="41"/>
      <c r="F242" s="17"/>
      <c r="G242" s="18"/>
      <c r="H242" s="17"/>
      <c r="I242" s="18"/>
      <c r="J242" s="17"/>
      <c r="W242" s="14"/>
      <c r="Y242" s="16"/>
      <c r="AC242" s="20"/>
    </row>
    <row r="243" spans="1:29" s="15" customFormat="1" x14ac:dyDescent="0.25">
      <c r="A243" s="36"/>
      <c r="B243" s="36"/>
      <c r="C243" s="72"/>
      <c r="D243" s="56"/>
      <c r="E243" s="41"/>
      <c r="F243" s="17"/>
      <c r="G243" s="18"/>
      <c r="H243" s="17"/>
      <c r="I243" s="18"/>
      <c r="J243" s="17"/>
      <c r="W243" s="14"/>
      <c r="Y243" s="16"/>
      <c r="AC243" s="20"/>
    </row>
    <row r="244" spans="1:29" s="15" customFormat="1" x14ac:dyDescent="0.25">
      <c r="A244" s="36"/>
      <c r="B244" s="36"/>
      <c r="C244" s="72"/>
      <c r="D244" s="56"/>
      <c r="E244" s="41"/>
      <c r="F244" s="17"/>
      <c r="G244" s="18"/>
      <c r="H244" s="17"/>
      <c r="I244" s="18"/>
      <c r="J244" s="17"/>
      <c r="W244" s="14"/>
      <c r="Y244" s="16"/>
      <c r="AC244" s="20"/>
    </row>
    <row r="245" spans="1:29" s="15" customFormat="1" x14ac:dyDescent="0.25">
      <c r="A245" s="36"/>
      <c r="B245" s="36"/>
      <c r="C245" s="72"/>
      <c r="D245" s="56"/>
      <c r="E245" s="41"/>
      <c r="F245" s="17"/>
      <c r="G245" s="18"/>
      <c r="H245" s="17"/>
      <c r="I245" s="18"/>
      <c r="J245" s="17"/>
      <c r="W245" s="14"/>
      <c r="Y245" s="16"/>
      <c r="AC245" s="20"/>
    </row>
    <row r="246" spans="1:29" s="15" customFormat="1" x14ac:dyDescent="0.25">
      <c r="A246" s="36"/>
      <c r="B246" s="36"/>
      <c r="C246" s="72"/>
      <c r="D246" s="56"/>
      <c r="E246" s="41"/>
      <c r="F246" s="17"/>
      <c r="G246" s="18"/>
      <c r="H246" s="17"/>
      <c r="I246" s="18"/>
      <c r="J246" s="17"/>
      <c r="W246" s="14"/>
      <c r="Y246" s="16"/>
      <c r="AC246" s="20"/>
    </row>
    <row r="247" spans="1:29" s="15" customFormat="1" x14ac:dyDescent="0.25">
      <c r="A247" s="36"/>
      <c r="B247" s="36"/>
      <c r="C247" s="72"/>
      <c r="D247" s="56"/>
      <c r="E247" s="41"/>
      <c r="F247" s="17"/>
      <c r="G247" s="18"/>
      <c r="H247" s="17"/>
      <c r="I247" s="18"/>
      <c r="J247" s="17"/>
      <c r="W247" s="14"/>
      <c r="Y247" s="16"/>
      <c r="AC247" s="20"/>
    </row>
    <row r="248" spans="1:29" s="15" customFormat="1" x14ac:dyDescent="0.25">
      <c r="A248" s="36"/>
      <c r="B248" s="36"/>
      <c r="C248" s="72"/>
      <c r="D248" s="56"/>
      <c r="E248" s="41"/>
      <c r="F248" s="17"/>
      <c r="G248" s="18"/>
      <c r="H248" s="17"/>
      <c r="I248" s="18"/>
      <c r="J248" s="17"/>
      <c r="W248" s="14"/>
      <c r="Y248" s="16"/>
      <c r="AC248" s="20"/>
    </row>
    <row r="249" spans="1:29" s="15" customFormat="1" x14ac:dyDescent="0.25">
      <c r="A249" s="36"/>
      <c r="B249" s="36"/>
      <c r="C249" s="72"/>
      <c r="D249" s="56"/>
      <c r="E249" s="41"/>
      <c r="F249" s="17"/>
      <c r="G249" s="18"/>
      <c r="H249" s="17"/>
      <c r="I249" s="18"/>
      <c r="J249" s="17"/>
      <c r="W249" s="14"/>
      <c r="Y249" s="16"/>
      <c r="AC249" s="20"/>
    </row>
    <row r="250" spans="1:29" s="15" customFormat="1" x14ac:dyDescent="0.25">
      <c r="A250" s="36"/>
      <c r="B250" s="36"/>
      <c r="C250" s="72"/>
      <c r="D250" s="56"/>
      <c r="E250" s="41"/>
      <c r="F250" s="17"/>
      <c r="G250" s="18"/>
      <c r="H250" s="17"/>
      <c r="I250" s="18"/>
      <c r="J250" s="17"/>
      <c r="W250" s="14"/>
      <c r="Y250" s="16"/>
      <c r="AC250" s="20"/>
    </row>
    <row r="251" spans="1:29" s="15" customFormat="1" x14ac:dyDescent="0.25">
      <c r="A251" s="36"/>
      <c r="B251" s="36"/>
      <c r="C251" s="72"/>
      <c r="D251" s="56"/>
      <c r="E251" s="41"/>
      <c r="F251" s="17"/>
      <c r="G251" s="18"/>
      <c r="H251" s="17"/>
      <c r="I251" s="18"/>
      <c r="J251" s="17"/>
      <c r="W251" s="14"/>
      <c r="Y251" s="16"/>
      <c r="AC251" s="20"/>
    </row>
    <row r="252" spans="1:29" s="15" customFormat="1" x14ac:dyDescent="0.25">
      <c r="A252" s="36"/>
      <c r="B252" s="36"/>
      <c r="C252" s="72"/>
      <c r="D252" s="56"/>
      <c r="E252" s="41"/>
      <c r="F252" s="17"/>
      <c r="G252" s="18"/>
      <c r="H252" s="17"/>
      <c r="I252" s="18"/>
      <c r="J252" s="17"/>
      <c r="W252" s="14"/>
      <c r="Y252" s="16"/>
      <c r="AC252" s="20"/>
    </row>
    <row r="253" spans="1:29" s="15" customFormat="1" x14ac:dyDescent="0.25">
      <c r="A253" s="36"/>
      <c r="B253" s="36"/>
      <c r="C253" s="72"/>
      <c r="D253" s="56"/>
      <c r="E253" s="41"/>
      <c r="F253" s="17"/>
      <c r="G253" s="18"/>
      <c r="H253" s="17"/>
      <c r="I253" s="18"/>
      <c r="J253" s="17"/>
      <c r="W253" s="14"/>
      <c r="Y253" s="16"/>
      <c r="AC253" s="20"/>
    </row>
    <row r="254" spans="1:29" s="15" customFormat="1" x14ac:dyDescent="0.25">
      <c r="A254" s="36"/>
      <c r="B254" s="36"/>
      <c r="C254" s="72"/>
      <c r="D254" s="56"/>
      <c r="E254" s="41"/>
      <c r="F254" s="17"/>
      <c r="G254" s="18"/>
      <c r="H254" s="17"/>
      <c r="I254" s="18"/>
      <c r="J254" s="17"/>
      <c r="W254" s="14"/>
      <c r="Y254" s="16"/>
      <c r="AC254" s="20"/>
    </row>
    <row r="255" spans="1:29" s="15" customFormat="1" x14ac:dyDescent="0.25">
      <c r="A255" s="36"/>
      <c r="B255" s="36"/>
      <c r="C255" s="72"/>
      <c r="D255" s="56"/>
      <c r="E255" s="41"/>
      <c r="F255" s="17"/>
      <c r="G255" s="18"/>
      <c r="H255" s="17"/>
      <c r="I255" s="18"/>
      <c r="J255" s="17"/>
      <c r="W255" s="14"/>
      <c r="Y255" s="16"/>
      <c r="AC255" s="20"/>
    </row>
    <row r="256" spans="1:29" s="15" customFormat="1" x14ac:dyDescent="0.25">
      <c r="A256" s="36"/>
      <c r="B256" s="36"/>
      <c r="C256" s="72"/>
      <c r="D256" s="56"/>
      <c r="E256" s="41"/>
      <c r="F256" s="17"/>
      <c r="G256" s="18"/>
      <c r="H256" s="17"/>
      <c r="I256" s="18"/>
      <c r="J256" s="17"/>
      <c r="W256" s="14"/>
      <c r="Y256" s="16"/>
      <c r="AC256" s="20"/>
    </row>
    <row r="257" spans="1:29" s="15" customFormat="1" x14ac:dyDescent="0.25">
      <c r="A257" s="36"/>
      <c r="B257" s="36"/>
      <c r="C257" s="72"/>
      <c r="D257" s="56"/>
      <c r="E257" s="41"/>
      <c r="F257" s="17"/>
      <c r="G257" s="18"/>
      <c r="H257" s="17"/>
      <c r="I257" s="18"/>
      <c r="J257" s="17"/>
      <c r="W257" s="14"/>
      <c r="Y257" s="16"/>
      <c r="AC257" s="20"/>
    </row>
    <row r="258" spans="1:29" s="15" customFormat="1" x14ac:dyDescent="0.25">
      <c r="A258" s="36"/>
      <c r="B258" s="36"/>
      <c r="C258" s="72"/>
      <c r="D258" s="56"/>
      <c r="E258" s="41"/>
      <c r="F258" s="17"/>
      <c r="G258" s="18"/>
      <c r="H258" s="17"/>
      <c r="I258" s="18"/>
      <c r="J258" s="17"/>
      <c r="W258" s="14"/>
      <c r="Y258" s="16"/>
      <c r="AC258" s="20"/>
    </row>
    <row r="259" spans="1:29" s="15" customFormat="1" x14ac:dyDescent="0.25">
      <c r="A259" s="36"/>
      <c r="B259" s="36"/>
      <c r="C259" s="72"/>
      <c r="D259" s="56"/>
      <c r="E259" s="41"/>
      <c r="F259" s="17"/>
      <c r="G259" s="18"/>
      <c r="H259" s="17"/>
      <c r="I259" s="18"/>
      <c r="J259" s="17"/>
      <c r="W259" s="14"/>
      <c r="Y259" s="16"/>
      <c r="AC259" s="20"/>
    </row>
    <row r="260" spans="1:29" s="15" customFormat="1" x14ac:dyDescent="0.25">
      <c r="A260" s="36"/>
      <c r="B260" s="36"/>
      <c r="C260" s="72"/>
      <c r="D260" s="56"/>
      <c r="E260" s="41"/>
      <c r="F260" s="17"/>
      <c r="G260" s="18"/>
      <c r="H260" s="17"/>
      <c r="I260" s="18"/>
      <c r="J260" s="17"/>
      <c r="W260" s="14"/>
      <c r="Y260" s="16"/>
      <c r="AC260" s="20"/>
    </row>
    <row r="261" spans="1:29" s="15" customFormat="1" x14ac:dyDescent="0.25">
      <c r="A261" s="36"/>
      <c r="B261" s="36"/>
      <c r="C261" s="72"/>
      <c r="D261" s="56"/>
      <c r="E261" s="41"/>
      <c r="F261" s="17"/>
      <c r="G261" s="18"/>
      <c r="H261" s="17"/>
      <c r="I261" s="18"/>
      <c r="J261" s="17"/>
      <c r="W261" s="14"/>
      <c r="Y261" s="16"/>
      <c r="AC261" s="20"/>
    </row>
    <row r="262" spans="1:29" s="15" customFormat="1" x14ac:dyDescent="0.25">
      <c r="A262" s="36"/>
      <c r="B262" s="36"/>
      <c r="C262" s="72"/>
      <c r="D262" s="56"/>
      <c r="E262" s="41"/>
      <c r="F262" s="17"/>
      <c r="G262" s="18"/>
      <c r="H262" s="17"/>
      <c r="I262" s="18"/>
      <c r="J262" s="17"/>
      <c r="W262" s="14"/>
      <c r="Y262" s="16"/>
      <c r="AC262" s="20"/>
    </row>
    <row r="263" spans="1:29" s="15" customFormat="1" x14ac:dyDescent="0.25">
      <c r="A263" s="36"/>
      <c r="B263" s="36"/>
      <c r="C263" s="72"/>
      <c r="D263" s="56"/>
      <c r="E263" s="41"/>
      <c r="F263" s="17"/>
      <c r="G263" s="18"/>
      <c r="H263" s="17"/>
      <c r="I263" s="18"/>
      <c r="J263" s="17"/>
      <c r="W263" s="14"/>
      <c r="Y263" s="16"/>
      <c r="AC263" s="20"/>
    </row>
    <row r="264" spans="1:29" s="15" customFormat="1" x14ac:dyDescent="0.25">
      <c r="A264" s="36"/>
      <c r="B264" s="36"/>
      <c r="C264" s="72"/>
      <c r="D264" s="56"/>
      <c r="E264" s="41"/>
      <c r="F264" s="17"/>
      <c r="G264" s="18"/>
      <c r="H264" s="17"/>
      <c r="I264" s="18"/>
      <c r="J264" s="17"/>
      <c r="W264" s="14"/>
      <c r="Y264" s="16"/>
      <c r="AC264" s="20"/>
    </row>
    <row r="265" spans="1:29" s="15" customFormat="1" x14ac:dyDescent="0.25">
      <c r="A265" s="36"/>
      <c r="B265" s="36"/>
      <c r="C265" s="72"/>
      <c r="D265" s="56"/>
      <c r="E265" s="41"/>
      <c r="F265" s="17"/>
      <c r="G265" s="18"/>
      <c r="H265" s="17"/>
      <c r="I265" s="18"/>
      <c r="J265" s="17"/>
      <c r="W265" s="14"/>
      <c r="Y265" s="16"/>
      <c r="AC265" s="20"/>
    </row>
    <row r="266" spans="1:29" s="15" customFormat="1" x14ac:dyDescent="0.25">
      <c r="A266" s="36"/>
      <c r="B266" s="36"/>
      <c r="C266" s="72"/>
      <c r="D266" s="56"/>
      <c r="E266" s="41"/>
      <c r="F266" s="17"/>
      <c r="G266" s="18"/>
      <c r="H266" s="17"/>
      <c r="I266" s="18"/>
      <c r="J266" s="17"/>
      <c r="W266" s="14"/>
      <c r="Y266" s="16"/>
      <c r="AC266" s="20"/>
    </row>
    <row r="267" spans="1:29" s="15" customFormat="1" x14ac:dyDescent="0.25">
      <c r="A267" s="36"/>
      <c r="B267" s="36"/>
      <c r="C267" s="72"/>
      <c r="D267" s="56"/>
      <c r="E267" s="41"/>
      <c r="F267" s="17"/>
      <c r="G267" s="18"/>
      <c r="H267" s="17"/>
      <c r="I267" s="18"/>
      <c r="J267" s="17"/>
      <c r="W267" s="14"/>
      <c r="Y267" s="16"/>
      <c r="AC267" s="20"/>
    </row>
    <row r="268" spans="1:29" s="15" customFormat="1" x14ac:dyDescent="0.25">
      <c r="A268" s="36"/>
      <c r="B268" s="36"/>
      <c r="C268" s="72"/>
      <c r="D268" s="56"/>
      <c r="E268" s="41"/>
      <c r="F268" s="17"/>
      <c r="G268" s="18"/>
      <c r="H268" s="17"/>
      <c r="I268" s="18"/>
      <c r="J268" s="17"/>
      <c r="W268" s="14"/>
      <c r="Y268" s="16"/>
      <c r="AC268" s="20"/>
    </row>
    <row r="269" spans="1:29" s="15" customFormat="1" x14ac:dyDescent="0.25">
      <c r="A269" s="36"/>
      <c r="B269" s="36"/>
      <c r="C269" s="72"/>
      <c r="D269" s="56"/>
      <c r="E269" s="41"/>
      <c r="F269" s="17"/>
      <c r="G269" s="18"/>
      <c r="H269" s="17"/>
      <c r="I269" s="18"/>
      <c r="J269" s="17"/>
      <c r="W269" s="14"/>
      <c r="Y269" s="16"/>
      <c r="AC269" s="20"/>
    </row>
    <row r="270" spans="1:29" s="15" customFormat="1" x14ac:dyDescent="0.25">
      <c r="A270" s="36"/>
      <c r="B270" s="36"/>
      <c r="C270" s="72"/>
      <c r="D270" s="56"/>
      <c r="E270" s="41"/>
      <c r="F270" s="17"/>
      <c r="G270" s="18"/>
      <c r="H270" s="17"/>
      <c r="I270" s="18"/>
      <c r="J270" s="17"/>
      <c r="W270" s="14"/>
      <c r="Y270" s="16"/>
      <c r="AC270" s="20"/>
    </row>
    <row r="271" spans="1:29" s="15" customFormat="1" x14ac:dyDescent="0.25">
      <c r="A271" s="36"/>
      <c r="B271" s="36"/>
      <c r="C271" s="72"/>
      <c r="D271" s="56"/>
      <c r="E271" s="41"/>
      <c r="F271" s="17"/>
      <c r="G271" s="18"/>
      <c r="H271" s="17"/>
      <c r="I271" s="18"/>
      <c r="J271" s="17"/>
      <c r="W271" s="14"/>
      <c r="Y271" s="16"/>
      <c r="AC271" s="20"/>
    </row>
    <row r="272" spans="1:29" s="15" customFormat="1" x14ac:dyDescent="0.25">
      <c r="A272" s="36"/>
      <c r="B272" s="36"/>
      <c r="C272" s="72"/>
      <c r="D272" s="56"/>
      <c r="E272" s="41"/>
      <c r="F272" s="17"/>
      <c r="G272" s="18"/>
      <c r="H272" s="17"/>
      <c r="I272" s="18"/>
      <c r="J272" s="17"/>
      <c r="W272" s="14"/>
      <c r="Y272" s="16"/>
      <c r="AC272" s="20"/>
    </row>
    <row r="273" spans="1:29" s="15" customFormat="1" x14ac:dyDescent="0.25">
      <c r="A273" s="36"/>
      <c r="B273" s="36"/>
      <c r="C273" s="72"/>
      <c r="D273" s="56"/>
      <c r="E273" s="41"/>
      <c r="F273" s="17"/>
      <c r="G273" s="18"/>
      <c r="H273" s="17"/>
      <c r="I273" s="18"/>
      <c r="J273" s="17"/>
      <c r="W273" s="14"/>
      <c r="Y273" s="16"/>
      <c r="AC273" s="20"/>
    </row>
    <row r="274" spans="1:29" s="15" customFormat="1" x14ac:dyDescent="0.25">
      <c r="A274" s="36"/>
      <c r="B274" s="36"/>
      <c r="C274" s="72"/>
      <c r="D274" s="56"/>
      <c r="E274" s="41"/>
      <c r="F274" s="17"/>
      <c r="G274" s="18"/>
      <c r="H274" s="17"/>
      <c r="I274" s="18"/>
      <c r="J274" s="17"/>
      <c r="W274" s="14"/>
      <c r="Y274" s="16"/>
      <c r="AC274" s="20"/>
    </row>
    <row r="275" spans="1:29" s="15" customFormat="1" x14ac:dyDescent="0.25">
      <c r="A275" s="36"/>
      <c r="B275" s="36"/>
      <c r="C275" s="72"/>
      <c r="D275" s="56"/>
      <c r="E275" s="41"/>
      <c r="F275" s="17"/>
      <c r="G275" s="18"/>
      <c r="H275" s="17"/>
      <c r="I275" s="18"/>
      <c r="J275" s="17"/>
      <c r="W275" s="14"/>
      <c r="Y275" s="16"/>
      <c r="AC275" s="20"/>
    </row>
    <row r="276" spans="1:29" s="15" customFormat="1" x14ac:dyDescent="0.25">
      <c r="A276" s="36"/>
      <c r="B276" s="36"/>
      <c r="C276" s="72"/>
      <c r="D276" s="56"/>
      <c r="E276" s="41"/>
      <c r="F276" s="17"/>
      <c r="G276" s="18"/>
      <c r="H276" s="17"/>
      <c r="I276" s="18"/>
      <c r="J276" s="17"/>
      <c r="W276" s="14"/>
      <c r="Y276" s="16"/>
      <c r="AC276" s="20"/>
    </row>
    <row r="277" spans="1:29" s="15" customFormat="1" x14ac:dyDescent="0.25">
      <c r="A277" s="36"/>
      <c r="B277" s="36"/>
      <c r="C277" s="72"/>
      <c r="D277" s="56"/>
      <c r="E277" s="41"/>
      <c r="F277" s="17"/>
      <c r="G277" s="18"/>
      <c r="H277" s="17"/>
      <c r="I277" s="18"/>
      <c r="J277" s="17"/>
      <c r="W277" s="14"/>
      <c r="Y277" s="16"/>
      <c r="AC277" s="20"/>
    </row>
    <row r="278" spans="1:29" s="15" customFormat="1" x14ac:dyDescent="0.25">
      <c r="A278" s="36"/>
      <c r="B278" s="36"/>
      <c r="C278" s="72"/>
      <c r="D278" s="56"/>
      <c r="E278" s="41"/>
      <c r="F278" s="17"/>
      <c r="G278" s="18"/>
      <c r="H278" s="17"/>
      <c r="I278" s="18"/>
      <c r="J278" s="17"/>
      <c r="W278" s="14"/>
      <c r="Y278" s="16"/>
      <c r="AC278" s="20"/>
    </row>
    <row r="279" spans="1:29" s="15" customFormat="1" x14ac:dyDescent="0.25">
      <c r="A279" s="36"/>
      <c r="B279" s="36"/>
      <c r="C279" s="72"/>
      <c r="D279" s="56"/>
      <c r="E279" s="41"/>
      <c r="F279" s="17"/>
      <c r="G279" s="18"/>
      <c r="H279" s="17"/>
      <c r="I279" s="18"/>
      <c r="J279" s="17"/>
      <c r="W279" s="14"/>
      <c r="Y279" s="16"/>
      <c r="AC279" s="20"/>
    </row>
    <row r="280" spans="1:29" s="15" customFormat="1" x14ac:dyDescent="0.25">
      <c r="A280" s="36"/>
      <c r="B280" s="36"/>
      <c r="C280" s="72"/>
      <c r="D280" s="56"/>
      <c r="E280" s="41"/>
      <c r="F280" s="17"/>
      <c r="G280" s="18"/>
      <c r="H280" s="17"/>
      <c r="I280" s="18"/>
      <c r="J280" s="17"/>
      <c r="W280" s="14"/>
      <c r="Y280" s="16"/>
      <c r="AC280" s="20"/>
    </row>
    <row r="281" spans="1:29" s="15" customFormat="1" x14ac:dyDescent="0.25">
      <c r="A281" s="36"/>
      <c r="B281" s="36"/>
      <c r="C281" s="72"/>
      <c r="D281" s="56"/>
      <c r="E281" s="41"/>
      <c r="F281" s="17"/>
      <c r="G281" s="18"/>
      <c r="H281" s="17"/>
      <c r="I281" s="18"/>
      <c r="J281" s="17"/>
      <c r="W281" s="14"/>
      <c r="Y281" s="16"/>
      <c r="AC281" s="20"/>
    </row>
    <row r="282" spans="1:29" s="15" customFormat="1" x14ac:dyDescent="0.25">
      <c r="A282" s="36"/>
      <c r="B282" s="36"/>
      <c r="C282" s="72"/>
      <c r="D282" s="56"/>
      <c r="E282" s="41"/>
      <c r="F282" s="17"/>
      <c r="G282" s="18"/>
      <c r="H282" s="17"/>
      <c r="I282" s="18"/>
      <c r="J282" s="17"/>
      <c r="W282" s="14"/>
      <c r="Y282" s="16"/>
      <c r="AC282" s="20"/>
    </row>
    <row r="283" spans="1:29" s="15" customFormat="1" x14ac:dyDescent="0.25">
      <c r="A283" s="36"/>
      <c r="B283" s="36"/>
      <c r="C283" s="72"/>
      <c r="D283" s="56"/>
      <c r="E283" s="41"/>
      <c r="F283" s="17"/>
      <c r="G283" s="18"/>
      <c r="H283" s="17"/>
      <c r="I283" s="18"/>
      <c r="J283" s="17"/>
      <c r="W283" s="14"/>
      <c r="Y283" s="16"/>
      <c r="AC283" s="20"/>
    </row>
    <row r="284" spans="1:29" s="15" customFormat="1" x14ac:dyDescent="0.25">
      <c r="A284" s="36"/>
      <c r="B284" s="36"/>
      <c r="C284" s="72"/>
      <c r="D284" s="56"/>
      <c r="E284" s="41"/>
      <c r="F284" s="17"/>
      <c r="G284" s="18"/>
      <c r="H284" s="17"/>
      <c r="I284" s="18"/>
      <c r="J284" s="17"/>
      <c r="W284" s="14"/>
      <c r="Y284" s="16"/>
      <c r="AC284" s="20"/>
    </row>
    <row r="285" spans="1:29" s="15" customFormat="1" x14ac:dyDescent="0.25">
      <c r="A285" s="36"/>
      <c r="B285" s="36"/>
      <c r="C285" s="72"/>
      <c r="D285" s="56"/>
      <c r="E285" s="41"/>
      <c r="F285" s="17"/>
      <c r="G285" s="18"/>
      <c r="H285" s="17"/>
      <c r="I285" s="18"/>
      <c r="J285" s="17"/>
      <c r="W285" s="14"/>
      <c r="Y285" s="16"/>
      <c r="AC285" s="20"/>
    </row>
    <row r="286" spans="1:29" s="15" customFormat="1" x14ac:dyDescent="0.25">
      <c r="A286" s="36"/>
      <c r="B286" s="36"/>
      <c r="C286" s="72"/>
      <c r="D286" s="56"/>
      <c r="E286" s="41"/>
      <c r="F286" s="17"/>
      <c r="G286" s="18"/>
      <c r="H286" s="17"/>
      <c r="I286" s="18"/>
      <c r="J286" s="17"/>
      <c r="W286" s="14"/>
      <c r="Y286" s="16"/>
      <c r="AC286" s="20"/>
    </row>
    <row r="287" spans="1:29" s="15" customFormat="1" x14ac:dyDescent="0.25">
      <c r="A287" s="36"/>
      <c r="B287" s="36"/>
      <c r="C287" s="72"/>
      <c r="D287" s="56"/>
      <c r="E287" s="41"/>
      <c r="F287" s="17"/>
      <c r="G287" s="18"/>
      <c r="H287" s="17"/>
      <c r="I287" s="18"/>
      <c r="J287" s="17"/>
      <c r="W287" s="14"/>
      <c r="Y287" s="16"/>
      <c r="AC287" s="20"/>
    </row>
    <row r="288" spans="1:29" s="15" customFormat="1" x14ac:dyDescent="0.25">
      <c r="A288" s="36"/>
      <c r="B288" s="36"/>
      <c r="C288" s="72"/>
      <c r="D288" s="56"/>
      <c r="E288" s="41"/>
      <c r="F288" s="17"/>
      <c r="G288" s="18"/>
      <c r="H288" s="17"/>
      <c r="I288" s="18"/>
      <c r="J288" s="17"/>
      <c r="W288" s="14"/>
      <c r="Y288" s="16"/>
      <c r="AC288" s="20"/>
    </row>
    <row r="289" spans="1:29" s="15" customFormat="1" x14ac:dyDescent="0.25">
      <c r="A289" s="36"/>
      <c r="B289" s="36"/>
      <c r="C289" s="72"/>
      <c r="D289" s="56"/>
      <c r="E289" s="41"/>
      <c r="F289" s="17"/>
      <c r="G289" s="18"/>
      <c r="H289" s="17"/>
      <c r="I289" s="18"/>
      <c r="J289" s="17"/>
      <c r="W289" s="14"/>
      <c r="Y289" s="16"/>
      <c r="AC289" s="20"/>
    </row>
    <row r="290" spans="1:29" s="15" customFormat="1" x14ac:dyDescent="0.25">
      <c r="A290" s="36"/>
      <c r="B290" s="36"/>
      <c r="C290" s="72"/>
      <c r="D290" s="56"/>
      <c r="E290" s="41"/>
      <c r="F290" s="17"/>
      <c r="G290" s="18"/>
      <c r="H290" s="17"/>
      <c r="I290" s="18"/>
      <c r="J290" s="17"/>
      <c r="W290" s="14"/>
      <c r="Y290" s="16"/>
      <c r="AC290" s="20"/>
    </row>
    <row r="291" spans="1:29" s="15" customFormat="1" x14ac:dyDescent="0.25">
      <c r="A291" s="36"/>
      <c r="B291" s="36"/>
      <c r="C291" s="72"/>
      <c r="D291" s="56"/>
      <c r="E291" s="41"/>
      <c r="F291" s="17"/>
      <c r="G291" s="18"/>
      <c r="H291" s="17"/>
      <c r="I291" s="18"/>
      <c r="J291" s="17"/>
      <c r="W291" s="14"/>
      <c r="Y291" s="16"/>
      <c r="AC291" s="20"/>
    </row>
    <row r="292" spans="1:29" s="15" customFormat="1" x14ac:dyDescent="0.25">
      <c r="A292" s="36"/>
      <c r="B292" s="36"/>
      <c r="C292" s="72"/>
      <c r="D292" s="56"/>
      <c r="E292" s="41"/>
      <c r="F292" s="17"/>
      <c r="G292" s="18"/>
      <c r="H292" s="17"/>
      <c r="I292" s="18"/>
      <c r="J292" s="17"/>
      <c r="W292" s="14"/>
      <c r="Y292" s="16"/>
      <c r="AC292" s="20"/>
    </row>
    <row r="293" spans="1:29" s="15" customFormat="1" x14ac:dyDescent="0.25">
      <c r="A293" s="36"/>
      <c r="B293" s="36"/>
      <c r="C293" s="72"/>
      <c r="D293" s="56"/>
      <c r="E293" s="41"/>
      <c r="F293" s="17"/>
      <c r="G293" s="18"/>
      <c r="H293" s="17"/>
      <c r="I293" s="18"/>
      <c r="J293" s="17"/>
      <c r="W293" s="14"/>
      <c r="Y293" s="16"/>
      <c r="AC293" s="20"/>
    </row>
    <row r="294" spans="1:29" s="15" customFormat="1" x14ac:dyDescent="0.25">
      <c r="A294" s="36"/>
      <c r="B294" s="36"/>
      <c r="C294" s="72"/>
      <c r="D294" s="56"/>
      <c r="E294" s="41"/>
      <c r="F294" s="17"/>
      <c r="G294" s="18"/>
      <c r="H294" s="17"/>
      <c r="I294" s="18"/>
      <c r="J294" s="17"/>
      <c r="W294" s="14"/>
      <c r="Y294" s="16"/>
      <c r="AC294" s="20"/>
    </row>
    <row r="295" spans="1:29" s="15" customFormat="1" x14ac:dyDescent="0.25">
      <c r="A295" s="36"/>
      <c r="B295" s="36"/>
      <c r="C295" s="72"/>
      <c r="D295" s="56"/>
      <c r="E295" s="41"/>
      <c r="F295" s="17"/>
      <c r="G295" s="18"/>
      <c r="H295" s="17"/>
      <c r="I295" s="18"/>
      <c r="J295" s="17"/>
      <c r="W295" s="14"/>
      <c r="Y295" s="16"/>
      <c r="AC295" s="20"/>
    </row>
    <row r="296" spans="1:29" s="15" customFormat="1" x14ac:dyDescent="0.25">
      <c r="A296" s="36"/>
      <c r="B296" s="36"/>
      <c r="C296" s="72"/>
      <c r="D296" s="56"/>
      <c r="E296" s="41"/>
      <c r="F296" s="17"/>
      <c r="G296" s="18"/>
      <c r="H296" s="17"/>
      <c r="I296" s="18"/>
      <c r="J296" s="17"/>
      <c r="W296" s="14"/>
      <c r="Y296" s="16"/>
      <c r="AC296" s="20"/>
    </row>
    <row r="297" spans="1:29" s="15" customFormat="1" x14ac:dyDescent="0.25">
      <c r="A297" s="36"/>
      <c r="B297" s="36"/>
      <c r="C297" s="72"/>
      <c r="D297" s="56"/>
      <c r="E297" s="41"/>
      <c r="F297" s="17"/>
      <c r="G297" s="18"/>
      <c r="H297" s="17"/>
      <c r="I297" s="18"/>
      <c r="J297" s="17"/>
      <c r="W297" s="14"/>
      <c r="Y297" s="16"/>
      <c r="AC297" s="20"/>
    </row>
    <row r="298" spans="1:29" s="15" customFormat="1" x14ac:dyDescent="0.25">
      <c r="A298" s="36"/>
      <c r="B298" s="36"/>
      <c r="C298" s="72"/>
      <c r="D298" s="56"/>
      <c r="E298" s="41"/>
      <c r="F298" s="17"/>
      <c r="G298" s="18"/>
      <c r="H298" s="17"/>
      <c r="I298" s="18"/>
      <c r="J298" s="17"/>
      <c r="W298" s="14"/>
      <c r="Y298" s="16"/>
      <c r="AC298" s="20"/>
    </row>
    <row r="299" spans="1:29" s="15" customFormat="1" x14ac:dyDescent="0.25">
      <c r="A299" s="36"/>
      <c r="B299" s="36"/>
      <c r="C299" s="72"/>
      <c r="D299" s="56"/>
      <c r="E299" s="41"/>
      <c r="F299" s="17"/>
      <c r="G299" s="18"/>
      <c r="H299" s="17"/>
      <c r="I299" s="18"/>
      <c r="J299" s="17"/>
      <c r="W299" s="14"/>
      <c r="Y299" s="16"/>
      <c r="AC299" s="20"/>
    </row>
    <row r="300" spans="1:29" s="15" customFormat="1" x14ac:dyDescent="0.25">
      <c r="A300" s="36"/>
      <c r="B300" s="36"/>
      <c r="C300" s="72"/>
      <c r="D300" s="56"/>
      <c r="E300" s="41"/>
      <c r="F300" s="17"/>
      <c r="G300" s="18"/>
      <c r="H300" s="17"/>
      <c r="I300" s="18"/>
      <c r="J300" s="17"/>
      <c r="W300" s="14"/>
      <c r="Y300" s="16"/>
      <c r="AC300" s="20"/>
    </row>
    <row r="301" spans="1:29" s="15" customFormat="1" x14ac:dyDescent="0.25">
      <c r="A301" s="36"/>
      <c r="B301" s="36"/>
      <c r="C301" s="72"/>
      <c r="D301" s="56"/>
      <c r="E301" s="41"/>
      <c r="F301" s="17"/>
      <c r="G301" s="18"/>
      <c r="H301" s="17"/>
      <c r="I301" s="18"/>
      <c r="J301" s="17"/>
      <c r="W301" s="14"/>
      <c r="Y301" s="16"/>
      <c r="AC301" s="20"/>
    </row>
    <row r="302" spans="1:29" s="15" customFormat="1" x14ac:dyDescent="0.25">
      <c r="A302" s="36"/>
      <c r="B302" s="36"/>
      <c r="C302" s="72"/>
      <c r="D302" s="56"/>
      <c r="E302" s="41"/>
      <c r="F302" s="17"/>
      <c r="G302" s="18"/>
      <c r="H302" s="17"/>
      <c r="I302" s="18"/>
      <c r="J302" s="17"/>
      <c r="W302" s="14"/>
      <c r="Y302" s="16"/>
      <c r="AC302" s="20"/>
    </row>
    <row r="303" spans="1:29" s="15" customFormat="1" x14ac:dyDescent="0.25">
      <c r="A303" s="36"/>
      <c r="B303" s="36"/>
      <c r="C303" s="72"/>
      <c r="D303" s="56"/>
      <c r="E303" s="41"/>
      <c r="F303" s="17"/>
      <c r="G303" s="18"/>
      <c r="H303" s="17"/>
      <c r="I303" s="18"/>
      <c r="J303" s="17"/>
      <c r="W303" s="14"/>
      <c r="Y303" s="16"/>
      <c r="AC303" s="20"/>
    </row>
    <row r="304" spans="1:29" s="15" customFormat="1" x14ac:dyDescent="0.25">
      <c r="A304" s="36"/>
      <c r="B304" s="36"/>
      <c r="C304" s="72"/>
      <c r="D304" s="56"/>
      <c r="E304" s="41"/>
      <c r="F304" s="17"/>
      <c r="G304" s="18"/>
      <c r="H304" s="17"/>
      <c r="I304" s="18"/>
      <c r="J304" s="17"/>
      <c r="W304" s="14"/>
      <c r="Y304" s="16"/>
      <c r="AC304" s="20"/>
    </row>
    <row r="305" spans="1:29" s="15" customFormat="1" x14ac:dyDescent="0.25">
      <c r="A305" s="36"/>
      <c r="B305" s="36"/>
      <c r="C305" s="72"/>
      <c r="D305" s="56"/>
      <c r="E305" s="41"/>
      <c r="F305" s="17"/>
      <c r="G305" s="18"/>
      <c r="H305" s="17"/>
      <c r="I305" s="18"/>
      <c r="J305" s="17"/>
      <c r="W305" s="14"/>
      <c r="Y305" s="16"/>
      <c r="AC305" s="20"/>
    </row>
    <row r="306" spans="1:29" s="15" customFormat="1" x14ac:dyDescent="0.25">
      <c r="A306" s="36"/>
      <c r="B306" s="36"/>
      <c r="C306" s="72"/>
      <c r="D306" s="56"/>
      <c r="E306" s="41"/>
      <c r="F306" s="17"/>
      <c r="G306" s="18"/>
      <c r="H306" s="17"/>
      <c r="I306" s="18"/>
      <c r="J306" s="17"/>
      <c r="W306" s="14"/>
      <c r="Y306" s="16"/>
      <c r="AC306" s="20"/>
    </row>
    <row r="307" spans="1:29" s="15" customFormat="1" x14ac:dyDescent="0.25">
      <c r="A307" s="36"/>
      <c r="B307" s="36"/>
      <c r="C307" s="72"/>
      <c r="D307" s="56"/>
      <c r="E307" s="41"/>
      <c r="F307" s="17"/>
      <c r="G307" s="18"/>
      <c r="H307" s="17"/>
      <c r="I307" s="18"/>
      <c r="J307" s="17"/>
      <c r="W307" s="14"/>
      <c r="Y307" s="16"/>
      <c r="AC307" s="20"/>
    </row>
    <row r="308" spans="1:29" s="15" customFormat="1" x14ac:dyDescent="0.25">
      <c r="A308" s="36"/>
      <c r="B308" s="36"/>
      <c r="C308" s="72"/>
      <c r="D308" s="56"/>
      <c r="E308" s="41"/>
      <c r="F308" s="17"/>
      <c r="G308" s="18"/>
      <c r="H308" s="17"/>
      <c r="I308" s="18"/>
      <c r="J308" s="17"/>
      <c r="W308" s="14"/>
      <c r="Y308" s="16"/>
      <c r="AC308" s="20"/>
    </row>
    <row r="309" spans="1:29" s="15" customFormat="1" x14ac:dyDescent="0.25">
      <c r="A309" s="36"/>
      <c r="B309" s="36"/>
      <c r="C309" s="72"/>
      <c r="D309" s="56"/>
      <c r="E309" s="41"/>
      <c r="F309" s="17"/>
      <c r="G309" s="18"/>
      <c r="H309" s="17"/>
      <c r="I309" s="18"/>
      <c r="J309" s="17"/>
      <c r="W309" s="14"/>
      <c r="Y309" s="16"/>
      <c r="AC309" s="20"/>
    </row>
    <row r="310" spans="1:29" s="15" customFormat="1" x14ac:dyDescent="0.25">
      <c r="A310" s="36"/>
      <c r="B310" s="36"/>
      <c r="C310" s="72"/>
      <c r="D310" s="56"/>
      <c r="E310" s="41"/>
      <c r="F310" s="17"/>
      <c r="G310" s="18"/>
      <c r="H310" s="17"/>
      <c r="I310" s="18"/>
      <c r="J310" s="17"/>
      <c r="W310" s="14"/>
      <c r="Y310" s="16"/>
      <c r="AC310" s="20"/>
    </row>
    <row r="311" spans="1:29" s="15" customFormat="1" x14ac:dyDescent="0.25">
      <c r="A311" s="36"/>
      <c r="B311" s="36"/>
      <c r="C311" s="72"/>
      <c r="D311" s="56"/>
      <c r="E311" s="41"/>
      <c r="F311" s="17"/>
      <c r="G311" s="18"/>
      <c r="H311" s="17"/>
      <c r="I311" s="18"/>
      <c r="J311" s="17"/>
      <c r="W311" s="14"/>
      <c r="Y311" s="16"/>
      <c r="AC311" s="20"/>
    </row>
    <row r="312" spans="1:29" s="15" customFormat="1" x14ac:dyDescent="0.25">
      <c r="A312" s="36"/>
      <c r="B312" s="36"/>
      <c r="C312" s="72"/>
      <c r="D312" s="56"/>
      <c r="E312" s="41"/>
      <c r="F312" s="17"/>
      <c r="G312" s="18"/>
      <c r="H312" s="17"/>
      <c r="I312" s="18"/>
      <c r="J312" s="17"/>
      <c r="W312" s="14"/>
      <c r="Y312" s="16"/>
      <c r="AC312" s="20"/>
    </row>
    <row r="313" spans="1:29" s="15" customFormat="1" x14ac:dyDescent="0.25">
      <c r="A313" s="36"/>
      <c r="B313" s="36"/>
      <c r="C313" s="72"/>
      <c r="D313" s="56"/>
      <c r="E313" s="41"/>
      <c r="F313" s="17"/>
      <c r="G313" s="18"/>
      <c r="H313" s="17"/>
      <c r="I313" s="18"/>
      <c r="J313" s="17"/>
      <c r="W313" s="14"/>
      <c r="Y313" s="16"/>
      <c r="AC313" s="20"/>
    </row>
    <row r="314" spans="1:29" s="15" customFormat="1" x14ac:dyDescent="0.25">
      <c r="A314" s="36"/>
      <c r="B314" s="36"/>
      <c r="C314" s="72"/>
      <c r="D314" s="56"/>
      <c r="E314" s="41"/>
      <c r="F314" s="17"/>
      <c r="G314" s="18"/>
      <c r="H314" s="17"/>
      <c r="I314" s="18"/>
      <c r="J314" s="17"/>
      <c r="W314" s="14"/>
      <c r="Y314" s="16"/>
      <c r="AC314" s="20"/>
    </row>
    <row r="315" spans="1:29" s="15" customFormat="1" x14ac:dyDescent="0.25">
      <c r="A315" s="36"/>
      <c r="B315" s="36"/>
      <c r="C315" s="72"/>
      <c r="D315" s="56"/>
      <c r="E315" s="41"/>
      <c r="F315" s="17"/>
      <c r="G315" s="18"/>
      <c r="H315" s="17"/>
      <c r="I315" s="18"/>
      <c r="J315" s="17"/>
      <c r="W315" s="14"/>
      <c r="Y315" s="16"/>
      <c r="AC315" s="20"/>
    </row>
    <row r="316" spans="1:29" s="15" customFormat="1" x14ac:dyDescent="0.25">
      <c r="A316" s="36"/>
      <c r="B316" s="36"/>
      <c r="C316" s="72"/>
      <c r="D316" s="56"/>
      <c r="E316" s="41"/>
      <c r="F316" s="17"/>
      <c r="G316" s="18"/>
      <c r="H316" s="17"/>
      <c r="I316" s="18"/>
      <c r="J316" s="17"/>
      <c r="W316" s="14"/>
      <c r="Y316" s="16"/>
      <c r="AC316" s="20"/>
    </row>
    <row r="317" spans="1:29" s="15" customFormat="1" x14ac:dyDescent="0.25">
      <c r="A317" s="36"/>
      <c r="B317" s="36"/>
      <c r="C317" s="72"/>
      <c r="D317" s="56"/>
      <c r="E317" s="41"/>
      <c r="F317" s="17"/>
      <c r="G317" s="18"/>
      <c r="H317" s="17"/>
      <c r="I317" s="18"/>
      <c r="J317" s="17"/>
      <c r="W317" s="14"/>
      <c r="Y317" s="16"/>
      <c r="AC317" s="20"/>
    </row>
    <row r="318" spans="1:29" s="15" customFormat="1" x14ac:dyDescent="0.25">
      <c r="A318" s="36"/>
      <c r="B318" s="36"/>
      <c r="C318" s="72"/>
      <c r="D318" s="56"/>
      <c r="E318" s="41"/>
      <c r="F318" s="17"/>
      <c r="G318" s="18"/>
      <c r="H318" s="17"/>
      <c r="I318" s="18"/>
      <c r="J318" s="17"/>
      <c r="W318" s="14"/>
      <c r="Y318" s="16"/>
      <c r="AC318" s="20"/>
    </row>
    <row r="319" spans="1:29" s="15" customFormat="1" x14ac:dyDescent="0.25">
      <c r="A319" s="36"/>
      <c r="B319" s="36"/>
      <c r="C319" s="72"/>
      <c r="D319" s="56"/>
      <c r="E319" s="41"/>
      <c r="F319" s="17"/>
      <c r="G319" s="18"/>
      <c r="H319" s="17"/>
      <c r="I319" s="18"/>
      <c r="J319" s="17"/>
      <c r="W319" s="14"/>
      <c r="Y319" s="16"/>
      <c r="AC319" s="20"/>
    </row>
    <row r="320" spans="1:29" s="15" customFormat="1" x14ac:dyDescent="0.25">
      <c r="A320" s="36"/>
      <c r="B320" s="36"/>
      <c r="C320" s="72"/>
      <c r="D320" s="56"/>
      <c r="E320" s="41"/>
      <c r="F320" s="17"/>
      <c r="G320" s="18"/>
      <c r="H320" s="17"/>
      <c r="I320" s="18"/>
      <c r="J320" s="17"/>
      <c r="W320" s="14"/>
      <c r="Y320" s="16"/>
      <c r="AC320" s="20"/>
    </row>
    <row r="321" spans="1:29" s="15" customFormat="1" x14ac:dyDescent="0.25">
      <c r="A321" s="36"/>
      <c r="B321" s="36"/>
      <c r="C321" s="72"/>
      <c r="D321" s="56"/>
      <c r="E321" s="41"/>
      <c r="F321" s="17"/>
      <c r="G321" s="18"/>
      <c r="H321" s="17"/>
      <c r="I321" s="18"/>
      <c r="J321" s="17"/>
      <c r="W321" s="14"/>
      <c r="Y321" s="16"/>
      <c r="AC321" s="20"/>
    </row>
    <row r="322" spans="1:29" s="15" customFormat="1" x14ac:dyDescent="0.25">
      <c r="A322" s="36"/>
      <c r="B322" s="36"/>
      <c r="C322" s="72"/>
      <c r="D322" s="56"/>
      <c r="E322" s="41"/>
      <c r="F322" s="17"/>
      <c r="G322" s="18"/>
      <c r="H322" s="17"/>
      <c r="I322" s="18"/>
      <c r="J322" s="17"/>
      <c r="W322" s="14"/>
      <c r="Y322" s="16"/>
      <c r="AC322" s="20"/>
    </row>
    <row r="323" spans="1:29" s="15" customFormat="1" x14ac:dyDescent="0.25">
      <c r="A323" s="36"/>
      <c r="B323" s="36"/>
      <c r="C323" s="72"/>
      <c r="D323" s="56"/>
      <c r="E323" s="41"/>
      <c r="F323" s="17"/>
      <c r="G323" s="18"/>
      <c r="H323" s="17"/>
      <c r="I323" s="18"/>
      <c r="J323" s="17"/>
      <c r="W323" s="14"/>
      <c r="Y323" s="16"/>
      <c r="AC323" s="20"/>
    </row>
    <row r="324" spans="1:29" s="15" customFormat="1" x14ac:dyDescent="0.25">
      <c r="A324" s="36"/>
      <c r="B324" s="36"/>
      <c r="C324" s="72"/>
      <c r="D324" s="56"/>
      <c r="E324" s="41"/>
      <c r="F324" s="17"/>
      <c r="G324" s="18"/>
      <c r="H324" s="17"/>
      <c r="I324" s="18"/>
      <c r="J324" s="17"/>
      <c r="W324" s="14"/>
      <c r="Y324" s="16"/>
      <c r="AC324" s="20"/>
    </row>
    <row r="325" spans="1:29" s="15" customFormat="1" x14ac:dyDescent="0.25">
      <c r="A325" s="36"/>
      <c r="B325" s="36"/>
      <c r="C325" s="72"/>
      <c r="D325" s="56"/>
      <c r="E325" s="41"/>
      <c r="F325" s="17"/>
      <c r="G325" s="18"/>
      <c r="H325" s="17"/>
      <c r="I325" s="18"/>
      <c r="J325" s="17"/>
      <c r="W325" s="14"/>
      <c r="Y325" s="16"/>
      <c r="AC325" s="20"/>
    </row>
    <row r="326" spans="1:29" s="15" customFormat="1" x14ac:dyDescent="0.25">
      <c r="A326" s="36"/>
      <c r="B326" s="36"/>
      <c r="C326" s="72"/>
      <c r="D326" s="56"/>
      <c r="E326" s="41"/>
      <c r="F326" s="17"/>
      <c r="G326" s="18"/>
      <c r="H326" s="17"/>
      <c r="I326" s="18"/>
      <c r="J326" s="17"/>
      <c r="W326" s="14"/>
      <c r="Y326" s="16"/>
      <c r="AC326" s="20"/>
    </row>
    <row r="327" spans="1:29" s="15" customFormat="1" x14ac:dyDescent="0.25">
      <c r="A327" s="36"/>
      <c r="B327" s="36"/>
      <c r="C327" s="72"/>
      <c r="D327" s="56"/>
      <c r="E327" s="41"/>
      <c r="F327" s="17"/>
      <c r="G327" s="18"/>
      <c r="H327" s="17"/>
      <c r="I327" s="18"/>
      <c r="J327" s="17"/>
      <c r="W327" s="14"/>
      <c r="Y327" s="16"/>
      <c r="AC327" s="20"/>
    </row>
    <row r="328" spans="1:29" s="15" customFormat="1" x14ac:dyDescent="0.25">
      <c r="A328" s="36"/>
      <c r="B328" s="36"/>
      <c r="C328" s="72"/>
      <c r="D328" s="56"/>
      <c r="E328" s="41"/>
      <c r="F328" s="17"/>
      <c r="G328" s="18"/>
      <c r="H328" s="17"/>
      <c r="I328" s="18"/>
      <c r="J328" s="17"/>
      <c r="W328" s="14"/>
      <c r="Y328" s="16"/>
      <c r="AC328" s="20"/>
    </row>
    <row r="329" spans="1:29" s="15" customFormat="1" x14ac:dyDescent="0.25">
      <c r="A329" s="36"/>
      <c r="B329" s="36"/>
      <c r="C329" s="72"/>
      <c r="D329" s="56"/>
      <c r="E329" s="41"/>
      <c r="F329" s="17"/>
      <c r="G329" s="18"/>
      <c r="H329" s="17"/>
      <c r="I329" s="18"/>
      <c r="J329" s="17"/>
      <c r="W329" s="14"/>
      <c r="Y329" s="16"/>
      <c r="AC329" s="20"/>
    </row>
    <row r="330" spans="1:29" s="15" customFormat="1" x14ac:dyDescent="0.25">
      <c r="A330" s="36"/>
      <c r="B330" s="36"/>
      <c r="C330" s="72"/>
      <c r="D330" s="56"/>
      <c r="E330" s="41"/>
      <c r="F330" s="17"/>
      <c r="G330" s="18"/>
      <c r="H330" s="17"/>
      <c r="I330" s="18"/>
      <c r="J330" s="17"/>
      <c r="W330" s="14"/>
      <c r="Y330" s="16"/>
      <c r="AC330" s="20"/>
    </row>
    <row r="331" spans="1:29" s="15" customFormat="1" x14ac:dyDescent="0.25">
      <c r="A331" s="36"/>
      <c r="B331" s="36"/>
      <c r="C331" s="72"/>
      <c r="D331" s="56"/>
      <c r="E331" s="41"/>
      <c r="F331" s="17"/>
      <c r="G331" s="18"/>
      <c r="H331" s="17"/>
      <c r="I331" s="18"/>
      <c r="J331" s="17"/>
      <c r="W331" s="14"/>
      <c r="Y331" s="16"/>
      <c r="AC331" s="20"/>
    </row>
    <row r="332" spans="1:29" s="15" customFormat="1" x14ac:dyDescent="0.25">
      <c r="A332" s="36"/>
      <c r="B332" s="36"/>
      <c r="C332" s="72"/>
      <c r="D332" s="56"/>
      <c r="E332" s="41"/>
      <c r="F332" s="17"/>
      <c r="G332" s="18"/>
      <c r="H332" s="17"/>
      <c r="I332" s="18"/>
      <c r="J332" s="17"/>
      <c r="W332" s="14"/>
      <c r="Y332" s="16"/>
      <c r="AC332" s="20"/>
    </row>
    <row r="333" spans="1:29" s="15" customFormat="1" x14ac:dyDescent="0.25">
      <c r="A333" s="36"/>
      <c r="B333" s="36"/>
      <c r="C333" s="72"/>
      <c r="D333" s="56"/>
      <c r="E333" s="41"/>
      <c r="F333" s="17"/>
      <c r="G333" s="18"/>
      <c r="H333" s="17"/>
      <c r="I333" s="18"/>
      <c r="J333" s="17"/>
      <c r="W333" s="14"/>
      <c r="Y333" s="16"/>
      <c r="AC333" s="20"/>
    </row>
    <row r="334" spans="1:29" s="15" customFormat="1" x14ac:dyDescent="0.25">
      <c r="A334" s="36"/>
      <c r="B334" s="36"/>
      <c r="C334" s="72"/>
      <c r="D334" s="56"/>
      <c r="E334" s="41"/>
      <c r="F334" s="17"/>
      <c r="G334" s="18"/>
      <c r="H334" s="17"/>
      <c r="I334" s="18"/>
      <c r="J334" s="17"/>
      <c r="W334" s="14"/>
      <c r="Y334" s="16"/>
      <c r="AC334" s="20"/>
    </row>
    <row r="335" spans="1:29" s="15" customFormat="1" x14ac:dyDescent="0.25">
      <c r="A335" s="36"/>
      <c r="B335" s="36"/>
      <c r="C335" s="72"/>
      <c r="D335" s="56"/>
      <c r="E335" s="41"/>
      <c r="F335" s="17"/>
      <c r="G335" s="18"/>
      <c r="H335" s="17"/>
      <c r="I335" s="18"/>
      <c r="J335" s="17"/>
      <c r="W335" s="14"/>
      <c r="Y335" s="16"/>
      <c r="AC335" s="20"/>
    </row>
    <row r="336" spans="1:29" s="15" customFormat="1" x14ac:dyDescent="0.25">
      <c r="A336" s="36"/>
      <c r="B336" s="36"/>
      <c r="C336" s="72"/>
      <c r="D336" s="56"/>
      <c r="E336" s="41"/>
      <c r="F336" s="17"/>
      <c r="G336" s="18"/>
      <c r="H336" s="17"/>
      <c r="I336" s="18"/>
      <c r="J336" s="17"/>
      <c r="W336" s="14"/>
      <c r="Y336" s="16"/>
      <c r="AC336" s="20"/>
    </row>
    <row r="337" spans="1:29" s="15" customFormat="1" x14ac:dyDescent="0.25">
      <c r="A337" s="36"/>
      <c r="B337" s="36"/>
      <c r="C337" s="72"/>
      <c r="D337" s="56"/>
      <c r="E337" s="41"/>
      <c r="F337" s="17"/>
      <c r="G337" s="18"/>
      <c r="H337" s="17"/>
      <c r="I337" s="18"/>
      <c r="J337" s="17"/>
      <c r="W337" s="14"/>
      <c r="Y337" s="16"/>
      <c r="AC337" s="20"/>
    </row>
    <row r="338" spans="1:29" s="15" customFormat="1" x14ac:dyDescent="0.25">
      <c r="A338" s="36"/>
      <c r="B338" s="36"/>
      <c r="C338" s="72"/>
      <c r="D338" s="56"/>
      <c r="E338" s="41"/>
      <c r="F338" s="17"/>
      <c r="G338" s="18"/>
      <c r="H338" s="17"/>
      <c r="I338" s="18"/>
      <c r="J338" s="17"/>
      <c r="W338" s="14"/>
      <c r="Y338" s="16"/>
      <c r="AC338" s="20"/>
    </row>
    <row r="339" spans="1:29" s="15" customFormat="1" x14ac:dyDescent="0.25">
      <c r="A339" s="36"/>
      <c r="B339" s="36"/>
      <c r="C339" s="72"/>
      <c r="D339" s="56"/>
      <c r="E339" s="41"/>
      <c r="F339" s="17"/>
      <c r="G339" s="18"/>
      <c r="H339" s="17"/>
      <c r="I339" s="18"/>
      <c r="J339" s="17"/>
      <c r="W339" s="14"/>
      <c r="Y339" s="16"/>
      <c r="AC339" s="20"/>
    </row>
    <row r="340" spans="1:29" s="15" customFormat="1" x14ac:dyDescent="0.25">
      <c r="A340" s="36"/>
      <c r="B340" s="36"/>
      <c r="C340" s="72"/>
      <c r="D340" s="56"/>
      <c r="E340" s="41"/>
      <c r="F340" s="17"/>
      <c r="G340" s="18"/>
      <c r="H340" s="17"/>
      <c r="I340" s="18"/>
      <c r="J340" s="17"/>
      <c r="W340" s="14"/>
      <c r="Y340" s="16"/>
      <c r="AC340" s="20"/>
    </row>
    <row r="341" spans="1:29" s="15" customFormat="1" x14ac:dyDescent="0.25">
      <c r="A341" s="36"/>
      <c r="B341" s="36"/>
      <c r="C341" s="72"/>
      <c r="D341" s="56"/>
      <c r="E341" s="41"/>
      <c r="F341" s="17"/>
      <c r="G341" s="18"/>
      <c r="H341" s="17"/>
      <c r="I341" s="18"/>
      <c r="J341" s="17"/>
      <c r="W341" s="14"/>
      <c r="Y341" s="16"/>
      <c r="AC341" s="20"/>
    </row>
    <row r="342" spans="1:29" s="15" customFormat="1" x14ac:dyDescent="0.25">
      <c r="A342" s="36"/>
      <c r="B342" s="36"/>
      <c r="C342" s="72"/>
      <c r="D342" s="56"/>
      <c r="E342" s="41"/>
      <c r="F342" s="17"/>
      <c r="G342" s="18"/>
      <c r="H342" s="17"/>
      <c r="I342" s="18"/>
      <c r="J342" s="17"/>
      <c r="W342" s="14"/>
      <c r="Y342" s="16"/>
      <c r="AC342" s="20"/>
    </row>
    <row r="343" spans="1:29" s="15" customFormat="1" x14ac:dyDescent="0.25">
      <c r="A343" s="36"/>
      <c r="B343" s="36"/>
      <c r="C343" s="72"/>
      <c r="D343" s="56"/>
      <c r="E343" s="41"/>
      <c r="F343" s="17"/>
      <c r="G343" s="18"/>
      <c r="H343" s="17"/>
      <c r="I343" s="18"/>
      <c r="J343" s="17"/>
      <c r="W343" s="14"/>
      <c r="Y343" s="16"/>
      <c r="AC343" s="20"/>
    </row>
    <row r="344" spans="1:29" s="15" customFormat="1" x14ac:dyDescent="0.25">
      <c r="A344" s="36"/>
      <c r="B344" s="36"/>
      <c r="C344" s="72"/>
      <c r="D344" s="56"/>
      <c r="E344" s="41"/>
      <c r="F344" s="17"/>
      <c r="G344" s="18"/>
      <c r="H344" s="17"/>
      <c r="I344" s="18"/>
      <c r="J344" s="17"/>
      <c r="W344" s="14"/>
      <c r="Y344" s="16"/>
      <c r="AC344" s="20"/>
    </row>
    <row r="345" spans="1:29" s="15" customFormat="1" x14ac:dyDescent="0.25">
      <c r="A345" s="36"/>
      <c r="B345" s="36"/>
      <c r="C345" s="72"/>
      <c r="D345" s="56"/>
      <c r="E345" s="41"/>
      <c r="F345" s="17"/>
      <c r="G345" s="18"/>
      <c r="H345" s="17"/>
      <c r="I345" s="18"/>
      <c r="J345" s="17"/>
      <c r="W345" s="14"/>
      <c r="Y345" s="16"/>
      <c r="AC345" s="20"/>
    </row>
    <row r="346" spans="1:29" s="15" customFormat="1" x14ac:dyDescent="0.25">
      <c r="A346" s="36"/>
      <c r="B346" s="36"/>
      <c r="C346" s="72"/>
      <c r="D346" s="56"/>
      <c r="E346" s="41"/>
      <c r="F346" s="17"/>
      <c r="G346" s="18"/>
      <c r="H346" s="17"/>
      <c r="I346" s="18"/>
      <c r="J346" s="17"/>
      <c r="W346" s="14"/>
      <c r="Y346" s="16"/>
      <c r="AC346" s="20"/>
    </row>
    <row r="347" spans="1:29" s="15" customFormat="1" x14ac:dyDescent="0.25">
      <c r="A347" s="36"/>
      <c r="B347" s="36"/>
      <c r="C347" s="72"/>
      <c r="D347" s="56"/>
      <c r="E347" s="41"/>
      <c r="F347" s="17"/>
      <c r="G347" s="18"/>
      <c r="H347" s="17"/>
      <c r="I347" s="18"/>
      <c r="J347" s="17"/>
      <c r="W347" s="14"/>
      <c r="Y347" s="16"/>
      <c r="AC347" s="20"/>
    </row>
    <row r="348" spans="1:29" s="15" customFormat="1" x14ac:dyDescent="0.25">
      <c r="A348" s="36"/>
      <c r="B348" s="36"/>
      <c r="C348" s="72"/>
      <c r="D348" s="56"/>
      <c r="E348" s="41"/>
      <c r="F348" s="17"/>
      <c r="G348" s="18"/>
      <c r="H348" s="17"/>
      <c r="I348" s="18"/>
      <c r="J348" s="17"/>
      <c r="W348" s="14"/>
      <c r="Y348" s="16"/>
      <c r="AC348" s="20"/>
    </row>
    <row r="349" spans="1:29" s="15" customFormat="1" x14ac:dyDescent="0.25">
      <c r="A349" s="36"/>
      <c r="B349" s="36"/>
      <c r="C349" s="72"/>
      <c r="D349" s="56"/>
      <c r="E349" s="41"/>
      <c r="F349" s="17"/>
      <c r="G349" s="18"/>
      <c r="H349" s="17"/>
      <c r="I349" s="18"/>
      <c r="J349" s="17"/>
      <c r="W349" s="14"/>
      <c r="Y349" s="16"/>
      <c r="AC349" s="20"/>
    </row>
    <row r="350" spans="1:29" s="15" customFormat="1" x14ac:dyDescent="0.25">
      <c r="A350" s="36"/>
      <c r="B350" s="36"/>
      <c r="C350" s="72"/>
      <c r="D350" s="56"/>
      <c r="E350" s="41"/>
      <c r="F350" s="17"/>
      <c r="G350" s="18"/>
      <c r="H350" s="17"/>
      <c r="I350" s="18"/>
      <c r="J350" s="17"/>
      <c r="W350" s="14"/>
      <c r="Y350" s="16"/>
      <c r="AC350" s="20"/>
    </row>
    <row r="351" spans="1:29" s="15" customFormat="1" x14ac:dyDescent="0.25">
      <c r="A351" s="36"/>
      <c r="B351" s="36"/>
      <c r="C351" s="72"/>
      <c r="D351" s="56"/>
      <c r="E351" s="41"/>
      <c r="F351" s="17"/>
      <c r="G351" s="18"/>
      <c r="H351" s="17"/>
      <c r="I351" s="18"/>
      <c r="J351" s="17"/>
      <c r="W351" s="14"/>
      <c r="Y351" s="16"/>
      <c r="AC351" s="20"/>
    </row>
    <row r="352" spans="1:29" s="15" customFormat="1" x14ac:dyDescent="0.25">
      <c r="A352" s="36"/>
      <c r="B352" s="36"/>
      <c r="C352" s="72"/>
      <c r="D352" s="56"/>
      <c r="E352" s="41"/>
      <c r="F352" s="17"/>
      <c r="G352" s="18"/>
      <c r="H352" s="17"/>
      <c r="I352" s="18"/>
      <c r="J352" s="17"/>
      <c r="W352" s="14"/>
      <c r="Y352" s="16"/>
      <c r="AC352" s="20"/>
    </row>
    <row r="353" spans="1:29" s="15" customFormat="1" x14ac:dyDescent="0.25">
      <c r="A353" s="36"/>
      <c r="B353" s="36"/>
      <c r="C353" s="72"/>
      <c r="D353" s="56"/>
      <c r="E353" s="41"/>
      <c r="F353" s="17"/>
      <c r="G353" s="18"/>
      <c r="H353" s="17"/>
      <c r="I353" s="18"/>
      <c r="J353" s="17"/>
      <c r="W353" s="14"/>
      <c r="Y353" s="16"/>
      <c r="AC353" s="20"/>
    </row>
    <row r="354" spans="1:29" s="15" customFormat="1" x14ac:dyDescent="0.25">
      <c r="A354" s="36"/>
      <c r="B354" s="36"/>
      <c r="C354" s="72"/>
      <c r="D354" s="56"/>
      <c r="E354" s="41"/>
      <c r="F354" s="17"/>
      <c r="G354" s="18"/>
      <c r="H354" s="17"/>
      <c r="I354" s="18"/>
      <c r="J354" s="17"/>
      <c r="W354" s="14"/>
      <c r="Y354" s="16"/>
      <c r="AC354" s="20"/>
    </row>
    <row r="355" spans="1:29" s="15" customFormat="1" x14ac:dyDescent="0.25">
      <c r="A355" s="36"/>
      <c r="B355" s="36"/>
      <c r="C355" s="72"/>
      <c r="D355" s="56"/>
      <c r="E355" s="41"/>
      <c r="F355" s="17"/>
      <c r="G355" s="18"/>
      <c r="H355" s="17"/>
      <c r="I355" s="18"/>
      <c r="J355" s="17"/>
      <c r="W355" s="14"/>
      <c r="Y355" s="16"/>
      <c r="AC355" s="20"/>
    </row>
    <row r="356" spans="1:29" s="15" customFormat="1" x14ac:dyDescent="0.25">
      <c r="A356" s="36"/>
      <c r="B356" s="36"/>
      <c r="C356" s="72"/>
      <c r="D356" s="56"/>
      <c r="E356" s="41"/>
      <c r="F356" s="17"/>
      <c r="G356" s="18"/>
      <c r="H356" s="17"/>
      <c r="I356" s="18"/>
      <c r="J356" s="17"/>
      <c r="W356" s="14"/>
      <c r="Y356" s="16"/>
      <c r="AC356" s="20"/>
    </row>
    <row r="357" spans="1:29" s="15" customFormat="1" x14ac:dyDescent="0.25">
      <c r="A357" s="36"/>
      <c r="B357" s="36"/>
      <c r="C357" s="72"/>
      <c r="D357" s="56"/>
      <c r="E357" s="41"/>
      <c r="F357" s="17"/>
      <c r="G357" s="18"/>
      <c r="H357" s="17"/>
      <c r="I357" s="18"/>
      <c r="J357" s="17"/>
      <c r="W357" s="14"/>
      <c r="Y357" s="16"/>
      <c r="AC357" s="20"/>
    </row>
    <row r="358" spans="1:29" s="15" customFormat="1" x14ac:dyDescent="0.25">
      <c r="A358" s="36"/>
      <c r="B358" s="36"/>
      <c r="C358" s="72"/>
      <c r="D358" s="56"/>
      <c r="E358" s="41"/>
      <c r="F358" s="17"/>
      <c r="G358" s="18"/>
      <c r="H358" s="17"/>
      <c r="I358" s="18"/>
      <c r="J358" s="17"/>
      <c r="W358" s="14"/>
      <c r="Y358" s="16"/>
      <c r="AC358" s="20"/>
    </row>
    <row r="359" spans="1:29" s="15" customFormat="1" x14ac:dyDescent="0.25">
      <c r="A359" s="36"/>
      <c r="B359" s="36"/>
      <c r="C359" s="72"/>
      <c r="D359" s="56"/>
      <c r="E359" s="41"/>
      <c r="F359" s="17"/>
      <c r="G359" s="18"/>
      <c r="H359" s="17"/>
      <c r="I359" s="18"/>
      <c r="J359" s="17"/>
      <c r="W359" s="14"/>
      <c r="Y359" s="16"/>
      <c r="AC359" s="20"/>
    </row>
    <row r="360" spans="1:29" s="15" customFormat="1" x14ac:dyDescent="0.25">
      <c r="A360" s="36"/>
      <c r="B360" s="36"/>
      <c r="C360" s="72"/>
      <c r="D360" s="56"/>
      <c r="E360" s="41"/>
      <c r="F360" s="17"/>
      <c r="G360" s="18"/>
      <c r="H360" s="17"/>
      <c r="I360" s="18"/>
      <c r="J360" s="17"/>
      <c r="W360" s="14"/>
      <c r="Y360" s="16"/>
      <c r="AC360" s="20"/>
    </row>
    <row r="361" spans="1:29" s="15" customFormat="1" x14ac:dyDescent="0.25">
      <c r="A361" s="36"/>
      <c r="B361" s="36"/>
      <c r="C361" s="72"/>
      <c r="D361" s="56"/>
      <c r="E361" s="41"/>
      <c r="F361" s="17"/>
      <c r="G361" s="18"/>
      <c r="H361" s="17"/>
      <c r="I361" s="18"/>
      <c r="J361" s="17"/>
      <c r="W361" s="14"/>
      <c r="Y361" s="16"/>
      <c r="AC361" s="20"/>
    </row>
    <row r="362" spans="1:29" s="15" customFormat="1" x14ac:dyDescent="0.25">
      <c r="A362" s="36"/>
      <c r="B362" s="36"/>
      <c r="C362" s="72"/>
      <c r="D362" s="56"/>
      <c r="E362" s="41"/>
      <c r="F362" s="17"/>
      <c r="G362" s="18"/>
      <c r="H362" s="17"/>
      <c r="I362" s="18"/>
      <c r="J362" s="17"/>
      <c r="W362" s="14"/>
      <c r="Y362" s="16"/>
      <c r="AC362" s="20"/>
    </row>
    <row r="363" spans="1:29" s="15" customFormat="1" x14ac:dyDescent="0.25">
      <c r="A363" s="36"/>
      <c r="B363" s="36"/>
      <c r="C363" s="72"/>
      <c r="D363" s="56"/>
      <c r="E363" s="41"/>
      <c r="F363" s="17"/>
      <c r="G363" s="18"/>
      <c r="H363" s="17"/>
      <c r="I363" s="18"/>
      <c r="J363" s="17"/>
      <c r="W363" s="14"/>
      <c r="Y363" s="16"/>
      <c r="AC363" s="20"/>
    </row>
    <row r="364" spans="1:29" s="15" customFormat="1" x14ac:dyDescent="0.25">
      <c r="A364" s="36"/>
      <c r="B364" s="36"/>
      <c r="C364" s="72"/>
      <c r="D364" s="56"/>
      <c r="E364" s="41"/>
      <c r="F364" s="17"/>
      <c r="G364" s="18"/>
      <c r="H364" s="17"/>
      <c r="I364" s="18"/>
      <c r="J364" s="17"/>
      <c r="W364" s="14"/>
      <c r="Y364" s="16"/>
      <c r="AC364" s="20"/>
    </row>
    <row r="365" spans="1:29" s="15" customFormat="1" x14ac:dyDescent="0.25">
      <c r="A365" s="36"/>
      <c r="B365" s="36"/>
      <c r="C365" s="72"/>
      <c r="D365" s="56"/>
      <c r="E365" s="41"/>
      <c r="F365" s="17"/>
      <c r="G365" s="18"/>
      <c r="H365" s="17"/>
      <c r="I365" s="18"/>
      <c r="J365" s="17"/>
      <c r="W365" s="14"/>
      <c r="Y365" s="16"/>
      <c r="AC365" s="20"/>
    </row>
    <row r="366" spans="1:29" s="15" customFormat="1" x14ac:dyDescent="0.25">
      <c r="A366" s="36"/>
      <c r="B366" s="36"/>
      <c r="C366" s="72"/>
      <c r="D366" s="56"/>
      <c r="E366" s="41"/>
      <c r="F366" s="17"/>
      <c r="G366" s="18"/>
      <c r="H366" s="17"/>
      <c r="I366" s="18"/>
      <c r="J366" s="17"/>
      <c r="W366" s="14"/>
      <c r="Y366" s="16"/>
      <c r="AC366" s="20"/>
    </row>
    <row r="367" spans="1:29" s="15" customFormat="1" x14ac:dyDescent="0.25">
      <c r="A367" s="36"/>
      <c r="B367" s="36"/>
      <c r="C367" s="72"/>
      <c r="D367" s="56"/>
      <c r="E367" s="41"/>
      <c r="F367" s="17"/>
      <c r="G367" s="18"/>
      <c r="H367" s="17"/>
      <c r="I367" s="18"/>
      <c r="J367" s="17"/>
      <c r="W367" s="14"/>
      <c r="Y367" s="16"/>
      <c r="AC367" s="20"/>
    </row>
    <row r="368" spans="1:29" s="15" customFormat="1" x14ac:dyDescent="0.25">
      <c r="A368" s="36"/>
      <c r="B368" s="36"/>
      <c r="C368" s="72"/>
      <c r="D368" s="56"/>
      <c r="E368" s="41"/>
      <c r="F368" s="17"/>
      <c r="G368" s="18"/>
      <c r="H368" s="17"/>
      <c r="I368" s="18"/>
      <c r="J368" s="17"/>
      <c r="W368" s="14"/>
      <c r="Y368" s="16"/>
      <c r="AC368" s="20"/>
    </row>
    <row r="369" spans="1:29" s="15" customFormat="1" x14ac:dyDescent="0.25">
      <c r="A369" s="36"/>
      <c r="B369" s="36"/>
      <c r="C369" s="72"/>
      <c r="D369" s="56"/>
      <c r="E369" s="41"/>
      <c r="F369" s="17"/>
      <c r="G369" s="18"/>
      <c r="H369" s="17"/>
      <c r="I369" s="18"/>
      <c r="J369" s="17"/>
      <c r="W369" s="14"/>
      <c r="Y369" s="16"/>
      <c r="AC369" s="20"/>
    </row>
    <row r="370" spans="1:29" s="15" customFormat="1" x14ac:dyDescent="0.25">
      <c r="A370" s="36"/>
      <c r="B370" s="36"/>
      <c r="C370" s="72"/>
      <c r="D370" s="56"/>
      <c r="E370" s="41"/>
      <c r="F370" s="17"/>
      <c r="G370" s="18"/>
      <c r="H370" s="17"/>
      <c r="I370" s="18"/>
      <c r="J370" s="17"/>
      <c r="W370" s="14"/>
      <c r="Y370" s="16"/>
      <c r="AC370" s="20"/>
    </row>
    <row r="371" spans="1:29" s="15" customFormat="1" x14ac:dyDescent="0.25">
      <c r="A371" s="36"/>
      <c r="B371" s="36"/>
      <c r="C371" s="72"/>
      <c r="D371" s="56"/>
      <c r="E371" s="41"/>
      <c r="F371" s="17"/>
      <c r="G371" s="18"/>
      <c r="H371" s="17"/>
      <c r="I371" s="18"/>
      <c r="J371" s="17"/>
      <c r="W371" s="14"/>
      <c r="Y371" s="16"/>
      <c r="AC371" s="20"/>
    </row>
    <row r="372" spans="1:29" s="15" customFormat="1" x14ac:dyDescent="0.25">
      <c r="A372" s="36"/>
      <c r="B372" s="36"/>
      <c r="C372" s="72"/>
      <c r="D372" s="56"/>
      <c r="E372" s="41"/>
      <c r="F372" s="17"/>
      <c r="G372" s="18"/>
      <c r="H372" s="17"/>
      <c r="I372" s="18"/>
      <c r="J372" s="17"/>
      <c r="W372" s="14"/>
      <c r="Y372" s="16"/>
      <c r="AC372" s="20"/>
    </row>
    <row r="373" spans="1:29" s="15" customFormat="1" x14ac:dyDescent="0.25">
      <c r="A373" s="36"/>
      <c r="B373" s="36"/>
      <c r="C373" s="72"/>
      <c r="D373" s="56"/>
      <c r="E373" s="41"/>
      <c r="F373" s="17"/>
      <c r="G373" s="18"/>
      <c r="H373" s="17"/>
      <c r="I373" s="18"/>
      <c r="J373" s="17"/>
      <c r="W373" s="14"/>
      <c r="Y373" s="16"/>
      <c r="AC373" s="20"/>
    </row>
    <row r="374" spans="1:29" s="15" customFormat="1" x14ac:dyDescent="0.25">
      <c r="A374" s="36"/>
      <c r="B374" s="36"/>
      <c r="C374" s="72"/>
      <c r="D374" s="56"/>
      <c r="E374" s="41"/>
      <c r="F374" s="17"/>
      <c r="G374" s="18"/>
      <c r="H374" s="17"/>
      <c r="I374" s="18"/>
      <c r="J374" s="17"/>
      <c r="W374" s="14"/>
      <c r="Y374" s="16"/>
      <c r="AC374" s="20"/>
    </row>
    <row r="375" spans="1:29" s="15" customFormat="1" x14ac:dyDescent="0.25">
      <c r="A375" s="36"/>
      <c r="B375" s="36"/>
      <c r="C375" s="72"/>
      <c r="D375" s="56"/>
      <c r="E375" s="41"/>
      <c r="F375" s="17"/>
      <c r="G375" s="18"/>
      <c r="H375" s="17"/>
      <c r="I375" s="18"/>
      <c r="J375" s="17"/>
      <c r="W375" s="14"/>
      <c r="Y375" s="16"/>
      <c r="AC375" s="20"/>
    </row>
    <row r="376" spans="1:29" s="15" customFormat="1" x14ac:dyDescent="0.25">
      <c r="A376" s="36"/>
      <c r="B376" s="36"/>
      <c r="C376" s="72"/>
      <c r="D376" s="56"/>
      <c r="E376" s="41"/>
      <c r="F376" s="17"/>
      <c r="G376" s="18"/>
      <c r="H376" s="17"/>
      <c r="I376" s="18"/>
      <c r="J376" s="17"/>
      <c r="W376" s="14"/>
      <c r="Y376" s="16"/>
      <c r="AC376" s="20"/>
    </row>
    <row r="377" spans="1:29" s="15" customFormat="1" x14ac:dyDescent="0.25">
      <c r="A377" s="36"/>
      <c r="B377" s="36"/>
      <c r="C377" s="72"/>
      <c r="D377" s="56"/>
      <c r="E377" s="41"/>
      <c r="F377" s="17"/>
      <c r="G377" s="18"/>
      <c r="H377" s="17"/>
      <c r="I377" s="18"/>
      <c r="J377" s="17"/>
      <c r="W377" s="14"/>
      <c r="Y377" s="16"/>
      <c r="AC377" s="20"/>
    </row>
    <row r="378" spans="1:29" s="15" customFormat="1" x14ac:dyDescent="0.25">
      <c r="A378" s="36"/>
      <c r="B378" s="36"/>
      <c r="C378" s="72"/>
      <c r="D378" s="56"/>
      <c r="E378" s="41"/>
      <c r="F378" s="17"/>
      <c r="G378" s="18"/>
      <c r="H378" s="17"/>
      <c r="I378" s="18"/>
      <c r="J378" s="17"/>
      <c r="W378" s="14"/>
      <c r="Y378" s="16"/>
      <c r="AC378" s="20"/>
    </row>
    <row r="379" spans="1:29" s="15" customFormat="1" x14ac:dyDescent="0.25">
      <c r="A379" s="36"/>
      <c r="B379" s="36"/>
      <c r="C379" s="72"/>
      <c r="D379" s="56"/>
      <c r="E379" s="41"/>
      <c r="F379" s="17"/>
      <c r="G379" s="18"/>
      <c r="H379" s="17"/>
      <c r="I379" s="18"/>
      <c r="J379" s="17"/>
      <c r="W379" s="14"/>
      <c r="Y379" s="16"/>
      <c r="AC379" s="20"/>
    </row>
    <row r="380" spans="1:29" s="15" customFormat="1" x14ac:dyDescent="0.25">
      <c r="A380" s="36"/>
      <c r="B380" s="36"/>
      <c r="C380" s="72"/>
      <c r="D380" s="56"/>
      <c r="E380" s="41"/>
      <c r="F380" s="17"/>
      <c r="G380" s="18"/>
      <c r="H380" s="17"/>
      <c r="I380" s="18"/>
      <c r="J380" s="17"/>
      <c r="W380" s="14"/>
      <c r="Y380" s="16"/>
      <c r="AC380" s="20"/>
    </row>
    <row r="381" spans="1:29" s="15" customFormat="1" x14ac:dyDescent="0.25">
      <c r="A381" s="36"/>
      <c r="B381" s="36"/>
      <c r="C381" s="72"/>
      <c r="D381" s="56"/>
      <c r="E381" s="41"/>
      <c r="F381" s="17"/>
      <c r="G381" s="18"/>
      <c r="H381" s="17"/>
      <c r="I381" s="18"/>
      <c r="J381" s="17"/>
      <c r="W381" s="14"/>
      <c r="Y381" s="16"/>
      <c r="AC381" s="20"/>
    </row>
    <row r="382" spans="1:29" s="15" customFormat="1" x14ac:dyDescent="0.25">
      <c r="A382" s="36"/>
      <c r="B382" s="36"/>
      <c r="C382" s="72"/>
      <c r="D382" s="56"/>
      <c r="E382" s="41"/>
      <c r="F382" s="17"/>
      <c r="G382" s="18"/>
      <c r="H382" s="17"/>
      <c r="I382" s="18"/>
      <c r="J382" s="17"/>
      <c r="W382" s="14"/>
      <c r="Y382" s="16"/>
      <c r="AC382" s="20"/>
    </row>
    <row r="383" spans="1:29" s="15" customFormat="1" x14ac:dyDescent="0.25">
      <c r="A383" s="36"/>
      <c r="B383" s="36"/>
      <c r="C383" s="72"/>
      <c r="D383" s="56"/>
      <c r="E383" s="41"/>
      <c r="F383" s="17"/>
      <c r="G383" s="18"/>
      <c r="H383" s="17"/>
      <c r="I383" s="18"/>
      <c r="J383" s="17"/>
      <c r="W383" s="14"/>
      <c r="Y383" s="16"/>
      <c r="AC383" s="20"/>
    </row>
    <row r="384" spans="1:29" s="15" customFormat="1" x14ac:dyDescent="0.25">
      <c r="A384" s="36"/>
      <c r="B384" s="36"/>
      <c r="C384" s="72"/>
      <c r="D384" s="56"/>
      <c r="E384" s="41"/>
      <c r="F384" s="17"/>
      <c r="G384" s="18"/>
      <c r="H384" s="17"/>
      <c r="I384" s="18"/>
      <c r="J384" s="17"/>
      <c r="W384" s="14"/>
      <c r="Y384" s="16"/>
      <c r="AC384" s="20"/>
    </row>
    <row r="385" spans="1:29" s="15" customFormat="1" x14ac:dyDescent="0.25">
      <c r="A385" s="36"/>
      <c r="B385" s="36"/>
      <c r="C385" s="72"/>
      <c r="D385" s="56"/>
      <c r="E385" s="41"/>
      <c r="F385" s="17"/>
      <c r="G385" s="18"/>
      <c r="H385" s="17"/>
      <c r="I385" s="18"/>
      <c r="J385" s="17"/>
      <c r="W385" s="14"/>
      <c r="Y385" s="16"/>
      <c r="AC385" s="20"/>
    </row>
    <row r="386" spans="1:29" s="15" customFormat="1" x14ac:dyDescent="0.25">
      <c r="A386" s="36"/>
      <c r="B386" s="36"/>
      <c r="C386" s="72"/>
      <c r="D386" s="56"/>
      <c r="E386" s="41"/>
      <c r="F386" s="17"/>
      <c r="G386" s="18"/>
      <c r="H386" s="17"/>
      <c r="I386" s="18"/>
      <c r="J386" s="17"/>
      <c r="W386" s="14"/>
      <c r="Y386" s="16"/>
      <c r="AC386" s="20"/>
    </row>
    <row r="387" spans="1:29" s="15" customFormat="1" x14ac:dyDescent="0.25">
      <c r="A387" s="36"/>
      <c r="B387" s="36"/>
      <c r="C387" s="72"/>
      <c r="D387" s="56"/>
      <c r="E387" s="41"/>
      <c r="F387" s="17"/>
      <c r="G387" s="18"/>
      <c r="H387" s="17"/>
      <c r="I387" s="18"/>
      <c r="J387" s="17"/>
      <c r="W387" s="14"/>
      <c r="Y387" s="16"/>
      <c r="AC387" s="20"/>
    </row>
    <row r="388" spans="1:29" s="15" customFormat="1" x14ac:dyDescent="0.25">
      <c r="A388" s="36"/>
      <c r="B388" s="36"/>
      <c r="C388" s="72"/>
      <c r="D388" s="56"/>
      <c r="E388" s="41"/>
      <c r="F388" s="17"/>
      <c r="G388" s="18"/>
      <c r="H388" s="17"/>
      <c r="I388" s="18"/>
      <c r="J388" s="17"/>
      <c r="W388" s="14"/>
      <c r="Y388" s="16"/>
      <c r="AC388" s="20"/>
    </row>
    <row r="389" spans="1:29" s="15" customFormat="1" x14ac:dyDescent="0.25">
      <c r="A389" s="36"/>
      <c r="B389" s="36"/>
      <c r="C389" s="72"/>
      <c r="D389" s="56"/>
      <c r="E389" s="41"/>
      <c r="F389" s="17"/>
      <c r="G389" s="18"/>
      <c r="H389" s="17"/>
      <c r="I389" s="18"/>
      <c r="J389" s="17"/>
      <c r="W389" s="14"/>
      <c r="Y389" s="16"/>
      <c r="AC389" s="20"/>
    </row>
    <row r="390" spans="1:29" s="15" customFormat="1" x14ac:dyDescent="0.25">
      <c r="A390" s="36"/>
      <c r="B390" s="36"/>
      <c r="C390" s="72"/>
      <c r="D390" s="56"/>
      <c r="E390" s="41"/>
      <c r="F390" s="17"/>
      <c r="G390" s="18"/>
      <c r="H390" s="17"/>
      <c r="I390" s="18"/>
      <c r="J390" s="17"/>
      <c r="W390" s="14"/>
      <c r="Y390" s="16"/>
      <c r="AC390" s="20"/>
    </row>
    <row r="391" spans="1:29" s="15" customFormat="1" x14ac:dyDescent="0.25">
      <c r="A391" s="36"/>
      <c r="B391" s="36"/>
      <c r="C391" s="72"/>
      <c r="D391" s="56"/>
      <c r="E391" s="41"/>
      <c r="F391" s="17"/>
      <c r="G391" s="18"/>
      <c r="H391" s="17"/>
      <c r="I391" s="18"/>
      <c r="J391" s="17"/>
      <c r="W391" s="14"/>
      <c r="Y391" s="16"/>
      <c r="AC391" s="20"/>
    </row>
    <row r="392" spans="1:29" s="15" customFormat="1" x14ac:dyDescent="0.25">
      <c r="A392" s="36"/>
      <c r="B392" s="36"/>
      <c r="C392" s="72"/>
      <c r="D392" s="56"/>
      <c r="E392" s="41"/>
      <c r="F392" s="17"/>
      <c r="G392" s="18"/>
      <c r="H392" s="17"/>
      <c r="I392" s="18"/>
      <c r="J392" s="17"/>
      <c r="W392" s="14"/>
      <c r="Y392" s="16"/>
      <c r="AC392" s="20"/>
    </row>
    <row r="393" spans="1:29" s="15" customFormat="1" x14ac:dyDescent="0.25">
      <c r="A393" s="36"/>
      <c r="B393" s="36"/>
      <c r="C393" s="72"/>
      <c r="D393" s="56"/>
      <c r="E393" s="41"/>
      <c r="F393" s="17"/>
      <c r="G393" s="18"/>
      <c r="H393" s="17"/>
      <c r="I393" s="18"/>
      <c r="J393" s="17"/>
      <c r="W393" s="14"/>
      <c r="Y393" s="16"/>
      <c r="AC393" s="20"/>
    </row>
    <row r="394" spans="1:29" s="15" customFormat="1" x14ac:dyDescent="0.25">
      <c r="A394" s="36"/>
      <c r="B394" s="36"/>
      <c r="C394" s="72"/>
      <c r="D394" s="56"/>
      <c r="E394" s="41"/>
      <c r="F394" s="17"/>
      <c r="G394" s="18"/>
      <c r="H394" s="17"/>
      <c r="I394" s="18"/>
      <c r="J394" s="17"/>
      <c r="W394" s="14"/>
      <c r="Y394" s="16"/>
      <c r="AC394" s="20"/>
    </row>
    <row r="395" spans="1:29" s="15" customFormat="1" x14ac:dyDescent="0.25">
      <c r="A395" s="36"/>
      <c r="B395" s="36"/>
      <c r="C395" s="72"/>
      <c r="D395" s="56"/>
      <c r="E395" s="41"/>
      <c r="F395" s="17"/>
      <c r="G395" s="18"/>
      <c r="H395" s="17"/>
      <c r="I395" s="18"/>
      <c r="J395" s="17"/>
      <c r="W395" s="14"/>
      <c r="Y395" s="16"/>
      <c r="AC395" s="20"/>
    </row>
    <row r="396" spans="1:29" s="15" customFormat="1" x14ac:dyDescent="0.25">
      <c r="A396" s="36"/>
      <c r="B396" s="36"/>
      <c r="C396" s="72"/>
      <c r="D396" s="56"/>
      <c r="E396" s="41"/>
      <c r="F396" s="17"/>
      <c r="G396" s="18"/>
      <c r="H396" s="17"/>
      <c r="I396" s="18"/>
      <c r="J396" s="17"/>
      <c r="W396" s="14"/>
      <c r="Y396" s="16"/>
      <c r="AC396" s="20"/>
    </row>
    <row r="397" spans="1:29" s="15" customFormat="1" x14ac:dyDescent="0.25">
      <c r="A397" s="36"/>
      <c r="B397" s="36"/>
      <c r="C397" s="72"/>
      <c r="D397" s="56"/>
      <c r="E397" s="41"/>
      <c r="F397" s="17"/>
      <c r="G397" s="18"/>
      <c r="H397" s="17"/>
      <c r="I397" s="18"/>
      <c r="J397" s="17"/>
      <c r="W397" s="14"/>
      <c r="Y397" s="16"/>
      <c r="AC397" s="20"/>
    </row>
    <row r="398" spans="1:29" s="15" customFormat="1" x14ac:dyDescent="0.25">
      <c r="A398" s="36"/>
      <c r="B398" s="36"/>
      <c r="C398" s="72"/>
      <c r="D398" s="56"/>
      <c r="E398" s="41"/>
      <c r="F398" s="17"/>
      <c r="G398" s="18"/>
      <c r="H398" s="17"/>
      <c r="I398" s="18"/>
      <c r="J398" s="17"/>
      <c r="W398" s="14"/>
      <c r="Y398" s="16"/>
      <c r="AC398" s="20"/>
    </row>
    <row r="399" spans="1:29" s="15" customFormat="1" x14ac:dyDescent="0.25">
      <c r="A399" s="36"/>
      <c r="B399" s="36"/>
      <c r="C399" s="72"/>
      <c r="D399" s="56"/>
      <c r="E399" s="41"/>
      <c r="F399" s="17"/>
      <c r="G399" s="18"/>
      <c r="H399" s="17"/>
      <c r="I399" s="18"/>
      <c r="J399" s="17"/>
      <c r="W399" s="14"/>
      <c r="Y399" s="16"/>
      <c r="AC399" s="20"/>
    </row>
    <row r="400" spans="1:29" s="15" customFormat="1" x14ac:dyDescent="0.25">
      <c r="A400" s="36"/>
      <c r="B400" s="36"/>
      <c r="C400" s="72"/>
      <c r="D400" s="56"/>
      <c r="E400" s="41"/>
      <c r="F400" s="17"/>
      <c r="G400" s="18"/>
      <c r="H400" s="17"/>
      <c r="I400" s="18"/>
      <c r="J400" s="17"/>
      <c r="W400" s="14"/>
      <c r="Y400" s="16"/>
      <c r="AC400" s="20"/>
    </row>
    <row r="401" spans="1:29" s="15" customFormat="1" x14ac:dyDescent="0.25">
      <c r="A401" s="36"/>
      <c r="B401" s="36"/>
      <c r="C401" s="72"/>
      <c r="D401" s="56"/>
      <c r="E401" s="41"/>
      <c r="F401" s="17"/>
      <c r="G401" s="18"/>
      <c r="H401" s="17"/>
      <c r="I401" s="18"/>
      <c r="J401" s="17"/>
      <c r="W401" s="14"/>
      <c r="Y401" s="16"/>
      <c r="AC401" s="20"/>
    </row>
    <row r="402" spans="1:29" s="15" customFormat="1" x14ac:dyDescent="0.25">
      <c r="A402" s="36"/>
      <c r="B402" s="36"/>
      <c r="C402" s="72"/>
      <c r="D402" s="56"/>
      <c r="E402" s="41"/>
      <c r="F402" s="17"/>
      <c r="G402" s="18"/>
      <c r="H402" s="17"/>
      <c r="I402" s="18"/>
      <c r="J402" s="17"/>
      <c r="W402" s="14"/>
      <c r="Y402" s="16"/>
      <c r="AC402" s="20"/>
    </row>
    <row r="403" spans="1:29" s="15" customFormat="1" x14ac:dyDescent="0.25">
      <c r="A403" s="36"/>
      <c r="B403" s="36"/>
      <c r="C403" s="72"/>
      <c r="D403" s="56"/>
      <c r="E403" s="41"/>
      <c r="F403" s="17"/>
      <c r="G403" s="18"/>
      <c r="H403" s="17"/>
      <c r="I403" s="18"/>
      <c r="J403" s="17"/>
      <c r="W403" s="14"/>
      <c r="Y403" s="16"/>
      <c r="AC403" s="20"/>
    </row>
    <row r="404" spans="1:29" s="15" customFormat="1" x14ac:dyDescent="0.25">
      <c r="A404" s="36"/>
      <c r="B404" s="36"/>
      <c r="C404" s="72"/>
      <c r="D404" s="56"/>
      <c r="E404" s="41"/>
      <c r="F404" s="17"/>
      <c r="G404" s="18"/>
      <c r="H404" s="17"/>
      <c r="I404" s="18"/>
      <c r="J404" s="17"/>
      <c r="W404" s="14"/>
      <c r="Y404" s="16"/>
      <c r="AC404" s="20"/>
    </row>
    <row r="405" spans="1:29" s="15" customFormat="1" x14ac:dyDescent="0.25">
      <c r="A405" s="36"/>
      <c r="B405" s="36"/>
      <c r="C405" s="72"/>
      <c r="D405" s="56"/>
      <c r="E405" s="41"/>
      <c r="F405" s="17"/>
      <c r="G405" s="18"/>
      <c r="H405" s="17"/>
      <c r="I405" s="18"/>
      <c r="J405" s="17"/>
      <c r="W405" s="14"/>
      <c r="Y405" s="16"/>
      <c r="AC405" s="20"/>
    </row>
    <row r="406" spans="1:29" s="15" customFormat="1" x14ac:dyDescent="0.25">
      <c r="A406" s="36"/>
      <c r="B406" s="36"/>
      <c r="C406" s="72"/>
      <c r="D406" s="56"/>
      <c r="E406" s="41"/>
      <c r="F406" s="17"/>
      <c r="G406" s="18"/>
      <c r="H406" s="17"/>
      <c r="I406" s="18"/>
      <c r="J406" s="17"/>
      <c r="W406" s="14"/>
      <c r="Y406" s="16"/>
      <c r="AC406" s="20"/>
    </row>
    <row r="407" spans="1:29" s="15" customFormat="1" x14ac:dyDescent="0.25">
      <c r="A407" s="36"/>
      <c r="B407" s="36"/>
      <c r="C407" s="72"/>
      <c r="D407" s="56"/>
      <c r="E407" s="41"/>
      <c r="F407" s="17"/>
      <c r="G407" s="18"/>
      <c r="H407" s="17"/>
      <c r="I407" s="18"/>
      <c r="J407" s="17"/>
      <c r="W407" s="14"/>
      <c r="Y407" s="16"/>
      <c r="AC407" s="20"/>
    </row>
    <row r="408" spans="1:29" s="15" customFormat="1" x14ac:dyDescent="0.25">
      <c r="A408" s="36"/>
      <c r="B408" s="36"/>
      <c r="C408" s="72"/>
      <c r="D408" s="56"/>
      <c r="E408" s="41"/>
      <c r="F408" s="17"/>
      <c r="G408" s="18"/>
      <c r="H408" s="17"/>
      <c r="I408" s="18"/>
      <c r="J408" s="17"/>
      <c r="W408" s="14"/>
      <c r="Y408" s="16"/>
      <c r="AC408" s="20"/>
    </row>
    <row r="409" spans="1:29" s="15" customFormat="1" x14ac:dyDescent="0.25">
      <c r="A409" s="36"/>
      <c r="B409" s="36"/>
      <c r="C409" s="72"/>
      <c r="D409" s="56"/>
      <c r="E409" s="41"/>
      <c r="F409" s="17"/>
      <c r="G409" s="18"/>
      <c r="H409" s="17"/>
      <c r="I409" s="18"/>
      <c r="J409" s="17"/>
      <c r="W409" s="14"/>
      <c r="Y409" s="16"/>
      <c r="AC409" s="20"/>
    </row>
    <row r="410" spans="1:29" s="15" customFormat="1" x14ac:dyDescent="0.25">
      <c r="A410" s="36"/>
      <c r="B410" s="36"/>
      <c r="C410" s="72"/>
      <c r="D410" s="56"/>
      <c r="E410" s="41"/>
      <c r="F410" s="17"/>
      <c r="G410" s="18"/>
      <c r="H410" s="17"/>
      <c r="I410" s="18"/>
      <c r="J410" s="17"/>
      <c r="W410" s="14"/>
      <c r="Y410" s="16"/>
      <c r="AC410" s="20"/>
    </row>
    <row r="411" spans="1:29" s="15" customFormat="1" x14ac:dyDescent="0.25">
      <c r="A411" s="36"/>
      <c r="B411" s="36"/>
      <c r="C411" s="72"/>
      <c r="D411" s="56"/>
      <c r="E411" s="41"/>
      <c r="F411" s="17"/>
      <c r="G411" s="18"/>
      <c r="H411" s="17"/>
      <c r="I411" s="18"/>
      <c r="J411" s="17"/>
      <c r="W411" s="14"/>
      <c r="Y411" s="16"/>
      <c r="AC411" s="20"/>
    </row>
    <row r="412" spans="1:29" s="15" customFormat="1" x14ac:dyDescent="0.25">
      <c r="A412" s="36"/>
      <c r="B412" s="36"/>
      <c r="C412" s="72"/>
      <c r="D412" s="56"/>
      <c r="E412" s="41"/>
      <c r="F412" s="17"/>
      <c r="G412" s="18"/>
      <c r="H412" s="17"/>
      <c r="I412" s="18"/>
      <c r="J412" s="17"/>
      <c r="W412" s="14"/>
      <c r="Y412" s="16"/>
      <c r="AC412" s="20"/>
    </row>
    <row r="413" spans="1:29" s="15" customFormat="1" x14ac:dyDescent="0.25">
      <c r="A413" s="36"/>
      <c r="B413" s="36"/>
      <c r="C413" s="72"/>
      <c r="D413" s="56"/>
      <c r="E413" s="41"/>
      <c r="F413" s="17"/>
      <c r="G413" s="18"/>
      <c r="H413" s="17"/>
      <c r="I413" s="18"/>
      <c r="J413" s="17"/>
      <c r="W413" s="14"/>
      <c r="Y413" s="16"/>
      <c r="AC413" s="20"/>
    </row>
    <row r="414" spans="1:29" s="15" customFormat="1" x14ac:dyDescent="0.25">
      <c r="A414" s="36"/>
      <c r="B414" s="36"/>
      <c r="C414" s="72"/>
      <c r="D414" s="56"/>
      <c r="E414" s="41"/>
      <c r="F414" s="17"/>
      <c r="G414" s="18"/>
      <c r="H414" s="17"/>
      <c r="I414" s="18"/>
      <c r="J414" s="17"/>
      <c r="W414" s="14"/>
      <c r="Y414" s="16"/>
      <c r="AC414" s="20"/>
    </row>
    <row r="415" spans="1:29" s="15" customFormat="1" x14ac:dyDescent="0.25">
      <c r="A415" s="36"/>
      <c r="B415" s="36"/>
      <c r="C415" s="72"/>
      <c r="D415" s="56"/>
      <c r="E415" s="41"/>
      <c r="F415" s="17"/>
      <c r="G415" s="18"/>
      <c r="H415" s="17"/>
      <c r="I415" s="18"/>
      <c r="J415" s="17"/>
      <c r="W415" s="14"/>
      <c r="Y415" s="16"/>
      <c r="AC415" s="20"/>
    </row>
    <row r="416" spans="1:29" s="15" customFormat="1" x14ac:dyDescent="0.25">
      <c r="A416" s="36"/>
      <c r="B416" s="36"/>
      <c r="C416" s="72"/>
      <c r="D416" s="56"/>
      <c r="E416" s="41"/>
      <c r="F416" s="17"/>
      <c r="G416" s="18"/>
      <c r="H416" s="17"/>
      <c r="I416" s="18"/>
      <c r="J416" s="17"/>
      <c r="W416" s="14"/>
      <c r="Y416" s="16"/>
      <c r="AC416" s="20"/>
    </row>
    <row r="417" spans="1:29" s="15" customFormat="1" x14ac:dyDescent="0.25">
      <c r="A417" s="36"/>
      <c r="B417" s="36"/>
      <c r="C417" s="72"/>
      <c r="D417" s="56"/>
      <c r="E417" s="41"/>
      <c r="F417" s="17"/>
      <c r="G417" s="18"/>
      <c r="H417" s="17"/>
      <c r="I417" s="18"/>
      <c r="J417" s="17"/>
      <c r="W417" s="14"/>
      <c r="Y417" s="16"/>
      <c r="AC417" s="20"/>
    </row>
    <row r="418" spans="1:29" s="15" customFormat="1" x14ac:dyDescent="0.25">
      <c r="A418" s="36"/>
      <c r="B418" s="36"/>
      <c r="C418" s="72"/>
      <c r="D418" s="56"/>
      <c r="E418" s="41"/>
      <c r="F418" s="17"/>
      <c r="G418" s="18"/>
      <c r="H418" s="17"/>
      <c r="I418" s="18"/>
      <c r="J418" s="17"/>
      <c r="W418" s="14"/>
      <c r="Y418" s="16"/>
      <c r="AC418" s="20"/>
    </row>
    <row r="419" spans="1:29" s="15" customFormat="1" x14ac:dyDescent="0.25">
      <c r="A419" s="36"/>
      <c r="B419" s="36"/>
      <c r="C419" s="72"/>
      <c r="D419" s="56"/>
      <c r="E419" s="41"/>
      <c r="F419" s="17"/>
      <c r="G419" s="18"/>
      <c r="H419" s="17"/>
      <c r="I419" s="18"/>
      <c r="J419" s="17"/>
      <c r="W419" s="14"/>
      <c r="Y419" s="16"/>
      <c r="AC419" s="20"/>
    </row>
    <row r="420" spans="1:29" s="15" customFormat="1" x14ac:dyDescent="0.25">
      <c r="A420" s="36"/>
      <c r="B420" s="36"/>
      <c r="C420" s="72"/>
      <c r="D420" s="56"/>
      <c r="E420" s="41"/>
      <c r="F420" s="17"/>
      <c r="G420" s="18"/>
      <c r="H420" s="17"/>
      <c r="I420" s="18"/>
      <c r="J420" s="17"/>
      <c r="W420" s="14"/>
      <c r="Y420" s="16"/>
      <c r="AC420" s="20"/>
    </row>
    <row r="421" spans="1:29" s="15" customFormat="1" x14ac:dyDescent="0.25">
      <c r="A421" s="36"/>
      <c r="B421" s="36"/>
      <c r="C421" s="72"/>
      <c r="D421" s="56"/>
      <c r="E421" s="41"/>
      <c r="F421" s="17"/>
      <c r="G421" s="18"/>
      <c r="H421" s="17"/>
      <c r="I421" s="18"/>
      <c r="J421" s="17"/>
      <c r="W421" s="14"/>
      <c r="Y421" s="16"/>
      <c r="AC421" s="20"/>
    </row>
    <row r="422" spans="1:29" s="15" customFormat="1" x14ac:dyDescent="0.25">
      <c r="A422" s="36"/>
      <c r="B422" s="36"/>
      <c r="C422" s="72"/>
      <c r="D422" s="56"/>
      <c r="E422" s="41"/>
      <c r="F422" s="17"/>
      <c r="G422" s="18"/>
      <c r="H422" s="17"/>
      <c r="I422" s="18"/>
      <c r="J422" s="17"/>
      <c r="W422" s="14"/>
      <c r="Y422" s="16"/>
      <c r="AC422" s="20"/>
    </row>
    <row r="423" spans="1:29" s="15" customFormat="1" x14ac:dyDescent="0.25">
      <c r="A423" s="36"/>
      <c r="B423" s="36"/>
      <c r="C423" s="72"/>
      <c r="D423" s="56"/>
      <c r="E423" s="41"/>
      <c r="F423" s="17"/>
      <c r="G423" s="18"/>
      <c r="H423" s="17"/>
      <c r="I423" s="18"/>
      <c r="J423" s="17"/>
      <c r="W423" s="14"/>
      <c r="Y423" s="16"/>
      <c r="AC423" s="20"/>
    </row>
    <row r="424" spans="1:29" s="15" customFormat="1" x14ac:dyDescent="0.25">
      <c r="A424" s="36"/>
      <c r="B424" s="36"/>
      <c r="C424" s="72"/>
      <c r="D424" s="56"/>
      <c r="E424" s="41"/>
      <c r="F424" s="17"/>
      <c r="G424" s="18"/>
      <c r="H424" s="17"/>
      <c r="I424" s="18"/>
      <c r="J424" s="17"/>
      <c r="W424" s="14"/>
      <c r="Y424" s="16"/>
      <c r="AC424" s="20"/>
    </row>
    <row r="425" spans="1:29" s="15" customFormat="1" x14ac:dyDescent="0.25">
      <c r="A425" s="36"/>
      <c r="B425" s="36"/>
      <c r="C425" s="72"/>
      <c r="D425" s="56"/>
      <c r="E425" s="41"/>
      <c r="F425" s="17"/>
      <c r="G425" s="18"/>
      <c r="H425" s="17"/>
      <c r="I425" s="18"/>
      <c r="J425" s="17"/>
      <c r="W425" s="14"/>
      <c r="Y425" s="16"/>
      <c r="AC425" s="20"/>
    </row>
    <row r="426" spans="1:29" s="15" customFormat="1" x14ac:dyDescent="0.25">
      <c r="A426" s="36"/>
      <c r="B426" s="36"/>
      <c r="C426" s="72"/>
      <c r="D426" s="56"/>
      <c r="E426" s="41"/>
      <c r="F426" s="17"/>
      <c r="G426" s="18"/>
      <c r="H426" s="17"/>
      <c r="I426" s="18"/>
      <c r="J426" s="17"/>
      <c r="W426" s="14"/>
      <c r="Y426" s="16"/>
      <c r="AC426" s="20"/>
    </row>
    <row r="427" spans="1:29" s="15" customFormat="1" x14ac:dyDescent="0.25">
      <c r="A427" s="36"/>
      <c r="B427" s="36"/>
      <c r="C427" s="72"/>
      <c r="D427" s="56"/>
      <c r="E427" s="41"/>
      <c r="F427" s="17"/>
      <c r="G427" s="18"/>
      <c r="H427" s="17"/>
      <c r="I427" s="18"/>
      <c r="J427" s="17"/>
      <c r="W427" s="14"/>
      <c r="Y427" s="16"/>
      <c r="AC427" s="20"/>
    </row>
    <row r="428" spans="1:29" s="15" customFormat="1" x14ac:dyDescent="0.25">
      <c r="A428" s="36"/>
      <c r="B428" s="36"/>
      <c r="C428" s="72"/>
      <c r="D428" s="56"/>
      <c r="E428" s="41"/>
      <c r="F428" s="17"/>
      <c r="G428" s="18"/>
      <c r="H428" s="17"/>
      <c r="I428" s="18"/>
      <c r="J428" s="17"/>
      <c r="W428" s="14"/>
      <c r="Y428" s="16"/>
      <c r="AC428" s="20"/>
    </row>
    <row r="429" spans="1:29" s="15" customFormat="1" x14ac:dyDescent="0.25">
      <c r="A429" s="36"/>
      <c r="B429" s="36"/>
      <c r="C429" s="72"/>
      <c r="D429" s="56"/>
      <c r="E429" s="41"/>
      <c r="F429" s="17"/>
      <c r="G429" s="18"/>
      <c r="H429" s="17"/>
      <c r="I429" s="18"/>
      <c r="J429" s="17"/>
      <c r="W429" s="14"/>
      <c r="Y429" s="16"/>
      <c r="AC429" s="20"/>
    </row>
    <row r="430" spans="1:29" s="15" customFormat="1" x14ac:dyDescent="0.25">
      <c r="A430" s="36"/>
      <c r="B430" s="36"/>
      <c r="C430" s="72"/>
      <c r="D430" s="56"/>
      <c r="E430" s="41"/>
      <c r="F430" s="17"/>
      <c r="G430" s="18"/>
      <c r="H430" s="17"/>
      <c r="I430" s="18"/>
      <c r="J430" s="17"/>
      <c r="W430" s="14"/>
      <c r="Y430" s="16"/>
      <c r="AC430" s="20"/>
    </row>
    <row r="431" spans="1:29" s="15" customFormat="1" x14ac:dyDescent="0.25">
      <c r="A431" s="36"/>
      <c r="B431" s="36"/>
      <c r="C431" s="72"/>
      <c r="D431" s="56"/>
      <c r="E431" s="41"/>
      <c r="F431" s="17"/>
      <c r="G431" s="18"/>
      <c r="H431" s="17"/>
      <c r="I431" s="18"/>
      <c r="J431" s="17"/>
      <c r="W431" s="14"/>
      <c r="Y431" s="16"/>
      <c r="AC431" s="20"/>
    </row>
    <row r="432" spans="1:29" s="15" customFormat="1" x14ac:dyDescent="0.25">
      <c r="A432" s="36"/>
      <c r="B432" s="36"/>
      <c r="C432" s="72"/>
      <c r="D432" s="56"/>
      <c r="E432" s="41"/>
      <c r="F432" s="17"/>
      <c r="G432" s="18"/>
      <c r="H432" s="17"/>
      <c r="I432" s="18"/>
      <c r="J432" s="17"/>
      <c r="W432" s="14"/>
      <c r="Y432" s="16"/>
      <c r="AC432" s="20"/>
    </row>
    <row r="433" spans="1:29" s="15" customFormat="1" x14ac:dyDescent="0.25">
      <c r="A433" s="36"/>
      <c r="B433" s="36"/>
      <c r="C433" s="72"/>
      <c r="D433" s="56"/>
      <c r="E433" s="41"/>
      <c r="F433" s="17"/>
      <c r="G433" s="18"/>
      <c r="H433" s="17"/>
      <c r="I433" s="18"/>
      <c r="J433" s="17"/>
      <c r="W433" s="14"/>
      <c r="Y433" s="16"/>
      <c r="AC433" s="20"/>
    </row>
    <row r="434" spans="1:29" s="15" customFormat="1" x14ac:dyDescent="0.25">
      <c r="A434" s="36"/>
      <c r="B434" s="36"/>
      <c r="C434" s="72"/>
      <c r="D434" s="56"/>
      <c r="E434" s="41"/>
      <c r="F434" s="17"/>
      <c r="G434" s="18"/>
      <c r="H434" s="17"/>
      <c r="I434" s="18"/>
      <c r="J434" s="17"/>
      <c r="W434" s="14"/>
      <c r="Y434" s="16"/>
      <c r="AC434" s="20"/>
    </row>
    <row r="435" spans="1:29" s="15" customFormat="1" x14ac:dyDescent="0.25">
      <c r="A435" s="36"/>
      <c r="B435" s="36"/>
      <c r="C435" s="72"/>
      <c r="D435" s="56"/>
      <c r="E435" s="41"/>
      <c r="F435" s="17"/>
      <c r="G435" s="18"/>
      <c r="H435" s="17"/>
      <c r="I435" s="18"/>
      <c r="J435" s="17"/>
      <c r="W435" s="14"/>
      <c r="Y435" s="16"/>
      <c r="AC435" s="20"/>
    </row>
    <row r="436" spans="1:29" s="15" customFormat="1" x14ac:dyDescent="0.25">
      <c r="A436" s="36"/>
      <c r="B436" s="36"/>
      <c r="C436" s="72"/>
      <c r="D436" s="56"/>
      <c r="E436" s="41"/>
      <c r="F436" s="17"/>
      <c r="G436" s="18"/>
      <c r="H436" s="17"/>
      <c r="I436" s="18"/>
      <c r="J436" s="17"/>
      <c r="W436" s="14"/>
      <c r="Y436" s="16"/>
      <c r="AC436" s="20"/>
    </row>
    <row r="437" spans="1:29" s="15" customFormat="1" x14ac:dyDescent="0.25">
      <c r="A437" s="36"/>
      <c r="B437" s="36"/>
      <c r="C437" s="72"/>
      <c r="D437" s="56"/>
      <c r="E437" s="41"/>
      <c r="F437" s="17"/>
      <c r="G437" s="18"/>
      <c r="H437" s="17"/>
      <c r="I437" s="18"/>
      <c r="J437" s="17"/>
      <c r="W437" s="14"/>
      <c r="Y437" s="16"/>
      <c r="AC437" s="20"/>
    </row>
    <row r="438" spans="1:29" s="15" customFormat="1" x14ac:dyDescent="0.25">
      <c r="A438" s="36"/>
      <c r="B438" s="36"/>
      <c r="C438" s="72"/>
      <c r="D438" s="56"/>
      <c r="E438" s="41"/>
      <c r="F438" s="17"/>
      <c r="G438" s="18"/>
      <c r="H438" s="17"/>
      <c r="I438" s="18"/>
      <c r="J438" s="17"/>
      <c r="W438" s="14"/>
      <c r="Y438" s="16"/>
      <c r="AC438" s="20"/>
    </row>
    <row r="439" spans="1:29" s="15" customFormat="1" x14ac:dyDescent="0.25">
      <c r="A439" s="36"/>
      <c r="B439" s="36"/>
      <c r="C439" s="72"/>
      <c r="D439" s="56"/>
      <c r="E439" s="41"/>
      <c r="F439" s="17"/>
      <c r="G439" s="18"/>
      <c r="H439" s="17"/>
      <c r="I439" s="18"/>
      <c r="J439" s="17"/>
      <c r="W439" s="14"/>
      <c r="Y439" s="16"/>
      <c r="AC439" s="20"/>
    </row>
    <row r="440" spans="1:29" s="15" customFormat="1" x14ac:dyDescent="0.25">
      <c r="A440" s="36"/>
      <c r="B440" s="36"/>
      <c r="C440" s="72"/>
      <c r="D440" s="56"/>
      <c r="E440" s="41"/>
      <c r="F440" s="17"/>
      <c r="G440" s="18"/>
      <c r="H440" s="17"/>
      <c r="I440" s="18"/>
      <c r="J440" s="17"/>
      <c r="W440" s="14"/>
      <c r="Y440" s="16"/>
      <c r="AC440" s="20"/>
    </row>
    <row r="441" spans="1:29" s="15" customFormat="1" x14ac:dyDescent="0.25">
      <c r="A441" s="36"/>
      <c r="B441" s="36"/>
      <c r="C441" s="72"/>
      <c r="D441" s="56"/>
      <c r="E441" s="41"/>
      <c r="F441" s="17"/>
      <c r="G441" s="18"/>
      <c r="H441" s="17"/>
      <c r="I441" s="18"/>
      <c r="J441" s="17"/>
      <c r="W441" s="14"/>
      <c r="Y441" s="16"/>
      <c r="AC441" s="20"/>
    </row>
    <row r="442" spans="1:29" s="15" customFormat="1" x14ac:dyDescent="0.25">
      <c r="A442" s="36"/>
      <c r="B442" s="36"/>
      <c r="C442" s="72"/>
      <c r="D442" s="56"/>
      <c r="E442" s="41"/>
      <c r="F442" s="17"/>
      <c r="G442" s="18"/>
      <c r="H442" s="17"/>
      <c r="I442" s="18"/>
      <c r="J442" s="17"/>
      <c r="W442" s="14"/>
      <c r="Y442" s="16"/>
      <c r="AC442" s="20"/>
    </row>
    <row r="443" spans="1:29" s="15" customFormat="1" x14ac:dyDescent="0.25">
      <c r="A443" s="36"/>
      <c r="B443" s="36"/>
      <c r="C443" s="72"/>
      <c r="D443" s="56"/>
      <c r="E443" s="41"/>
      <c r="F443" s="17"/>
      <c r="G443" s="18"/>
      <c r="H443" s="17"/>
      <c r="I443" s="18"/>
      <c r="J443" s="17"/>
      <c r="W443" s="14"/>
      <c r="Y443" s="16"/>
      <c r="AC443" s="20"/>
    </row>
    <row r="444" spans="1:29" s="15" customFormat="1" x14ac:dyDescent="0.25">
      <c r="A444" s="36"/>
      <c r="B444" s="36"/>
      <c r="C444" s="72"/>
      <c r="D444" s="56"/>
      <c r="E444" s="41"/>
      <c r="F444" s="17"/>
      <c r="G444" s="18"/>
      <c r="H444" s="17"/>
      <c r="I444" s="18"/>
      <c r="J444" s="17"/>
      <c r="W444" s="14"/>
      <c r="Y444" s="16"/>
      <c r="AC444" s="20"/>
    </row>
    <row r="445" spans="1:29" s="15" customFormat="1" x14ac:dyDescent="0.25">
      <c r="A445" s="36"/>
      <c r="B445" s="36"/>
      <c r="C445" s="72"/>
      <c r="D445" s="56"/>
      <c r="E445" s="41"/>
      <c r="F445" s="17"/>
      <c r="G445" s="18"/>
      <c r="H445" s="17"/>
      <c r="I445" s="18"/>
      <c r="J445" s="17"/>
      <c r="W445" s="14"/>
      <c r="Y445" s="16"/>
      <c r="AC445" s="20"/>
    </row>
    <row r="446" spans="1:29" s="15" customFormat="1" x14ac:dyDescent="0.25">
      <c r="A446" s="36"/>
      <c r="B446" s="36"/>
      <c r="C446" s="72"/>
      <c r="D446" s="56"/>
      <c r="E446" s="41"/>
      <c r="F446" s="17"/>
      <c r="G446" s="18"/>
      <c r="H446" s="17"/>
      <c r="I446" s="18"/>
      <c r="J446" s="17"/>
      <c r="W446" s="14"/>
      <c r="Y446" s="16"/>
      <c r="AC446" s="20"/>
    </row>
    <row r="447" spans="1:29" s="15" customFormat="1" x14ac:dyDescent="0.25">
      <c r="A447" s="36"/>
      <c r="B447" s="36"/>
      <c r="C447" s="72"/>
      <c r="D447" s="56"/>
      <c r="E447" s="41"/>
      <c r="F447" s="17"/>
      <c r="G447" s="18"/>
      <c r="H447" s="17"/>
      <c r="I447" s="18"/>
      <c r="J447" s="17"/>
      <c r="W447" s="14"/>
      <c r="Y447" s="16"/>
      <c r="AC447" s="20"/>
    </row>
    <row r="448" spans="1:29" s="15" customFormat="1" x14ac:dyDescent="0.25">
      <c r="A448" s="36"/>
      <c r="B448" s="36"/>
      <c r="C448" s="72"/>
      <c r="D448" s="56"/>
      <c r="E448" s="41"/>
      <c r="F448" s="17"/>
      <c r="G448" s="18"/>
      <c r="H448" s="17"/>
      <c r="I448" s="18"/>
      <c r="J448" s="17"/>
      <c r="W448" s="14"/>
      <c r="Y448" s="16"/>
      <c r="AC448" s="20"/>
    </row>
    <row r="449" spans="1:29" s="15" customFormat="1" x14ac:dyDescent="0.25">
      <c r="A449" s="36"/>
      <c r="B449" s="36"/>
      <c r="C449" s="72"/>
      <c r="D449" s="56"/>
      <c r="E449" s="41"/>
      <c r="F449" s="17"/>
      <c r="G449" s="18"/>
      <c r="H449" s="17"/>
      <c r="I449" s="18"/>
      <c r="J449" s="17"/>
      <c r="W449" s="14"/>
      <c r="Y449" s="16"/>
      <c r="AC449" s="20"/>
    </row>
    <row r="450" spans="1:29" s="15" customFormat="1" x14ac:dyDescent="0.25">
      <c r="A450" s="36"/>
      <c r="B450" s="36"/>
      <c r="C450" s="72"/>
      <c r="D450" s="56"/>
      <c r="E450" s="41"/>
      <c r="F450" s="17"/>
      <c r="G450" s="18"/>
      <c r="H450" s="17"/>
      <c r="I450" s="18"/>
      <c r="J450" s="17"/>
      <c r="W450" s="14"/>
      <c r="Y450" s="16"/>
      <c r="AC450" s="20"/>
    </row>
    <row r="451" spans="1:29" s="15" customFormat="1" x14ac:dyDescent="0.25">
      <c r="A451" s="36"/>
      <c r="B451" s="36"/>
      <c r="C451" s="72"/>
      <c r="D451" s="56"/>
      <c r="E451" s="41"/>
      <c r="F451" s="17"/>
      <c r="G451" s="18"/>
      <c r="H451" s="17"/>
      <c r="I451" s="18"/>
      <c r="J451" s="17"/>
      <c r="W451" s="14"/>
      <c r="Y451" s="16"/>
      <c r="AC451" s="20"/>
    </row>
    <row r="452" spans="1:29" s="15" customFormat="1" x14ac:dyDescent="0.25">
      <c r="A452" s="36"/>
      <c r="B452" s="36"/>
      <c r="C452" s="72"/>
      <c r="D452" s="56"/>
      <c r="E452" s="41"/>
      <c r="F452" s="17"/>
      <c r="G452" s="18"/>
      <c r="H452" s="17"/>
      <c r="I452" s="18"/>
      <c r="J452" s="17"/>
      <c r="W452" s="14"/>
      <c r="Y452" s="16"/>
      <c r="AC452" s="20"/>
    </row>
    <row r="453" spans="1:29" s="15" customFormat="1" x14ac:dyDescent="0.25">
      <c r="A453" s="36"/>
      <c r="B453" s="36"/>
      <c r="C453" s="72"/>
      <c r="D453" s="56"/>
      <c r="E453" s="41"/>
      <c r="F453" s="17"/>
      <c r="G453" s="18"/>
      <c r="H453" s="17"/>
      <c r="I453" s="18"/>
      <c r="J453" s="17"/>
      <c r="W453" s="14"/>
      <c r="Y453" s="16"/>
      <c r="AC453" s="20"/>
    </row>
    <row r="454" spans="1:29" s="15" customFormat="1" x14ac:dyDescent="0.25">
      <c r="A454" s="36"/>
      <c r="B454" s="36"/>
      <c r="C454" s="72"/>
      <c r="D454" s="56"/>
      <c r="E454" s="41"/>
      <c r="F454" s="17"/>
      <c r="G454" s="18"/>
      <c r="H454" s="17"/>
      <c r="I454" s="18"/>
      <c r="J454" s="17"/>
      <c r="W454" s="14"/>
      <c r="Y454" s="16"/>
      <c r="AC454" s="20"/>
    </row>
    <row r="455" spans="1:29" s="15" customFormat="1" x14ac:dyDescent="0.25">
      <c r="A455" s="36"/>
      <c r="B455" s="36"/>
      <c r="C455" s="72"/>
      <c r="D455" s="56"/>
      <c r="E455" s="41"/>
      <c r="F455" s="17"/>
      <c r="G455" s="18"/>
      <c r="H455" s="17"/>
      <c r="I455" s="18"/>
      <c r="J455" s="17"/>
      <c r="W455" s="14"/>
      <c r="Y455" s="16"/>
      <c r="AC455" s="20"/>
    </row>
    <row r="456" spans="1:29" s="15" customFormat="1" x14ac:dyDescent="0.25">
      <c r="A456" s="36"/>
      <c r="B456" s="36"/>
      <c r="C456" s="72"/>
      <c r="D456" s="56"/>
      <c r="E456" s="41"/>
      <c r="F456" s="17"/>
      <c r="G456" s="18"/>
      <c r="H456" s="17"/>
      <c r="I456" s="18"/>
      <c r="J456" s="17"/>
      <c r="W456" s="14"/>
      <c r="Y456" s="16"/>
      <c r="AC456" s="20"/>
    </row>
    <row r="457" spans="1:29" s="15" customFormat="1" x14ac:dyDescent="0.25">
      <c r="A457" s="36"/>
      <c r="B457" s="36"/>
      <c r="C457" s="72"/>
      <c r="D457" s="56"/>
      <c r="E457" s="41"/>
      <c r="F457" s="17"/>
      <c r="G457" s="18"/>
      <c r="H457" s="17"/>
      <c r="I457" s="18"/>
      <c r="J457" s="17"/>
      <c r="W457" s="14"/>
      <c r="Y457" s="16"/>
      <c r="AC457" s="20"/>
    </row>
    <row r="458" spans="1:29" s="15" customFormat="1" x14ac:dyDescent="0.25">
      <c r="A458" s="36"/>
      <c r="B458" s="36"/>
      <c r="C458" s="72"/>
      <c r="D458" s="56"/>
      <c r="E458" s="41"/>
      <c r="F458" s="17"/>
      <c r="G458" s="18"/>
      <c r="H458" s="17"/>
      <c r="I458" s="18"/>
      <c r="J458" s="17"/>
      <c r="W458" s="14"/>
      <c r="Y458" s="16"/>
      <c r="AC458" s="20"/>
    </row>
    <row r="459" spans="1:29" s="15" customFormat="1" x14ac:dyDescent="0.25">
      <c r="A459" s="36"/>
      <c r="B459" s="36"/>
      <c r="C459" s="72"/>
      <c r="D459" s="56"/>
      <c r="E459" s="41"/>
      <c r="F459" s="17"/>
      <c r="G459" s="18"/>
      <c r="H459" s="17"/>
      <c r="I459" s="18"/>
      <c r="J459" s="17"/>
      <c r="W459" s="14"/>
      <c r="Y459" s="16"/>
      <c r="AC459" s="20"/>
    </row>
    <row r="460" spans="1:29" s="15" customFormat="1" x14ac:dyDescent="0.25">
      <c r="A460" s="36"/>
      <c r="B460" s="36"/>
      <c r="C460" s="72"/>
      <c r="D460" s="56"/>
      <c r="E460" s="41"/>
      <c r="F460" s="17"/>
      <c r="G460" s="18"/>
      <c r="H460" s="17"/>
      <c r="I460" s="18"/>
      <c r="J460" s="17"/>
      <c r="W460" s="14"/>
      <c r="Y460" s="16"/>
      <c r="AC460" s="20"/>
    </row>
    <row r="461" spans="1:29" s="15" customFormat="1" x14ac:dyDescent="0.25">
      <c r="A461" s="36"/>
      <c r="B461" s="36"/>
      <c r="C461" s="72"/>
      <c r="D461" s="56"/>
      <c r="E461" s="41"/>
      <c r="F461" s="17"/>
      <c r="G461" s="18"/>
      <c r="H461" s="17"/>
      <c r="I461" s="18"/>
      <c r="J461" s="17"/>
      <c r="W461" s="14"/>
      <c r="Y461" s="16"/>
      <c r="AC461" s="20"/>
    </row>
    <row r="462" spans="1:29" s="15" customFormat="1" x14ac:dyDescent="0.25">
      <c r="A462" s="36"/>
      <c r="B462" s="36"/>
      <c r="C462" s="72"/>
      <c r="D462" s="56"/>
      <c r="E462" s="41"/>
      <c r="F462" s="17"/>
      <c r="G462" s="18"/>
      <c r="H462" s="17"/>
      <c r="I462" s="18"/>
      <c r="J462" s="17"/>
      <c r="W462" s="14"/>
      <c r="Y462" s="16"/>
      <c r="AC462" s="20"/>
    </row>
    <row r="463" spans="1:29" s="15" customFormat="1" x14ac:dyDescent="0.25">
      <c r="A463" s="36"/>
      <c r="B463" s="36"/>
      <c r="C463" s="72"/>
      <c r="D463" s="56"/>
      <c r="E463" s="41"/>
      <c r="F463" s="17"/>
      <c r="G463" s="18"/>
      <c r="H463" s="17"/>
      <c r="I463" s="18"/>
      <c r="J463" s="17"/>
      <c r="W463" s="14"/>
      <c r="Y463" s="16"/>
      <c r="AC463" s="20"/>
    </row>
    <row r="464" spans="1:29" s="15" customFormat="1" x14ac:dyDescent="0.25">
      <c r="A464" s="36"/>
      <c r="B464" s="36"/>
      <c r="C464" s="72"/>
      <c r="D464" s="56"/>
      <c r="E464" s="41"/>
      <c r="F464" s="17"/>
      <c r="G464" s="18"/>
      <c r="H464" s="17"/>
      <c r="I464" s="18"/>
      <c r="J464" s="17"/>
      <c r="W464" s="14"/>
      <c r="Y464" s="16"/>
      <c r="AC464" s="20"/>
    </row>
    <row r="465" spans="1:29" s="15" customFormat="1" x14ac:dyDescent="0.25">
      <c r="A465" s="36"/>
      <c r="B465" s="36"/>
      <c r="C465" s="72"/>
      <c r="D465" s="56"/>
      <c r="E465" s="41"/>
      <c r="F465" s="17"/>
      <c r="G465" s="18"/>
      <c r="H465" s="17"/>
      <c r="I465" s="18"/>
      <c r="J465" s="17"/>
      <c r="W465" s="14"/>
      <c r="Y465" s="16"/>
      <c r="AC465" s="20"/>
    </row>
    <row r="466" spans="1:29" s="15" customFormat="1" x14ac:dyDescent="0.25">
      <c r="A466" s="36"/>
      <c r="B466" s="36"/>
      <c r="C466" s="72"/>
      <c r="D466" s="56"/>
      <c r="E466" s="41"/>
      <c r="F466" s="17"/>
      <c r="G466" s="18"/>
      <c r="H466" s="17"/>
      <c r="I466" s="18"/>
      <c r="J466" s="17"/>
      <c r="W466" s="14"/>
      <c r="Y466" s="16"/>
      <c r="AC466" s="20"/>
    </row>
    <row r="467" spans="1:29" s="15" customFormat="1" x14ac:dyDescent="0.25">
      <c r="A467" s="36"/>
      <c r="B467" s="36"/>
      <c r="C467" s="72"/>
      <c r="D467" s="56"/>
      <c r="E467" s="41"/>
      <c r="F467" s="17"/>
      <c r="G467" s="18"/>
      <c r="H467" s="17"/>
      <c r="I467" s="18"/>
      <c r="J467" s="17"/>
      <c r="W467" s="14"/>
      <c r="Y467" s="16"/>
      <c r="AC467" s="20"/>
    </row>
    <row r="468" spans="1:29" s="15" customFormat="1" x14ac:dyDescent="0.25">
      <c r="A468" s="36"/>
      <c r="B468" s="36"/>
      <c r="C468" s="72"/>
      <c r="D468" s="56"/>
      <c r="E468" s="41"/>
      <c r="F468" s="17"/>
      <c r="G468" s="18"/>
      <c r="H468" s="17"/>
      <c r="I468" s="18"/>
      <c r="J468" s="17"/>
      <c r="W468" s="14"/>
      <c r="Y468" s="16"/>
      <c r="AC468" s="20"/>
    </row>
    <row r="469" spans="1:29" s="15" customFormat="1" x14ac:dyDescent="0.25">
      <c r="A469" s="36"/>
      <c r="B469" s="36"/>
      <c r="C469" s="72"/>
      <c r="D469" s="56"/>
      <c r="E469" s="41"/>
      <c r="F469" s="17"/>
      <c r="G469" s="18"/>
      <c r="H469" s="17"/>
      <c r="I469" s="18"/>
      <c r="J469" s="17"/>
      <c r="W469" s="14"/>
      <c r="Y469" s="16"/>
      <c r="AC469" s="20"/>
    </row>
    <row r="470" spans="1:29" s="15" customFormat="1" x14ac:dyDescent="0.25">
      <c r="A470" s="36"/>
      <c r="B470" s="36"/>
      <c r="C470" s="72"/>
      <c r="D470" s="56"/>
      <c r="E470" s="41"/>
      <c r="F470" s="17"/>
      <c r="G470" s="18"/>
      <c r="H470" s="17"/>
      <c r="I470" s="18"/>
      <c r="J470" s="17"/>
      <c r="W470" s="14"/>
      <c r="Y470" s="16"/>
      <c r="AC470" s="20"/>
    </row>
    <row r="471" spans="1:29" s="15" customFormat="1" x14ac:dyDescent="0.25">
      <c r="A471" s="36"/>
      <c r="B471" s="36"/>
      <c r="C471" s="72"/>
      <c r="D471" s="56"/>
      <c r="E471" s="41"/>
      <c r="F471" s="17"/>
      <c r="G471" s="18"/>
      <c r="H471" s="17"/>
      <c r="I471" s="18"/>
      <c r="J471" s="17"/>
      <c r="W471" s="14"/>
      <c r="Y471" s="16"/>
      <c r="AC471" s="20"/>
    </row>
    <row r="472" spans="1:29" s="15" customFormat="1" x14ac:dyDescent="0.25">
      <c r="A472" s="36"/>
      <c r="B472" s="36"/>
      <c r="C472" s="72"/>
      <c r="D472" s="56"/>
      <c r="E472" s="41"/>
      <c r="F472" s="17"/>
      <c r="G472" s="18"/>
      <c r="H472" s="17"/>
      <c r="I472" s="18"/>
      <c r="J472" s="17"/>
      <c r="W472" s="14"/>
      <c r="Y472" s="16"/>
      <c r="AC472" s="20"/>
    </row>
    <row r="473" spans="1:29" s="15" customFormat="1" x14ac:dyDescent="0.25">
      <c r="A473" s="36"/>
      <c r="B473" s="36"/>
      <c r="C473" s="72"/>
      <c r="D473" s="56"/>
      <c r="E473" s="41"/>
      <c r="F473" s="17"/>
      <c r="G473" s="18"/>
      <c r="H473" s="17"/>
      <c r="I473" s="18"/>
      <c r="J473" s="17"/>
      <c r="W473" s="14"/>
      <c r="Y473" s="16"/>
      <c r="AC473" s="20"/>
    </row>
    <row r="474" spans="1:29" s="15" customFormat="1" x14ac:dyDescent="0.25">
      <c r="A474" s="36"/>
      <c r="B474" s="36"/>
      <c r="C474" s="72"/>
      <c r="D474" s="56"/>
      <c r="E474" s="41"/>
      <c r="F474" s="17"/>
      <c r="G474" s="18"/>
      <c r="H474" s="17"/>
      <c r="I474" s="18"/>
      <c r="J474" s="17"/>
      <c r="W474" s="14"/>
      <c r="Y474" s="16"/>
      <c r="AC474" s="20"/>
    </row>
    <row r="475" spans="1:29" s="15" customFormat="1" x14ac:dyDescent="0.25">
      <c r="A475" s="36"/>
      <c r="B475" s="36"/>
      <c r="C475" s="72"/>
      <c r="D475" s="56"/>
      <c r="E475" s="41"/>
      <c r="F475" s="17"/>
      <c r="G475" s="18"/>
      <c r="H475" s="17"/>
      <c r="I475" s="18"/>
      <c r="J475" s="17"/>
      <c r="W475" s="14"/>
      <c r="Y475" s="16"/>
      <c r="AC475" s="20"/>
    </row>
    <row r="476" spans="1:29" s="15" customFormat="1" x14ac:dyDescent="0.25">
      <c r="A476" s="36"/>
      <c r="B476" s="36"/>
      <c r="C476" s="72"/>
      <c r="D476" s="56"/>
      <c r="E476" s="41"/>
      <c r="F476" s="17"/>
      <c r="G476" s="18"/>
      <c r="H476" s="17"/>
      <c r="I476" s="18"/>
      <c r="J476" s="17"/>
      <c r="W476" s="14"/>
      <c r="Y476" s="16"/>
      <c r="AC476" s="20"/>
    </row>
    <row r="477" spans="1:29" s="15" customFormat="1" x14ac:dyDescent="0.25">
      <c r="A477" s="36"/>
      <c r="B477" s="36"/>
      <c r="C477" s="72"/>
      <c r="D477" s="56"/>
      <c r="E477" s="41"/>
      <c r="F477" s="17"/>
      <c r="G477" s="18"/>
      <c r="H477" s="17"/>
      <c r="I477" s="18"/>
      <c r="J477" s="17"/>
      <c r="W477" s="14"/>
      <c r="Y477" s="16"/>
      <c r="AC477" s="20"/>
    </row>
    <row r="478" spans="1:29" s="15" customFormat="1" x14ac:dyDescent="0.25">
      <c r="A478" s="36"/>
      <c r="B478" s="36"/>
      <c r="C478" s="72"/>
      <c r="D478" s="56"/>
      <c r="E478" s="41"/>
      <c r="F478" s="17"/>
      <c r="G478" s="18"/>
      <c r="H478" s="17"/>
      <c r="I478" s="18"/>
      <c r="J478" s="17"/>
      <c r="W478" s="14"/>
      <c r="Y478" s="16"/>
      <c r="AC478" s="20"/>
    </row>
    <row r="479" spans="1:29" s="15" customFormat="1" x14ac:dyDescent="0.25">
      <c r="A479" s="36"/>
      <c r="B479" s="36"/>
      <c r="C479" s="72"/>
      <c r="D479" s="56"/>
      <c r="E479" s="41"/>
      <c r="F479" s="17"/>
      <c r="G479" s="18"/>
      <c r="H479" s="17"/>
      <c r="I479" s="18"/>
      <c r="J479" s="17"/>
      <c r="W479" s="14"/>
      <c r="Y479" s="16"/>
      <c r="AC479" s="20"/>
    </row>
    <row r="480" spans="1:29" s="15" customFormat="1" x14ac:dyDescent="0.25">
      <c r="A480" s="36"/>
      <c r="B480" s="36"/>
      <c r="C480" s="72"/>
      <c r="D480" s="56"/>
      <c r="E480" s="41"/>
      <c r="F480" s="17"/>
      <c r="G480" s="18"/>
      <c r="H480" s="17"/>
      <c r="I480" s="18"/>
      <c r="J480" s="17"/>
      <c r="W480" s="14"/>
      <c r="Y480" s="16"/>
      <c r="AC480" s="20"/>
    </row>
    <row r="481" spans="1:29" s="15" customFormat="1" x14ac:dyDescent="0.25">
      <c r="A481" s="36"/>
      <c r="B481" s="36"/>
      <c r="C481" s="72"/>
      <c r="D481" s="56"/>
      <c r="E481" s="41"/>
      <c r="F481" s="17"/>
      <c r="G481" s="18"/>
      <c r="H481" s="17"/>
      <c r="I481" s="18"/>
      <c r="J481" s="17"/>
      <c r="W481" s="14"/>
      <c r="Y481" s="16"/>
      <c r="AC481" s="20"/>
    </row>
    <row r="482" spans="1:29" s="15" customFormat="1" x14ac:dyDescent="0.25">
      <c r="A482" s="36"/>
      <c r="B482" s="36"/>
      <c r="C482" s="72"/>
      <c r="D482" s="56"/>
      <c r="E482" s="41"/>
      <c r="F482" s="17"/>
      <c r="G482" s="18"/>
      <c r="H482" s="17"/>
      <c r="I482" s="18"/>
      <c r="J482" s="17"/>
      <c r="W482" s="14"/>
      <c r="Y482" s="16"/>
      <c r="AC482" s="20"/>
    </row>
    <row r="483" spans="1:29" s="15" customFormat="1" x14ac:dyDescent="0.25">
      <c r="A483" s="36"/>
      <c r="B483" s="36"/>
      <c r="C483" s="72"/>
      <c r="D483" s="56"/>
      <c r="E483" s="41"/>
      <c r="F483" s="17"/>
      <c r="G483" s="18"/>
      <c r="H483" s="17"/>
      <c r="I483" s="18"/>
      <c r="J483" s="17"/>
      <c r="W483" s="14"/>
      <c r="Y483" s="16"/>
      <c r="AC483" s="20"/>
    </row>
    <row r="484" spans="1:29" s="15" customFormat="1" x14ac:dyDescent="0.25">
      <c r="A484" s="36"/>
      <c r="B484" s="36"/>
      <c r="C484" s="72"/>
      <c r="D484" s="56"/>
      <c r="E484" s="41"/>
      <c r="F484" s="17"/>
      <c r="G484" s="18"/>
      <c r="H484" s="17"/>
      <c r="I484" s="18"/>
      <c r="J484" s="17"/>
      <c r="W484" s="14"/>
      <c r="Y484" s="16"/>
      <c r="AC484" s="20"/>
    </row>
    <row r="485" spans="1:29" s="15" customFormat="1" x14ac:dyDescent="0.25">
      <c r="A485" s="36"/>
      <c r="B485" s="36"/>
      <c r="C485" s="72"/>
      <c r="D485" s="56"/>
      <c r="E485" s="41"/>
      <c r="F485" s="17"/>
      <c r="G485" s="18"/>
      <c r="H485" s="17"/>
      <c r="I485" s="18"/>
      <c r="J485" s="17"/>
      <c r="W485" s="14"/>
      <c r="Y485" s="16"/>
      <c r="AC485" s="20"/>
    </row>
    <row r="486" spans="1:29" s="15" customFormat="1" x14ac:dyDescent="0.25">
      <c r="A486" s="36"/>
      <c r="B486" s="36"/>
      <c r="C486" s="72"/>
      <c r="D486" s="56"/>
      <c r="E486" s="41"/>
      <c r="F486" s="17"/>
      <c r="G486" s="18"/>
      <c r="H486" s="17"/>
      <c r="I486" s="18"/>
      <c r="J486" s="17"/>
      <c r="W486" s="14"/>
      <c r="Y486" s="16"/>
      <c r="AC486" s="20"/>
    </row>
    <row r="487" spans="1:29" s="15" customFormat="1" x14ac:dyDescent="0.25">
      <c r="A487" s="36"/>
      <c r="B487" s="36"/>
      <c r="C487" s="72"/>
      <c r="D487" s="56"/>
      <c r="E487" s="41"/>
      <c r="F487" s="17"/>
      <c r="G487" s="18"/>
      <c r="H487" s="17"/>
      <c r="I487" s="18"/>
      <c r="J487" s="17"/>
      <c r="W487" s="14"/>
      <c r="Y487" s="16"/>
      <c r="AC487" s="20"/>
    </row>
    <row r="488" spans="1:29" s="15" customFormat="1" x14ac:dyDescent="0.25">
      <c r="A488" s="36"/>
      <c r="B488" s="36"/>
      <c r="C488" s="72"/>
      <c r="D488" s="56"/>
      <c r="E488" s="41"/>
      <c r="F488" s="17"/>
      <c r="G488" s="18"/>
      <c r="H488" s="17"/>
      <c r="I488" s="18"/>
      <c r="J488" s="17"/>
      <c r="W488" s="14"/>
      <c r="Y488" s="16"/>
      <c r="AC488" s="20"/>
    </row>
    <row r="489" spans="1:29" s="15" customFormat="1" x14ac:dyDescent="0.25">
      <c r="A489" s="36"/>
      <c r="B489" s="36"/>
      <c r="C489" s="72"/>
      <c r="D489" s="56"/>
      <c r="E489" s="41"/>
      <c r="F489" s="17"/>
      <c r="G489" s="18"/>
      <c r="H489" s="17"/>
      <c r="I489" s="18"/>
      <c r="J489" s="17"/>
      <c r="W489" s="14"/>
      <c r="Y489" s="16"/>
      <c r="AC489" s="20"/>
    </row>
    <row r="490" spans="1:29" s="15" customFormat="1" x14ac:dyDescent="0.25">
      <c r="A490" s="36"/>
      <c r="B490" s="36"/>
      <c r="C490" s="72"/>
      <c r="D490" s="56"/>
      <c r="E490" s="41"/>
      <c r="F490" s="17"/>
      <c r="G490" s="18"/>
      <c r="H490" s="17"/>
      <c r="I490" s="18"/>
      <c r="J490" s="17"/>
      <c r="W490" s="14"/>
      <c r="Y490" s="16"/>
      <c r="AC490" s="20"/>
    </row>
    <row r="491" spans="1:29" s="15" customFormat="1" x14ac:dyDescent="0.25">
      <c r="A491" s="36"/>
      <c r="B491" s="36"/>
      <c r="C491" s="72"/>
      <c r="D491" s="56"/>
      <c r="E491" s="41"/>
      <c r="F491" s="17"/>
      <c r="G491" s="18"/>
      <c r="H491" s="17"/>
      <c r="I491" s="18"/>
      <c r="J491" s="17"/>
      <c r="W491" s="14"/>
      <c r="Y491" s="16"/>
      <c r="AC491" s="20"/>
    </row>
    <row r="492" spans="1:29" s="15" customFormat="1" x14ac:dyDescent="0.25">
      <c r="A492" s="36"/>
      <c r="B492" s="36"/>
      <c r="C492" s="72"/>
      <c r="D492" s="56"/>
      <c r="E492" s="41"/>
      <c r="F492" s="17"/>
      <c r="G492" s="18"/>
      <c r="H492" s="17"/>
      <c r="I492" s="18"/>
      <c r="J492" s="17"/>
      <c r="W492" s="14"/>
      <c r="Y492" s="16"/>
      <c r="AC492" s="20"/>
    </row>
    <row r="493" spans="1:29" s="15" customFormat="1" x14ac:dyDescent="0.25">
      <c r="A493" s="36"/>
      <c r="B493" s="36"/>
      <c r="C493" s="72"/>
      <c r="D493" s="56"/>
      <c r="E493" s="41"/>
      <c r="F493" s="17"/>
      <c r="G493" s="18"/>
      <c r="H493" s="17"/>
      <c r="I493" s="18"/>
      <c r="J493" s="17"/>
      <c r="W493" s="14"/>
      <c r="Y493" s="16"/>
      <c r="AC493" s="20"/>
    </row>
    <row r="494" spans="1:29" s="15" customFormat="1" x14ac:dyDescent="0.25">
      <c r="A494" s="36"/>
      <c r="B494" s="36"/>
      <c r="C494" s="72"/>
      <c r="D494" s="56"/>
      <c r="E494" s="41"/>
      <c r="F494" s="17"/>
      <c r="G494" s="18"/>
      <c r="H494" s="17"/>
      <c r="I494" s="18"/>
      <c r="J494" s="17"/>
      <c r="W494" s="14"/>
      <c r="Y494" s="16"/>
      <c r="AC494" s="20"/>
    </row>
    <row r="495" spans="1:29" s="15" customFormat="1" x14ac:dyDescent="0.25">
      <c r="A495" s="36"/>
      <c r="B495" s="36"/>
      <c r="C495" s="72"/>
      <c r="D495" s="56"/>
      <c r="E495" s="41"/>
      <c r="F495" s="17"/>
      <c r="G495" s="18"/>
      <c r="H495" s="17"/>
      <c r="I495" s="18"/>
      <c r="J495" s="17"/>
      <c r="W495" s="14"/>
      <c r="Y495" s="16"/>
      <c r="AC495" s="20"/>
    </row>
    <row r="496" spans="1:29" s="15" customFormat="1" x14ac:dyDescent="0.25">
      <c r="A496" s="36"/>
      <c r="B496" s="36"/>
      <c r="C496" s="72"/>
      <c r="D496" s="56"/>
      <c r="E496" s="41"/>
      <c r="F496" s="17"/>
      <c r="G496" s="18"/>
      <c r="H496" s="17"/>
      <c r="I496" s="18"/>
      <c r="J496" s="17"/>
      <c r="W496" s="14"/>
      <c r="Y496" s="16"/>
      <c r="AC496" s="20"/>
    </row>
    <row r="497" spans="1:29" s="15" customFormat="1" x14ac:dyDescent="0.25">
      <c r="A497" s="36"/>
      <c r="B497" s="36"/>
      <c r="C497" s="72"/>
      <c r="D497" s="56"/>
      <c r="E497" s="41"/>
      <c r="F497" s="17"/>
      <c r="G497" s="18"/>
      <c r="H497" s="17"/>
      <c r="I497" s="18"/>
      <c r="J497" s="17"/>
      <c r="W497" s="14"/>
      <c r="Y497" s="16"/>
      <c r="AC497" s="20"/>
    </row>
    <row r="498" spans="1:29" s="15" customFormat="1" x14ac:dyDescent="0.25">
      <c r="A498" s="36"/>
      <c r="B498" s="36"/>
      <c r="C498" s="72"/>
      <c r="D498" s="56"/>
      <c r="E498" s="41"/>
      <c r="F498" s="17"/>
      <c r="G498" s="18"/>
      <c r="H498" s="17"/>
      <c r="I498" s="18"/>
      <c r="J498" s="17"/>
      <c r="W498" s="14"/>
      <c r="Y498" s="16"/>
      <c r="AC498" s="20"/>
    </row>
    <row r="499" spans="1:29" s="15" customFormat="1" x14ac:dyDescent="0.25">
      <c r="A499" s="36"/>
      <c r="B499" s="36"/>
      <c r="C499" s="72"/>
      <c r="D499" s="56"/>
      <c r="E499" s="41"/>
      <c r="F499" s="17"/>
      <c r="G499" s="18"/>
      <c r="H499" s="17"/>
      <c r="I499" s="18"/>
      <c r="J499" s="17"/>
      <c r="W499" s="14"/>
      <c r="Y499" s="16"/>
      <c r="AC499" s="20"/>
    </row>
    <row r="500" spans="1:29" s="15" customFormat="1" x14ac:dyDescent="0.25">
      <c r="A500" s="36"/>
      <c r="B500" s="36"/>
      <c r="C500" s="72"/>
      <c r="D500" s="56"/>
      <c r="E500" s="41"/>
      <c r="F500" s="17"/>
      <c r="G500" s="18"/>
      <c r="H500" s="17"/>
      <c r="I500" s="18"/>
      <c r="J500" s="17"/>
      <c r="W500" s="14"/>
      <c r="Y500" s="16"/>
      <c r="AC500" s="20"/>
    </row>
    <row r="501" spans="1:29" s="15" customFormat="1" x14ac:dyDescent="0.25">
      <c r="A501" s="36"/>
      <c r="B501" s="36"/>
      <c r="C501" s="72"/>
      <c r="D501" s="56"/>
      <c r="E501" s="41"/>
      <c r="F501" s="17"/>
      <c r="G501" s="18"/>
      <c r="H501" s="17"/>
      <c r="I501" s="18"/>
      <c r="J501" s="17"/>
      <c r="W501" s="14"/>
      <c r="Y501" s="16"/>
      <c r="AC501" s="20"/>
    </row>
    <row r="502" spans="1:29" s="15" customFormat="1" x14ac:dyDescent="0.25">
      <c r="A502" s="36"/>
      <c r="B502" s="36"/>
      <c r="C502" s="72"/>
      <c r="D502" s="56"/>
      <c r="E502" s="41"/>
      <c r="F502" s="17"/>
      <c r="G502" s="18"/>
      <c r="H502" s="17"/>
      <c r="I502" s="18"/>
      <c r="J502" s="17"/>
      <c r="W502" s="14"/>
      <c r="Y502" s="16"/>
      <c r="AC502" s="20"/>
    </row>
    <row r="503" spans="1:29" s="15" customFormat="1" x14ac:dyDescent="0.25">
      <c r="A503" s="36"/>
      <c r="B503" s="36"/>
      <c r="C503" s="72"/>
      <c r="D503" s="56"/>
      <c r="E503" s="41"/>
      <c r="F503" s="17"/>
      <c r="G503" s="18"/>
      <c r="H503" s="17"/>
      <c r="I503" s="18"/>
      <c r="J503" s="17"/>
      <c r="W503" s="14"/>
      <c r="Y503" s="16"/>
      <c r="AC503" s="20"/>
    </row>
    <row r="504" spans="1:29" s="15" customFormat="1" x14ac:dyDescent="0.25">
      <c r="A504" s="36"/>
      <c r="B504" s="36"/>
      <c r="C504" s="72"/>
      <c r="D504" s="56"/>
      <c r="E504" s="41"/>
      <c r="F504" s="17"/>
      <c r="G504" s="18"/>
      <c r="H504" s="17"/>
      <c r="I504" s="18"/>
      <c r="J504" s="17"/>
      <c r="W504" s="14"/>
      <c r="Y504" s="16"/>
      <c r="AC504" s="20"/>
    </row>
    <row r="505" spans="1:29" s="15" customFormat="1" x14ac:dyDescent="0.25">
      <c r="A505" s="36"/>
      <c r="B505" s="36"/>
      <c r="C505" s="72"/>
      <c r="D505" s="56"/>
      <c r="E505" s="41"/>
      <c r="F505" s="17"/>
      <c r="G505" s="18"/>
      <c r="H505" s="17"/>
      <c r="I505" s="18"/>
      <c r="J505" s="17"/>
      <c r="W505" s="14"/>
      <c r="Y505" s="16"/>
      <c r="AC505" s="20"/>
    </row>
    <row r="506" spans="1:29" s="15" customFormat="1" x14ac:dyDescent="0.25">
      <c r="A506" s="36"/>
      <c r="B506" s="36"/>
      <c r="C506" s="72"/>
      <c r="D506" s="56"/>
      <c r="E506" s="41"/>
      <c r="F506" s="17"/>
      <c r="G506" s="18"/>
      <c r="H506" s="17"/>
      <c r="I506" s="18"/>
      <c r="J506" s="17"/>
      <c r="W506" s="14"/>
      <c r="Y506" s="16"/>
      <c r="AC506" s="20"/>
    </row>
    <row r="507" spans="1:29" s="15" customFormat="1" x14ac:dyDescent="0.25">
      <c r="A507" s="36"/>
      <c r="B507" s="36"/>
      <c r="C507" s="72"/>
      <c r="D507" s="56"/>
      <c r="E507" s="41"/>
      <c r="F507" s="17"/>
      <c r="G507" s="18"/>
      <c r="H507" s="17"/>
      <c r="I507" s="18"/>
      <c r="J507" s="17"/>
      <c r="W507" s="14"/>
      <c r="Y507" s="16"/>
      <c r="AC507" s="20"/>
    </row>
    <row r="508" spans="1:29" s="15" customFormat="1" x14ac:dyDescent="0.25">
      <c r="A508" s="36"/>
      <c r="B508" s="36"/>
      <c r="C508" s="72"/>
      <c r="D508" s="56"/>
      <c r="E508" s="41"/>
      <c r="F508" s="17"/>
      <c r="G508" s="18"/>
      <c r="H508" s="17"/>
      <c r="I508" s="18"/>
      <c r="J508" s="17"/>
      <c r="W508" s="14"/>
      <c r="Y508" s="16"/>
      <c r="AC508" s="20"/>
    </row>
    <row r="509" spans="1:29" s="15" customFormat="1" x14ac:dyDescent="0.25">
      <c r="A509" s="36"/>
      <c r="B509" s="36"/>
      <c r="C509" s="72"/>
      <c r="D509" s="56"/>
      <c r="E509" s="41"/>
      <c r="F509" s="17"/>
      <c r="G509" s="18"/>
      <c r="H509" s="17"/>
      <c r="I509" s="18"/>
      <c r="J509" s="17"/>
      <c r="W509" s="14"/>
      <c r="Y509" s="16"/>
      <c r="AC509" s="20"/>
    </row>
    <row r="510" spans="1:29" s="15" customFormat="1" x14ac:dyDescent="0.25">
      <c r="A510" s="36"/>
      <c r="B510" s="36"/>
      <c r="C510" s="72"/>
      <c r="D510" s="56"/>
      <c r="E510" s="41"/>
      <c r="F510" s="17"/>
      <c r="G510" s="18"/>
      <c r="H510" s="17"/>
      <c r="I510" s="18"/>
      <c r="J510" s="17"/>
      <c r="W510" s="14"/>
      <c r="Y510" s="16"/>
      <c r="AC510" s="20"/>
    </row>
    <row r="511" spans="1:29" s="15" customFormat="1" x14ac:dyDescent="0.25">
      <c r="A511" s="36"/>
      <c r="B511" s="36"/>
      <c r="C511" s="72"/>
      <c r="D511" s="56"/>
      <c r="E511" s="41"/>
      <c r="F511" s="17"/>
      <c r="G511" s="18"/>
      <c r="H511" s="17"/>
      <c r="I511" s="18"/>
      <c r="J511" s="17"/>
      <c r="W511" s="14"/>
      <c r="Y511" s="16"/>
      <c r="AC511" s="20"/>
    </row>
    <row r="512" spans="1:29" s="15" customFormat="1" x14ac:dyDescent="0.25">
      <c r="A512" s="36"/>
      <c r="B512" s="36"/>
      <c r="C512" s="72"/>
      <c r="D512" s="56"/>
      <c r="E512" s="41"/>
      <c r="F512" s="17"/>
      <c r="G512" s="18"/>
      <c r="H512" s="17"/>
      <c r="I512" s="18"/>
      <c r="J512" s="17"/>
      <c r="W512" s="14"/>
      <c r="Y512" s="16"/>
      <c r="AC512" s="20"/>
    </row>
    <row r="513" spans="1:29" s="15" customFormat="1" x14ac:dyDescent="0.25">
      <c r="A513" s="36"/>
      <c r="B513" s="36"/>
      <c r="C513" s="72"/>
      <c r="D513" s="56"/>
      <c r="E513" s="41"/>
      <c r="F513" s="17"/>
      <c r="G513" s="18"/>
      <c r="H513" s="17"/>
      <c r="I513" s="18"/>
      <c r="J513" s="17"/>
      <c r="W513" s="14"/>
      <c r="Y513" s="16"/>
      <c r="AC513" s="20"/>
    </row>
    <row r="514" spans="1:29" s="15" customFormat="1" x14ac:dyDescent="0.25">
      <c r="A514" s="36"/>
      <c r="B514" s="36"/>
      <c r="C514" s="72"/>
      <c r="D514" s="56"/>
      <c r="E514" s="41"/>
      <c r="F514" s="17"/>
      <c r="G514" s="18"/>
      <c r="H514" s="17"/>
      <c r="I514" s="18"/>
      <c r="J514" s="17"/>
      <c r="W514" s="14"/>
      <c r="Y514" s="16"/>
      <c r="AC514" s="20"/>
    </row>
    <row r="515" spans="1:29" s="15" customFormat="1" x14ac:dyDescent="0.25">
      <c r="A515" s="36"/>
      <c r="B515" s="36"/>
      <c r="C515" s="72"/>
      <c r="D515" s="56"/>
      <c r="E515" s="41"/>
      <c r="F515" s="17"/>
      <c r="G515" s="18"/>
      <c r="H515" s="17"/>
      <c r="I515" s="18"/>
      <c r="J515" s="17"/>
      <c r="W515" s="14"/>
      <c r="Y515" s="16"/>
      <c r="AC515" s="20"/>
    </row>
    <row r="516" spans="1:29" s="15" customFormat="1" x14ac:dyDescent="0.25">
      <c r="A516" s="36"/>
      <c r="B516" s="36"/>
      <c r="C516" s="72"/>
      <c r="D516" s="56"/>
      <c r="E516" s="41"/>
      <c r="F516" s="17"/>
      <c r="G516" s="18"/>
      <c r="H516" s="17"/>
      <c r="I516" s="18"/>
      <c r="J516" s="17"/>
      <c r="W516" s="14"/>
      <c r="Y516" s="16"/>
      <c r="AC516" s="20"/>
    </row>
    <row r="517" spans="1:29" s="15" customFormat="1" x14ac:dyDescent="0.25">
      <c r="A517" s="36"/>
      <c r="B517" s="36"/>
      <c r="C517" s="72"/>
      <c r="D517" s="56"/>
      <c r="E517" s="41"/>
      <c r="F517" s="17"/>
      <c r="G517" s="18"/>
      <c r="H517" s="17"/>
      <c r="I517" s="18"/>
      <c r="J517" s="17"/>
      <c r="W517" s="14"/>
      <c r="Y517" s="16"/>
      <c r="AC517" s="20"/>
    </row>
    <row r="518" spans="1:29" s="15" customFormat="1" x14ac:dyDescent="0.25">
      <c r="A518" s="36"/>
      <c r="B518" s="36"/>
      <c r="C518" s="72"/>
      <c r="D518" s="56"/>
      <c r="E518" s="41"/>
      <c r="F518" s="17"/>
      <c r="G518" s="18"/>
      <c r="H518" s="17"/>
      <c r="I518" s="18"/>
      <c r="J518" s="17"/>
      <c r="W518" s="14"/>
      <c r="Y518" s="16"/>
      <c r="AC518" s="20"/>
    </row>
    <row r="519" spans="1:29" s="15" customFormat="1" x14ac:dyDescent="0.25">
      <c r="A519" s="36"/>
      <c r="B519" s="36"/>
      <c r="C519" s="72"/>
      <c r="D519" s="56"/>
      <c r="E519" s="41"/>
      <c r="F519" s="17"/>
      <c r="G519" s="18"/>
      <c r="H519" s="17"/>
      <c r="I519" s="18"/>
      <c r="J519" s="17"/>
      <c r="W519" s="14"/>
      <c r="Y519" s="16"/>
      <c r="AC519" s="20"/>
    </row>
    <row r="520" spans="1:29" s="15" customFormat="1" x14ac:dyDescent="0.25">
      <c r="A520" s="36"/>
      <c r="B520" s="36"/>
      <c r="C520" s="72"/>
      <c r="D520" s="56"/>
      <c r="E520" s="41"/>
      <c r="F520" s="17"/>
      <c r="G520" s="18"/>
      <c r="H520" s="17"/>
      <c r="I520" s="18"/>
      <c r="J520" s="17"/>
      <c r="W520" s="14"/>
      <c r="Y520" s="16"/>
      <c r="AC520" s="20"/>
    </row>
    <row r="521" spans="1:29" s="15" customFormat="1" x14ac:dyDescent="0.25">
      <c r="A521" s="36"/>
      <c r="B521" s="36"/>
      <c r="C521" s="72"/>
      <c r="D521" s="56"/>
      <c r="E521" s="41"/>
      <c r="F521" s="17"/>
      <c r="G521" s="18"/>
      <c r="H521" s="17"/>
      <c r="I521" s="18"/>
      <c r="J521" s="17"/>
      <c r="W521" s="14"/>
      <c r="Y521" s="16"/>
      <c r="AC521" s="20"/>
    </row>
    <row r="522" spans="1:29" s="15" customFormat="1" x14ac:dyDescent="0.25">
      <c r="A522" s="36"/>
      <c r="B522" s="36"/>
      <c r="C522" s="72"/>
      <c r="D522" s="56"/>
      <c r="E522" s="41"/>
      <c r="F522" s="17"/>
      <c r="G522" s="18"/>
      <c r="H522" s="17"/>
      <c r="I522" s="18"/>
      <c r="J522" s="17"/>
      <c r="W522" s="14"/>
      <c r="Y522" s="16"/>
      <c r="AC522" s="20"/>
    </row>
    <row r="523" spans="1:29" s="15" customFormat="1" x14ac:dyDescent="0.25">
      <c r="A523" s="36"/>
      <c r="B523" s="36"/>
      <c r="C523" s="72"/>
      <c r="D523" s="56"/>
      <c r="E523" s="41"/>
      <c r="F523" s="17"/>
      <c r="G523" s="18"/>
      <c r="H523" s="17"/>
      <c r="I523" s="18"/>
      <c r="J523" s="17"/>
      <c r="W523" s="14"/>
      <c r="Y523" s="16"/>
      <c r="AC523" s="20"/>
    </row>
    <row r="524" spans="1:29" s="15" customFormat="1" x14ac:dyDescent="0.25">
      <c r="A524" s="36"/>
      <c r="B524" s="36"/>
      <c r="C524" s="72"/>
      <c r="D524" s="56"/>
      <c r="E524" s="41"/>
      <c r="F524" s="17"/>
      <c r="G524" s="18"/>
      <c r="H524" s="17"/>
      <c r="I524" s="18"/>
      <c r="J524" s="17"/>
      <c r="W524" s="14"/>
      <c r="Y524" s="16"/>
      <c r="AC524" s="20"/>
    </row>
    <row r="525" spans="1:29" s="15" customFormat="1" x14ac:dyDescent="0.25">
      <c r="A525" s="36"/>
      <c r="B525" s="36"/>
      <c r="C525" s="72"/>
      <c r="D525" s="56"/>
      <c r="E525" s="41"/>
      <c r="F525" s="17"/>
      <c r="G525" s="18"/>
      <c r="H525" s="17"/>
      <c r="I525" s="18"/>
      <c r="J525" s="17"/>
      <c r="W525" s="14"/>
      <c r="Y525" s="16"/>
      <c r="AC525" s="20"/>
    </row>
    <row r="526" spans="1:29" s="15" customFormat="1" x14ac:dyDescent="0.25">
      <c r="A526" s="36"/>
      <c r="B526" s="36"/>
      <c r="C526" s="72"/>
      <c r="D526" s="56"/>
      <c r="E526" s="41"/>
      <c r="F526" s="17"/>
      <c r="G526" s="18"/>
      <c r="H526" s="17"/>
      <c r="I526" s="18"/>
      <c r="J526" s="17"/>
      <c r="W526" s="14"/>
      <c r="Y526" s="16"/>
      <c r="AC526" s="20"/>
    </row>
    <row r="527" spans="1:29" s="15" customFormat="1" x14ac:dyDescent="0.25">
      <c r="A527" s="36"/>
      <c r="B527" s="36"/>
      <c r="C527" s="72"/>
      <c r="D527" s="56"/>
      <c r="E527" s="41"/>
      <c r="F527" s="17"/>
      <c r="G527" s="18"/>
      <c r="H527" s="17"/>
      <c r="I527" s="18"/>
      <c r="J527" s="17"/>
      <c r="W527" s="14"/>
      <c r="Y527" s="16"/>
      <c r="AC527" s="20"/>
    </row>
    <row r="528" spans="1:29" s="15" customFormat="1" x14ac:dyDescent="0.25">
      <c r="A528" s="36"/>
      <c r="B528" s="36"/>
      <c r="C528" s="72"/>
      <c r="D528" s="56"/>
      <c r="E528" s="41"/>
      <c r="F528" s="17"/>
      <c r="G528" s="18"/>
      <c r="H528" s="17"/>
      <c r="I528" s="18"/>
      <c r="J528" s="17"/>
      <c r="W528" s="14"/>
      <c r="Y528" s="16"/>
      <c r="AC528" s="20"/>
    </row>
    <row r="529" spans="1:29" s="15" customFormat="1" x14ac:dyDescent="0.25">
      <c r="A529" s="36"/>
      <c r="B529" s="36"/>
      <c r="C529" s="72"/>
      <c r="D529" s="56"/>
      <c r="E529" s="41"/>
      <c r="F529" s="17"/>
      <c r="G529" s="18"/>
      <c r="H529" s="17"/>
      <c r="I529" s="18"/>
      <c r="J529" s="17"/>
      <c r="W529" s="14"/>
      <c r="Y529" s="16"/>
      <c r="AC529" s="20"/>
    </row>
    <row r="530" spans="1:29" s="15" customFormat="1" x14ac:dyDescent="0.25">
      <c r="A530" s="36"/>
      <c r="B530" s="36"/>
      <c r="C530" s="72"/>
      <c r="D530" s="56"/>
      <c r="E530" s="41"/>
      <c r="F530" s="17"/>
      <c r="G530" s="18"/>
      <c r="H530" s="17"/>
      <c r="I530" s="18"/>
      <c r="J530" s="17"/>
      <c r="W530" s="14"/>
      <c r="Y530" s="16"/>
      <c r="AC530" s="20"/>
    </row>
    <row r="531" spans="1:29" s="15" customFormat="1" x14ac:dyDescent="0.25">
      <c r="A531" s="36"/>
      <c r="B531" s="36"/>
      <c r="C531" s="72"/>
      <c r="D531" s="56"/>
      <c r="E531" s="41"/>
      <c r="F531" s="17"/>
      <c r="G531" s="18"/>
      <c r="H531" s="17"/>
      <c r="I531" s="18"/>
      <c r="J531" s="17"/>
      <c r="W531" s="14"/>
      <c r="Y531" s="16"/>
      <c r="AC531" s="20"/>
    </row>
    <row r="532" spans="1:29" s="15" customFormat="1" x14ac:dyDescent="0.25">
      <c r="A532" s="36"/>
      <c r="B532" s="36"/>
      <c r="C532" s="72"/>
      <c r="D532" s="56"/>
      <c r="E532" s="41"/>
      <c r="F532" s="17"/>
      <c r="G532" s="18"/>
      <c r="H532" s="17"/>
      <c r="I532" s="18"/>
      <c r="J532" s="17"/>
      <c r="W532" s="14"/>
      <c r="Y532" s="16"/>
      <c r="AC532" s="20"/>
    </row>
    <row r="533" spans="1:29" s="15" customFormat="1" x14ac:dyDescent="0.25">
      <c r="A533" s="36"/>
      <c r="B533" s="36"/>
      <c r="C533" s="72"/>
      <c r="D533" s="56"/>
      <c r="E533" s="41"/>
      <c r="F533" s="17"/>
      <c r="G533" s="18"/>
      <c r="H533" s="17"/>
      <c r="I533" s="18"/>
      <c r="J533" s="17"/>
      <c r="W533" s="14"/>
      <c r="Y533" s="16"/>
      <c r="AC533" s="20"/>
    </row>
    <row r="534" spans="1:29" s="15" customFormat="1" x14ac:dyDescent="0.25">
      <c r="A534" s="36"/>
      <c r="B534" s="36"/>
      <c r="C534" s="72"/>
      <c r="D534" s="56"/>
      <c r="E534" s="41"/>
      <c r="F534" s="17"/>
      <c r="G534" s="18"/>
      <c r="H534" s="17"/>
      <c r="I534" s="18"/>
      <c r="J534" s="17"/>
      <c r="W534" s="14"/>
      <c r="Y534" s="16"/>
      <c r="AC534" s="20"/>
    </row>
    <row r="535" spans="1:29" s="15" customFormat="1" x14ac:dyDescent="0.25">
      <c r="A535" s="36"/>
      <c r="B535" s="36"/>
      <c r="C535" s="72"/>
      <c r="D535" s="56"/>
      <c r="E535" s="41"/>
      <c r="F535" s="17"/>
      <c r="G535" s="18"/>
      <c r="H535" s="17"/>
      <c r="I535" s="18"/>
      <c r="J535" s="17"/>
      <c r="W535" s="14"/>
      <c r="Y535" s="16"/>
      <c r="AC535" s="20"/>
    </row>
    <row r="536" spans="1:29" s="15" customFormat="1" x14ac:dyDescent="0.25">
      <c r="A536" s="36"/>
      <c r="B536" s="36"/>
      <c r="C536" s="72"/>
      <c r="D536" s="56"/>
      <c r="E536" s="41"/>
      <c r="F536" s="17"/>
      <c r="G536" s="18"/>
      <c r="H536" s="17"/>
      <c r="I536" s="18"/>
      <c r="J536" s="17"/>
      <c r="W536" s="14"/>
      <c r="Y536" s="16"/>
      <c r="AC536" s="20"/>
    </row>
    <row r="537" spans="1:29" s="15" customFormat="1" x14ac:dyDescent="0.25">
      <c r="A537" s="36"/>
      <c r="B537" s="36"/>
      <c r="C537" s="72"/>
      <c r="D537" s="56"/>
      <c r="E537" s="41"/>
      <c r="F537" s="17"/>
      <c r="G537" s="18"/>
      <c r="H537" s="17"/>
      <c r="I537" s="18"/>
      <c r="J537" s="17"/>
      <c r="W537" s="14"/>
      <c r="Y537" s="16"/>
      <c r="AC537" s="20"/>
    </row>
    <row r="538" spans="1:29" s="15" customFormat="1" x14ac:dyDescent="0.25">
      <c r="A538" s="36"/>
      <c r="B538" s="36"/>
      <c r="C538" s="72"/>
      <c r="D538" s="56"/>
      <c r="E538" s="41"/>
      <c r="F538" s="17"/>
      <c r="G538" s="18"/>
      <c r="H538" s="17"/>
      <c r="I538" s="18"/>
      <c r="J538" s="17"/>
      <c r="W538" s="14"/>
      <c r="Y538" s="16"/>
      <c r="AC538" s="20"/>
    </row>
    <row r="539" spans="1:29" s="15" customFormat="1" x14ac:dyDescent="0.25">
      <c r="A539" s="36"/>
      <c r="B539" s="36"/>
      <c r="C539" s="72"/>
      <c r="D539" s="56"/>
      <c r="E539" s="41"/>
      <c r="F539" s="17"/>
      <c r="G539" s="18"/>
      <c r="H539" s="17"/>
      <c r="I539" s="18"/>
      <c r="J539" s="17"/>
      <c r="W539" s="14"/>
      <c r="Y539" s="16"/>
      <c r="AC539" s="20"/>
    </row>
    <row r="540" spans="1:29" s="15" customFormat="1" x14ac:dyDescent="0.25">
      <c r="A540" s="36"/>
      <c r="B540" s="36"/>
      <c r="C540" s="72"/>
      <c r="D540" s="56"/>
      <c r="E540" s="41"/>
      <c r="F540" s="17"/>
      <c r="G540" s="18"/>
      <c r="H540" s="17"/>
      <c r="I540" s="18"/>
      <c r="J540" s="17"/>
      <c r="W540" s="14"/>
      <c r="Y540" s="16"/>
      <c r="AC540" s="20"/>
    </row>
    <row r="541" spans="1:29" s="15" customFormat="1" x14ac:dyDescent="0.25">
      <c r="A541" s="36"/>
      <c r="B541" s="36"/>
      <c r="C541" s="72"/>
      <c r="D541" s="56"/>
      <c r="E541" s="41"/>
      <c r="F541" s="17"/>
      <c r="G541" s="18"/>
      <c r="H541" s="17"/>
      <c r="I541" s="18"/>
      <c r="J541" s="17"/>
      <c r="W541" s="14"/>
      <c r="Y541" s="16"/>
      <c r="AC541" s="20"/>
    </row>
    <row r="542" spans="1:29" s="15" customFormat="1" x14ac:dyDescent="0.25">
      <c r="A542" s="36"/>
      <c r="B542" s="36"/>
      <c r="C542" s="72"/>
      <c r="D542" s="56"/>
      <c r="E542" s="41"/>
      <c r="F542" s="17"/>
      <c r="G542" s="18"/>
      <c r="H542" s="17"/>
      <c r="I542" s="18"/>
      <c r="J542" s="17"/>
      <c r="W542" s="14"/>
      <c r="Y542" s="16"/>
      <c r="AC542" s="20"/>
    </row>
    <row r="543" spans="1:29" s="15" customFormat="1" x14ac:dyDescent="0.25">
      <c r="A543" s="36"/>
      <c r="B543" s="36"/>
      <c r="C543" s="72"/>
      <c r="D543" s="56"/>
      <c r="E543" s="41"/>
      <c r="F543" s="17"/>
      <c r="G543" s="18"/>
      <c r="H543" s="17"/>
      <c r="I543" s="18"/>
      <c r="J543" s="17"/>
      <c r="W543" s="14"/>
      <c r="Y543" s="16"/>
      <c r="AC543" s="20"/>
    </row>
    <row r="544" spans="1:29" s="15" customFormat="1" x14ac:dyDescent="0.25">
      <c r="A544" s="36"/>
      <c r="B544" s="36"/>
      <c r="C544" s="72"/>
      <c r="D544" s="56"/>
      <c r="E544" s="41"/>
      <c r="F544" s="17"/>
      <c r="G544" s="18"/>
      <c r="H544" s="17"/>
      <c r="I544" s="18"/>
      <c r="J544" s="17"/>
      <c r="W544" s="14"/>
      <c r="Y544" s="16"/>
      <c r="AC544" s="20"/>
    </row>
    <row r="545" spans="1:29" s="15" customFormat="1" x14ac:dyDescent="0.25">
      <c r="A545" s="36"/>
      <c r="B545" s="36"/>
      <c r="C545" s="72"/>
      <c r="D545" s="56"/>
      <c r="E545" s="41"/>
      <c r="F545" s="17"/>
      <c r="G545" s="18"/>
      <c r="H545" s="17"/>
      <c r="I545" s="18"/>
      <c r="J545" s="17"/>
      <c r="W545" s="14"/>
      <c r="Y545" s="16"/>
      <c r="AC545" s="20"/>
    </row>
    <row r="546" spans="1:29" s="15" customFormat="1" x14ac:dyDescent="0.25">
      <c r="A546" s="36"/>
      <c r="B546" s="36"/>
      <c r="C546" s="72"/>
      <c r="D546" s="56"/>
      <c r="E546" s="41"/>
      <c r="F546" s="17"/>
      <c r="G546" s="18"/>
      <c r="H546" s="17"/>
      <c r="I546" s="18"/>
      <c r="J546" s="17"/>
      <c r="W546" s="14"/>
      <c r="Y546" s="16"/>
      <c r="AC546" s="20"/>
    </row>
    <row r="547" spans="1:29" s="15" customFormat="1" x14ac:dyDescent="0.25">
      <c r="A547" s="36"/>
      <c r="B547" s="36"/>
      <c r="C547" s="72"/>
      <c r="D547" s="56"/>
      <c r="E547" s="41"/>
      <c r="F547" s="17"/>
      <c r="G547" s="18"/>
      <c r="H547" s="17"/>
      <c r="I547" s="18"/>
      <c r="J547" s="17"/>
      <c r="W547" s="14"/>
      <c r="Y547" s="16"/>
      <c r="AC547" s="20"/>
    </row>
    <row r="548" spans="1:29" s="15" customFormat="1" x14ac:dyDescent="0.25">
      <c r="A548" s="36"/>
      <c r="B548" s="36"/>
      <c r="C548" s="72"/>
      <c r="D548" s="56"/>
      <c r="E548" s="41"/>
      <c r="F548" s="17"/>
      <c r="G548" s="18"/>
      <c r="H548" s="17"/>
      <c r="I548" s="18"/>
      <c r="J548" s="17"/>
      <c r="W548" s="14"/>
      <c r="Y548" s="16"/>
      <c r="AC548" s="20"/>
    </row>
    <row r="549" spans="1:29" s="15" customFormat="1" x14ac:dyDescent="0.25">
      <c r="A549" s="36"/>
      <c r="B549" s="36"/>
      <c r="C549" s="72"/>
      <c r="D549" s="56"/>
      <c r="E549" s="41"/>
      <c r="F549" s="17"/>
      <c r="G549" s="18"/>
      <c r="H549" s="17"/>
      <c r="I549" s="18"/>
      <c r="J549" s="17"/>
      <c r="W549" s="14"/>
      <c r="Y549" s="16"/>
      <c r="AC549" s="20"/>
    </row>
    <row r="550" spans="1:29" s="15" customFormat="1" x14ac:dyDescent="0.25">
      <c r="A550" s="36"/>
      <c r="B550" s="36"/>
      <c r="C550" s="72"/>
      <c r="D550" s="56"/>
      <c r="E550" s="41"/>
      <c r="F550" s="17"/>
      <c r="G550" s="18"/>
      <c r="H550" s="17"/>
      <c r="I550" s="18"/>
      <c r="J550" s="17"/>
      <c r="W550" s="14"/>
      <c r="Y550" s="16"/>
      <c r="AC550" s="20"/>
    </row>
    <row r="551" spans="1:29" s="15" customFormat="1" x14ac:dyDescent="0.25">
      <c r="A551" s="36"/>
      <c r="B551" s="36"/>
      <c r="C551" s="72"/>
      <c r="D551" s="56"/>
      <c r="E551" s="41"/>
      <c r="F551" s="17"/>
      <c r="G551" s="18"/>
      <c r="H551" s="17"/>
      <c r="I551" s="18"/>
      <c r="J551" s="17"/>
      <c r="W551" s="14"/>
      <c r="Y551" s="16"/>
      <c r="AC551" s="20"/>
    </row>
    <row r="552" spans="1:29" s="15" customFormat="1" x14ac:dyDescent="0.25">
      <c r="A552" s="36"/>
      <c r="B552" s="36"/>
      <c r="C552" s="72"/>
      <c r="D552" s="56"/>
      <c r="E552" s="41"/>
      <c r="F552" s="17"/>
      <c r="G552" s="18"/>
      <c r="H552" s="17"/>
      <c r="I552" s="18"/>
      <c r="J552" s="17"/>
      <c r="W552" s="14"/>
      <c r="Y552" s="16"/>
      <c r="AC552" s="20"/>
    </row>
    <row r="553" spans="1:29" s="15" customFormat="1" x14ac:dyDescent="0.25">
      <c r="A553" s="36"/>
      <c r="B553" s="36"/>
      <c r="C553" s="72"/>
      <c r="D553" s="56"/>
      <c r="E553" s="41"/>
      <c r="F553" s="17"/>
      <c r="G553" s="18"/>
      <c r="H553" s="17"/>
      <c r="I553" s="18"/>
      <c r="J553" s="17"/>
      <c r="W553" s="14"/>
      <c r="Y553" s="16"/>
      <c r="AC553" s="20"/>
    </row>
    <row r="554" spans="1:29" s="15" customFormat="1" x14ac:dyDescent="0.25">
      <c r="A554" s="36"/>
      <c r="B554" s="36"/>
      <c r="C554" s="72"/>
      <c r="D554" s="56"/>
      <c r="E554" s="41"/>
      <c r="F554" s="17"/>
      <c r="G554" s="18"/>
      <c r="H554" s="17"/>
      <c r="I554" s="18"/>
      <c r="J554" s="17"/>
      <c r="W554" s="14"/>
      <c r="Y554" s="16"/>
      <c r="AC554" s="20"/>
    </row>
    <row r="555" spans="1:29" s="15" customFormat="1" x14ac:dyDescent="0.25">
      <c r="A555" s="36"/>
      <c r="B555" s="36"/>
      <c r="C555" s="72"/>
      <c r="D555" s="56"/>
      <c r="E555" s="41"/>
      <c r="F555" s="17"/>
      <c r="G555" s="18"/>
      <c r="H555" s="17"/>
      <c r="I555" s="18"/>
      <c r="J555" s="17"/>
      <c r="W555" s="14"/>
      <c r="Y555" s="16"/>
      <c r="AC555" s="20"/>
    </row>
    <row r="556" spans="1:29" s="15" customFormat="1" x14ac:dyDescent="0.25">
      <c r="A556" s="36"/>
      <c r="B556" s="36"/>
      <c r="C556" s="72"/>
      <c r="D556" s="56"/>
      <c r="E556" s="41"/>
      <c r="F556" s="17"/>
      <c r="G556" s="18"/>
      <c r="H556" s="17"/>
      <c r="I556" s="18"/>
      <c r="J556" s="17"/>
      <c r="W556" s="14"/>
      <c r="Y556" s="16"/>
      <c r="AC556" s="20"/>
    </row>
    <row r="557" spans="1:29" s="15" customFormat="1" x14ac:dyDescent="0.25">
      <c r="A557" s="36"/>
      <c r="B557" s="36"/>
      <c r="C557" s="72"/>
      <c r="D557" s="56"/>
      <c r="E557" s="41"/>
      <c r="F557" s="17"/>
      <c r="G557" s="18"/>
      <c r="H557" s="17"/>
      <c r="I557" s="18"/>
      <c r="J557" s="17"/>
      <c r="W557" s="14"/>
      <c r="Y557" s="16"/>
      <c r="AC557" s="20"/>
    </row>
    <row r="558" spans="1:29" s="15" customFormat="1" x14ac:dyDescent="0.25">
      <c r="A558" s="36"/>
      <c r="B558" s="36"/>
      <c r="C558" s="72"/>
      <c r="D558" s="56"/>
      <c r="E558" s="41"/>
      <c r="F558" s="17"/>
      <c r="G558" s="18"/>
      <c r="H558" s="17"/>
      <c r="I558" s="18"/>
      <c r="J558" s="17"/>
      <c r="W558" s="14"/>
      <c r="Y558" s="16"/>
      <c r="AC558" s="20"/>
    </row>
    <row r="559" spans="1:29" s="15" customFormat="1" x14ac:dyDescent="0.25">
      <c r="A559" s="36"/>
      <c r="B559" s="36"/>
      <c r="C559" s="72"/>
      <c r="D559" s="56"/>
      <c r="E559" s="41"/>
      <c r="F559" s="17"/>
      <c r="G559" s="18"/>
      <c r="H559" s="17"/>
      <c r="I559" s="18"/>
      <c r="J559" s="17"/>
      <c r="W559" s="14"/>
      <c r="Y559" s="16"/>
      <c r="AC559" s="20"/>
    </row>
    <row r="560" spans="1:29" s="15" customFormat="1" x14ac:dyDescent="0.25">
      <c r="A560" s="36"/>
      <c r="B560" s="36"/>
      <c r="C560" s="72"/>
      <c r="D560" s="56"/>
      <c r="E560" s="41"/>
      <c r="F560" s="17"/>
      <c r="G560" s="18"/>
      <c r="H560" s="17"/>
      <c r="I560" s="18"/>
      <c r="J560" s="17"/>
      <c r="W560" s="14"/>
      <c r="Y560" s="16"/>
      <c r="AC560" s="20"/>
    </row>
    <row r="561" spans="1:29" s="15" customFormat="1" x14ac:dyDescent="0.25">
      <c r="A561" s="36"/>
      <c r="B561" s="36"/>
      <c r="C561" s="72"/>
      <c r="D561" s="56"/>
      <c r="E561" s="41"/>
      <c r="F561" s="17"/>
      <c r="G561" s="18"/>
      <c r="H561" s="17"/>
      <c r="I561" s="18"/>
      <c r="J561" s="17"/>
      <c r="W561" s="14"/>
      <c r="Y561" s="16"/>
      <c r="AC561" s="20"/>
    </row>
    <row r="562" spans="1:29" s="15" customFormat="1" x14ac:dyDescent="0.25">
      <c r="A562" s="36"/>
      <c r="B562" s="36"/>
      <c r="C562" s="72"/>
      <c r="D562" s="56"/>
      <c r="E562" s="41"/>
      <c r="F562" s="17"/>
      <c r="G562" s="18"/>
      <c r="H562" s="17"/>
      <c r="I562" s="18"/>
      <c r="J562" s="17"/>
      <c r="W562" s="14"/>
      <c r="Y562" s="16"/>
      <c r="AC562" s="20"/>
    </row>
    <row r="563" spans="1:29" s="15" customFormat="1" x14ac:dyDescent="0.25">
      <c r="A563" s="36"/>
      <c r="B563" s="36"/>
      <c r="C563" s="72"/>
      <c r="D563" s="56"/>
      <c r="E563" s="41"/>
      <c r="F563" s="17"/>
      <c r="G563" s="18"/>
      <c r="H563" s="17"/>
      <c r="I563" s="18"/>
      <c r="J563" s="17"/>
      <c r="W563" s="14"/>
      <c r="Y563" s="16"/>
      <c r="AC563" s="20"/>
    </row>
    <row r="564" spans="1:29" s="15" customFormat="1" x14ac:dyDescent="0.25">
      <c r="A564" s="36"/>
      <c r="B564" s="36"/>
      <c r="C564" s="72"/>
      <c r="D564" s="56"/>
      <c r="E564" s="41"/>
      <c r="F564" s="17"/>
      <c r="G564" s="18"/>
      <c r="H564" s="17"/>
      <c r="I564" s="18"/>
      <c r="J564" s="17"/>
      <c r="W564" s="14"/>
      <c r="Y564" s="16"/>
      <c r="AC564" s="20"/>
    </row>
    <row r="565" spans="1:29" s="15" customFormat="1" x14ac:dyDescent="0.25">
      <c r="A565" s="36"/>
      <c r="B565" s="36"/>
      <c r="C565" s="72"/>
      <c r="D565" s="56"/>
      <c r="E565" s="41"/>
      <c r="F565" s="17"/>
      <c r="G565" s="18"/>
      <c r="H565" s="17"/>
      <c r="I565" s="18"/>
      <c r="J565" s="17"/>
      <c r="W565" s="14"/>
      <c r="Y565" s="16"/>
      <c r="AC565" s="20"/>
    </row>
    <row r="566" spans="1:29" s="15" customFormat="1" x14ac:dyDescent="0.25">
      <c r="A566" s="36"/>
      <c r="B566" s="36"/>
      <c r="C566" s="72"/>
      <c r="D566" s="56"/>
      <c r="E566" s="41"/>
      <c r="F566" s="17"/>
      <c r="G566" s="18"/>
      <c r="H566" s="17"/>
      <c r="I566" s="18"/>
      <c r="J566" s="17"/>
      <c r="W566" s="14"/>
      <c r="Y566" s="16"/>
      <c r="AC566" s="20"/>
    </row>
    <row r="567" spans="1:29" s="15" customFormat="1" x14ac:dyDescent="0.25">
      <c r="A567" s="36"/>
      <c r="B567" s="36"/>
      <c r="C567" s="72"/>
      <c r="D567" s="56"/>
      <c r="E567" s="41"/>
      <c r="F567" s="17"/>
      <c r="G567" s="18"/>
      <c r="H567" s="17"/>
      <c r="I567" s="18"/>
      <c r="J567" s="17"/>
      <c r="W567" s="14"/>
      <c r="Y567" s="16"/>
      <c r="AC567" s="20"/>
    </row>
    <row r="568" spans="1:29" s="15" customFormat="1" x14ac:dyDescent="0.25">
      <c r="A568" s="36"/>
      <c r="B568" s="36"/>
      <c r="C568" s="72"/>
      <c r="D568" s="56"/>
      <c r="E568" s="41"/>
      <c r="F568" s="17"/>
      <c r="G568" s="18"/>
      <c r="H568" s="17"/>
      <c r="I568" s="18"/>
      <c r="J568" s="17"/>
      <c r="W568" s="14"/>
      <c r="Y568" s="16"/>
      <c r="AC568" s="20"/>
    </row>
    <row r="569" spans="1:29" s="15" customFormat="1" x14ac:dyDescent="0.25">
      <c r="A569" s="36"/>
      <c r="B569" s="36"/>
      <c r="C569" s="72"/>
      <c r="D569" s="56"/>
      <c r="E569" s="41"/>
      <c r="F569" s="17"/>
      <c r="G569" s="18"/>
      <c r="H569" s="17"/>
      <c r="I569" s="18"/>
      <c r="J569" s="17"/>
      <c r="W569" s="14"/>
      <c r="Y569" s="16"/>
      <c r="AC569" s="20"/>
    </row>
    <row r="570" spans="1:29" s="15" customFormat="1" x14ac:dyDescent="0.25">
      <c r="A570" s="36"/>
      <c r="B570" s="36"/>
      <c r="C570" s="72"/>
      <c r="D570" s="56"/>
      <c r="E570" s="41"/>
      <c r="F570" s="17"/>
      <c r="G570" s="18"/>
      <c r="H570" s="17"/>
      <c r="I570" s="18"/>
      <c r="J570" s="17"/>
      <c r="W570" s="14"/>
      <c r="Y570" s="16"/>
      <c r="AC570" s="20"/>
    </row>
    <row r="571" spans="1:29" s="15" customFormat="1" x14ac:dyDescent="0.25">
      <c r="A571" s="36"/>
      <c r="B571" s="36"/>
      <c r="C571" s="72"/>
      <c r="D571" s="56"/>
      <c r="E571" s="41"/>
      <c r="F571" s="17"/>
      <c r="G571" s="18"/>
      <c r="H571" s="17"/>
      <c r="I571" s="18"/>
      <c r="J571" s="17"/>
      <c r="W571" s="14"/>
      <c r="Y571" s="16"/>
      <c r="AC571" s="20"/>
    </row>
    <row r="572" spans="1:29" s="15" customFormat="1" x14ac:dyDescent="0.25">
      <c r="A572" s="36"/>
      <c r="B572" s="36"/>
      <c r="C572" s="72"/>
      <c r="D572" s="56"/>
      <c r="E572" s="41"/>
      <c r="F572" s="17"/>
      <c r="G572" s="18"/>
      <c r="H572" s="17"/>
      <c r="I572" s="18"/>
      <c r="J572" s="17"/>
      <c r="W572" s="14"/>
      <c r="Y572" s="16"/>
      <c r="AC572" s="20"/>
    </row>
    <row r="573" spans="1:29" s="15" customFormat="1" x14ac:dyDescent="0.25">
      <c r="A573" s="36"/>
      <c r="B573" s="36"/>
      <c r="C573" s="72"/>
      <c r="D573" s="56"/>
      <c r="E573" s="41"/>
      <c r="F573" s="17"/>
      <c r="G573" s="18"/>
      <c r="H573" s="17"/>
      <c r="I573" s="18"/>
      <c r="J573" s="17"/>
      <c r="W573" s="14"/>
      <c r="Y573" s="16"/>
      <c r="AC573" s="20"/>
    </row>
    <row r="574" spans="1:29" s="15" customFormat="1" x14ac:dyDescent="0.25">
      <c r="A574" s="36"/>
      <c r="B574" s="36"/>
      <c r="C574" s="72"/>
      <c r="D574" s="56"/>
      <c r="E574" s="41"/>
      <c r="F574" s="17"/>
      <c r="G574" s="18"/>
      <c r="H574" s="17"/>
      <c r="I574" s="18"/>
      <c r="J574" s="17"/>
      <c r="W574" s="14"/>
      <c r="Y574" s="16"/>
      <c r="AC574" s="20"/>
    </row>
    <row r="575" spans="1:29" s="15" customFormat="1" x14ac:dyDescent="0.25">
      <c r="A575" s="36"/>
      <c r="B575" s="36"/>
      <c r="C575" s="72"/>
      <c r="D575" s="56"/>
      <c r="E575" s="41"/>
      <c r="F575" s="17"/>
      <c r="G575" s="18"/>
      <c r="H575" s="17"/>
      <c r="I575" s="18"/>
      <c r="J575" s="17"/>
      <c r="W575" s="14"/>
      <c r="Y575" s="16"/>
      <c r="AC575" s="20"/>
    </row>
    <row r="576" spans="1:29" s="15" customFormat="1" x14ac:dyDescent="0.25">
      <c r="A576" s="36"/>
      <c r="B576" s="36"/>
      <c r="C576" s="72"/>
      <c r="D576" s="56"/>
      <c r="E576" s="41"/>
      <c r="F576" s="17"/>
      <c r="G576" s="18"/>
      <c r="H576" s="17"/>
      <c r="I576" s="18"/>
      <c r="J576" s="17"/>
      <c r="W576" s="14"/>
      <c r="Y576" s="16"/>
      <c r="AC576" s="20"/>
    </row>
    <row r="577" spans="1:29" s="15" customFormat="1" x14ac:dyDescent="0.25">
      <c r="A577" s="36"/>
      <c r="B577" s="36"/>
      <c r="C577" s="72"/>
      <c r="D577" s="56"/>
      <c r="E577" s="41"/>
      <c r="F577" s="17"/>
      <c r="G577" s="18"/>
      <c r="H577" s="17"/>
      <c r="I577" s="18"/>
      <c r="J577" s="17"/>
      <c r="W577" s="14"/>
      <c r="Y577" s="16"/>
      <c r="AC577" s="20"/>
    </row>
    <row r="578" spans="1:29" s="15" customFormat="1" x14ac:dyDescent="0.25">
      <c r="A578" s="36"/>
      <c r="B578" s="36"/>
      <c r="C578" s="72"/>
      <c r="D578" s="56"/>
      <c r="E578" s="41"/>
      <c r="F578" s="17"/>
      <c r="G578" s="18"/>
      <c r="H578" s="17"/>
      <c r="I578" s="18"/>
      <c r="J578" s="17"/>
      <c r="W578" s="14"/>
      <c r="Y578" s="16"/>
      <c r="AC578" s="20"/>
    </row>
    <row r="579" spans="1:29" s="15" customFormat="1" x14ac:dyDescent="0.25">
      <c r="A579" s="36"/>
      <c r="B579" s="36"/>
      <c r="C579" s="72"/>
      <c r="D579" s="56"/>
      <c r="E579" s="41"/>
      <c r="F579" s="17"/>
      <c r="G579" s="18"/>
      <c r="H579" s="17"/>
      <c r="I579" s="18"/>
      <c r="J579" s="17"/>
      <c r="W579" s="14"/>
      <c r="Y579" s="16"/>
      <c r="AC579" s="20"/>
    </row>
    <row r="580" spans="1:29" s="15" customFormat="1" x14ac:dyDescent="0.25">
      <c r="A580" s="36"/>
      <c r="B580" s="36"/>
      <c r="C580" s="72"/>
      <c r="D580" s="56"/>
      <c r="E580" s="41"/>
      <c r="F580" s="17"/>
      <c r="G580" s="18"/>
      <c r="H580" s="17"/>
      <c r="I580" s="18"/>
      <c r="J580" s="17"/>
      <c r="W580" s="14"/>
      <c r="Y580" s="16"/>
      <c r="AC580" s="20"/>
    </row>
    <row r="581" spans="1:29" s="15" customFormat="1" x14ac:dyDescent="0.25">
      <c r="A581" s="36"/>
      <c r="B581" s="36"/>
      <c r="C581" s="72"/>
      <c r="D581" s="56"/>
      <c r="E581" s="41"/>
      <c r="F581" s="17"/>
      <c r="G581" s="18"/>
      <c r="H581" s="17"/>
      <c r="I581" s="18"/>
      <c r="J581" s="17"/>
      <c r="W581" s="14"/>
      <c r="Y581" s="16"/>
      <c r="AC581" s="20"/>
    </row>
    <row r="582" spans="1:29" s="15" customFormat="1" x14ac:dyDescent="0.25">
      <c r="A582" s="36"/>
      <c r="B582" s="36"/>
      <c r="C582" s="72"/>
      <c r="D582" s="56"/>
      <c r="E582" s="41"/>
      <c r="F582" s="17"/>
      <c r="G582" s="18"/>
      <c r="H582" s="17"/>
      <c r="I582" s="18"/>
      <c r="J582" s="17"/>
      <c r="W582" s="14"/>
      <c r="Y582" s="16"/>
      <c r="AC582" s="20"/>
    </row>
    <row r="583" spans="1:29" s="15" customFormat="1" x14ac:dyDescent="0.25">
      <c r="A583" s="36"/>
      <c r="B583" s="36"/>
      <c r="C583" s="72"/>
      <c r="D583" s="56"/>
      <c r="E583" s="41"/>
      <c r="F583" s="17"/>
      <c r="G583" s="18"/>
      <c r="H583" s="17"/>
      <c r="I583" s="18"/>
      <c r="J583" s="17"/>
      <c r="W583" s="14"/>
      <c r="Y583" s="16"/>
      <c r="AC583" s="20"/>
    </row>
    <row r="584" spans="1:29" s="15" customFormat="1" x14ac:dyDescent="0.25">
      <c r="A584" s="36"/>
      <c r="B584" s="36"/>
      <c r="C584" s="72"/>
      <c r="D584" s="56"/>
      <c r="E584" s="41"/>
      <c r="F584" s="17"/>
      <c r="G584" s="18"/>
      <c r="H584" s="17"/>
      <c r="I584" s="18"/>
      <c r="J584" s="17"/>
      <c r="W584" s="14"/>
      <c r="Y584" s="16"/>
      <c r="AC584" s="20"/>
    </row>
    <row r="585" spans="1:29" s="15" customFormat="1" x14ac:dyDescent="0.25">
      <c r="A585" s="36"/>
      <c r="B585" s="36"/>
      <c r="C585" s="72"/>
      <c r="D585" s="56"/>
      <c r="E585" s="41"/>
      <c r="F585" s="17"/>
      <c r="G585" s="18"/>
      <c r="H585" s="17"/>
      <c r="I585" s="18"/>
      <c r="J585" s="17"/>
      <c r="W585" s="14"/>
      <c r="Y585" s="16"/>
      <c r="AC585" s="20"/>
    </row>
    <row r="586" spans="1:29" s="15" customFormat="1" x14ac:dyDescent="0.25">
      <c r="A586" s="36"/>
      <c r="B586" s="36"/>
      <c r="C586" s="72"/>
      <c r="D586" s="56"/>
      <c r="E586" s="41"/>
      <c r="F586" s="17"/>
      <c r="G586" s="18"/>
      <c r="H586" s="17"/>
      <c r="I586" s="18"/>
      <c r="J586" s="17"/>
      <c r="W586" s="14"/>
      <c r="Y586" s="16"/>
      <c r="AC586" s="20"/>
    </row>
    <row r="587" spans="1:29" s="15" customFormat="1" x14ac:dyDescent="0.25">
      <c r="A587" s="36"/>
      <c r="B587" s="36"/>
      <c r="C587" s="72"/>
      <c r="D587" s="56"/>
      <c r="E587" s="41"/>
      <c r="F587" s="17"/>
      <c r="G587" s="18"/>
      <c r="H587" s="17"/>
      <c r="I587" s="18"/>
      <c r="J587" s="17"/>
      <c r="W587" s="14"/>
      <c r="Y587" s="16"/>
      <c r="AC587" s="20"/>
    </row>
    <row r="588" spans="1:29" s="15" customFormat="1" x14ac:dyDescent="0.25">
      <c r="A588" s="36"/>
      <c r="B588" s="36"/>
      <c r="C588" s="72"/>
      <c r="D588" s="56"/>
      <c r="E588" s="41"/>
      <c r="F588" s="17"/>
      <c r="G588" s="18"/>
      <c r="H588" s="17"/>
      <c r="I588" s="18"/>
      <c r="J588" s="17"/>
      <c r="W588" s="14"/>
      <c r="Y588" s="16"/>
      <c r="AC588" s="20"/>
    </row>
    <row r="589" spans="1:29" s="15" customFormat="1" x14ac:dyDescent="0.25">
      <c r="A589" s="36"/>
      <c r="B589" s="36"/>
      <c r="C589" s="72"/>
      <c r="D589" s="56"/>
      <c r="E589" s="41"/>
      <c r="F589" s="17"/>
      <c r="G589" s="18"/>
      <c r="H589" s="17"/>
      <c r="I589" s="18"/>
      <c r="J589" s="17"/>
      <c r="W589" s="14"/>
      <c r="Y589" s="16"/>
      <c r="AC589" s="20"/>
    </row>
    <row r="590" spans="1:29" s="15" customFormat="1" x14ac:dyDescent="0.25">
      <c r="A590" s="36"/>
      <c r="B590" s="36"/>
      <c r="C590" s="72"/>
      <c r="D590" s="56"/>
      <c r="E590" s="41"/>
      <c r="F590" s="17"/>
      <c r="G590" s="18"/>
      <c r="H590" s="17"/>
      <c r="I590" s="18"/>
      <c r="J590" s="17"/>
      <c r="W590" s="14"/>
      <c r="Y590" s="16"/>
      <c r="AC590" s="20"/>
    </row>
    <row r="591" spans="1:29" s="15" customFormat="1" x14ac:dyDescent="0.25">
      <c r="A591" s="36"/>
      <c r="B591" s="36"/>
      <c r="C591" s="72"/>
      <c r="D591" s="56"/>
      <c r="E591" s="41"/>
      <c r="F591" s="17"/>
      <c r="G591" s="18"/>
      <c r="H591" s="17"/>
      <c r="I591" s="18"/>
      <c r="J591" s="17"/>
      <c r="W591" s="14"/>
      <c r="Y591" s="16"/>
      <c r="AC591" s="20"/>
    </row>
    <row r="592" spans="1:29" s="15" customFormat="1" x14ac:dyDescent="0.25">
      <c r="A592" s="36"/>
      <c r="B592" s="36"/>
      <c r="C592" s="72"/>
      <c r="D592" s="56"/>
      <c r="E592" s="41"/>
      <c r="F592" s="17"/>
      <c r="G592" s="18"/>
      <c r="H592" s="17"/>
      <c r="I592" s="18"/>
      <c r="J592" s="17"/>
      <c r="W592" s="14"/>
      <c r="Y592" s="16"/>
      <c r="AC592" s="20"/>
    </row>
    <row r="593" spans="1:29" s="15" customFormat="1" x14ac:dyDescent="0.25">
      <c r="A593" s="36"/>
      <c r="B593" s="36"/>
      <c r="C593" s="72"/>
      <c r="D593" s="56"/>
      <c r="E593" s="41"/>
      <c r="F593" s="17"/>
      <c r="G593" s="18"/>
      <c r="H593" s="17"/>
      <c r="I593" s="18"/>
      <c r="J593" s="17"/>
      <c r="W593" s="14"/>
      <c r="Y593" s="16"/>
      <c r="AC593" s="20"/>
    </row>
    <row r="594" spans="1:29" s="15" customFormat="1" x14ac:dyDescent="0.25">
      <c r="A594" s="36"/>
      <c r="B594" s="36"/>
      <c r="C594" s="72"/>
      <c r="D594" s="56"/>
      <c r="E594" s="41"/>
      <c r="F594" s="17"/>
      <c r="G594" s="18"/>
      <c r="H594" s="17"/>
      <c r="I594" s="18"/>
      <c r="J594" s="17"/>
      <c r="W594" s="14"/>
      <c r="Y594" s="16"/>
      <c r="AC594" s="20"/>
    </row>
    <row r="595" spans="1:29" s="15" customFormat="1" x14ac:dyDescent="0.25">
      <c r="A595" s="36"/>
      <c r="B595" s="36"/>
      <c r="C595" s="72"/>
      <c r="D595" s="56"/>
      <c r="E595" s="41"/>
      <c r="F595" s="17"/>
      <c r="G595" s="18"/>
      <c r="H595" s="17"/>
      <c r="I595" s="18"/>
      <c r="J595" s="17"/>
      <c r="W595" s="14"/>
      <c r="Y595" s="16"/>
      <c r="AC595" s="20"/>
    </row>
    <row r="596" spans="1:29" s="15" customFormat="1" x14ac:dyDescent="0.25">
      <c r="A596" s="36"/>
      <c r="B596" s="36"/>
      <c r="C596" s="72"/>
      <c r="D596" s="56"/>
      <c r="E596" s="41"/>
      <c r="F596" s="17"/>
      <c r="G596" s="18"/>
      <c r="H596" s="17"/>
      <c r="I596" s="18"/>
      <c r="J596" s="17"/>
      <c r="W596" s="14"/>
      <c r="Y596" s="16"/>
      <c r="AC596" s="20"/>
    </row>
    <row r="597" spans="1:29" s="15" customFormat="1" x14ac:dyDescent="0.25">
      <c r="A597" s="36"/>
      <c r="B597" s="36"/>
      <c r="C597" s="72"/>
      <c r="D597" s="56"/>
      <c r="E597" s="41"/>
      <c r="F597" s="17"/>
      <c r="G597" s="18"/>
      <c r="H597" s="17"/>
      <c r="I597" s="18"/>
      <c r="J597" s="17"/>
      <c r="W597" s="14"/>
      <c r="Y597" s="16"/>
      <c r="AC597" s="20"/>
    </row>
    <row r="598" spans="1:29" s="15" customFormat="1" x14ac:dyDescent="0.25">
      <c r="A598" s="36"/>
      <c r="B598" s="36"/>
      <c r="C598" s="72"/>
      <c r="D598" s="56"/>
      <c r="E598" s="41"/>
      <c r="F598" s="17"/>
      <c r="G598" s="18"/>
      <c r="H598" s="17"/>
      <c r="I598" s="18"/>
      <c r="J598" s="17"/>
      <c r="W598" s="14"/>
      <c r="Y598" s="16"/>
      <c r="AC598" s="20"/>
    </row>
    <row r="599" spans="1:29" s="15" customFormat="1" x14ac:dyDescent="0.25">
      <c r="A599" s="36"/>
      <c r="B599" s="36"/>
      <c r="C599" s="72"/>
      <c r="D599" s="56"/>
      <c r="E599" s="41"/>
      <c r="F599" s="17"/>
      <c r="G599" s="18"/>
      <c r="H599" s="17"/>
      <c r="I599" s="18"/>
      <c r="J599" s="17"/>
      <c r="W599" s="14"/>
      <c r="Y599" s="16"/>
      <c r="AC599" s="20"/>
    </row>
    <row r="600" spans="1:29" s="15" customFormat="1" x14ac:dyDescent="0.25">
      <c r="A600" s="36"/>
      <c r="B600" s="36"/>
      <c r="C600" s="72"/>
      <c r="D600" s="56"/>
      <c r="E600" s="41"/>
      <c r="F600" s="17"/>
      <c r="G600" s="18"/>
      <c r="H600" s="17"/>
      <c r="I600" s="18"/>
      <c r="J600" s="17"/>
      <c r="W600" s="14"/>
      <c r="Y600" s="16"/>
      <c r="AC600" s="20"/>
    </row>
    <row r="601" spans="1:29" s="15" customFormat="1" x14ac:dyDescent="0.25">
      <c r="A601" s="36"/>
      <c r="B601" s="36"/>
      <c r="C601" s="72"/>
      <c r="D601" s="56"/>
      <c r="E601" s="41"/>
      <c r="F601" s="17"/>
      <c r="G601" s="18"/>
      <c r="H601" s="17"/>
      <c r="I601" s="18"/>
      <c r="J601" s="17"/>
      <c r="W601" s="14"/>
      <c r="Y601" s="16"/>
      <c r="AC601" s="20"/>
    </row>
    <row r="602" spans="1:29" s="15" customFormat="1" x14ac:dyDescent="0.25">
      <c r="A602" s="36"/>
      <c r="B602" s="36"/>
      <c r="C602" s="72"/>
      <c r="D602" s="56"/>
      <c r="E602" s="41"/>
      <c r="F602" s="17"/>
      <c r="G602" s="18"/>
      <c r="H602" s="17"/>
      <c r="I602" s="18"/>
      <c r="J602" s="17"/>
      <c r="W602" s="14"/>
      <c r="Y602" s="16"/>
      <c r="AC602" s="20"/>
    </row>
    <row r="603" spans="1:29" s="15" customFormat="1" x14ac:dyDescent="0.25">
      <c r="A603" s="36"/>
      <c r="B603" s="36"/>
      <c r="C603" s="72"/>
      <c r="D603" s="56"/>
      <c r="E603" s="41"/>
      <c r="F603" s="17"/>
      <c r="G603" s="18"/>
      <c r="H603" s="17"/>
      <c r="I603" s="18"/>
      <c r="J603" s="17"/>
      <c r="W603" s="14"/>
      <c r="Y603" s="16"/>
      <c r="AC603" s="20"/>
    </row>
    <row r="604" spans="1:29" s="15" customFormat="1" x14ac:dyDescent="0.25">
      <c r="A604" s="36"/>
      <c r="B604" s="36"/>
      <c r="C604" s="72"/>
      <c r="D604" s="56"/>
      <c r="E604" s="41"/>
      <c r="F604" s="17"/>
      <c r="G604" s="18"/>
      <c r="H604" s="17"/>
      <c r="I604" s="18"/>
      <c r="J604" s="17"/>
      <c r="W604" s="14"/>
      <c r="Y604" s="16"/>
      <c r="AC604" s="20"/>
    </row>
    <row r="605" spans="1:29" s="15" customFormat="1" x14ac:dyDescent="0.25">
      <c r="A605" s="36"/>
      <c r="B605" s="36"/>
      <c r="C605" s="72"/>
      <c r="D605" s="56"/>
      <c r="E605" s="41"/>
      <c r="F605" s="17"/>
      <c r="G605" s="18"/>
      <c r="H605" s="17"/>
      <c r="I605" s="18"/>
      <c r="J605" s="17"/>
      <c r="W605" s="14"/>
      <c r="Y605" s="16"/>
      <c r="AC605" s="20"/>
    </row>
    <row r="606" spans="1:29" s="15" customFormat="1" x14ac:dyDescent="0.25">
      <c r="A606" s="36"/>
      <c r="B606" s="36"/>
      <c r="C606" s="72"/>
      <c r="D606" s="56"/>
      <c r="E606" s="41"/>
      <c r="F606" s="17"/>
      <c r="G606" s="18"/>
      <c r="H606" s="17"/>
      <c r="I606" s="18"/>
      <c r="J606" s="17"/>
      <c r="W606" s="14"/>
      <c r="Y606" s="16"/>
      <c r="AC606" s="20"/>
    </row>
    <row r="607" spans="1:29" s="15" customFormat="1" x14ac:dyDescent="0.25">
      <c r="A607" s="36"/>
      <c r="B607" s="36"/>
      <c r="C607" s="72"/>
      <c r="D607" s="56"/>
      <c r="E607" s="41"/>
      <c r="F607" s="17"/>
      <c r="G607" s="18"/>
      <c r="H607" s="17"/>
      <c r="I607" s="18"/>
      <c r="J607" s="17"/>
      <c r="W607" s="14"/>
      <c r="Y607" s="16"/>
      <c r="AC607" s="20"/>
    </row>
    <row r="608" spans="1:29" s="15" customFormat="1" x14ac:dyDescent="0.25">
      <c r="A608" s="36"/>
      <c r="B608" s="36"/>
      <c r="C608" s="72"/>
      <c r="D608" s="56"/>
      <c r="E608" s="41"/>
      <c r="F608" s="17"/>
      <c r="G608" s="18"/>
      <c r="H608" s="17"/>
      <c r="I608" s="18"/>
      <c r="J608" s="17"/>
      <c r="W608" s="14"/>
      <c r="Y608" s="16"/>
      <c r="AC608" s="20"/>
    </row>
    <row r="609" spans="1:29" s="15" customFormat="1" x14ac:dyDescent="0.25">
      <c r="A609" s="36"/>
      <c r="B609" s="36"/>
      <c r="C609" s="72"/>
      <c r="D609" s="56"/>
      <c r="E609" s="41"/>
      <c r="F609" s="17"/>
      <c r="G609" s="18"/>
      <c r="H609" s="17"/>
      <c r="I609" s="18"/>
      <c r="J609" s="17"/>
      <c r="W609" s="14"/>
      <c r="Y609" s="16"/>
      <c r="AC609" s="20"/>
    </row>
    <row r="610" spans="1:29" s="15" customFormat="1" x14ac:dyDescent="0.25">
      <c r="A610" s="36"/>
      <c r="B610" s="36"/>
      <c r="C610" s="72"/>
      <c r="D610" s="56"/>
      <c r="E610" s="41"/>
      <c r="F610" s="17"/>
      <c r="G610" s="18"/>
      <c r="H610" s="17"/>
      <c r="I610" s="18"/>
      <c r="J610" s="17"/>
      <c r="W610" s="14"/>
      <c r="Y610" s="16"/>
      <c r="AC610" s="20"/>
    </row>
    <row r="611" spans="1:29" s="15" customFormat="1" x14ac:dyDescent="0.25">
      <c r="A611" s="36"/>
      <c r="B611" s="36"/>
      <c r="C611" s="72"/>
      <c r="D611" s="56"/>
      <c r="E611" s="41"/>
      <c r="F611" s="17"/>
      <c r="G611" s="18"/>
      <c r="H611" s="17"/>
      <c r="I611" s="18"/>
      <c r="J611" s="17"/>
      <c r="W611" s="14"/>
      <c r="Y611" s="16"/>
      <c r="AC611" s="20"/>
    </row>
    <row r="612" spans="1:29" s="15" customFormat="1" x14ac:dyDescent="0.25">
      <c r="A612" s="36"/>
      <c r="B612" s="36"/>
      <c r="C612" s="72"/>
      <c r="D612" s="56"/>
      <c r="E612" s="41"/>
      <c r="F612" s="17"/>
      <c r="G612" s="18"/>
      <c r="H612" s="17"/>
      <c r="I612" s="18"/>
      <c r="J612" s="17"/>
      <c r="W612" s="14"/>
      <c r="Y612" s="16"/>
      <c r="AC612" s="20"/>
    </row>
    <row r="613" spans="1:29" s="15" customFormat="1" x14ac:dyDescent="0.25">
      <c r="A613" s="36"/>
      <c r="B613" s="36"/>
      <c r="C613" s="72"/>
      <c r="D613" s="56"/>
      <c r="E613" s="41"/>
      <c r="F613" s="17"/>
      <c r="G613" s="18"/>
      <c r="H613" s="17"/>
      <c r="I613" s="18"/>
      <c r="J613" s="17"/>
      <c r="W613" s="14"/>
      <c r="Y613" s="16"/>
      <c r="AC613" s="20"/>
    </row>
    <row r="614" spans="1:29" s="15" customFormat="1" x14ac:dyDescent="0.25">
      <c r="A614" s="36"/>
      <c r="B614" s="36"/>
      <c r="C614" s="72"/>
      <c r="D614" s="56"/>
      <c r="E614" s="41"/>
      <c r="F614" s="17"/>
      <c r="G614" s="18"/>
      <c r="H614" s="17"/>
      <c r="I614" s="18"/>
      <c r="J614" s="17"/>
      <c r="W614" s="14"/>
      <c r="Y614" s="16"/>
      <c r="AC614" s="20"/>
    </row>
    <row r="615" spans="1:29" s="15" customFormat="1" x14ac:dyDescent="0.25">
      <c r="A615" s="36"/>
      <c r="B615" s="36"/>
      <c r="C615" s="72"/>
      <c r="D615" s="56"/>
      <c r="E615" s="41"/>
      <c r="F615" s="17"/>
      <c r="G615" s="18"/>
      <c r="H615" s="17"/>
      <c r="I615" s="18"/>
      <c r="J615" s="17"/>
      <c r="W615" s="14"/>
      <c r="Y615" s="16"/>
      <c r="AC615" s="20"/>
    </row>
    <row r="616" spans="1:29" s="15" customFormat="1" x14ac:dyDescent="0.25">
      <c r="A616" s="36"/>
      <c r="B616" s="36"/>
      <c r="C616" s="72"/>
      <c r="D616" s="56"/>
      <c r="E616" s="41"/>
      <c r="F616" s="17"/>
      <c r="G616" s="18"/>
      <c r="H616" s="17"/>
      <c r="I616" s="18"/>
      <c r="J616" s="17"/>
      <c r="W616" s="14"/>
      <c r="Y616" s="16"/>
      <c r="AC616" s="20"/>
    </row>
    <row r="617" spans="1:29" s="15" customFormat="1" x14ac:dyDescent="0.25">
      <c r="A617" s="36"/>
      <c r="B617" s="36"/>
      <c r="C617" s="72"/>
      <c r="D617" s="56"/>
      <c r="E617" s="41"/>
      <c r="F617" s="17"/>
      <c r="G617" s="18"/>
      <c r="H617" s="17"/>
      <c r="I617" s="18"/>
      <c r="J617" s="17"/>
      <c r="W617" s="14"/>
      <c r="Y617" s="16"/>
      <c r="AC617" s="20"/>
    </row>
    <row r="618" spans="1:29" s="15" customFormat="1" x14ac:dyDescent="0.25">
      <c r="A618" s="36"/>
      <c r="B618" s="36"/>
      <c r="C618" s="72"/>
      <c r="D618" s="56"/>
      <c r="E618" s="41"/>
      <c r="F618" s="17"/>
      <c r="G618" s="18"/>
      <c r="H618" s="17"/>
      <c r="I618" s="18"/>
      <c r="J618" s="17"/>
      <c r="W618" s="14"/>
      <c r="Y618" s="16"/>
      <c r="AC618" s="20"/>
    </row>
    <row r="619" spans="1:29" s="15" customFormat="1" x14ac:dyDescent="0.25">
      <c r="A619" s="36"/>
      <c r="B619" s="36"/>
      <c r="C619" s="72"/>
      <c r="D619" s="56"/>
      <c r="E619" s="41"/>
      <c r="F619" s="17"/>
      <c r="G619" s="18"/>
      <c r="H619" s="17"/>
      <c r="I619" s="18"/>
      <c r="J619" s="17"/>
      <c r="W619" s="14"/>
      <c r="Y619" s="16"/>
      <c r="AC619" s="20"/>
    </row>
    <row r="620" spans="1:29" s="15" customFormat="1" x14ac:dyDescent="0.25">
      <c r="A620" s="36"/>
      <c r="B620" s="36"/>
      <c r="C620" s="72"/>
      <c r="D620" s="56"/>
      <c r="E620" s="41"/>
      <c r="F620" s="17"/>
      <c r="G620" s="18"/>
      <c r="H620" s="17"/>
      <c r="I620" s="18"/>
      <c r="J620" s="17"/>
      <c r="W620" s="14"/>
      <c r="Y620" s="16"/>
      <c r="AC620" s="20"/>
    </row>
    <row r="621" spans="1:29" s="15" customFormat="1" x14ac:dyDescent="0.25">
      <c r="A621" s="36"/>
      <c r="B621" s="36"/>
      <c r="C621" s="72"/>
      <c r="D621" s="56"/>
      <c r="E621" s="41"/>
      <c r="F621" s="17"/>
      <c r="G621" s="18"/>
      <c r="H621" s="17"/>
      <c r="I621" s="18"/>
      <c r="J621" s="17"/>
      <c r="W621" s="14"/>
      <c r="Y621" s="16"/>
      <c r="AC621" s="20"/>
    </row>
    <row r="622" spans="1:29" s="15" customFormat="1" x14ac:dyDescent="0.25">
      <c r="A622" s="36"/>
      <c r="B622" s="36"/>
      <c r="C622" s="72"/>
      <c r="D622" s="56"/>
      <c r="E622" s="41"/>
      <c r="F622" s="17"/>
      <c r="G622" s="18"/>
      <c r="H622" s="17"/>
      <c r="I622" s="18"/>
      <c r="J622" s="17"/>
      <c r="W622" s="14"/>
      <c r="Y622" s="16"/>
      <c r="AC622" s="20"/>
    </row>
    <row r="623" spans="1:29" s="15" customFormat="1" x14ac:dyDescent="0.25">
      <c r="A623" s="36"/>
      <c r="B623" s="36"/>
      <c r="C623" s="72"/>
      <c r="D623" s="56"/>
      <c r="E623" s="41"/>
      <c r="F623" s="17"/>
      <c r="G623" s="18"/>
      <c r="H623" s="17"/>
      <c r="I623" s="18"/>
      <c r="J623" s="17"/>
      <c r="W623" s="14"/>
      <c r="Y623" s="16"/>
      <c r="AC623" s="20"/>
    </row>
    <row r="624" spans="1:29" s="15" customFormat="1" x14ac:dyDescent="0.25">
      <c r="A624" s="36"/>
      <c r="B624" s="36"/>
      <c r="C624" s="72"/>
      <c r="D624" s="56"/>
      <c r="E624" s="41"/>
      <c r="F624" s="17"/>
      <c r="G624" s="18"/>
      <c r="H624" s="17"/>
      <c r="I624" s="18"/>
      <c r="J624" s="17"/>
      <c r="W624" s="14"/>
      <c r="Y624" s="16"/>
      <c r="AC624" s="20"/>
    </row>
    <row r="625" spans="1:29" s="15" customFormat="1" x14ac:dyDescent="0.25">
      <c r="A625" s="36"/>
      <c r="B625" s="36"/>
      <c r="C625" s="72"/>
      <c r="D625" s="56"/>
      <c r="E625" s="41"/>
      <c r="F625" s="17"/>
      <c r="G625" s="18"/>
      <c r="H625" s="17"/>
      <c r="I625" s="18"/>
      <c r="J625" s="17"/>
      <c r="W625" s="14"/>
      <c r="Y625" s="16"/>
      <c r="AC625" s="20"/>
    </row>
    <row r="626" spans="1:29" s="15" customFormat="1" x14ac:dyDescent="0.25">
      <c r="A626" s="36"/>
      <c r="B626" s="36"/>
      <c r="C626" s="72"/>
      <c r="D626" s="56"/>
      <c r="E626" s="41"/>
      <c r="F626" s="17"/>
      <c r="G626" s="18"/>
      <c r="H626" s="17"/>
      <c r="I626" s="18"/>
      <c r="J626" s="17"/>
      <c r="W626" s="14"/>
      <c r="Y626" s="16"/>
      <c r="AC626" s="20"/>
    </row>
    <row r="627" spans="1:29" s="15" customFormat="1" x14ac:dyDescent="0.25">
      <c r="A627" s="36"/>
      <c r="B627" s="36"/>
      <c r="C627" s="72"/>
      <c r="D627" s="56"/>
      <c r="E627" s="41"/>
      <c r="F627" s="17"/>
      <c r="G627" s="18"/>
      <c r="H627" s="17"/>
      <c r="I627" s="18"/>
      <c r="J627" s="17"/>
      <c r="W627" s="14"/>
      <c r="Y627" s="16"/>
      <c r="AC627" s="20"/>
    </row>
    <row r="628" spans="1:29" s="15" customFormat="1" x14ac:dyDescent="0.25">
      <c r="A628" s="36"/>
      <c r="B628" s="36"/>
      <c r="C628" s="72"/>
      <c r="D628" s="56"/>
      <c r="E628" s="41"/>
      <c r="F628" s="17"/>
      <c r="G628" s="18"/>
      <c r="H628" s="17"/>
      <c r="I628" s="18"/>
      <c r="J628" s="17"/>
      <c r="W628" s="14"/>
      <c r="Y628" s="16"/>
      <c r="AC628" s="20"/>
    </row>
    <row r="629" spans="1:29" s="15" customFormat="1" x14ac:dyDescent="0.25">
      <c r="A629" s="36"/>
      <c r="B629" s="36"/>
      <c r="C629" s="72"/>
      <c r="D629" s="56"/>
      <c r="E629" s="41"/>
      <c r="F629" s="17"/>
      <c r="G629" s="18"/>
      <c r="H629" s="17"/>
      <c r="I629" s="18"/>
      <c r="J629" s="17"/>
      <c r="W629" s="14"/>
      <c r="Y629" s="16"/>
      <c r="AC629" s="20"/>
    </row>
    <row r="630" spans="1:29" s="15" customFormat="1" x14ac:dyDescent="0.25">
      <c r="A630" s="36"/>
      <c r="B630" s="36"/>
      <c r="C630" s="72"/>
      <c r="D630" s="56"/>
      <c r="E630" s="41"/>
      <c r="F630" s="17"/>
      <c r="G630" s="18"/>
      <c r="H630" s="17"/>
      <c r="I630" s="18"/>
      <c r="J630" s="17"/>
      <c r="W630" s="14"/>
      <c r="Y630" s="16"/>
      <c r="AC630" s="20"/>
    </row>
    <row r="631" spans="1:29" s="15" customFormat="1" x14ac:dyDescent="0.25">
      <c r="A631" s="36"/>
      <c r="B631" s="36"/>
      <c r="C631" s="72"/>
      <c r="D631" s="56"/>
      <c r="E631" s="41"/>
      <c r="F631" s="17"/>
      <c r="G631" s="18"/>
      <c r="H631" s="17"/>
      <c r="I631" s="18"/>
      <c r="J631" s="17"/>
      <c r="W631" s="14"/>
      <c r="Y631" s="16"/>
      <c r="AC631" s="20"/>
    </row>
    <row r="632" spans="1:29" s="15" customFormat="1" x14ac:dyDescent="0.25">
      <c r="A632" s="36"/>
      <c r="B632" s="36"/>
      <c r="C632" s="72"/>
      <c r="D632" s="56"/>
      <c r="E632" s="41"/>
      <c r="F632" s="17"/>
      <c r="G632" s="18"/>
      <c r="H632" s="17"/>
      <c r="I632" s="18"/>
      <c r="J632" s="17"/>
      <c r="W632" s="14"/>
      <c r="Y632" s="16"/>
      <c r="AC632" s="20"/>
    </row>
    <row r="633" spans="1:29" s="15" customFormat="1" x14ac:dyDescent="0.25">
      <c r="A633" s="36"/>
      <c r="B633" s="36"/>
      <c r="C633" s="72"/>
      <c r="D633" s="56"/>
      <c r="E633" s="41"/>
      <c r="F633" s="17"/>
      <c r="G633" s="18"/>
      <c r="H633" s="17"/>
      <c r="I633" s="18"/>
      <c r="J633" s="17"/>
      <c r="W633" s="14"/>
      <c r="Y633" s="16"/>
      <c r="AC633" s="20"/>
    </row>
    <row r="634" spans="1:29" s="15" customFormat="1" x14ac:dyDescent="0.25">
      <c r="A634" s="36"/>
      <c r="B634" s="36"/>
      <c r="C634" s="72"/>
      <c r="D634" s="56"/>
      <c r="E634" s="41"/>
      <c r="F634" s="17"/>
      <c r="G634" s="18"/>
      <c r="H634" s="17"/>
      <c r="I634" s="18"/>
      <c r="J634" s="17"/>
      <c r="W634" s="14"/>
      <c r="Y634" s="16"/>
      <c r="AC634" s="20"/>
    </row>
    <row r="635" spans="1:29" s="15" customFormat="1" x14ac:dyDescent="0.25">
      <c r="A635" s="36"/>
      <c r="B635" s="36"/>
      <c r="C635" s="72"/>
      <c r="D635" s="56"/>
      <c r="E635" s="41"/>
      <c r="F635" s="17"/>
      <c r="G635" s="18"/>
      <c r="H635" s="17"/>
      <c r="I635" s="18"/>
      <c r="J635" s="17"/>
      <c r="W635" s="14"/>
      <c r="Y635" s="16"/>
      <c r="AC635" s="20"/>
    </row>
    <row r="636" spans="1:29" s="15" customFormat="1" x14ac:dyDescent="0.25">
      <c r="A636" s="36"/>
      <c r="B636" s="36"/>
      <c r="C636" s="72"/>
      <c r="D636" s="56"/>
      <c r="E636" s="41"/>
      <c r="F636" s="17"/>
      <c r="G636" s="18"/>
      <c r="H636" s="17"/>
      <c r="I636" s="18"/>
      <c r="J636" s="17"/>
      <c r="W636" s="14"/>
      <c r="Y636" s="16"/>
      <c r="AC636" s="20"/>
    </row>
    <row r="637" spans="1:29" s="15" customFormat="1" x14ac:dyDescent="0.25">
      <c r="A637" s="36"/>
      <c r="B637" s="36"/>
      <c r="C637" s="72"/>
      <c r="D637" s="56"/>
      <c r="E637" s="41"/>
      <c r="F637" s="17"/>
      <c r="G637" s="18"/>
      <c r="H637" s="17"/>
      <c r="I637" s="18"/>
      <c r="J637" s="17"/>
      <c r="W637" s="14"/>
      <c r="Y637" s="16"/>
      <c r="AC637" s="20"/>
    </row>
    <row r="638" spans="1:29" s="15" customFormat="1" x14ac:dyDescent="0.25">
      <c r="A638" s="36"/>
      <c r="B638" s="36"/>
      <c r="C638" s="72"/>
      <c r="D638" s="56"/>
      <c r="E638" s="41"/>
      <c r="F638" s="17"/>
      <c r="G638" s="18"/>
      <c r="H638" s="17"/>
      <c r="I638" s="18"/>
      <c r="J638" s="17"/>
      <c r="W638" s="14"/>
      <c r="Y638" s="16"/>
      <c r="AC638" s="20"/>
    </row>
    <row r="639" spans="1:29" s="15" customFormat="1" x14ac:dyDescent="0.25">
      <c r="A639" s="36"/>
      <c r="B639" s="36"/>
      <c r="C639" s="72"/>
      <c r="D639" s="56"/>
      <c r="E639" s="41"/>
      <c r="F639" s="17"/>
      <c r="G639" s="18"/>
      <c r="H639" s="17"/>
      <c r="I639" s="18"/>
      <c r="J639" s="17"/>
      <c r="W639" s="14"/>
      <c r="Y639" s="16"/>
      <c r="AC639" s="20"/>
    </row>
    <row r="640" spans="1:29" s="15" customFormat="1" x14ac:dyDescent="0.25">
      <c r="A640" s="36"/>
      <c r="B640" s="36"/>
      <c r="C640" s="72"/>
      <c r="D640" s="56"/>
      <c r="E640" s="41"/>
      <c r="F640" s="17"/>
      <c r="G640" s="18"/>
      <c r="H640" s="17"/>
      <c r="I640" s="18"/>
      <c r="J640" s="17"/>
      <c r="W640" s="14"/>
      <c r="Y640" s="16"/>
      <c r="AC640" s="20"/>
    </row>
    <row r="641" spans="1:29" s="15" customFormat="1" x14ac:dyDescent="0.25">
      <c r="A641" s="36"/>
      <c r="B641" s="36"/>
      <c r="C641" s="72"/>
      <c r="D641" s="56"/>
      <c r="E641" s="41"/>
      <c r="F641" s="17"/>
      <c r="G641" s="18"/>
      <c r="H641" s="17"/>
      <c r="I641" s="18"/>
      <c r="J641" s="17"/>
      <c r="W641" s="14"/>
      <c r="Y641" s="16"/>
      <c r="AC641" s="20"/>
    </row>
    <row r="642" spans="1:29" s="15" customFormat="1" x14ac:dyDescent="0.25">
      <c r="A642" s="36"/>
      <c r="B642" s="36"/>
      <c r="C642" s="72"/>
      <c r="D642" s="56"/>
      <c r="E642" s="41"/>
      <c r="F642" s="17"/>
      <c r="G642" s="18"/>
      <c r="H642" s="17"/>
      <c r="I642" s="18"/>
      <c r="J642" s="17"/>
      <c r="W642" s="14"/>
      <c r="Y642" s="16"/>
      <c r="AC642" s="20"/>
    </row>
    <row r="643" spans="1:29" s="15" customFormat="1" x14ac:dyDescent="0.25">
      <c r="A643" s="36"/>
      <c r="B643" s="36"/>
      <c r="C643" s="72"/>
      <c r="D643" s="56"/>
      <c r="E643" s="41"/>
      <c r="F643" s="17"/>
      <c r="G643" s="18"/>
      <c r="H643" s="17"/>
      <c r="I643" s="18"/>
      <c r="J643" s="17"/>
      <c r="W643" s="14"/>
      <c r="Y643" s="16"/>
      <c r="AC643" s="20"/>
    </row>
    <row r="644" spans="1:29" s="15" customFormat="1" x14ac:dyDescent="0.25">
      <c r="A644" s="36"/>
      <c r="B644" s="36"/>
      <c r="C644" s="72"/>
      <c r="D644" s="56"/>
      <c r="E644" s="41"/>
      <c r="F644" s="17"/>
      <c r="G644" s="18"/>
      <c r="H644" s="17"/>
      <c r="I644" s="18"/>
      <c r="J644" s="17"/>
      <c r="W644" s="14"/>
      <c r="Y644" s="16"/>
      <c r="AC644" s="20"/>
    </row>
    <row r="645" spans="1:29" s="15" customFormat="1" x14ac:dyDescent="0.25">
      <c r="A645" s="36"/>
      <c r="B645" s="36"/>
      <c r="C645" s="72"/>
      <c r="D645" s="56"/>
      <c r="E645" s="41"/>
      <c r="F645" s="17"/>
      <c r="G645" s="18"/>
      <c r="H645" s="17"/>
      <c r="I645" s="18"/>
      <c r="J645" s="17"/>
      <c r="W645" s="14"/>
      <c r="Y645" s="16"/>
      <c r="AC645" s="20"/>
    </row>
    <row r="646" spans="1:29" s="15" customFormat="1" x14ac:dyDescent="0.25">
      <c r="A646" s="36"/>
      <c r="B646" s="36"/>
      <c r="C646" s="72"/>
      <c r="D646" s="56"/>
      <c r="E646" s="41"/>
      <c r="F646" s="17"/>
      <c r="G646" s="18"/>
      <c r="H646" s="17"/>
      <c r="I646" s="18"/>
      <c r="J646" s="17"/>
      <c r="W646" s="14"/>
      <c r="Y646" s="16"/>
      <c r="AC646" s="20"/>
    </row>
    <row r="647" spans="1:29" s="15" customFormat="1" x14ac:dyDescent="0.25">
      <c r="A647" s="36"/>
      <c r="B647" s="36"/>
      <c r="C647" s="72"/>
      <c r="D647" s="56"/>
      <c r="E647" s="41"/>
      <c r="F647" s="17"/>
      <c r="G647" s="18"/>
      <c r="H647" s="17"/>
      <c r="I647" s="18"/>
      <c r="J647" s="17"/>
      <c r="W647" s="14"/>
      <c r="Y647" s="16"/>
      <c r="AC647" s="20"/>
    </row>
    <row r="648" spans="1:29" s="15" customFormat="1" x14ac:dyDescent="0.25">
      <c r="A648" s="36"/>
      <c r="B648" s="36"/>
      <c r="C648" s="72"/>
      <c r="D648" s="56"/>
      <c r="E648" s="41"/>
      <c r="F648" s="17"/>
      <c r="G648" s="18"/>
      <c r="H648" s="17"/>
      <c r="I648" s="18"/>
      <c r="J648" s="17"/>
      <c r="W648" s="14"/>
      <c r="Y648" s="16"/>
      <c r="AC648" s="20"/>
    </row>
    <row r="649" spans="1:29" s="15" customFormat="1" x14ac:dyDescent="0.25">
      <c r="A649" s="36"/>
      <c r="B649" s="36"/>
      <c r="C649" s="72"/>
      <c r="D649" s="56"/>
      <c r="E649" s="41"/>
      <c r="F649" s="17"/>
      <c r="G649" s="18"/>
      <c r="H649" s="17"/>
      <c r="I649" s="18"/>
      <c r="J649" s="17"/>
      <c r="W649" s="14"/>
      <c r="Y649" s="16"/>
      <c r="AC649" s="20"/>
    </row>
    <row r="650" spans="1:29" s="15" customFormat="1" x14ac:dyDescent="0.25">
      <c r="A650" s="36"/>
      <c r="B650" s="36"/>
      <c r="C650" s="72"/>
      <c r="D650" s="56"/>
      <c r="E650" s="41"/>
      <c r="F650" s="17"/>
      <c r="G650" s="18"/>
      <c r="H650" s="17"/>
      <c r="I650" s="18"/>
      <c r="J650" s="17"/>
      <c r="W650" s="14"/>
      <c r="Y650" s="16"/>
      <c r="AC650" s="20"/>
    </row>
    <row r="651" spans="1:29" s="15" customFormat="1" x14ac:dyDescent="0.25">
      <c r="A651" s="36"/>
      <c r="B651" s="36"/>
      <c r="C651" s="72"/>
      <c r="D651" s="56"/>
      <c r="E651" s="41"/>
      <c r="F651" s="17"/>
      <c r="G651" s="18"/>
      <c r="H651" s="17"/>
      <c r="I651" s="18"/>
      <c r="J651" s="17"/>
      <c r="W651" s="14"/>
      <c r="Y651" s="16"/>
      <c r="AC651" s="20"/>
    </row>
    <row r="652" spans="1:29" s="15" customFormat="1" x14ac:dyDescent="0.25">
      <c r="A652" s="36"/>
      <c r="B652" s="36"/>
      <c r="C652" s="72"/>
      <c r="D652" s="56"/>
      <c r="E652" s="41"/>
      <c r="F652" s="17"/>
      <c r="G652" s="18"/>
      <c r="H652" s="17"/>
      <c r="I652" s="18"/>
      <c r="J652" s="17"/>
      <c r="W652" s="14"/>
      <c r="Y652" s="16"/>
      <c r="AC652" s="20"/>
    </row>
    <row r="653" spans="1:29" s="15" customFormat="1" x14ac:dyDescent="0.25">
      <c r="A653" s="36"/>
      <c r="B653" s="36"/>
      <c r="C653" s="72"/>
      <c r="D653" s="56"/>
      <c r="E653" s="41"/>
      <c r="F653" s="17"/>
      <c r="G653" s="18"/>
      <c r="H653" s="17"/>
      <c r="I653" s="18"/>
      <c r="J653" s="17"/>
      <c r="W653" s="14"/>
      <c r="Y653" s="16"/>
      <c r="AC653" s="20"/>
    </row>
    <row r="654" spans="1:29" s="15" customFormat="1" x14ac:dyDescent="0.25">
      <c r="A654" s="36"/>
      <c r="B654" s="36"/>
      <c r="C654" s="72"/>
      <c r="D654" s="56"/>
      <c r="E654" s="41"/>
      <c r="F654" s="17"/>
      <c r="G654" s="18"/>
      <c r="H654" s="17"/>
      <c r="I654" s="18"/>
      <c r="J654" s="17"/>
      <c r="W654" s="14"/>
      <c r="Y654" s="16"/>
      <c r="AC654" s="20"/>
    </row>
    <row r="655" spans="1:29" s="15" customFormat="1" x14ac:dyDescent="0.25">
      <c r="A655" s="36"/>
      <c r="B655" s="36"/>
      <c r="C655" s="72"/>
      <c r="D655" s="56"/>
      <c r="E655" s="41"/>
      <c r="F655" s="17"/>
      <c r="G655" s="18"/>
      <c r="H655" s="17"/>
      <c r="I655" s="18"/>
      <c r="J655" s="17"/>
      <c r="W655" s="14"/>
      <c r="Y655" s="16"/>
      <c r="AC655" s="20"/>
    </row>
    <row r="656" spans="1:29" s="15" customFormat="1" x14ac:dyDescent="0.25">
      <c r="A656" s="36"/>
      <c r="B656" s="36"/>
      <c r="C656" s="72"/>
      <c r="D656" s="56"/>
      <c r="E656" s="41"/>
      <c r="F656" s="17"/>
      <c r="G656" s="18"/>
      <c r="H656" s="17"/>
      <c r="I656" s="18"/>
      <c r="J656" s="17"/>
      <c r="W656" s="14"/>
      <c r="Y656" s="16"/>
      <c r="AC656" s="20"/>
    </row>
    <row r="657" spans="1:29" s="15" customFormat="1" x14ac:dyDescent="0.25">
      <c r="A657" s="36"/>
      <c r="B657" s="36"/>
      <c r="C657" s="72"/>
      <c r="D657" s="56"/>
      <c r="E657" s="41"/>
      <c r="F657" s="17"/>
      <c r="G657" s="18"/>
      <c r="H657" s="17"/>
      <c r="I657" s="18"/>
      <c r="J657" s="17"/>
      <c r="W657" s="14"/>
      <c r="Y657" s="16"/>
      <c r="AC657" s="20"/>
    </row>
    <row r="658" spans="1:29" s="15" customFormat="1" x14ac:dyDescent="0.25">
      <c r="A658" s="36"/>
      <c r="B658" s="36"/>
      <c r="C658" s="72"/>
      <c r="D658" s="56"/>
      <c r="E658" s="41"/>
      <c r="F658" s="17"/>
      <c r="G658" s="18"/>
      <c r="H658" s="17"/>
      <c r="I658" s="18"/>
      <c r="J658" s="17"/>
      <c r="W658" s="14"/>
      <c r="Y658" s="16"/>
      <c r="AC658" s="20"/>
    </row>
    <row r="659" spans="1:29" s="15" customFormat="1" x14ac:dyDescent="0.25">
      <c r="A659" s="36"/>
      <c r="B659" s="36"/>
      <c r="C659" s="72"/>
      <c r="D659" s="56"/>
      <c r="E659" s="41"/>
      <c r="F659" s="17"/>
      <c r="G659" s="18"/>
      <c r="H659" s="17"/>
      <c r="I659" s="18"/>
      <c r="J659" s="17"/>
      <c r="W659" s="14"/>
      <c r="Y659" s="16"/>
      <c r="AC659" s="20"/>
    </row>
    <row r="660" spans="1:29" s="15" customFormat="1" x14ac:dyDescent="0.25">
      <c r="A660" s="36"/>
      <c r="B660" s="36"/>
      <c r="C660" s="72"/>
      <c r="D660" s="56"/>
      <c r="E660" s="41"/>
      <c r="F660" s="17"/>
      <c r="G660" s="18"/>
      <c r="H660" s="17"/>
      <c r="I660" s="18"/>
      <c r="J660" s="17"/>
      <c r="W660" s="14"/>
      <c r="Y660" s="16"/>
      <c r="AC660" s="20"/>
    </row>
    <row r="661" spans="1:29" s="15" customFormat="1" x14ac:dyDescent="0.25">
      <c r="A661" s="36"/>
      <c r="B661" s="36"/>
      <c r="C661" s="72"/>
      <c r="D661" s="56"/>
      <c r="E661" s="41"/>
      <c r="F661" s="17"/>
      <c r="G661" s="18"/>
      <c r="H661" s="17"/>
      <c r="I661" s="18"/>
      <c r="J661" s="17"/>
      <c r="W661" s="14"/>
      <c r="Y661" s="16"/>
      <c r="AC661" s="20"/>
    </row>
    <row r="662" spans="1:29" s="15" customFormat="1" x14ac:dyDescent="0.25">
      <c r="A662" s="36"/>
      <c r="B662" s="36"/>
      <c r="C662" s="72"/>
      <c r="D662" s="56"/>
      <c r="E662" s="41"/>
      <c r="F662" s="17"/>
      <c r="G662" s="18"/>
      <c r="H662" s="17"/>
      <c r="I662" s="18"/>
      <c r="J662" s="17"/>
      <c r="W662" s="14"/>
      <c r="Y662" s="16"/>
      <c r="AC662" s="20"/>
    </row>
    <row r="663" spans="1:29" s="15" customFormat="1" x14ac:dyDescent="0.25">
      <c r="A663" s="36"/>
      <c r="B663" s="36"/>
      <c r="C663" s="72"/>
      <c r="D663" s="56"/>
      <c r="E663" s="41"/>
      <c r="F663" s="17"/>
      <c r="G663" s="18"/>
      <c r="H663" s="17"/>
      <c r="I663" s="18"/>
      <c r="J663" s="17"/>
      <c r="W663" s="14"/>
      <c r="Y663" s="16"/>
      <c r="AC663" s="20"/>
    </row>
    <row r="664" spans="1:29" s="15" customFormat="1" x14ac:dyDescent="0.25">
      <c r="A664" s="36"/>
      <c r="B664" s="36"/>
      <c r="C664" s="72"/>
      <c r="D664" s="56"/>
      <c r="E664" s="41"/>
      <c r="F664" s="17"/>
      <c r="G664" s="18"/>
      <c r="H664" s="17"/>
      <c r="I664" s="18"/>
      <c r="J664" s="17"/>
      <c r="W664" s="14"/>
      <c r="Y664" s="16"/>
      <c r="AC664" s="20"/>
    </row>
    <row r="665" spans="1:29" s="15" customFormat="1" x14ac:dyDescent="0.25">
      <c r="A665" s="36"/>
      <c r="B665" s="36"/>
      <c r="C665" s="72"/>
      <c r="D665" s="56"/>
      <c r="E665" s="41"/>
      <c r="F665" s="17"/>
      <c r="G665" s="18"/>
      <c r="H665" s="17"/>
      <c r="I665" s="18"/>
      <c r="J665" s="17"/>
      <c r="W665" s="14"/>
      <c r="Y665" s="16"/>
      <c r="AC665" s="20"/>
    </row>
    <row r="666" spans="1:29" s="15" customFormat="1" x14ac:dyDescent="0.25">
      <c r="A666" s="36"/>
      <c r="B666" s="36"/>
      <c r="C666" s="72"/>
      <c r="D666" s="56"/>
      <c r="E666" s="41"/>
      <c r="F666" s="17"/>
      <c r="G666" s="18"/>
      <c r="H666" s="17"/>
      <c r="I666" s="18"/>
      <c r="J666" s="17"/>
      <c r="W666" s="14"/>
      <c r="Y666" s="16"/>
      <c r="AC666" s="20"/>
    </row>
    <row r="667" spans="1:29" s="15" customFormat="1" x14ac:dyDescent="0.25">
      <c r="A667" s="36"/>
      <c r="B667" s="36"/>
      <c r="C667" s="72"/>
      <c r="D667" s="56"/>
      <c r="E667" s="41"/>
      <c r="F667" s="17"/>
      <c r="G667" s="18"/>
      <c r="H667" s="17"/>
      <c r="I667" s="18"/>
      <c r="J667" s="17"/>
      <c r="W667" s="14"/>
      <c r="Y667" s="16"/>
      <c r="AC667" s="20"/>
    </row>
    <row r="668" spans="1:29" s="15" customFormat="1" x14ac:dyDescent="0.25">
      <c r="A668" s="36"/>
      <c r="B668" s="36"/>
      <c r="C668" s="72"/>
      <c r="D668" s="56"/>
      <c r="E668" s="41"/>
      <c r="F668" s="17"/>
      <c r="G668" s="18"/>
      <c r="H668" s="17"/>
      <c r="I668" s="18"/>
      <c r="J668" s="17"/>
      <c r="W668" s="14"/>
      <c r="Y668" s="16"/>
      <c r="AC668" s="20"/>
    </row>
    <row r="669" spans="1:29" s="15" customFormat="1" x14ac:dyDescent="0.25">
      <c r="A669" s="36"/>
      <c r="B669" s="36"/>
      <c r="C669" s="72"/>
      <c r="D669" s="56"/>
      <c r="E669" s="41"/>
      <c r="F669" s="17"/>
      <c r="G669" s="18"/>
      <c r="H669" s="17"/>
      <c r="I669" s="18"/>
      <c r="J669" s="17"/>
      <c r="W669" s="14"/>
      <c r="Y669" s="16"/>
      <c r="AC669" s="20"/>
    </row>
    <row r="670" spans="1:29" s="15" customFormat="1" x14ac:dyDescent="0.25">
      <c r="A670" s="36"/>
      <c r="B670" s="36"/>
      <c r="C670" s="72"/>
      <c r="D670" s="56"/>
      <c r="E670" s="41"/>
      <c r="F670" s="17"/>
      <c r="G670" s="18"/>
      <c r="H670" s="17"/>
      <c r="I670" s="18"/>
      <c r="J670" s="17"/>
      <c r="W670" s="14"/>
      <c r="Y670" s="16"/>
      <c r="AC670" s="20"/>
    </row>
    <row r="671" spans="1:29" s="15" customFormat="1" x14ac:dyDescent="0.25">
      <c r="A671" s="36"/>
      <c r="B671" s="36"/>
      <c r="C671" s="72"/>
      <c r="D671" s="56"/>
      <c r="E671" s="41"/>
      <c r="F671" s="17"/>
      <c r="G671" s="18"/>
      <c r="H671" s="17"/>
      <c r="I671" s="18"/>
      <c r="J671" s="17"/>
      <c r="W671" s="14"/>
      <c r="Y671" s="16"/>
      <c r="AC671" s="20"/>
    </row>
    <row r="672" spans="1:29" s="15" customFormat="1" x14ac:dyDescent="0.25">
      <c r="A672" s="36"/>
      <c r="B672" s="36"/>
      <c r="C672" s="72"/>
      <c r="D672" s="56"/>
      <c r="E672" s="41"/>
      <c r="F672" s="17"/>
      <c r="G672" s="18"/>
      <c r="H672" s="17"/>
      <c r="I672" s="18"/>
      <c r="J672" s="17"/>
      <c r="W672" s="14"/>
      <c r="Y672" s="16"/>
      <c r="AC672" s="20"/>
    </row>
    <row r="673" spans="1:29" s="15" customFormat="1" x14ac:dyDescent="0.25">
      <c r="A673" s="36"/>
      <c r="B673" s="36"/>
      <c r="C673" s="72"/>
      <c r="D673" s="56"/>
      <c r="E673" s="41"/>
      <c r="F673" s="17"/>
      <c r="G673" s="18"/>
      <c r="H673" s="17"/>
      <c r="I673" s="18"/>
      <c r="J673" s="17"/>
      <c r="W673" s="14"/>
      <c r="Y673" s="16"/>
      <c r="AC673" s="20"/>
    </row>
    <row r="674" spans="1:29" s="15" customFormat="1" x14ac:dyDescent="0.25">
      <c r="A674" s="36"/>
      <c r="B674" s="36"/>
      <c r="C674" s="72"/>
      <c r="D674" s="56"/>
      <c r="E674" s="41"/>
      <c r="F674" s="17"/>
      <c r="G674" s="18"/>
      <c r="H674" s="17"/>
      <c r="I674" s="18"/>
      <c r="J674" s="17"/>
      <c r="W674" s="14"/>
      <c r="Y674" s="16"/>
      <c r="AC674" s="20"/>
    </row>
    <row r="675" spans="1:29" s="15" customFormat="1" x14ac:dyDescent="0.25">
      <c r="A675" s="36"/>
      <c r="B675" s="36"/>
      <c r="C675" s="72"/>
      <c r="D675" s="56"/>
      <c r="E675" s="41"/>
      <c r="F675" s="17"/>
      <c r="G675" s="18"/>
      <c r="H675" s="17"/>
      <c r="I675" s="18"/>
      <c r="J675" s="17"/>
      <c r="W675" s="14"/>
      <c r="Y675" s="16"/>
      <c r="AC675" s="20"/>
    </row>
    <row r="676" spans="1:29" s="15" customFormat="1" x14ac:dyDescent="0.25">
      <c r="A676" s="36"/>
      <c r="B676" s="36"/>
      <c r="C676" s="72"/>
      <c r="D676" s="56"/>
      <c r="E676" s="41"/>
      <c r="F676" s="17"/>
      <c r="G676" s="18"/>
      <c r="H676" s="17"/>
      <c r="I676" s="18"/>
      <c r="J676" s="17"/>
      <c r="W676" s="14"/>
      <c r="Y676" s="16"/>
      <c r="AC676" s="20"/>
    </row>
    <row r="677" spans="1:29" s="15" customFormat="1" x14ac:dyDescent="0.25">
      <c r="A677" s="36"/>
      <c r="B677" s="36"/>
      <c r="C677" s="72"/>
      <c r="D677" s="56"/>
      <c r="E677" s="41"/>
      <c r="F677" s="17"/>
      <c r="G677" s="18"/>
      <c r="H677" s="17"/>
      <c r="I677" s="18"/>
      <c r="J677" s="17"/>
      <c r="W677" s="14"/>
      <c r="Y677" s="16"/>
      <c r="AC677" s="20"/>
    </row>
    <row r="678" spans="1:29" s="15" customFormat="1" x14ac:dyDescent="0.25">
      <c r="A678" s="36"/>
      <c r="B678" s="36"/>
      <c r="C678" s="72"/>
      <c r="D678" s="56"/>
      <c r="E678" s="41"/>
      <c r="F678" s="17"/>
      <c r="G678" s="18"/>
      <c r="H678" s="17"/>
      <c r="I678" s="18"/>
      <c r="J678" s="17"/>
      <c r="W678" s="14"/>
      <c r="Y678" s="16"/>
      <c r="AC678" s="20"/>
    </row>
    <row r="679" spans="1:29" s="15" customFormat="1" x14ac:dyDescent="0.25">
      <c r="A679" s="36"/>
      <c r="B679" s="36"/>
      <c r="C679" s="72"/>
      <c r="D679" s="56"/>
      <c r="E679" s="41"/>
      <c r="F679" s="17"/>
      <c r="G679" s="18"/>
      <c r="H679" s="17"/>
      <c r="I679" s="18"/>
      <c r="J679" s="17"/>
      <c r="W679" s="14"/>
      <c r="Y679" s="16"/>
      <c r="AC679" s="20"/>
    </row>
    <row r="680" spans="1:29" s="15" customFormat="1" x14ac:dyDescent="0.25">
      <c r="A680" s="36"/>
      <c r="B680" s="36"/>
      <c r="C680" s="72"/>
      <c r="D680" s="56"/>
      <c r="E680" s="41"/>
      <c r="F680" s="17"/>
      <c r="G680" s="18"/>
      <c r="H680" s="17"/>
      <c r="I680" s="18"/>
      <c r="J680" s="17"/>
      <c r="W680" s="14"/>
      <c r="Y680" s="16"/>
      <c r="AC680" s="20"/>
    </row>
    <row r="681" spans="1:29" s="15" customFormat="1" x14ac:dyDescent="0.25">
      <c r="A681" s="36"/>
      <c r="B681" s="36"/>
      <c r="C681" s="72"/>
      <c r="D681" s="56"/>
      <c r="E681" s="41"/>
      <c r="F681" s="17"/>
      <c r="G681" s="18"/>
      <c r="H681" s="17"/>
      <c r="I681" s="18"/>
      <c r="J681" s="17"/>
      <c r="W681" s="14"/>
      <c r="Y681" s="16"/>
      <c r="AC681" s="20"/>
    </row>
    <row r="682" spans="1:29" s="15" customFormat="1" x14ac:dyDescent="0.25">
      <c r="A682" s="36"/>
      <c r="B682" s="36"/>
      <c r="C682" s="72"/>
      <c r="D682" s="56"/>
      <c r="E682" s="41"/>
      <c r="F682" s="17"/>
      <c r="G682" s="18"/>
      <c r="H682" s="17"/>
      <c r="I682" s="18"/>
      <c r="J682" s="17"/>
      <c r="W682" s="14"/>
      <c r="Y682" s="16"/>
      <c r="AC682" s="20"/>
    </row>
    <row r="683" spans="1:29" s="15" customFormat="1" x14ac:dyDescent="0.25">
      <c r="A683" s="36"/>
      <c r="B683" s="36"/>
      <c r="C683" s="72"/>
      <c r="D683" s="56"/>
      <c r="E683" s="41"/>
      <c r="F683" s="17"/>
      <c r="G683" s="18"/>
      <c r="H683" s="17"/>
      <c r="I683" s="18"/>
      <c r="J683" s="17"/>
      <c r="W683" s="14"/>
      <c r="Y683" s="16"/>
      <c r="AC683" s="20"/>
    </row>
    <row r="684" spans="1:29" s="15" customFormat="1" x14ac:dyDescent="0.25">
      <c r="A684" s="36"/>
      <c r="B684" s="36"/>
      <c r="C684" s="72"/>
      <c r="D684" s="56"/>
      <c r="E684" s="41"/>
      <c r="F684" s="17"/>
      <c r="G684" s="18"/>
      <c r="H684" s="17"/>
      <c r="I684" s="18"/>
      <c r="J684" s="17"/>
      <c r="W684" s="14"/>
      <c r="Y684" s="16"/>
      <c r="AC684" s="20"/>
    </row>
    <row r="685" spans="1:29" s="15" customFormat="1" x14ac:dyDescent="0.25">
      <c r="A685" s="36"/>
      <c r="B685" s="36"/>
      <c r="C685" s="72"/>
      <c r="D685" s="56"/>
      <c r="E685" s="41"/>
      <c r="F685" s="17"/>
      <c r="G685" s="18"/>
      <c r="H685" s="17"/>
      <c r="I685" s="18"/>
      <c r="J685" s="17"/>
      <c r="W685" s="14"/>
      <c r="Y685" s="16"/>
      <c r="AC685" s="20"/>
    </row>
    <row r="686" spans="1:29" s="15" customFormat="1" x14ac:dyDescent="0.25">
      <c r="A686" s="36"/>
      <c r="B686" s="36"/>
      <c r="C686" s="72"/>
      <c r="D686" s="56"/>
      <c r="E686" s="41"/>
      <c r="F686" s="17"/>
      <c r="G686" s="18"/>
      <c r="H686" s="17"/>
      <c r="I686" s="18"/>
      <c r="J686" s="17"/>
      <c r="W686" s="14"/>
      <c r="Y686" s="16"/>
      <c r="AC686" s="20"/>
    </row>
    <row r="687" spans="1:29" s="15" customFormat="1" x14ac:dyDescent="0.25">
      <c r="A687" s="36"/>
      <c r="B687" s="36"/>
      <c r="C687" s="72"/>
      <c r="D687" s="56"/>
      <c r="E687" s="41"/>
      <c r="F687" s="17"/>
      <c r="G687" s="18"/>
      <c r="H687" s="17"/>
      <c r="I687" s="18"/>
      <c r="J687" s="17"/>
      <c r="W687" s="14"/>
      <c r="Y687" s="16"/>
      <c r="AC687" s="20"/>
    </row>
    <row r="688" spans="1:29" s="15" customFormat="1" x14ac:dyDescent="0.25">
      <c r="A688" s="36"/>
      <c r="B688" s="36"/>
      <c r="C688" s="72"/>
      <c r="D688" s="56"/>
      <c r="E688" s="41"/>
      <c r="F688" s="17"/>
      <c r="G688" s="18"/>
      <c r="H688" s="17"/>
      <c r="I688" s="18"/>
      <c r="J688" s="17"/>
      <c r="W688" s="14"/>
      <c r="Y688" s="16"/>
      <c r="AC688" s="20"/>
    </row>
    <row r="689" spans="1:29" s="15" customFormat="1" x14ac:dyDescent="0.25">
      <c r="A689" s="36"/>
      <c r="B689" s="36"/>
      <c r="C689" s="72"/>
      <c r="D689" s="56"/>
      <c r="E689" s="41"/>
      <c r="F689" s="17"/>
      <c r="G689" s="18"/>
      <c r="H689" s="17"/>
      <c r="I689" s="18"/>
      <c r="J689" s="17"/>
      <c r="W689" s="14"/>
      <c r="Y689" s="16"/>
      <c r="AC689" s="20"/>
    </row>
    <row r="690" spans="1:29" s="15" customFormat="1" x14ac:dyDescent="0.25">
      <c r="A690" s="36"/>
      <c r="B690" s="36"/>
      <c r="C690" s="72"/>
      <c r="D690" s="56"/>
      <c r="E690" s="41"/>
      <c r="F690" s="17"/>
      <c r="G690" s="18"/>
      <c r="H690" s="17"/>
      <c r="I690" s="18"/>
      <c r="J690" s="17"/>
      <c r="W690" s="14"/>
      <c r="Y690" s="16"/>
      <c r="AC690" s="20"/>
    </row>
    <row r="691" spans="1:29" s="15" customFormat="1" x14ac:dyDescent="0.25">
      <c r="A691" s="36"/>
      <c r="B691" s="36"/>
      <c r="C691" s="72"/>
      <c r="D691" s="56"/>
      <c r="E691" s="41"/>
      <c r="F691" s="17"/>
      <c r="G691" s="18"/>
      <c r="H691" s="17"/>
      <c r="I691" s="18"/>
      <c r="J691" s="17"/>
      <c r="W691" s="14"/>
      <c r="Y691" s="16"/>
      <c r="AC691" s="20"/>
    </row>
    <row r="692" spans="1:29" s="15" customFormat="1" x14ac:dyDescent="0.25">
      <c r="A692" s="36"/>
      <c r="B692" s="36"/>
      <c r="C692" s="72"/>
      <c r="D692" s="56"/>
      <c r="E692" s="41"/>
      <c r="F692" s="17"/>
      <c r="G692" s="18"/>
      <c r="H692" s="17"/>
      <c r="I692" s="18"/>
      <c r="J692" s="17"/>
      <c r="W692" s="14"/>
      <c r="Y692" s="16"/>
      <c r="AC692" s="20"/>
    </row>
    <row r="693" spans="1:29" s="15" customFormat="1" x14ac:dyDescent="0.25">
      <c r="A693" s="36"/>
      <c r="B693" s="36"/>
      <c r="C693" s="72"/>
      <c r="D693" s="56"/>
      <c r="E693" s="41"/>
      <c r="F693" s="17"/>
      <c r="G693" s="18"/>
      <c r="H693" s="17"/>
      <c r="I693" s="18"/>
      <c r="J693" s="17"/>
      <c r="W693" s="14"/>
      <c r="Y693" s="16"/>
      <c r="AC693" s="20"/>
    </row>
    <row r="694" spans="1:29" s="15" customFormat="1" x14ac:dyDescent="0.25">
      <c r="A694" s="36"/>
      <c r="B694" s="36"/>
      <c r="C694" s="72"/>
      <c r="D694" s="56"/>
      <c r="E694" s="41"/>
      <c r="F694" s="17"/>
      <c r="G694" s="18"/>
      <c r="H694" s="17"/>
      <c r="I694" s="18"/>
      <c r="J694" s="17"/>
      <c r="W694" s="14"/>
      <c r="Y694" s="16"/>
      <c r="AC694" s="20"/>
    </row>
    <row r="695" spans="1:29" s="15" customFormat="1" x14ac:dyDescent="0.25">
      <c r="A695" s="36"/>
      <c r="B695" s="36"/>
      <c r="C695" s="72"/>
      <c r="D695" s="56"/>
      <c r="E695" s="41"/>
      <c r="F695" s="17"/>
      <c r="G695" s="18"/>
      <c r="H695" s="17"/>
      <c r="I695" s="18"/>
      <c r="J695" s="17"/>
      <c r="W695" s="14"/>
      <c r="Y695" s="16"/>
      <c r="AC695" s="20"/>
    </row>
    <row r="696" spans="1:29" s="15" customFormat="1" x14ac:dyDescent="0.25">
      <c r="A696" s="36"/>
      <c r="B696" s="36"/>
      <c r="C696" s="72"/>
      <c r="D696" s="56"/>
      <c r="E696" s="41"/>
      <c r="F696" s="17"/>
      <c r="G696" s="18"/>
      <c r="H696" s="17"/>
      <c r="I696" s="18"/>
      <c r="J696" s="17"/>
      <c r="W696" s="14"/>
      <c r="Y696" s="16"/>
      <c r="AC696" s="20"/>
    </row>
    <row r="697" spans="1:29" s="15" customFormat="1" x14ac:dyDescent="0.25">
      <c r="A697" s="36"/>
      <c r="B697" s="36"/>
      <c r="C697" s="72"/>
      <c r="D697" s="56"/>
      <c r="E697" s="41"/>
      <c r="F697" s="17"/>
      <c r="G697" s="18"/>
      <c r="H697" s="17"/>
      <c r="I697" s="18"/>
      <c r="J697" s="17"/>
      <c r="W697" s="14"/>
      <c r="Y697" s="16"/>
      <c r="AC697" s="20"/>
    </row>
    <row r="698" spans="1:29" s="15" customFormat="1" x14ac:dyDescent="0.25">
      <c r="A698" s="36"/>
      <c r="B698" s="36"/>
      <c r="C698" s="72"/>
      <c r="D698" s="56"/>
      <c r="E698" s="41"/>
      <c r="F698" s="17"/>
      <c r="G698" s="18"/>
      <c r="H698" s="17"/>
      <c r="I698" s="18"/>
      <c r="J698" s="17"/>
      <c r="W698" s="14"/>
      <c r="Y698" s="16"/>
      <c r="AC698" s="20"/>
    </row>
    <row r="699" spans="1:29" s="15" customFormat="1" x14ac:dyDescent="0.25">
      <c r="A699" s="36"/>
      <c r="B699" s="36"/>
      <c r="C699" s="72"/>
      <c r="D699" s="56"/>
      <c r="E699" s="41"/>
      <c r="F699" s="17"/>
      <c r="G699" s="18"/>
      <c r="H699" s="17"/>
      <c r="I699" s="18"/>
      <c r="J699" s="17"/>
      <c r="W699" s="14"/>
      <c r="Y699" s="16"/>
      <c r="AC699" s="20"/>
    </row>
    <row r="700" spans="1:29" s="15" customFormat="1" x14ac:dyDescent="0.25">
      <c r="A700" s="36"/>
      <c r="B700" s="36"/>
      <c r="C700" s="72"/>
      <c r="D700" s="56"/>
      <c r="E700" s="41"/>
      <c r="F700" s="17"/>
      <c r="G700" s="18"/>
      <c r="H700" s="17"/>
      <c r="I700" s="18"/>
      <c r="J700" s="17"/>
      <c r="W700" s="14"/>
      <c r="Y700" s="16"/>
      <c r="AC700" s="20"/>
    </row>
    <row r="701" spans="1:29" s="15" customFormat="1" x14ac:dyDescent="0.25">
      <c r="A701" s="36"/>
      <c r="B701" s="36"/>
      <c r="C701" s="72"/>
      <c r="D701" s="56"/>
      <c r="E701" s="41"/>
      <c r="F701" s="17"/>
      <c r="G701" s="18"/>
      <c r="H701" s="17"/>
      <c r="I701" s="18"/>
      <c r="J701" s="17"/>
      <c r="W701" s="14"/>
      <c r="Y701" s="16"/>
      <c r="AC701" s="20"/>
    </row>
    <row r="702" spans="1:29" s="15" customFormat="1" x14ac:dyDescent="0.25">
      <c r="A702" s="36"/>
      <c r="B702" s="36"/>
      <c r="C702" s="72"/>
      <c r="D702" s="56"/>
      <c r="E702" s="41"/>
      <c r="F702" s="17"/>
      <c r="G702" s="18"/>
      <c r="H702" s="17"/>
      <c r="I702" s="18"/>
      <c r="J702" s="17"/>
      <c r="W702" s="14"/>
      <c r="Y702" s="16"/>
      <c r="AC702" s="20"/>
    </row>
    <row r="703" spans="1:29" s="15" customFormat="1" x14ac:dyDescent="0.25">
      <c r="A703" s="36"/>
      <c r="B703" s="36"/>
      <c r="C703" s="72"/>
      <c r="D703" s="56"/>
      <c r="E703" s="41"/>
      <c r="F703" s="17"/>
      <c r="G703" s="18"/>
      <c r="H703" s="17"/>
      <c r="I703" s="18"/>
      <c r="J703" s="17"/>
      <c r="W703" s="14"/>
      <c r="Y703" s="16"/>
      <c r="AC703" s="20"/>
    </row>
    <row r="704" spans="1:29" s="15" customFormat="1" x14ac:dyDescent="0.25">
      <c r="A704" s="36"/>
      <c r="B704" s="36"/>
      <c r="C704" s="72"/>
      <c r="D704" s="56"/>
      <c r="E704" s="41"/>
      <c r="F704" s="17"/>
      <c r="G704" s="18"/>
      <c r="H704" s="17"/>
      <c r="I704" s="18"/>
      <c r="J704" s="17"/>
      <c r="W704" s="14"/>
      <c r="Y704" s="16"/>
      <c r="AC704" s="20"/>
    </row>
    <row r="705" spans="1:29" s="15" customFormat="1" x14ac:dyDescent="0.25">
      <c r="A705" s="36"/>
      <c r="B705" s="36"/>
      <c r="C705" s="72"/>
      <c r="D705" s="56"/>
      <c r="E705" s="41"/>
      <c r="F705" s="17"/>
      <c r="G705" s="18"/>
      <c r="H705" s="17"/>
      <c r="I705" s="18"/>
      <c r="J705" s="17"/>
      <c r="W705" s="14"/>
      <c r="Y705" s="16"/>
      <c r="AC705" s="20"/>
    </row>
    <row r="706" spans="1:29" s="15" customFormat="1" x14ac:dyDescent="0.25">
      <c r="A706" s="36"/>
      <c r="B706" s="36"/>
      <c r="C706" s="72"/>
      <c r="D706" s="56"/>
      <c r="E706" s="41"/>
      <c r="F706" s="17"/>
      <c r="G706" s="18"/>
      <c r="H706" s="17"/>
      <c r="I706" s="18"/>
      <c r="J706" s="17"/>
      <c r="W706" s="14"/>
      <c r="Y706" s="16"/>
      <c r="AC706" s="20"/>
    </row>
    <row r="707" spans="1:29" s="15" customFormat="1" x14ac:dyDescent="0.25">
      <c r="A707" s="36"/>
      <c r="B707" s="36"/>
      <c r="C707" s="72"/>
      <c r="D707" s="56"/>
      <c r="E707" s="41"/>
      <c r="F707" s="17"/>
      <c r="G707" s="18"/>
      <c r="H707" s="17"/>
      <c r="I707" s="18"/>
      <c r="J707" s="17"/>
      <c r="W707" s="14"/>
      <c r="Y707" s="16"/>
      <c r="AC707" s="20"/>
    </row>
    <row r="708" spans="1:29" s="15" customFormat="1" x14ac:dyDescent="0.25">
      <c r="A708" s="36"/>
      <c r="B708" s="36"/>
      <c r="C708" s="72"/>
      <c r="D708" s="56"/>
      <c r="E708" s="41"/>
      <c r="F708" s="17"/>
      <c r="G708" s="18"/>
      <c r="H708" s="17"/>
      <c r="I708" s="18"/>
      <c r="J708" s="17"/>
      <c r="W708" s="14"/>
      <c r="Y708" s="16"/>
      <c r="AC708" s="20"/>
    </row>
    <row r="709" spans="1:29" s="15" customFormat="1" x14ac:dyDescent="0.25">
      <c r="A709" s="36"/>
      <c r="B709" s="36"/>
      <c r="C709" s="72"/>
      <c r="D709" s="56"/>
      <c r="E709" s="41"/>
      <c r="F709" s="17"/>
      <c r="G709" s="18"/>
      <c r="H709" s="17"/>
      <c r="I709" s="18"/>
      <c r="J709" s="17"/>
      <c r="W709" s="14"/>
      <c r="Y709" s="16"/>
      <c r="AC709" s="20"/>
    </row>
    <row r="710" spans="1:29" s="15" customFormat="1" x14ac:dyDescent="0.25">
      <c r="A710" s="36"/>
      <c r="B710" s="36"/>
      <c r="C710" s="72"/>
      <c r="D710" s="56"/>
      <c r="E710" s="41"/>
      <c r="F710" s="17"/>
      <c r="G710" s="18"/>
      <c r="H710" s="17"/>
      <c r="I710" s="18"/>
      <c r="J710" s="17"/>
      <c r="W710" s="14"/>
      <c r="Y710" s="16"/>
      <c r="AC710" s="20"/>
    </row>
    <row r="711" spans="1:29" s="15" customFormat="1" x14ac:dyDescent="0.25">
      <c r="A711" s="36"/>
      <c r="B711" s="36"/>
      <c r="C711" s="72"/>
      <c r="D711" s="56"/>
      <c r="E711" s="41"/>
      <c r="F711" s="17"/>
      <c r="G711" s="18"/>
      <c r="H711" s="17"/>
      <c r="I711" s="18"/>
      <c r="J711" s="17"/>
      <c r="W711" s="14"/>
      <c r="Y711" s="16"/>
      <c r="AC711" s="20"/>
    </row>
    <row r="712" spans="1:29" s="15" customFormat="1" x14ac:dyDescent="0.25">
      <c r="A712" s="36"/>
      <c r="B712" s="36"/>
      <c r="C712" s="72"/>
      <c r="D712" s="56"/>
      <c r="E712" s="41"/>
      <c r="F712" s="17"/>
      <c r="G712" s="18"/>
      <c r="H712" s="17"/>
      <c r="I712" s="18"/>
      <c r="J712" s="17"/>
      <c r="W712" s="14"/>
      <c r="Y712" s="16"/>
      <c r="AC712" s="20"/>
    </row>
    <row r="713" spans="1:29" s="15" customFormat="1" x14ac:dyDescent="0.25">
      <c r="A713" s="36"/>
      <c r="B713" s="36"/>
      <c r="C713" s="72"/>
      <c r="D713" s="56"/>
      <c r="E713" s="41"/>
      <c r="F713" s="17"/>
      <c r="G713" s="18"/>
      <c r="H713" s="17"/>
      <c r="I713" s="18"/>
      <c r="J713" s="17"/>
      <c r="W713" s="14"/>
      <c r="Y713" s="16"/>
      <c r="AC713" s="20"/>
    </row>
    <row r="714" spans="1:29" s="15" customFormat="1" x14ac:dyDescent="0.25">
      <c r="A714" s="36"/>
      <c r="B714" s="36"/>
      <c r="C714" s="72"/>
      <c r="D714" s="56"/>
      <c r="E714" s="41"/>
      <c r="F714" s="17"/>
      <c r="G714" s="18"/>
      <c r="H714" s="17"/>
      <c r="I714" s="18"/>
      <c r="J714" s="17"/>
      <c r="W714" s="14"/>
      <c r="Y714" s="16"/>
      <c r="AC714" s="20"/>
    </row>
    <row r="715" spans="1:29" s="15" customFormat="1" x14ac:dyDescent="0.25">
      <c r="A715" s="36"/>
      <c r="B715" s="36"/>
      <c r="C715" s="72"/>
      <c r="D715" s="56"/>
      <c r="E715" s="41"/>
      <c r="F715" s="17"/>
      <c r="G715" s="18"/>
      <c r="H715" s="17"/>
      <c r="I715" s="18"/>
      <c r="J715" s="17"/>
      <c r="W715" s="14"/>
      <c r="Y715" s="16"/>
      <c r="AC715" s="20"/>
    </row>
    <row r="716" spans="1:29" s="15" customFormat="1" x14ac:dyDescent="0.25">
      <c r="A716" s="36"/>
      <c r="B716" s="36"/>
      <c r="C716" s="72"/>
      <c r="D716" s="56"/>
      <c r="E716" s="41"/>
      <c r="F716" s="17"/>
      <c r="G716" s="18"/>
      <c r="H716" s="17"/>
      <c r="I716" s="18"/>
      <c r="J716" s="17"/>
      <c r="W716" s="14"/>
      <c r="Y716" s="16"/>
      <c r="AC716" s="20"/>
    </row>
    <row r="717" spans="1:29" s="15" customFormat="1" x14ac:dyDescent="0.25">
      <c r="A717" s="36"/>
      <c r="B717" s="36"/>
      <c r="C717" s="72"/>
      <c r="D717" s="56"/>
      <c r="E717" s="41"/>
      <c r="F717" s="17"/>
      <c r="G717" s="18"/>
      <c r="H717" s="17"/>
      <c r="I717" s="18"/>
      <c r="J717" s="17"/>
      <c r="W717" s="14"/>
      <c r="Y717" s="16"/>
      <c r="AC717" s="20"/>
    </row>
    <row r="718" spans="1:29" s="15" customFormat="1" x14ac:dyDescent="0.25">
      <c r="A718" s="36"/>
      <c r="B718" s="36"/>
      <c r="C718" s="72"/>
      <c r="D718" s="56"/>
      <c r="E718" s="41"/>
      <c r="F718" s="17"/>
      <c r="G718" s="18"/>
      <c r="H718" s="17"/>
      <c r="I718" s="18"/>
      <c r="J718" s="17"/>
      <c r="W718" s="14"/>
      <c r="Y718" s="16"/>
      <c r="AC718" s="20"/>
    </row>
    <row r="719" spans="1:29" s="15" customFormat="1" x14ac:dyDescent="0.25">
      <c r="A719" s="36"/>
      <c r="B719" s="36"/>
      <c r="C719" s="72"/>
      <c r="D719" s="56"/>
      <c r="E719" s="41"/>
      <c r="F719" s="17"/>
      <c r="G719" s="18"/>
      <c r="H719" s="17"/>
      <c r="I719" s="18"/>
      <c r="J719" s="17"/>
      <c r="W719" s="14"/>
      <c r="Y719" s="16"/>
      <c r="AC719" s="20"/>
    </row>
    <row r="720" spans="1:29" s="15" customFormat="1" x14ac:dyDescent="0.25">
      <c r="A720" s="36"/>
      <c r="B720" s="36"/>
      <c r="C720" s="72"/>
      <c r="D720" s="56"/>
      <c r="E720" s="41"/>
      <c r="F720" s="17"/>
      <c r="G720" s="18"/>
      <c r="H720" s="17"/>
      <c r="I720" s="18"/>
      <c r="J720" s="17"/>
      <c r="W720" s="14"/>
      <c r="Y720" s="16"/>
      <c r="AC720" s="20"/>
    </row>
    <row r="721" spans="1:29" s="15" customFormat="1" x14ac:dyDescent="0.25">
      <c r="A721" s="36"/>
      <c r="B721" s="36"/>
      <c r="C721" s="72"/>
      <c r="D721" s="56"/>
      <c r="E721" s="41"/>
      <c r="F721" s="17"/>
      <c r="G721" s="18"/>
      <c r="H721" s="17"/>
      <c r="I721" s="18"/>
      <c r="J721" s="17"/>
      <c r="W721" s="14"/>
      <c r="Y721" s="16"/>
      <c r="AC721" s="20"/>
    </row>
    <row r="722" spans="1:29" s="15" customFormat="1" x14ac:dyDescent="0.25">
      <c r="A722" s="36"/>
      <c r="B722" s="36"/>
      <c r="C722" s="72"/>
      <c r="D722" s="56"/>
      <c r="E722" s="41"/>
      <c r="F722" s="17"/>
      <c r="G722" s="18"/>
      <c r="H722" s="17"/>
      <c r="I722" s="18"/>
      <c r="J722" s="17"/>
      <c r="W722" s="14"/>
      <c r="Y722" s="16"/>
      <c r="AC722" s="20"/>
    </row>
    <row r="723" spans="1:29" s="15" customFormat="1" x14ac:dyDescent="0.25">
      <c r="A723" s="36"/>
      <c r="B723" s="36"/>
      <c r="C723" s="72"/>
      <c r="D723" s="56"/>
      <c r="E723" s="41"/>
      <c r="F723" s="17"/>
      <c r="G723" s="18"/>
      <c r="H723" s="17"/>
      <c r="I723" s="18"/>
      <c r="J723" s="17"/>
      <c r="W723" s="14"/>
      <c r="Y723" s="16"/>
      <c r="AC723" s="20"/>
    </row>
    <row r="724" spans="1:29" s="15" customFormat="1" x14ac:dyDescent="0.25">
      <c r="A724" s="36"/>
      <c r="B724" s="36"/>
      <c r="C724" s="72"/>
      <c r="D724" s="56"/>
      <c r="E724" s="41"/>
      <c r="F724" s="17"/>
      <c r="G724" s="18"/>
      <c r="H724" s="17"/>
      <c r="I724" s="18"/>
      <c r="J724" s="17"/>
      <c r="W724" s="14"/>
      <c r="Y724" s="16"/>
      <c r="AC724" s="20"/>
    </row>
    <row r="725" spans="1:29" s="15" customFormat="1" x14ac:dyDescent="0.25">
      <c r="A725" s="36"/>
      <c r="B725" s="36"/>
      <c r="C725" s="72"/>
      <c r="D725" s="56"/>
      <c r="E725" s="41"/>
      <c r="F725" s="17"/>
      <c r="G725" s="18"/>
      <c r="H725" s="17"/>
      <c r="I725" s="18"/>
      <c r="J725" s="17"/>
      <c r="W725" s="14"/>
      <c r="Y725" s="16"/>
      <c r="AC725" s="20"/>
    </row>
    <row r="726" spans="1:29" s="15" customFormat="1" x14ac:dyDescent="0.25">
      <c r="A726" s="36"/>
      <c r="B726" s="36"/>
      <c r="C726" s="72"/>
      <c r="D726" s="56"/>
      <c r="E726" s="41"/>
      <c r="F726" s="17"/>
      <c r="G726" s="18"/>
      <c r="H726" s="17"/>
      <c r="I726" s="18"/>
      <c r="J726" s="17"/>
      <c r="W726" s="14"/>
      <c r="Y726" s="16"/>
      <c r="AC726" s="20"/>
    </row>
    <row r="727" spans="1:29" s="15" customFormat="1" x14ac:dyDescent="0.25">
      <c r="A727" s="36"/>
      <c r="B727" s="36"/>
      <c r="C727" s="72"/>
      <c r="D727" s="56"/>
      <c r="E727" s="41"/>
      <c r="F727" s="17"/>
      <c r="G727" s="18"/>
      <c r="H727" s="17"/>
      <c r="I727" s="18"/>
      <c r="J727" s="17"/>
      <c r="W727" s="14"/>
      <c r="Y727" s="16"/>
      <c r="AC727" s="20"/>
    </row>
    <row r="728" spans="1:29" s="15" customFormat="1" x14ac:dyDescent="0.25">
      <c r="A728" s="36"/>
      <c r="B728" s="36"/>
      <c r="C728" s="72"/>
      <c r="D728" s="56"/>
      <c r="E728" s="41"/>
      <c r="F728" s="17"/>
      <c r="G728" s="18"/>
      <c r="H728" s="17"/>
      <c r="I728" s="18"/>
      <c r="J728" s="17"/>
      <c r="W728" s="14"/>
      <c r="Y728" s="16"/>
      <c r="AC728" s="20"/>
    </row>
    <row r="729" spans="1:29" s="15" customFormat="1" x14ac:dyDescent="0.25">
      <c r="A729" s="36"/>
      <c r="B729" s="36"/>
      <c r="C729" s="72"/>
      <c r="D729" s="56"/>
      <c r="E729" s="41"/>
      <c r="F729" s="17"/>
      <c r="G729" s="18"/>
      <c r="H729" s="17"/>
      <c r="I729" s="18"/>
      <c r="J729" s="17"/>
      <c r="W729" s="14"/>
      <c r="Y729" s="16"/>
      <c r="AC729" s="20"/>
    </row>
    <row r="730" spans="1:29" s="15" customFormat="1" x14ac:dyDescent="0.25">
      <c r="A730" s="36"/>
      <c r="B730" s="36"/>
      <c r="C730" s="72"/>
      <c r="D730" s="56"/>
      <c r="E730" s="41"/>
      <c r="F730" s="17"/>
      <c r="G730" s="18"/>
      <c r="H730" s="17"/>
      <c r="I730" s="18"/>
      <c r="J730" s="17"/>
      <c r="W730" s="14"/>
      <c r="Y730" s="16"/>
      <c r="AC730" s="20"/>
    </row>
    <row r="731" spans="1:29" s="15" customFormat="1" x14ac:dyDescent="0.25">
      <c r="A731" s="36"/>
      <c r="B731" s="36"/>
      <c r="C731" s="72"/>
      <c r="D731" s="56"/>
      <c r="E731" s="41"/>
      <c r="F731" s="17"/>
      <c r="G731" s="18"/>
      <c r="H731" s="17"/>
      <c r="I731" s="18"/>
      <c r="J731" s="17"/>
      <c r="W731" s="14"/>
      <c r="Y731" s="16"/>
      <c r="AC731" s="20"/>
    </row>
    <row r="732" spans="1:29" s="15" customFormat="1" x14ac:dyDescent="0.25">
      <c r="A732" s="36"/>
      <c r="B732" s="36"/>
      <c r="C732" s="72"/>
      <c r="D732" s="56"/>
      <c r="E732" s="41"/>
      <c r="F732" s="17"/>
      <c r="G732" s="18"/>
      <c r="H732" s="17"/>
      <c r="I732" s="18"/>
      <c r="J732" s="17"/>
      <c r="W732" s="14"/>
      <c r="Y732" s="16"/>
      <c r="AC732" s="20"/>
    </row>
    <row r="733" spans="1:29" s="15" customFormat="1" x14ac:dyDescent="0.25">
      <c r="A733" s="36"/>
      <c r="B733" s="36"/>
      <c r="C733" s="72"/>
      <c r="D733" s="56"/>
      <c r="E733" s="41"/>
      <c r="F733" s="17"/>
      <c r="G733" s="18"/>
      <c r="H733" s="17"/>
      <c r="I733" s="18"/>
      <c r="J733" s="17"/>
      <c r="W733" s="14"/>
      <c r="Y733" s="16"/>
      <c r="AC733" s="20"/>
    </row>
    <row r="734" spans="1:29" s="15" customFormat="1" x14ac:dyDescent="0.25">
      <c r="A734" s="36"/>
      <c r="B734" s="36"/>
      <c r="C734" s="72"/>
      <c r="D734" s="56"/>
      <c r="E734" s="41"/>
      <c r="F734" s="17"/>
      <c r="G734" s="18"/>
      <c r="H734" s="17"/>
      <c r="I734" s="18"/>
      <c r="J734" s="17"/>
      <c r="W734" s="14"/>
      <c r="Y734" s="16"/>
      <c r="AC734" s="20"/>
    </row>
    <row r="735" spans="1:29" s="15" customFormat="1" x14ac:dyDescent="0.25">
      <c r="A735" s="36"/>
      <c r="B735" s="36"/>
      <c r="C735" s="72"/>
      <c r="D735" s="56"/>
      <c r="E735" s="41"/>
      <c r="F735" s="17"/>
      <c r="G735" s="18"/>
      <c r="H735" s="17"/>
      <c r="I735" s="18"/>
      <c r="J735" s="17"/>
      <c r="W735" s="14"/>
      <c r="Y735" s="16"/>
      <c r="AC735" s="20"/>
    </row>
    <row r="736" spans="1:29" s="15" customFormat="1" x14ac:dyDescent="0.25">
      <c r="A736" s="36"/>
      <c r="B736" s="36"/>
      <c r="C736" s="72"/>
      <c r="D736" s="56"/>
      <c r="E736" s="41"/>
      <c r="F736" s="17"/>
      <c r="G736" s="18"/>
      <c r="H736" s="17"/>
      <c r="I736" s="18"/>
      <c r="J736" s="17"/>
      <c r="W736" s="14"/>
      <c r="Y736" s="16"/>
      <c r="AC736" s="20"/>
    </row>
    <row r="737" spans="1:29" s="15" customFormat="1" x14ac:dyDescent="0.25">
      <c r="A737" s="36"/>
      <c r="B737" s="36"/>
      <c r="C737" s="72"/>
      <c r="D737" s="56"/>
      <c r="E737" s="41"/>
      <c r="F737" s="17"/>
      <c r="G737" s="18"/>
      <c r="H737" s="17"/>
      <c r="I737" s="18"/>
      <c r="J737" s="17"/>
      <c r="W737" s="14"/>
      <c r="Y737" s="16"/>
      <c r="AC737" s="20"/>
    </row>
    <row r="738" spans="1:29" s="15" customFormat="1" x14ac:dyDescent="0.25">
      <c r="A738" s="36"/>
      <c r="B738" s="36"/>
      <c r="C738" s="72"/>
      <c r="D738" s="56"/>
      <c r="E738" s="41"/>
      <c r="F738" s="17"/>
      <c r="G738" s="18"/>
      <c r="H738" s="17"/>
      <c r="I738" s="18"/>
      <c r="J738" s="17"/>
      <c r="W738" s="14"/>
      <c r="Y738" s="16"/>
      <c r="AC738" s="20"/>
    </row>
    <row r="739" spans="1:29" s="15" customFormat="1" x14ac:dyDescent="0.25">
      <c r="A739" s="36"/>
      <c r="B739" s="36"/>
      <c r="C739" s="72"/>
      <c r="D739" s="56"/>
      <c r="E739" s="41"/>
      <c r="F739" s="17"/>
      <c r="G739" s="18"/>
      <c r="H739" s="17"/>
      <c r="I739" s="18"/>
      <c r="J739" s="17"/>
      <c r="W739" s="14"/>
      <c r="Y739" s="16"/>
      <c r="AC739" s="20"/>
    </row>
    <row r="740" spans="1:29" s="15" customFormat="1" x14ac:dyDescent="0.25">
      <c r="A740" s="36"/>
      <c r="B740" s="36"/>
      <c r="C740" s="72"/>
      <c r="D740" s="56"/>
      <c r="E740" s="41"/>
      <c r="F740" s="17"/>
      <c r="G740" s="18"/>
      <c r="H740" s="17"/>
      <c r="I740" s="18"/>
      <c r="J740" s="17"/>
      <c r="W740" s="14"/>
      <c r="Y740" s="16"/>
      <c r="AC740" s="20"/>
    </row>
    <row r="741" spans="1:29" s="15" customFormat="1" x14ac:dyDescent="0.25">
      <c r="A741" s="36"/>
      <c r="B741" s="36"/>
      <c r="C741" s="72"/>
      <c r="D741" s="56"/>
      <c r="E741" s="41"/>
      <c r="F741" s="17"/>
      <c r="G741" s="18"/>
      <c r="H741" s="17"/>
      <c r="I741" s="18"/>
      <c r="J741" s="17"/>
      <c r="W741" s="14"/>
      <c r="Y741" s="16"/>
      <c r="AC741" s="20"/>
    </row>
    <row r="742" spans="1:29" s="15" customFormat="1" x14ac:dyDescent="0.25">
      <c r="A742" s="36"/>
      <c r="B742" s="36"/>
      <c r="C742" s="72"/>
      <c r="D742" s="56"/>
      <c r="E742" s="41"/>
      <c r="F742" s="17"/>
      <c r="G742" s="18"/>
      <c r="H742" s="17"/>
      <c r="I742" s="18"/>
      <c r="J742" s="17"/>
      <c r="W742" s="14"/>
      <c r="Y742" s="16"/>
      <c r="AC742" s="20"/>
    </row>
    <row r="743" spans="1:29" s="15" customFormat="1" x14ac:dyDescent="0.25">
      <c r="A743" s="36"/>
      <c r="B743" s="36"/>
      <c r="C743" s="72"/>
      <c r="D743" s="56"/>
      <c r="E743" s="41"/>
      <c r="F743" s="17"/>
      <c r="G743" s="18"/>
      <c r="H743" s="17"/>
      <c r="I743" s="18"/>
      <c r="J743" s="17"/>
      <c r="W743" s="14"/>
      <c r="Y743" s="16"/>
      <c r="AC743" s="20"/>
    </row>
    <row r="744" spans="1:29" s="15" customFormat="1" x14ac:dyDescent="0.25">
      <c r="A744" s="36"/>
      <c r="B744" s="36"/>
      <c r="C744" s="72"/>
      <c r="D744" s="56"/>
      <c r="E744" s="41"/>
      <c r="F744" s="17"/>
      <c r="G744" s="18"/>
      <c r="H744" s="17"/>
      <c r="I744" s="18"/>
      <c r="J744" s="17"/>
      <c r="W744" s="14"/>
      <c r="Y744" s="16"/>
      <c r="AC744" s="20"/>
    </row>
    <row r="745" spans="1:29" s="15" customFormat="1" x14ac:dyDescent="0.25">
      <c r="A745" s="36"/>
      <c r="B745" s="36"/>
      <c r="C745" s="72"/>
      <c r="D745" s="56"/>
      <c r="E745" s="41"/>
      <c r="F745" s="17"/>
      <c r="G745" s="18"/>
      <c r="H745" s="17"/>
      <c r="I745" s="18"/>
      <c r="J745" s="17"/>
      <c r="W745" s="14"/>
      <c r="Y745" s="16"/>
      <c r="AC745" s="20"/>
    </row>
    <row r="746" spans="1:29" s="15" customFormat="1" x14ac:dyDescent="0.25">
      <c r="A746" s="36"/>
      <c r="B746" s="36"/>
      <c r="C746" s="72"/>
      <c r="D746" s="56"/>
      <c r="E746" s="41"/>
      <c r="F746" s="17"/>
      <c r="G746" s="18"/>
      <c r="H746" s="17"/>
      <c r="I746" s="18"/>
      <c r="J746" s="17"/>
      <c r="W746" s="14"/>
      <c r="Y746" s="16"/>
      <c r="AC746" s="20"/>
    </row>
    <row r="747" spans="1:29" s="15" customFormat="1" x14ac:dyDescent="0.25">
      <c r="A747" s="36"/>
      <c r="B747" s="36"/>
      <c r="C747" s="72"/>
      <c r="D747" s="56"/>
      <c r="E747" s="41"/>
      <c r="F747" s="17"/>
      <c r="G747" s="18"/>
      <c r="H747" s="17"/>
      <c r="I747" s="18"/>
      <c r="J747" s="17"/>
      <c r="W747" s="14"/>
      <c r="Y747" s="16"/>
      <c r="AC747" s="20"/>
    </row>
    <row r="748" spans="1:29" s="15" customFormat="1" x14ac:dyDescent="0.25">
      <c r="A748" s="36"/>
      <c r="B748" s="36"/>
      <c r="C748" s="72"/>
      <c r="D748" s="56"/>
      <c r="E748" s="41"/>
      <c r="F748" s="17"/>
      <c r="G748" s="18"/>
      <c r="H748" s="17"/>
      <c r="I748" s="18"/>
      <c r="J748" s="17"/>
      <c r="W748" s="14"/>
      <c r="Y748" s="16"/>
      <c r="AC748" s="20"/>
    </row>
    <row r="749" spans="1:29" s="15" customFormat="1" x14ac:dyDescent="0.25">
      <c r="A749" s="36"/>
      <c r="B749" s="36"/>
      <c r="C749" s="72"/>
      <c r="D749" s="56"/>
      <c r="E749" s="41"/>
      <c r="F749" s="17"/>
      <c r="G749" s="18"/>
      <c r="H749" s="17"/>
      <c r="I749" s="18"/>
      <c r="J749" s="17"/>
      <c r="W749" s="14"/>
      <c r="Y749" s="16"/>
      <c r="AC749" s="20"/>
    </row>
    <row r="750" spans="1:29" s="15" customFormat="1" x14ac:dyDescent="0.25">
      <c r="A750" s="36"/>
      <c r="B750" s="36"/>
      <c r="C750" s="72"/>
      <c r="D750" s="56"/>
      <c r="E750" s="41"/>
      <c r="F750" s="17"/>
      <c r="G750" s="18"/>
      <c r="H750" s="17"/>
      <c r="I750" s="18"/>
      <c r="J750" s="17"/>
      <c r="W750" s="14"/>
      <c r="Y750" s="16"/>
      <c r="AC750" s="20"/>
    </row>
    <row r="751" spans="1:29" s="15" customFormat="1" x14ac:dyDescent="0.25">
      <c r="A751" s="36"/>
      <c r="B751" s="36"/>
      <c r="C751" s="72"/>
      <c r="D751" s="56"/>
      <c r="E751" s="41"/>
      <c r="F751" s="17"/>
      <c r="G751" s="18"/>
      <c r="H751" s="17"/>
      <c r="I751" s="18"/>
      <c r="J751" s="17"/>
      <c r="W751" s="14"/>
      <c r="Y751" s="16"/>
      <c r="AC751" s="20"/>
    </row>
    <row r="752" spans="1:29" s="15" customFormat="1" x14ac:dyDescent="0.25">
      <c r="A752" s="36"/>
      <c r="B752" s="36"/>
      <c r="C752" s="72"/>
      <c r="D752" s="56"/>
      <c r="E752" s="41"/>
      <c r="F752" s="17"/>
      <c r="G752" s="18"/>
      <c r="H752" s="17"/>
      <c r="I752" s="18"/>
      <c r="J752" s="17"/>
      <c r="W752" s="14"/>
      <c r="Y752" s="16"/>
      <c r="AC752" s="20"/>
    </row>
    <row r="753" spans="1:29" s="15" customFormat="1" x14ac:dyDescent="0.25">
      <c r="A753" s="36"/>
      <c r="B753" s="36"/>
      <c r="C753" s="72"/>
      <c r="D753" s="56"/>
      <c r="E753" s="41"/>
      <c r="F753" s="17"/>
      <c r="G753" s="18"/>
      <c r="H753" s="17"/>
      <c r="I753" s="18"/>
      <c r="J753" s="17"/>
      <c r="W753" s="14"/>
      <c r="Y753" s="16"/>
      <c r="AC753" s="20"/>
    </row>
    <row r="754" spans="1:29" s="15" customFormat="1" x14ac:dyDescent="0.25">
      <c r="A754" s="36"/>
      <c r="B754" s="36"/>
      <c r="C754" s="72"/>
      <c r="D754" s="56"/>
      <c r="E754" s="41"/>
      <c r="F754" s="17"/>
      <c r="G754" s="18"/>
      <c r="H754" s="17"/>
      <c r="I754" s="18"/>
      <c r="J754" s="17"/>
      <c r="W754" s="14"/>
      <c r="Y754" s="16"/>
      <c r="AC754" s="20"/>
    </row>
    <row r="755" spans="1:29" s="15" customFormat="1" x14ac:dyDescent="0.25">
      <c r="A755" s="36"/>
      <c r="B755" s="36"/>
      <c r="C755" s="72"/>
      <c r="D755" s="56"/>
      <c r="E755" s="41"/>
      <c r="F755" s="17"/>
      <c r="G755" s="18"/>
      <c r="H755" s="17"/>
      <c r="I755" s="18"/>
      <c r="J755" s="17"/>
      <c r="W755" s="14"/>
      <c r="Y755" s="16"/>
      <c r="AC755" s="20"/>
    </row>
    <row r="756" spans="1:29" s="15" customFormat="1" x14ac:dyDescent="0.25">
      <c r="A756" s="36"/>
      <c r="B756" s="36"/>
      <c r="C756" s="72"/>
      <c r="D756" s="56"/>
      <c r="E756" s="41"/>
      <c r="F756" s="17"/>
      <c r="G756" s="18"/>
      <c r="H756" s="17"/>
      <c r="I756" s="18"/>
      <c r="J756" s="17"/>
      <c r="W756" s="14"/>
      <c r="Y756" s="16"/>
      <c r="AC756" s="20"/>
    </row>
    <row r="757" spans="1:29" s="15" customFormat="1" x14ac:dyDescent="0.25">
      <c r="A757" s="36"/>
      <c r="B757" s="36"/>
      <c r="C757" s="72"/>
      <c r="D757" s="56"/>
      <c r="E757" s="41"/>
      <c r="F757" s="17"/>
      <c r="G757" s="18"/>
      <c r="H757" s="17"/>
      <c r="I757" s="18"/>
      <c r="J757" s="17"/>
      <c r="W757" s="14"/>
      <c r="Y757" s="16"/>
      <c r="AC757" s="20"/>
    </row>
    <row r="758" spans="1:29" s="15" customFormat="1" x14ac:dyDescent="0.25">
      <c r="A758" s="36"/>
      <c r="B758" s="36"/>
      <c r="C758" s="72"/>
      <c r="D758" s="56"/>
      <c r="E758" s="41"/>
      <c r="F758" s="17"/>
      <c r="G758" s="18"/>
      <c r="H758" s="17"/>
      <c r="I758" s="18"/>
      <c r="J758" s="17"/>
      <c r="W758" s="14"/>
      <c r="Y758" s="16"/>
      <c r="AC758" s="20"/>
    </row>
    <row r="759" spans="1:29" s="15" customFormat="1" x14ac:dyDescent="0.25">
      <c r="A759" s="36"/>
      <c r="B759" s="36"/>
      <c r="C759" s="72"/>
      <c r="D759" s="56"/>
      <c r="E759" s="41"/>
      <c r="F759" s="17"/>
      <c r="G759" s="18"/>
      <c r="H759" s="17"/>
      <c r="I759" s="18"/>
      <c r="J759" s="17"/>
      <c r="W759" s="14"/>
      <c r="Y759" s="16"/>
      <c r="AC759" s="20"/>
    </row>
    <row r="760" spans="1:29" s="15" customFormat="1" x14ac:dyDescent="0.25">
      <c r="A760" s="36"/>
      <c r="B760" s="36"/>
      <c r="C760" s="72"/>
      <c r="D760" s="56"/>
      <c r="E760" s="41"/>
      <c r="F760" s="17"/>
      <c r="G760" s="18"/>
      <c r="H760" s="17"/>
      <c r="I760" s="18"/>
      <c r="J760" s="17"/>
      <c r="W760" s="14"/>
      <c r="Y760" s="16"/>
      <c r="AC760" s="20"/>
    </row>
    <row r="761" spans="1:29" s="15" customFormat="1" x14ac:dyDescent="0.25">
      <c r="A761" s="36"/>
      <c r="B761" s="36"/>
      <c r="C761" s="72"/>
      <c r="D761" s="56"/>
      <c r="E761" s="41"/>
      <c r="F761" s="17"/>
      <c r="G761" s="18"/>
      <c r="H761" s="17"/>
      <c r="I761" s="18"/>
      <c r="J761" s="17"/>
      <c r="W761" s="14"/>
      <c r="Y761" s="16"/>
      <c r="AC761" s="20"/>
    </row>
    <row r="762" spans="1:29" s="15" customFormat="1" x14ac:dyDescent="0.25">
      <c r="A762" s="36"/>
      <c r="B762" s="36"/>
      <c r="C762" s="72"/>
      <c r="D762" s="56"/>
      <c r="E762" s="41"/>
      <c r="F762" s="17"/>
      <c r="G762" s="18"/>
      <c r="H762" s="17"/>
      <c r="I762" s="18"/>
      <c r="J762" s="17"/>
      <c r="W762" s="14"/>
      <c r="Y762" s="16"/>
      <c r="AC762" s="20"/>
    </row>
    <row r="763" spans="1:29" s="15" customFormat="1" x14ac:dyDescent="0.25">
      <c r="A763" s="36"/>
      <c r="B763" s="36"/>
      <c r="C763" s="72"/>
      <c r="D763" s="56"/>
      <c r="E763" s="41"/>
      <c r="F763" s="17"/>
      <c r="G763" s="18"/>
      <c r="H763" s="17"/>
      <c r="I763" s="18"/>
      <c r="J763" s="17"/>
      <c r="W763" s="14"/>
      <c r="Y763" s="16"/>
      <c r="AC763" s="20"/>
    </row>
    <row r="764" spans="1:29" s="15" customFormat="1" x14ac:dyDescent="0.25">
      <c r="A764" s="36"/>
      <c r="B764" s="36"/>
      <c r="C764" s="72"/>
      <c r="D764" s="56"/>
      <c r="E764" s="41"/>
      <c r="F764" s="17"/>
      <c r="G764" s="18"/>
      <c r="H764" s="17"/>
      <c r="I764" s="18"/>
      <c r="J764" s="17"/>
      <c r="W764" s="14"/>
      <c r="Y764" s="16"/>
      <c r="AC764" s="20"/>
    </row>
    <row r="765" spans="1:29" s="15" customFormat="1" x14ac:dyDescent="0.25">
      <c r="A765" s="36"/>
      <c r="B765" s="36"/>
      <c r="C765" s="72"/>
      <c r="D765" s="56"/>
      <c r="E765" s="41"/>
      <c r="F765" s="17"/>
      <c r="G765" s="18"/>
      <c r="H765" s="17"/>
      <c r="I765" s="18"/>
      <c r="J765" s="17"/>
      <c r="W765" s="14"/>
      <c r="Y765" s="16"/>
      <c r="AC765" s="20"/>
    </row>
    <row r="766" spans="1:29" s="15" customFormat="1" x14ac:dyDescent="0.25">
      <c r="A766" s="36"/>
      <c r="B766" s="36"/>
      <c r="C766" s="72"/>
      <c r="D766" s="56"/>
      <c r="E766" s="41"/>
      <c r="F766" s="17"/>
      <c r="G766" s="18"/>
      <c r="H766" s="17"/>
      <c r="I766" s="18"/>
      <c r="J766" s="17"/>
      <c r="W766" s="14"/>
      <c r="Y766" s="16"/>
      <c r="AC766" s="20"/>
    </row>
    <row r="767" spans="1:29" s="15" customFormat="1" x14ac:dyDescent="0.25">
      <c r="A767" s="36"/>
      <c r="B767" s="36"/>
      <c r="C767" s="72"/>
      <c r="D767" s="56"/>
      <c r="E767" s="41"/>
      <c r="F767" s="17"/>
      <c r="G767" s="18"/>
      <c r="H767" s="17"/>
      <c r="I767" s="18"/>
      <c r="J767" s="17"/>
      <c r="W767" s="14"/>
      <c r="Y767" s="16"/>
      <c r="AC767" s="20"/>
    </row>
    <row r="768" spans="1:29" s="15" customFormat="1" x14ac:dyDescent="0.25">
      <c r="A768" s="36"/>
      <c r="B768" s="36"/>
      <c r="C768" s="72"/>
      <c r="D768" s="56"/>
      <c r="E768" s="41"/>
      <c r="F768" s="17"/>
      <c r="G768" s="18"/>
      <c r="H768" s="17"/>
      <c r="I768" s="18"/>
      <c r="J768" s="17"/>
      <c r="W768" s="14"/>
      <c r="Y768" s="16"/>
      <c r="AC768" s="20"/>
    </row>
    <row r="769" spans="1:29" s="15" customFormat="1" x14ac:dyDescent="0.25">
      <c r="A769" s="36"/>
      <c r="B769" s="36"/>
      <c r="C769" s="72"/>
      <c r="D769" s="56"/>
      <c r="E769" s="41"/>
      <c r="F769" s="17"/>
      <c r="G769" s="18"/>
      <c r="H769" s="17"/>
      <c r="I769" s="18"/>
      <c r="J769" s="17"/>
      <c r="W769" s="14"/>
      <c r="Y769" s="16"/>
      <c r="AC769" s="20"/>
    </row>
    <row r="770" spans="1:29" s="15" customFormat="1" x14ac:dyDescent="0.25">
      <c r="A770" s="36"/>
      <c r="B770" s="36"/>
      <c r="C770" s="72"/>
      <c r="D770" s="56"/>
      <c r="E770" s="41"/>
      <c r="F770" s="17"/>
      <c r="G770" s="18"/>
      <c r="H770" s="17"/>
      <c r="I770" s="18"/>
      <c r="J770" s="17"/>
      <c r="W770" s="14"/>
      <c r="Y770" s="16"/>
      <c r="AC770" s="20"/>
    </row>
    <row r="771" spans="1:29" s="15" customFormat="1" x14ac:dyDescent="0.25">
      <c r="A771" s="36"/>
      <c r="B771" s="36"/>
      <c r="C771" s="72"/>
      <c r="D771" s="56"/>
      <c r="E771" s="41"/>
      <c r="F771" s="17"/>
      <c r="G771" s="18"/>
      <c r="H771" s="17"/>
      <c r="I771" s="18"/>
      <c r="J771" s="17"/>
      <c r="W771" s="14"/>
      <c r="Y771" s="16"/>
      <c r="AC771" s="20"/>
    </row>
    <row r="772" spans="1:29" s="15" customFormat="1" x14ac:dyDescent="0.25">
      <c r="A772" s="36"/>
      <c r="B772" s="36"/>
      <c r="C772" s="72"/>
      <c r="D772" s="56"/>
      <c r="E772" s="41"/>
      <c r="F772" s="17"/>
      <c r="G772" s="18"/>
      <c r="H772" s="17"/>
      <c r="I772" s="18"/>
      <c r="J772" s="17"/>
      <c r="W772" s="14"/>
      <c r="Y772" s="16"/>
      <c r="AC772" s="20"/>
    </row>
    <row r="773" spans="1:29" s="15" customFormat="1" x14ac:dyDescent="0.25">
      <c r="A773" s="36"/>
      <c r="B773" s="36"/>
      <c r="C773" s="72"/>
      <c r="D773" s="56"/>
      <c r="E773" s="41"/>
      <c r="F773" s="17"/>
      <c r="G773" s="18"/>
      <c r="H773" s="17"/>
      <c r="I773" s="18"/>
      <c r="J773" s="17"/>
      <c r="W773" s="14"/>
      <c r="Y773" s="16"/>
      <c r="AC773" s="20"/>
    </row>
    <row r="774" spans="1:29" s="15" customFormat="1" x14ac:dyDescent="0.25">
      <c r="A774" s="36"/>
      <c r="B774" s="36"/>
      <c r="C774" s="72"/>
      <c r="D774" s="56"/>
      <c r="E774" s="41"/>
      <c r="F774" s="17"/>
      <c r="G774" s="18"/>
      <c r="H774" s="17"/>
      <c r="I774" s="18"/>
      <c r="J774" s="17"/>
      <c r="W774" s="14"/>
      <c r="Y774" s="16"/>
      <c r="AC774" s="20"/>
    </row>
    <row r="775" spans="1:29" s="15" customFormat="1" x14ac:dyDescent="0.25">
      <c r="A775" s="36"/>
      <c r="B775" s="36"/>
      <c r="C775" s="72"/>
      <c r="D775" s="56"/>
      <c r="E775" s="41"/>
      <c r="F775" s="17"/>
      <c r="G775" s="18"/>
      <c r="H775" s="17"/>
      <c r="I775" s="18"/>
      <c r="J775" s="17"/>
      <c r="W775" s="14"/>
      <c r="Y775" s="16"/>
      <c r="AC775" s="20"/>
    </row>
    <row r="776" spans="1:29" s="15" customFormat="1" x14ac:dyDescent="0.25">
      <c r="A776" s="36"/>
      <c r="B776" s="36"/>
      <c r="C776" s="72"/>
      <c r="D776" s="56"/>
      <c r="E776" s="41"/>
      <c r="F776" s="17"/>
      <c r="G776" s="18"/>
      <c r="H776" s="17"/>
      <c r="I776" s="18"/>
      <c r="J776" s="17"/>
      <c r="W776" s="14"/>
      <c r="Y776" s="16"/>
      <c r="AC776" s="20"/>
    </row>
    <row r="777" spans="1:29" s="15" customFormat="1" x14ac:dyDescent="0.25">
      <c r="A777" s="36"/>
      <c r="B777" s="36"/>
      <c r="C777" s="72"/>
      <c r="D777" s="56"/>
      <c r="E777" s="41"/>
      <c r="F777" s="17"/>
      <c r="G777" s="18"/>
      <c r="H777" s="17"/>
      <c r="I777" s="18"/>
      <c r="J777" s="17"/>
      <c r="W777" s="14"/>
      <c r="Y777" s="16"/>
      <c r="AC777" s="20"/>
    </row>
    <row r="778" spans="1:29" s="15" customFormat="1" x14ac:dyDescent="0.25">
      <c r="A778" s="36"/>
      <c r="B778" s="36"/>
      <c r="C778" s="72"/>
      <c r="D778" s="56"/>
      <c r="E778" s="41"/>
      <c r="F778" s="17"/>
      <c r="G778" s="18"/>
      <c r="H778" s="17"/>
      <c r="I778" s="18"/>
      <c r="J778" s="17"/>
      <c r="W778" s="14"/>
      <c r="Y778" s="16"/>
      <c r="AC778" s="20"/>
    </row>
    <row r="779" spans="1:29" s="15" customFormat="1" x14ac:dyDescent="0.25">
      <c r="A779" s="36"/>
      <c r="B779" s="36"/>
      <c r="C779" s="72"/>
      <c r="D779" s="56"/>
      <c r="E779" s="41"/>
      <c r="F779" s="17"/>
      <c r="G779" s="18"/>
      <c r="H779" s="17"/>
      <c r="I779" s="18"/>
      <c r="J779" s="17"/>
      <c r="W779" s="14"/>
      <c r="Y779" s="16"/>
      <c r="AC779" s="20"/>
    </row>
    <row r="780" spans="1:29" s="15" customFormat="1" x14ac:dyDescent="0.25">
      <c r="A780" s="36"/>
      <c r="B780" s="36"/>
      <c r="C780" s="72"/>
      <c r="D780" s="56"/>
      <c r="E780" s="41"/>
      <c r="F780" s="17"/>
      <c r="G780" s="18"/>
      <c r="H780" s="17"/>
      <c r="I780" s="18"/>
      <c r="J780" s="17"/>
      <c r="W780" s="14"/>
      <c r="Y780" s="16"/>
      <c r="AC780" s="20"/>
    </row>
    <row r="781" spans="1:29" s="15" customFormat="1" x14ac:dyDescent="0.25">
      <c r="A781" s="36"/>
      <c r="B781" s="36"/>
      <c r="C781" s="72"/>
      <c r="D781" s="56"/>
      <c r="E781" s="41"/>
      <c r="F781" s="17"/>
      <c r="G781" s="18"/>
      <c r="H781" s="17"/>
      <c r="I781" s="18"/>
      <c r="J781" s="17"/>
      <c r="W781" s="14"/>
      <c r="Y781" s="16"/>
      <c r="AC781" s="20"/>
    </row>
    <row r="782" spans="1:29" s="15" customFormat="1" x14ac:dyDescent="0.25">
      <c r="A782" s="36"/>
      <c r="B782" s="36"/>
      <c r="C782" s="72"/>
      <c r="D782" s="56"/>
      <c r="E782" s="41"/>
      <c r="F782" s="17"/>
      <c r="G782" s="18"/>
      <c r="H782" s="17"/>
      <c r="I782" s="18"/>
      <c r="J782" s="17"/>
      <c r="W782" s="14"/>
      <c r="Y782" s="16"/>
      <c r="AC782" s="20"/>
    </row>
    <row r="783" spans="1:29" s="15" customFormat="1" x14ac:dyDescent="0.25">
      <c r="A783" s="36"/>
      <c r="B783" s="36"/>
      <c r="C783" s="72"/>
      <c r="D783" s="56"/>
      <c r="E783" s="41"/>
      <c r="F783" s="17"/>
      <c r="G783" s="18"/>
      <c r="H783" s="17"/>
      <c r="I783" s="18"/>
      <c r="J783" s="17"/>
      <c r="W783" s="14"/>
      <c r="Y783" s="16"/>
      <c r="AC783" s="20"/>
    </row>
    <row r="784" spans="1:29" s="15" customFormat="1" x14ac:dyDescent="0.25">
      <c r="A784" s="36"/>
      <c r="B784" s="36"/>
      <c r="C784" s="72"/>
      <c r="D784" s="56"/>
      <c r="E784" s="41"/>
      <c r="F784" s="17"/>
      <c r="G784" s="18"/>
      <c r="H784" s="17"/>
      <c r="I784" s="18"/>
      <c r="J784" s="17"/>
      <c r="W784" s="14"/>
      <c r="Y784" s="16"/>
      <c r="AC784" s="20"/>
    </row>
    <row r="785" spans="1:29" s="15" customFormat="1" x14ac:dyDescent="0.25">
      <c r="A785" s="36"/>
      <c r="B785" s="36"/>
      <c r="C785" s="72"/>
      <c r="D785" s="56"/>
      <c r="E785" s="41"/>
      <c r="F785" s="17"/>
      <c r="G785" s="18"/>
      <c r="H785" s="17"/>
      <c r="I785" s="18"/>
      <c r="J785" s="17"/>
      <c r="W785" s="14"/>
      <c r="Y785" s="16"/>
      <c r="AC785" s="20"/>
    </row>
    <row r="786" spans="1:29" s="15" customFormat="1" x14ac:dyDescent="0.25">
      <c r="A786" s="36"/>
      <c r="B786" s="36"/>
      <c r="C786" s="72"/>
      <c r="D786" s="56"/>
      <c r="E786" s="41"/>
      <c r="F786" s="17"/>
      <c r="G786" s="18"/>
      <c r="H786" s="17"/>
      <c r="I786" s="18"/>
      <c r="J786" s="17"/>
      <c r="W786" s="14"/>
      <c r="Y786" s="16"/>
      <c r="AC786" s="20"/>
    </row>
    <row r="787" spans="1:29" s="15" customFormat="1" x14ac:dyDescent="0.25">
      <c r="A787" s="36"/>
      <c r="B787" s="36"/>
      <c r="C787" s="72"/>
      <c r="D787" s="56"/>
      <c r="E787" s="41"/>
      <c r="F787" s="17"/>
      <c r="G787" s="18"/>
      <c r="H787" s="17"/>
      <c r="I787" s="18"/>
      <c r="J787" s="17"/>
      <c r="W787" s="14"/>
      <c r="Y787" s="16"/>
      <c r="AC787" s="20"/>
    </row>
    <row r="788" spans="1:29" s="15" customFormat="1" x14ac:dyDescent="0.25">
      <c r="A788" s="36"/>
      <c r="B788" s="36"/>
      <c r="C788" s="72"/>
      <c r="D788" s="56"/>
      <c r="E788" s="41"/>
      <c r="F788" s="17"/>
      <c r="G788" s="18"/>
      <c r="H788" s="17"/>
      <c r="I788" s="18"/>
      <c r="J788" s="17"/>
      <c r="W788" s="14"/>
      <c r="Y788" s="16"/>
      <c r="AC788" s="20"/>
    </row>
    <row r="789" spans="1:29" s="15" customFormat="1" x14ac:dyDescent="0.25">
      <c r="A789" s="36"/>
      <c r="B789" s="36"/>
      <c r="C789" s="72"/>
      <c r="D789" s="56"/>
      <c r="E789" s="41"/>
      <c r="F789" s="17"/>
      <c r="G789" s="18"/>
      <c r="H789" s="17"/>
      <c r="I789" s="18"/>
      <c r="J789" s="17"/>
      <c r="W789" s="14"/>
      <c r="Y789" s="16"/>
      <c r="AC789" s="20"/>
    </row>
    <row r="790" spans="1:29" s="15" customFormat="1" x14ac:dyDescent="0.25">
      <c r="A790" s="36"/>
      <c r="B790" s="36"/>
      <c r="C790" s="72"/>
      <c r="D790" s="56"/>
      <c r="E790" s="41"/>
      <c r="F790" s="17"/>
      <c r="G790" s="18"/>
      <c r="H790" s="17"/>
      <c r="I790" s="18"/>
      <c r="J790" s="17"/>
      <c r="W790" s="14"/>
      <c r="Y790" s="16"/>
      <c r="AC790" s="20"/>
    </row>
    <row r="791" spans="1:29" s="15" customFormat="1" x14ac:dyDescent="0.25">
      <c r="A791" s="36"/>
      <c r="B791" s="36"/>
      <c r="C791" s="72"/>
      <c r="D791" s="56"/>
      <c r="E791" s="41"/>
      <c r="F791" s="17"/>
      <c r="G791" s="18"/>
      <c r="H791" s="17"/>
      <c r="I791" s="18"/>
      <c r="J791" s="17"/>
      <c r="W791" s="14"/>
      <c r="Y791" s="16"/>
      <c r="AC791" s="20"/>
    </row>
    <row r="792" spans="1:29" s="15" customFormat="1" x14ac:dyDescent="0.25">
      <c r="A792" s="36"/>
      <c r="B792" s="36"/>
      <c r="C792" s="72"/>
      <c r="D792" s="56"/>
      <c r="E792" s="41"/>
      <c r="F792" s="17"/>
      <c r="G792" s="18"/>
      <c r="H792" s="17"/>
      <c r="I792" s="18"/>
      <c r="J792" s="17"/>
      <c r="W792" s="14"/>
      <c r="Y792" s="16"/>
      <c r="AC792" s="20"/>
    </row>
    <row r="793" spans="1:29" s="15" customFormat="1" x14ac:dyDescent="0.25">
      <c r="A793" s="36"/>
      <c r="B793" s="36"/>
      <c r="C793" s="72"/>
      <c r="D793" s="56"/>
      <c r="E793" s="41"/>
      <c r="F793" s="17"/>
      <c r="G793" s="18"/>
      <c r="H793" s="17"/>
      <c r="I793" s="18"/>
      <c r="J793" s="17"/>
      <c r="W793" s="14"/>
      <c r="Y793" s="16"/>
      <c r="AC793" s="20"/>
    </row>
    <row r="794" spans="1:29" s="15" customFormat="1" x14ac:dyDescent="0.25">
      <c r="A794" s="36"/>
      <c r="B794" s="36"/>
      <c r="C794" s="72"/>
      <c r="D794" s="56"/>
      <c r="E794" s="41"/>
      <c r="F794" s="17"/>
      <c r="G794" s="18"/>
      <c r="H794" s="17"/>
      <c r="I794" s="18"/>
      <c r="J794" s="17"/>
      <c r="W794" s="14"/>
      <c r="Y794" s="16"/>
      <c r="AC794" s="20"/>
    </row>
    <row r="795" spans="1:29" s="15" customFormat="1" x14ac:dyDescent="0.25">
      <c r="A795" s="36"/>
      <c r="B795" s="36"/>
      <c r="C795" s="72"/>
      <c r="D795" s="56"/>
      <c r="E795" s="41"/>
      <c r="F795" s="17"/>
      <c r="G795" s="18"/>
      <c r="H795" s="17"/>
      <c r="I795" s="18"/>
      <c r="J795" s="17"/>
      <c r="W795" s="14"/>
      <c r="Y795" s="16"/>
      <c r="AC795" s="20"/>
    </row>
    <row r="796" spans="1:29" s="15" customFormat="1" x14ac:dyDescent="0.25">
      <c r="A796" s="36"/>
      <c r="B796" s="36"/>
      <c r="C796" s="72"/>
      <c r="D796" s="56"/>
      <c r="E796" s="41"/>
      <c r="F796" s="17"/>
      <c r="G796" s="18"/>
      <c r="H796" s="17"/>
      <c r="I796" s="18"/>
      <c r="J796" s="17"/>
      <c r="W796" s="14"/>
      <c r="Y796" s="16"/>
      <c r="AC796" s="20"/>
    </row>
    <row r="797" spans="1:29" s="15" customFormat="1" x14ac:dyDescent="0.25">
      <c r="A797" s="36"/>
      <c r="B797" s="36"/>
      <c r="C797" s="72"/>
      <c r="D797" s="56"/>
      <c r="E797" s="41"/>
      <c r="F797" s="17"/>
      <c r="G797" s="18"/>
      <c r="H797" s="17"/>
      <c r="I797" s="18"/>
      <c r="J797" s="17"/>
      <c r="W797" s="14"/>
      <c r="Y797" s="16"/>
      <c r="AC797" s="20"/>
    </row>
    <row r="798" spans="1:29" s="15" customFormat="1" x14ac:dyDescent="0.25">
      <c r="A798" s="36"/>
      <c r="B798" s="36"/>
      <c r="C798" s="72"/>
      <c r="D798" s="56"/>
      <c r="E798" s="41"/>
      <c r="F798" s="17"/>
      <c r="G798" s="18"/>
      <c r="H798" s="17"/>
      <c r="I798" s="18"/>
      <c r="J798" s="17"/>
      <c r="W798" s="14"/>
      <c r="Y798" s="16"/>
      <c r="AC798" s="20"/>
    </row>
    <row r="799" spans="1:29" s="15" customFormat="1" x14ac:dyDescent="0.25">
      <c r="A799" s="36"/>
      <c r="B799" s="36"/>
      <c r="C799" s="72"/>
      <c r="D799" s="56"/>
      <c r="E799" s="41"/>
      <c r="F799" s="17"/>
      <c r="G799" s="18"/>
      <c r="H799" s="17"/>
      <c r="I799" s="18"/>
      <c r="J799" s="17"/>
      <c r="W799" s="14"/>
      <c r="Y799" s="16"/>
      <c r="AC799" s="20"/>
    </row>
    <row r="800" spans="1:29" s="15" customFormat="1" x14ac:dyDescent="0.25">
      <c r="A800" s="36"/>
      <c r="B800" s="36"/>
      <c r="C800" s="72"/>
      <c r="D800" s="56"/>
      <c r="E800" s="41"/>
      <c r="F800" s="17"/>
      <c r="G800" s="18"/>
      <c r="H800" s="17"/>
      <c r="I800" s="18"/>
      <c r="J800" s="17"/>
      <c r="W800" s="14"/>
      <c r="Y800" s="16"/>
      <c r="AC800" s="20"/>
    </row>
    <row r="801" spans="1:29" s="15" customFormat="1" x14ac:dyDescent="0.25">
      <c r="A801" s="36"/>
      <c r="B801" s="36"/>
      <c r="C801" s="72"/>
      <c r="D801" s="56"/>
      <c r="E801" s="41"/>
      <c r="F801" s="17"/>
      <c r="G801" s="18"/>
      <c r="H801" s="17"/>
      <c r="I801" s="18"/>
      <c r="J801" s="17"/>
      <c r="W801" s="14"/>
      <c r="Y801" s="16"/>
      <c r="AC801" s="20"/>
    </row>
    <row r="802" spans="1:29" s="15" customFormat="1" x14ac:dyDescent="0.25">
      <c r="A802" s="36"/>
      <c r="B802" s="36"/>
      <c r="C802" s="72"/>
      <c r="D802" s="56"/>
      <c r="E802" s="41"/>
      <c r="F802" s="17"/>
      <c r="G802" s="18"/>
      <c r="H802" s="17"/>
      <c r="I802" s="18"/>
      <c r="J802" s="17"/>
      <c r="W802" s="14"/>
      <c r="Y802" s="16"/>
      <c r="AC802" s="20"/>
    </row>
    <row r="803" spans="1:29" s="15" customFormat="1" x14ac:dyDescent="0.25">
      <c r="A803" s="36"/>
      <c r="B803" s="36"/>
      <c r="C803" s="72"/>
      <c r="D803" s="56"/>
      <c r="E803" s="41"/>
      <c r="F803" s="17"/>
      <c r="G803" s="18"/>
      <c r="H803" s="17"/>
      <c r="I803" s="18"/>
      <c r="J803" s="17"/>
      <c r="W803" s="14"/>
      <c r="Y803" s="16"/>
      <c r="AC803" s="20"/>
    </row>
    <row r="804" spans="1:29" s="15" customFormat="1" x14ac:dyDescent="0.25">
      <c r="A804" s="36"/>
      <c r="B804" s="36"/>
      <c r="C804" s="72"/>
      <c r="D804" s="56"/>
      <c r="E804" s="41"/>
      <c r="F804" s="17"/>
      <c r="G804" s="18"/>
      <c r="H804" s="17"/>
      <c r="I804" s="18"/>
      <c r="J804" s="17"/>
      <c r="W804" s="14"/>
      <c r="Y804" s="16"/>
      <c r="AC804" s="20"/>
    </row>
    <row r="805" spans="1:29" s="15" customFormat="1" x14ac:dyDescent="0.25">
      <c r="A805" s="36"/>
      <c r="B805" s="36"/>
      <c r="C805" s="72"/>
      <c r="D805" s="56"/>
      <c r="E805" s="41"/>
      <c r="F805" s="17"/>
      <c r="G805" s="18"/>
      <c r="H805" s="17"/>
      <c r="I805" s="18"/>
      <c r="J805" s="17"/>
      <c r="W805" s="14"/>
      <c r="Y805" s="16"/>
      <c r="AC805" s="20"/>
    </row>
    <row r="806" spans="1:29" s="15" customFormat="1" x14ac:dyDescent="0.25">
      <c r="A806" s="36"/>
      <c r="B806" s="36"/>
      <c r="C806" s="72"/>
      <c r="D806" s="56"/>
      <c r="E806" s="41"/>
      <c r="F806" s="17"/>
      <c r="G806" s="18"/>
      <c r="H806" s="17"/>
      <c r="I806" s="18"/>
      <c r="J806" s="17"/>
      <c r="W806" s="14"/>
      <c r="Y806" s="16"/>
      <c r="AC806" s="20"/>
    </row>
    <row r="807" spans="1:29" s="15" customFormat="1" x14ac:dyDescent="0.25">
      <c r="A807" s="36"/>
      <c r="B807" s="36"/>
      <c r="C807" s="72"/>
      <c r="D807" s="56"/>
      <c r="E807" s="41"/>
      <c r="F807" s="17"/>
      <c r="G807" s="18"/>
      <c r="H807" s="17"/>
      <c r="I807" s="18"/>
      <c r="J807" s="17"/>
      <c r="W807" s="14"/>
      <c r="Y807" s="16"/>
      <c r="AC807" s="20"/>
    </row>
    <row r="808" spans="1:29" s="15" customFormat="1" x14ac:dyDescent="0.25">
      <c r="A808" s="36"/>
      <c r="B808" s="36"/>
      <c r="C808" s="72"/>
      <c r="D808" s="56"/>
      <c r="E808" s="41"/>
      <c r="F808" s="17"/>
      <c r="G808" s="18"/>
      <c r="H808" s="17"/>
      <c r="I808" s="18"/>
      <c r="J808" s="17"/>
      <c r="W808" s="14"/>
      <c r="Y808" s="16"/>
      <c r="AC808" s="20"/>
    </row>
    <row r="809" spans="1:29" s="15" customFormat="1" x14ac:dyDescent="0.25">
      <c r="A809" s="36"/>
      <c r="B809" s="36"/>
      <c r="C809" s="72"/>
      <c r="D809" s="56"/>
      <c r="E809" s="41"/>
      <c r="F809" s="17"/>
      <c r="G809" s="18"/>
      <c r="H809" s="17"/>
      <c r="I809" s="18"/>
      <c r="J809" s="17"/>
      <c r="W809" s="14"/>
      <c r="Y809" s="16"/>
      <c r="AC809" s="20"/>
    </row>
    <row r="810" spans="1:29" s="15" customFormat="1" x14ac:dyDescent="0.25">
      <c r="A810" s="36"/>
      <c r="B810" s="36"/>
      <c r="C810" s="72"/>
      <c r="D810" s="56"/>
      <c r="E810" s="41"/>
      <c r="F810" s="17"/>
      <c r="G810" s="18"/>
      <c r="H810" s="17"/>
      <c r="I810" s="18"/>
      <c r="J810" s="17"/>
      <c r="W810" s="14"/>
      <c r="Y810" s="16"/>
      <c r="AC810" s="20"/>
    </row>
    <row r="811" spans="1:29" s="15" customFormat="1" x14ac:dyDescent="0.25">
      <c r="A811" s="36"/>
      <c r="B811" s="36"/>
      <c r="C811" s="72"/>
      <c r="D811" s="56"/>
      <c r="E811" s="41"/>
      <c r="F811" s="17"/>
      <c r="G811" s="18"/>
      <c r="H811" s="17"/>
      <c r="I811" s="18"/>
      <c r="J811" s="17"/>
      <c r="W811" s="14"/>
      <c r="Y811" s="16"/>
      <c r="AC811" s="20"/>
    </row>
    <row r="812" spans="1:29" s="15" customFormat="1" x14ac:dyDescent="0.25">
      <c r="A812" s="36"/>
      <c r="B812" s="36"/>
      <c r="C812" s="72"/>
      <c r="D812" s="56"/>
      <c r="E812" s="41"/>
      <c r="F812" s="17"/>
      <c r="G812" s="18"/>
      <c r="H812" s="17"/>
      <c r="I812" s="18"/>
      <c r="J812" s="17"/>
      <c r="W812" s="14"/>
      <c r="Y812" s="16"/>
      <c r="AC812" s="20"/>
    </row>
    <row r="813" spans="1:29" s="15" customFormat="1" x14ac:dyDescent="0.25">
      <c r="A813" s="36"/>
      <c r="B813" s="36"/>
      <c r="C813" s="72"/>
      <c r="D813" s="56"/>
      <c r="E813" s="41"/>
      <c r="F813" s="17"/>
      <c r="G813" s="18"/>
      <c r="H813" s="17"/>
      <c r="I813" s="18"/>
      <c r="J813" s="17"/>
      <c r="W813" s="14"/>
      <c r="Y813" s="16"/>
      <c r="AC813" s="20"/>
    </row>
    <row r="814" spans="1:29" s="15" customFormat="1" x14ac:dyDescent="0.25">
      <c r="A814" s="36"/>
      <c r="B814" s="36"/>
      <c r="C814" s="72"/>
      <c r="D814" s="56"/>
      <c r="E814" s="41"/>
      <c r="F814" s="17"/>
      <c r="G814" s="18"/>
      <c r="H814" s="17"/>
      <c r="I814" s="18"/>
      <c r="J814" s="17"/>
      <c r="W814" s="14"/>
      <c r="Y814" s="16"/>
      <c r="AC814" s="20"/>
    </row>
    <row r="815" spans="1:29" s="15" customFormat="1" x14ac:dyDescent="0.25">
      <c r="A815" s="36"/>
      <c r="B815" s="36"/>
      <c r="C815" s="72"/>
      <c r="D815" s="56"/>
      <c r="E815" s="41"/>
      <c r="F815" s="17"/>
      <c r="G815" s="18"/>
      <c r="H815" s="17"/>
      <c r="I815" s="18"/>
      <c r="J815" s="17"/>
      <c r="W815" s="14"/>
      <c r="Y815" s="16"/>
      <c r="AC815" s="20"/>
    </row>
    <row r="816" spans="1:29" s="15" customFormat="1" x14ac:dyDescent="0.25">
      <c r="A816" s="36"/>
      <c r="B816" s="36"/>
      <c r="C816" s="72"/>
      <c r="D816" s="56"/>
      <c r="E816" s="41"/>
      <c r="F816" s="17"/>
      <c r="G816" s="18"/>
      <c r="H816" s="17"/>
      <c r="I816" s="18"/>
      <c r="J816" s="17"/>
      <c r="W816" s="14"/>
      <c r="Y816" s="16"/>
      <c r="AC816" s="20"/>
    </row>
    <row r="817" spans="1:29" s="15" customFormat="1" x14ac:dyDescent="0.25">
      <c r="A817" s="36"/>
      <c r="B817" s="36"/>
      <c r="C817" s="72"/>
      <c r="D817" s="56"/>
      <c r="E817" s="41"/>
      <c r="F817" s="17"/>
      <c r="G817" s="18"/>
      <c r="H817" s="17"/>
      <c r="I817" s="18"/>
      <c r="J817" s="17"/>
      <c r="W817" s="14"/>
      <c r="Y817" s="16"/>
      <c r="AC817" s="20"/>
    </row>
    <row r="818" spans="1:29" s="15" customFormat="1" x14ac:dyDescent="0.25">
      <c r="A818" s="36"/>
      <c r="B818" s="36"/>
      <c r="C818" s="72"/>
      <c r="D818" s="56"/>
      <c r="E818" s="41"/>
      <c r="F818" s="17"/>
      <c r="G818" s="18"/>
      <c r="H818" s="17"/>
      <c r="I818" s="18"/>
      <c r="J818" s="17"/>
      <c r="W818" s="14"/>
      <c r="Y818" s="16"/>
      <c r="AC818" s="20"/>
    </row>
    <row r="819" spans="1:29" s="15" customFormat="1" x14ac:dyDescent="0.25">
      <c r="A819" s="36"/>
      <c r="B819" s="36"/>
      <c r="C819" s="72"/>
      <c r="D819" s="56"/>
      <c r="E819" s="41"/>
      <c r="F819" s="17"/>
      <c r="G819" s="18"/>
      <c r="H819" s="17"/>
      <c r="I819" s="18"/>
      <c r="J819" s="17"/>
      <c r="W819" s="14"/>
      <c r="Y819" s="16"/>
      <c r="AC819" s="20"/>
    </row>
    <row r="820" spans="1:29" s="15" customFormat="1" x14ac:dyDescent="0.25">
      <c r="A820" s="36"/>
      <c r="B820" s="36"/>
      <c r="C820" s="72"/>
      <c r="D820" s="56"/>
      <c r="E820" s="41"/>
      <c r="F820" s="17"/>
      <c r="G820" s="18"/>
      <c r="H820" s="17"/>
      <c r="I820" s="18"/>
      <c r="J820" s="17"/>
      <c r="W820" s="14"/>
      <c r="Y820" s="16"/>
      <c r="AC820" s="20"/>
    </row>
    <row r="821" spans="1:29" s="15" customFormat="1" x14ac:dyDescent="0.25">
      <c r="A821" s="36"/>
      <c r="B821" s="36"/>
      <c r="C821" s="72"/>
      <c r="D821" s="56"/>
      <c r="E821" s="41"/>
      <c r="F821" s="17"/>
      <c r="G821" s="18"/>
      <c r="H821" s="17"/>
      <c r="I821" s="18"/>
      <c r="J821" s="17"/>
      <c r="W821" s="14"/>
      <c r="Y821" s="16"/>
      <c r="AC821" s="20"/>
    </row>
    <row r="822" spans="1:29" s="15" customFormat="1" x14ac:dyDescent="0.25">
      <c r="A822" s="36"/>
      <c r="B822" s="36"/>
      <c r="C822" s="72"/>
      <c r="D822" s="56"/>
      <c r="E822" s="41"/>
      <c r="F822" s="17"/>
      <c r="G822" s="18"/>
      <c r="H822" s="17"/>
      <c r="I822" s="18"/>
      <c r="J822" s="17"/>
      <c r="W822" s="14"/>
      <c r="Y822" s="16"/>
      <c r="AC822" s="20"/>
    </row>
    <row r="823" spans="1:29" s="15" customFormat="1" x14ac:dyDescent="0.25">
      <c r="A823" s="36"/>
      <c r="B823" s="36"/>
      <c r="C823" s="72"/>
      <c r="D823" s="56"/>
      <c r="E823" s="41"/>
      <c r="F823" s="17"/>
      <c r="G823" s="18"/>
      <c r="H823" s="17"/>
      <c r="I823" s="18"/>
      <c r="J823" s="17"/>
      <c r="W823" s="14"/>
      <c r="Y823" s="16"/>
      <c r="AC823" s="20"/>
    </row>
    <row r="824" spans="1:29" s="15" customFormat="1" x14ac:dyDescent="0.25">
      <c r="A824" s="36"/>
      <c r="B824" s="36"/>
      <c r="C824" s="72"/>
      <c r="D824" s="56"/>
      <c r="E824" s="41"/>
      <c r="F824" s="17"/>
      <c r="G824" s="18"/>
      <c r="H824" s="17"/>
      <c r="I824" s="18"/>
      <c r="J824" s="17"/>
      <c r="W824" s="14"/>
      <c r="Y824" s="16"/>
      <c r="AC824" s="20"/>
    </row>
    <row r="825" spans="1:29" s="15" customFormat="1" x14ac:dyDescent="0.25">
      <c r="A825" s="36"/>
      <c r="B825" s="36"/>
      <c r="C825" s="72"/>
      <c r="D825" s="56"/>
      <c r="E825" s="41"/>
      <c r="F825" s="17"/>
      <c r="G825" s="18"/>
      <c r="H825" s="17"/>
      <c r="I825" s="18"/>
      <c r="J825" s="17"/>
      <c r="W825" s="14"/>
      <c r="Y825" s="16"/>
      <c r="AC825" s="20"/>
    </row>
    <row r="826" spans="1:29" s="15" customFormat="1" x14ac:dyDescent="0.25">
      <c r="A826" s="36"/>
      <c r="B826" s="36"/>
      <c r="C826" s="72"/>
      <c r="D826" s="56"/>
      <c r="E826" s="41"/>
      <c r="F826" s="17"/>
      <c r="G826" s="18"/>
      <c r="H826" s="17"/>
      <c r="I826" s="18"/>
      <c r="J826" s="17"/>
      <c r="W826" s="14"/>
      <c r="Y826" s="16"/>
      <c r="AC826" s="20"/>
    </row>
    <row r="827" spans="1:29" s="15" customFormat="1" x14ac:dyDescent="0.25">
      <c r="A827" s="36"/>
      <c r="B827" s="36"/>
      <c r="C827" s="72"/>
      <c r="D827" s="56"/>
      <c r="E827" s="41"/>
      <c r="F827" s="17"/>
      <c r="G827" s="18"/>
      <c r="H827" s="17"/>
      <c r="I827" s="18"/>
      <c r="J827" s="17"/>
      <c r="W827" s="14"/>
      <c r="Y827" s="16"/>
      <c r="AC827" s="20"/>
    </row>
    <row r="828" spans="1:29" s="15" customFormat="1" x14ac:dyDescent="0.25">
      <c r="A828" s="36"/>
      <c r="B828" s="36"/>
      <c r="C828" s="72"/>
      <c r="D828" s="56"/>
      <c r="E828" s="41"/>
      <c r="F828" s="17"/>
      <c r="G828" s="18"/>
      <c r="H828" s="17"/>
      <c r="I828" s="18"/>
      <c r="J828" s="17"/>
      <c r="W828" s="14"/>
      <c r="Y828" s="16"/>
      <c r="AC828" s="20"/>
    </row>
    <row r="829" spans="1:29" s="15" customFormat="1" x14ac:dyDescent="0.25">
      <c r="A829" s="36"/>
      <c r="B829" s="36"/>
      <c r="C829" s="72"/>
      <c r="D829" s="56"/>
      <c r="E829" s="41"/>
      <c r="F829" s="17"/>
      <c r="G829" s="18"/>
      <c r="H829" s="17"/>
      <c r="I829" s="18"/>
      <c r="J829" s="17"/>
      <c r="W829" s="14"/>
      <c r="Y829" s="16"/>
      <c r="AC829" s="20"/>
    </row>
    <row r="830" spans="1:29" s="15" customFormat="1" x14ac:dyDescent="0.25">
      <c r="A830" s="36"/>
      <c r="B830" s="36"/>
      <c r="C830" s="72"/>
      <c r="D830" s="56"/>
      <c r="E830" s="41"/>
      <c r="F830" s="17"/>
      <c r="G830" s="18"/>
      <c r="H830" s="17"/>
      <c r="I830" s="18"/>
      <c r="J830" s="17"/>
      <c r="W830" s="14"/>
      <c r="Y830" s="16"/>
      <c r="AC830" s="20"/>
    </row>
    <row r="831" spans="1:29" s="15" customFormat="1" x14ac:dyDescent="0.25">
      <c r="A831" s="36"/>
      <c r="B831" s="36"/>
      <c r="C831" s="72"/>
      <c r="D831" s="56"/>
      <c r="E831" s="41"/>
      <c r="F831" s="17"/>
      <c r="G831" s="18"/>
      <c r="H831" s="17"/>
      <c r="I831" s="18"/>
      <c r="J831" s="17"/>
      <c r="W831" s="14"/>
      <c r="Y831" s="16"/>
      <c r="AC831" s="20"/>
    </row>
    <row r="832" spans="1:29" s="15" customFormat="1" x14ac:dyDescent="0.25">
      <c r="A832" s="36"/>
      <c r="B832" s="36"/>
      <c r="C832" s="72"/>
      <c r="D832" s="56"/>
      <c r="E832" s="41"/>
      <c r="F832" s="17"/>
      <c r="G832" s="18"/>
      <c r="H832" s="17"/>
      <c r="I832" s="18"/>
      <c r="J832" s="17"/>
      <c r="W832" s="14"/>
      <c r="Y832" s="16"/>
      <c r="AC832" s="20"/>
    </row>
    <row r="833" spans="1:29" s="15" customFormat="1" x14ac:dyDescent="0.25">
      <c r="A833" s="36"/>
      <c r="B833" s="36"/>
      <c r="C833" s="72"/>
      <c r="D833" s="56"/>
      <c r="E833" s="41"/>
      <c r="F833" s="17"/>
      <c r="G833" s="18"/>
      <c r="H833" s="17"/>
      <c r="I833" s="18"/>
      <c r="J833" s="17"/>
      <c r="W833" s="14"/>
      <c r="Y833" s="16"/>
      <c r="AC833" s="20"/>
    </row>
    <row r="834" spans="1:29" s="15" customFormat="1" x14ac:dyDescent="0.25">
      <c r="A834" s="36"/>
      <c r="B834" s="36"/>
      <c r="C834" s="72"/>
      <c r="D834" s="56"/>
      <c r="E834" s="41"/>
      <c r="F834" s="17"/>
      <c r="G834" s="18"/>
      <c r="H834" s="17"/>
      <c r="I834" s="18"/>
      <c r="J834" s="17"/>
      <c r="W834" s="14"/>
      <c r="Y834" s="16"/>
      <c r="AC834" s="20"/>
    </row>
    <row r="835" spans="1:29" s="15" customFormat="1" x14ac:dyDescent="0.25">
      <c r="A835" s="36"/>
      <c r="B835" s="36"/>
      <c r="C835" s="72"/>
      <c r="D835" s="56"/>
      <c r="E835" s="41"/>
      <c r="F835" s="17"/>
      <c r="G835" s="18"/>
      <c r="H835" s="17"/>
      <c r="I835" s="18"/>
      <c r="J835" s="17"/>
      <c r="W835" s="14"/>
      <c r="Y835" s="16"/>
      <c r="AC835" s="20"/>
    </row>
    <row r="836" spans="1:29" s="15" customFormat="1" x14ac:dyDescent="0.25">
      <c r="A836" s="36"/>
      <c r="B836" s="36"/>
      <c r="C836" s="72"/>
      <c r="D836" s="56"/>
      <c r="E836" s="41"/>
      <c r="F836" s="17"/>
      <c r="G836" s="18"/>
      <c r="H836" s="17"/>
      <c r="I836" s="18"/>
      <c r="J836" s="17"/>
      <c r="W836" s="14"/>
      <c r="Y836" s="16"/>
      <c r="AC836" s="20"/>
    </row>
    <row r="837" spans="1:29" s="15" customFormat="1" x14ac:dyDescent="0.25">
      <c r="A837" s="36"/>
      <c r="B837" s="36"/>
      <c r="C837" s="72"/>
      <c r="D837" s="56"/>
      <c r="E837" s="41"/>
      <c r="F837" s="17"/>
      <c r="G837" s="18"/>
      <c r="H837" s="17"/>
      <c r="I837" s="18"/>
      <c r="J837" s="17"/>
      <c r="W837" s="14"/>
      <c r="Y837" s="16"/>
      <c r="AC837" s="20"/>
    </row>
    <row r="838" spans="1:29" s="15" customFormat="1" x14ac:dyDescent="0.25">
      <c r="A838" s="36"/>
      <c r="B838" s="36"/>
      <c r="C838" s="72"/>
      <c r="D838" s="56"/>
      <c r="E838" s="41"/>
      <c r="F838" s="17"/>
      <c r="G838" s="18"/>
      <c r="H838" s="17"/>
      <c r="I838" s="18"/>
      <c r="J838" s="17"/>
      <c r="W838" s="14"/>
      <c r="Y838" s="16"/>
      <c r="AC838" s="20"/>
    </row>
    <row r="839" spans="1:29" s="15" customFormat="1" x14ac:dyDescent="0.25">
      <c r="A839" s="36"/>
      <c r="B839" s="36"/>
      <c r="C839" s="72"/>
      <c r="D839" s="56"/>
      <c r="E839" s="41"/>
      <c r="F839" s="17"/>
      <c r="G839" s="18"/>
      <c r="H839" s="17"/>
      <c r="I839" s="18"/>
      <c r="J839" s="17"/>
      <c r="W839" s="14"/>
      <c r="Y839" s="16"/>
      <c r="AC839" s="20"/>
    </row>
    <row r="840" spans="1:29" s="15" customFormat="1" x14ac:dyDescent="0.25">
      <c r="A840" s="36"/>
      <c r="B840" s="36"/>
      <c r="C840" s="72"/>
      <c r="D840" s="56"/>
      <c r="E840" s="41"/>
      <c r="F840" s="17"/>
      <c r="G840" s="18"/>
      <c r="H840" s="17"/>
      <c r="I840" s="18"/>
      <c r="J840" s="17"/>
      <c r="W840" s="14"/>
      <c r="Y840" s="16"/>
      <c r="AC840" s="20"/>
    </row>
    <row r="841" spans="1:29" s="15" customFormat="1" x14ac:dyDescent="0.25">
      <c r="A841" s="36"/>
      <c r="B841" s="36"/>
      <c r="C841" s="72"/>
      <c r="D841" s="56"/>
      <c r="E841" s="41"/>
      <c r="F841" s="17"/>
      <c r="G841" s="18"/>
      <c r="H841" s="17"/>
      <c r="I841" s="18"/>
      <c r="J841" s="17"/>
      <c r="W841" s="14"/>
      <c r="Y841" s="16"/>
      <c r="AC841" s="20"/>
    </row>
    <row r="842" spans="1:29" s="15" customFormat="1" x14ac:dyDescent="0.25">
      <c r="A842" s="36"/>
      <c r="B842" s="36"/>
      <c r="C842" s="72"/>
      <c r="D842" s="56"/>
      <c r="E842" s="41"/>
      <c r="F842" s="17"/>
      <c r="G842" s="18"/>
      <c r="H842" s="17"/>
      <c r="I842" s="18"/>
      <c r="J842" s="17"/>
      <c r="W842" s="14"/>
      <c r="Y842" s="16"/>
      <c r="AC842" s="20"/>
    </row>
    <row r="843" spans="1:29" s="15" customFormat="1" x14ac:dyDescent="0.25">
      <c r="A843" s="36"/>
      <c r="B843" s="36"/>
      <c r="C843" s="72"/>
      <c r="D843" s="56"/>
      <c r="E843" s="41"/>
      <c r="F843" s="17"/>
      <c r="G843" s="18"/>
      <c r="H843" s="17"/>
      <c r="I843" s="18"/>
      <c r="J843" s="17"/>
      <c r="W843" s="14"/>
      <c r="Y843" s="16"/>
      <c r="AC843" s="20"/>
    </row>
    <row r="844" spans="1:29" s="15" customFormat="1" x14ac:dyDescent="0.25">
      <c r="A844" s="36"/>
      <c r="B844" s="36"/>
      <c r="C844" s="72"/>
      <c r="D844" s="56"/>
      <c r="E844" s="41"/>
      <c r="F844" s="17"/>
      <c r="G844" s="18"/>
      <c r="H844" s="17"/>
      <c r="I844" s="18"/>
      <c r="J844" s="17"/>
      <c r="W844" s="14"/>
      <c r="Y844" s="16"/>
      <c r="AC844" s="20"/>
    </row>
    <row r="845" spans="1:29" s="15" customFormat="1" x14ac:dyDescent="0.25">
      <c r="A845" s="36"/>
      <c r="B845" s="36"/>
      <c r="C845" s="72"/>
      <c r="D845" s="56"/>
      <c r="E845" s="41"/>
      <c r="F845" s="17"/>
      <c r="G845" s="18"/>
      <c r="H845" s="17"/>
      <c r="I845" s="18"/>
      <c r="J845" s="17"/>
      <c r="W845" s="14"/>
      <c r="Y845" s="16"/>
      <c r="AC845" s="20"/>
    </row>
    <row r="846" spans="1:29" s="15" customFormat="1" x14ac:dyDescent="0.25">
      <c r="A846" s="36"/>
      <c r="B846" s="36"/>
      <c r="C846" s="72"/>
      <c r="D846" s="56"/>
      <c r="E846" s="41"/>
      <c r="F846" s="17"/>
      <c r="G846" s="18"/>
      <c r="H846" s="17"/>
      <c r="I846" s="18"/>
      <c r="J846" s="17"/>
      <c r="W846" s="14"/>
      <c r="Y846" s="16"/>
      <c r="AC846" s="20"/>
    </row>
    <row r="847" spans="1:29" s="15" customFormat="1" x14ac:dyDescent="0.25">
      <c r="A847" s="36"/>
      <c r="B847" s="36"/>
      <c r="C847" s="72"/>
      <c r="D847" s="56"/>
      <c r="E847" s="41"/>
      <c r="F847" s="17"/>
      <c r="G847" s="18"/>
      <c r="H847" s="17"/>
      <c r="I847" s="18"/>
      <c r="J847" s="17"/>
      <c r="W847" s="14"/>
      <c r="Y847" s="16"/>
      <c r="AC847" s="20"/>
    </row>
    <row r="848" spans="1:29" s="15" customFormat="1" x14ac:dyDescent="0.25">
      <c r="A848" s="36"/>
      <c r="B848" s="36"/>
      <c r="C848" s="72"/>
      <c r="D848" s="56"/>
      <c r="E848" s="41"/>
      <c r="F848" s="17"/>
      <c r="G848" s="18"/>
      <c r="H848" s="17"/>
      <c r="I848" s="18"/>
      <c r="J848" s="17"/>
      <c r="W848" s="14"/>
      <c r="Y848" s="16"/>
      <c r="AC848" s="20"/>
    </row>
    <row r="849" spans="1:29" s="15" customFormat="1" x14ac:dyDescent="0.25">
      <c r="A849" s="36"/>
      <c r="B849" s="36"/>
      <c r="C849" s="72"/>
      <c r="D849" s="56"/>
      <c r="E849" s="41"/>
      <c r="F849" s="17"/>
      <c r="G849" s="18"/>
      <c r="H849" s="17"/>
      <c r="I849" s="18"/>
      <c r="J849" s="17"/>
      <c r="W849" s="14"/>
      <c r="Y849" s="16"/>
      <c r="AC849" s="20"/>
    </row>
    <row r="850" spans="1:29" s="15" customFormat="1" x14ac:dyDescent="0.25">
      <c r="A850" s="36"/>
      <c r="B850" s="36"/>
      <c r="C850" s="72"/>
      <c r="D850" s="56"/>
      <c r="E850" s="41"/>
      <c r="F850" s="17"/>
      <c r="G850" s="18"/>
      <c r="H850" s="17"/>
      <c r="I850" s="18"/>
      <c r="J850" s="17"/>
      <c r="W850" s="14"/>
      <c r="Y850" s="16"/>
      <c r="AC850" s="20"/>
    </row>
    <row r="851" spans="1:29" s="15" customFormat="1" x14ac:dyDescent="0.25">
      <c r="A851" s="36"/>
      <c r="B851" s="36"/>
      <c r="C851" s="72"/>
      <c r="D851" s="56"/>
      <c r="E851" s="41"/>
      <c r="F851" s="17"/>
      <c r="G851" s="18"/>
      <c r="H851" s="17"/>
      <c r="I851" s="18"/>
      <c r="J851" s="17"/>
      <c r="W851" s="14"/>
      <c r="Y851" s="16"/>
      <c r="AC851" s="20"/>
    </row>
    <row r="852" spans="1:29" s="15" customFormat="1" x14ac:dyDescent="0.25">
      <c r="A852" s="36"/>
      <c r="B852" s="36"/>
      <c r="C852" s="72"/>
      <c r="D852" s="56"/>
      <c r="E852" s="41"/>
      <c r="F852" s="17"/>
      <c r="G852" s="18"/>
      <c r="H852" s="17"/>
      <c r="I852" s="18"/>
      <c r="J852" s="17"/>
      <c r="W852" s="14"/>
      <c r="Y852" s="16"/>
      <c r="AC852" s="20"/>
    </row>
    <row r="853" spans="1:29" s="15" customFormat="1" x14ac:dyDescent="0.25">
      <c r="A853" s="36"/>
      <c r="B853" s="36"/>
      <c r="C853" s="72"/>
      <c r="D853" s="56"/>
      <c r="E853" s="41"/>
      <c r="F853" s="17"/>
      <c r="G853" s="18"/>
      <c r="H853" s="17"/>
      <c r="I853" s="18"/>
      <c r="J853" s="17"/>
      <c r="W853" s="14"/>
      <c r="Y853" s="16"/>
      <c r="AC853" s="20"/>
    </row>
    <row r="854" spans="1:29" s="15" customFormat="1" x14ac:dyDescent="0.25">
      <c r="A854" s="36"/>
      <c r="B854" s="36"/>
      <c r="C854" s="72"/>
      <c r="D854" s="56"/>
      <c r="E854" s="41"/>
      <c r="F854" s="17"/>
      <c r="G854" s="18"/>
      <c r="H854" s="17"/>
      <c r="I854" s="18"/>
      <c r="J854" s="17"/>
      <c r="W854" s="14"/>
      <c r="Y854" s="16"/>
      <c r="AC854" s="20"/>
    </row>
    <row r="855" spans="1:29" s="15" customFormat="1" x14ac:dyDescent="0.25">
      <c r="A855" s="36"/>
      <c r="B855" s="36"/>
      <c r="C855" s="72"/>
      <c r="D855" s="56"/>
      <c r="E855" s="41"/>
      <c r="F855" s="17"/>
      <c r="G855" s="18"/>
      <c r="H855" s="17"/>
      <c r="I855" s="18"/>
      <c r="J855" s="17"/>
      <c r="W855" s="14"/>
      <c r="Y855" s="16"/>
      <c r="AC855" s="20"/>
    </row>
    <row r="856" spans="1:29" s="15" customFormat="1" x14ac:dyDescent="0.25">
      <c r="A856" s="36"/>
      <c r="B856" s="36"/>
      <c r="C856" s="72"/>
      <c r="D856" s="56"/>
      <c r="E856" s="41"/>
      <c r="F856" s="17"/>
      <c r="G856" s="18"/>
      <c r="H856" s="17"/>
      <c r="I856" s="18"/>
      <c r="J856" s="17"/>
      <c r="W856" s="14"/>
      <c r="Y856" s="16"/>
      <c r="AC856" s="20"/>
    </row>
    <row r="857" spans="1:29" s="15" customFormat="1" x14ac:dyDescent="0.25">
      <c r="A857" s="36"/>
      <c r="B857" s="36"/>
      <c r="C857" s="72"/>
      <c r="D857" s="56"/>
      <c r="E857" s="41"/>
      <c r="F857" s="17"/>
      <c r="G857" s="18"/>
      <c r="H857" s="17"/>
      <c r="I857" s="18"/>
      <c r="J857" s="17"/>
      <c r="W857" s="14"/>
      <c r="Y857" s="16"/>
      <c r="AC857" s="20"/>
    </row>
    <row r="858" spans="1:29" s="15" customFormat="1" x14ac:dyDescent="0.25">
      <c r="A858" s="36"/>
      <c r="B858" s="36"/>
      <c r="C858" s="72"/>
      <c r="D858" s="56"/>
      <c r="E858" s="41"/>
      <c r="F858" s="17"/>
      <c r="G858" s="18"/>
      <c r="H858" s="17"/>
      <c r="I858" s="18"/>
      <c r="J858" s="17"/>
      <c r="W858" s="14"/>
      <c r="Y858" s="16"/>
      <c r="AC858" s="20"/>
    </row>
    <row r="859" spans="1:29" s="15" customFormat="1" x14ac:dyDescent="0.25">
      <c r="A859" s="36"/>
      <c r="B859" s="36"/>
      <c r="C859" s="72"/>
      <c r="D859" s="56"/>
      <c r="E859" s="41"/>
      <c r="F859" s="17"/>
      <c r="G859" s="18"/>
      <c r="H859" s="17"/>
      <c r="I859" s="18"/>
      <c r="J859" s="17"/>
      <c r="W859" s="14"/>
      <c r="Y859" s="16"/>
      <c r="AC859" s="20"/>
    </row>
    <row r="860" spans="1:29" s="15" customFormat="1" x14ac:dyDescent="0.25">
      <c r="A860" s="36"/>
      <c r="B860" s="36"/>
      <c r="C860" s="72"/>
      <c r="D860" s="56"/>
      <c r="E860" s="41"/>
      <c r="F860" s="17"/>
      <c r="G860" s="18"/>
      <c r="H860" s="17"/>
      <c r="I860" s="18"/>
      <c r="J860" s="17"/>
      <c r="W860" s="14"/>
      <c r="Y860" s="16"/>
      <c r="AC860" s="20"/>
    </row>
    <row r="861" spans="1:29" s="15" customFormat="1" x14ac:dyDescent="0.25">
      <c r="A861" s="36"/>
      <c r="B861" s="36"/>
      <c r="C861" s="72"/>
      <c r="D861" s="56"/>
      <c r="E861" s="41"/>
      <c r="F861" s="17"/>
      <c r="G861" s="18"/>
      <c r="H861" s="17"/>
      <c r="I861" s="18"/>
      <c r="J861" s="17"/>
      <c r="W861" s="14"/>
      <c r="Y861" s="16"/>
      <c r="AC861" s="20"/>
    </row>
    <row r="862" spans="1:29" s="15" customFormat="1" x14ac:dyDescent="0.25">
      <c r="A862" s="36"/>
      <c r="B862" s="36"/>
      <c r="C862" s="72"/>
      <c r="D862" s="56"/>
      <c r="E862" s="41"/>
      <c r="F862" s="17"/>
      <c r="G862" s="18"/>
      <c r="H862" s="17"/>
      <c r="I862" s="18"/>
      <c r="J862" s="17"/>
      <c r="W862" s="14"/>
      <c r="Y862" s="16"/>
      <c r="AC862" s="20"/>
    </row>
    <row r="863" spans="1:29" s="15" customFormat="1" x14ac:dyDescent="0.25">
      <c r="A863" s="36"/>
      <c r="B863" s="36"/>
      <c r="C863" s="72"/>
      <c r="D863" s="56"/>
      <c r="E863" s="41"/>
      <c r="F863" s="17"/>
      <c r="G863" s="18"/>
      <c r="H863" s="17"/>
      <c r="I863" s="18"/>
      <c r="J863" s="17"/>
      <c r="W863" s="14"/>
      <c r="Y863" s="16"/>
      <c r="AC863" s="20"/>
    </row>
    <row r="864" spans="1:29" s="15" customFormat="1" x14ac:dyDescent="0.25">
      <c r="A864" s="36"/>
      <c r="B864" s="36"/>
      <c r="C864" s="72"/>
      <c r="D864" s="56"/>
      <c r="E864" s="41"/>
      <c r="F864" s="17"/>
      <c r="G864" s="18"/>
      <c r="H864" s="17"/>
      <c r="I864" s="18"/>
      <c r="J864" s="17"/>
      <c r="W864" s="14"/>
      <c r="Y864" s="16"/>
      <c r="AC864" s="20"/>
    </row>
    <row r="865" spans="1:29" s="15" customFormat="1" x14ac:dyDescent="0.25">
      <c r="A865" s="36"/>
      <c r="B865" s="36"/>
      <c r="C865" s="72"/>
      <c r="D865" s="56"/>
      <c r="E865" s="41"/>
      <c r="F865" s="17"/>
      <c r="G865" s="18"/>
      <c r="H865" s="17"/>
      <c r="I865" s="18"/>
      <c r="J865" s="17"/>
      <c r="W865" s="14"/>
      <c r="Y865" s="16"/>
      <c r="AC865" s="20"/>
    </row>
    <row r="866" spans="1:29" s="15" customFormat="1" x14ac:dyDescent="0.25">
      <c r="A866" s="36"/>
      <c r="B866" s="36"/>
      <c r="C866" s="72"/>
      <c r="D866" s="56"/>
      <c r="E866" s="41"/>
      <c r="F866" s="17"/>
      <c r="G866" s="18"/>
      <c r="H866" s="17"/>
      <c r="I866" s="18"/>
      <c r="J866" s="17"/>
      <c r="W866" s="14"/>
      <c r="Y866" s="16"/>
      <c r="AC866" s="20"/>
    </row>
    <row r="867" spans="1:29" s="15" customFormat="1" x14ac:dyDescent="0.25">
      <c r="A867" s="36"/>
      <c r="B867" s="36"/>
      <c r="C867" s="72"/>
      <c r="D867" s="56"/>
      <c r="E867" s="41"/>
      <c r="F867" s="17"/>
      <c r="G867" s="18"/>
      <c r="H867" s="17"/>
      <c r="I867" s="18"/>
      <c r="J867" s="17"/>
      <c r="W867" s="14"/>
      <c r="Y867" s="16"/>
      <c r="AC867" s="20"/>
    </row>
    <row r="868" spans="1:29" s="15" customFormat="1" x14ac:dyDescent="0.25">
      <c r="A868" s="36"/>
      <c r="B868" s="36"/>
      <c r="C868" s="72"/>
      <c r="D868" s="56"/>
      <c r="E868" s="41"/>
      <c r="F868" s="17"/>
      <c r="G868" s="18"/>
      <c r="H868" s="17"/>
      <c r="I868" s="18"/>
      <c r="J868" s="17"/>
      <c r="W868" s="14"/>
      <c r="Y868" s="16"/>
      <c r="AC868" s="20"/>
    </row>
    <row r="869" spans="1:29" s="15" customFormat="1" x14ac:dyDescent="0.25">
      <c r="A869" s="36"/>
      <c r="B869" s="36"/>
      <c r="C869" s="72"/>
      <c r="D869" s="56"/>
      <c r="E869" s="41"/>
      <c r="F869" s="17"/>
      <c r="G869" s="18"/>
      <c r="H869" s="17"/>
      <c r="I869" s="18"/>
      <c r="J869" s="17"/>
      <c r="W869" s="14"/>
      <c r="Y869" s="16"/>
      <c r="AC869" s="20"/>
    </row>
    <row r="870" spans="1:29" s="15" customFormat="1" x14ac:dyDescent="0.25">
      <c r="A870" s="36"/>
      <c r="B870" s="36"/>
      <c r="C870" s="72"/>
      <c r="D870" s="56"/>
      <c r="E870" s="41"/>
      <c r="F870" s="17"/>
      <c r="G870" s="18"/>
      <c r="H870" s="17"/>
      <c r="I870" s="18"/>
      <c r="J870" s="17"/>
      <c r="W870" s="14"/>
      <c r="Y870" s="16"/>
      <c r="AC870" s="20"/>
    </row>
    <row r="871" spans="1:29" s="15" customFormat="1" x14ac:dyDescent="0.25">
      <c r="A871" s="36"/>
      <c r="B871" s="36"/>
      <c r="C871" s="72"/>
      <c r="D871" s="56"/>
      <c r="E871" s="41"/>
      <c r="F871" s="17"/>
      <c r="G871" s="18"/>
      <c r="H871" s="17"/>
      <c r="I871" s="18"/>
      <c r="J871" s="17"/>
      <c r="W871" s="14"/>
      <c r="Y871" s="16"/>
      <c r="AC871" s="20"/>
    </row>
    <row r="872" spans="1:29" s="15" customFormat="1" x14ac:dyDescent="0.25">
      <c r="A872" s="36"/>
      <c r="B872" s="36"/>
      <c r="C872" s="72"/>
      <c r="D872" s="56"/>
      <c r="E872" s="41"/>
      <c r="F872" s="17"/>
      <c r="G872" s="18"/>
      <c r="H872" s="17"/>
      <c r="I872" s="18"/>
      <c r="J872" s="17"/>
      <c r="W872" s="14"/>
      <c r="Y872" s="16"/>
      <c r="AC872" s="20"/>
    </row>
    <row r="873" spans="1:29" s="15" customFormat="1" x14ac:dyDescent="0.25">
      <c r="A873" s="36"/>
      <c r="B873" s="36"/>
      <c r="C873" s="72"/>
      <c r="D873" s="56"/>
      <c r="E873" s="41"/>
      <c r="F873" s="17"/>
      <c r="G873" s="18"/>
      <c r="H873" s="17"/>
      <c r="I873" s="18"/>
      <c r="J873" s="17"/>
      <c r="W873" s="14"/>
      <c r="Y873" s="16"/>
      <c r="AC873" s="20"/>
    </row>
    <row r="874" spans="1:29" s="15" customFormat="1" x14ac:dyDescent="0.25">
      <c r="A874" s="36"/>
      <c r="B874" s="36"/>
      <c r="C874" s="72"/>
      <c r="D874" s="56"/>
      <c r="E874" s="41"/>
      <c r="F874" s="17"/>
      <c r="G874" s="18"/>
      <c r="H874" s="17"/>
      <c r="I874" s="18"/>
      <c r="J874" s="17"/>
      <c r="W874" s="14"/>
      <c r="Y874" s="16"/>
      <c r="AC874" s="20"/>
    </row>
    <row r="875" spans="1:29" s="15" customFormat="1" x14ac:dyDescent="0.25">
      <c r="A875" s="36"/>
      <c r="B875" s="36"/>
      <c r="C875" s="72"/>
      <c r="D875" s="56"/>
      <c r="E875" s="41"/>
      <c r="F875" s="17"/>
      <c r="G875" s="18"/>
      <c r="H875" s="17"/>
      <c r="I875" s="18"/>
      <c r="J875" s="17"/>
      <c r="W875" s="14"/>
      <c r="Y875" s="16"/>
      <c r="AC875" s="20"/>
    </row>
    <row r="876" spans="1:29" s="15" customFormat="1" x14ac:dyDescent="0.25">
      <c r="A876" s="36"/>
      <c r="B876" s="36"/>
      <c r="C876" s="72"/>
      <c r="D876" s="56"/>
      <c r="E876" s="41"/>
      <c r="F876" s="17"/>
      <c r="G876" s="18"/>
      <c r="H876" s="17"/>
      <c r="I876" s="18"/>
      <c r="J876" s="17"/>
      <c r="W876" s="14"/>
      <c r="Y876" s="16"/>
      <c r="AC876" s="20"/>
    </row>
    <row r="877" spans="1:29" s="15" customFormat="1" x14ac:dyDescent="0.25">
      <c r="A877" s="36"/>
      <c r="B877" s="36"/>
      <c r="C877" s="72"/>
      <c r="D877" s="56"/>
      <c r="E877" s="41"/>
      <c r="F877" s="17"/>
      <c r="G877" s="18"/>
      <c r="H877" s="17"/>
      <c r="I877" s="18"/>
      <c r="J877" s="17"/>
      <c r="W877" s="14"/>
      <c r="Y877" s="16"/>
      <c r="AC877" s="20"/>
    </row>
    <row r="878" spans="1:29" s="15" customFormat="1" x14ac:dyDescent="0.25">
      <c r="A878" s="36"/>
      <c r="B878" s="36"/>
      <c r="C878" s="72"/>
      <c r="D878" s="56"/>
      <c r="E878" s="41"/>
      <c r="F878" s="17"/>
      <c r="G878" s="18"/>
      <c r="H878" s="17"/>
      <c r="I878" s="18"/>
      <c r="J878" s="17"/>
      <c r="W878" s="14"/>
      <c r="Y878" s="16"/>
      <c r="AC878" s="20"/>
    </row>
    <row r="879" spans="1:29" s="15" customFormat="1" x14ac:dyDescent="0.25">
      <c r="A879" s="36"/>
      <c r="B879" s="36"/>
      <c r="C879" s="72"/>
      <c r="D879" s="56"/>
      <c r="E879" s="41"/>
      <c r="F879" s="17"/>
      <c r="G879" s="18"/>
      <c r="H879" s="17"/>
      <c r="I879" s="18"/>
      <c r="J879" s="17"/>
      <c r="W879" s="14"/>
      <c r="Y879" s="16"/>
      <c r="AC879" s="20"/>
    </row>
    <row r="880" spans="1:29" s="15" customFormat="1" x14ac:dyDescent="0.25">
      <c r="A880" s="36"/>
      <c r="B880" s="36"/>
      <c r="C880" s="72"/>
      <c r="D880" s="56"/>
      <c r="E880" s="41"/>
      <c r="F880" s="17"/>
      <c r="G880" s="18"/>
      <c r="H880" s="17"/>
      <c r="I880" s="18"/>
      <c r="J880" s="17"/>
      <c r="W880" s="14"/>
      <c r="Y880" s="16"/>
      <c r="AC880" s="20"/>
    </row>
    <row r="881" spans="1:29" s="15" customFormat="1" x14ac:dyDescent="0.25">
      <c r="A881" s="36"/>
      <c r="B881" s="36"/>
      <c r="C881" s="72"/>
      <c r="D881" s="56"/>
      <c r="E881" s="41"/>
      <c r="F881" s="17"/>
      <c r="G881" s="18"/>
      <c r="H881" s="17"/>
      <c r="I881" s="18"/>
      <c r="J881" s="17"/>
      <c r="W881" s="14"/>
      <c r="Y881" s="16"/>
      <c r="AC881" s="20"/>
    </row>
    <row r="882" spans="1:29" s="15" customFormat="1" x14ac:dyDescent="0.25">
      <c r="A882" s="36"/>
      <c r="B882" s="36"/>
      <c r="C882" s="72"/>
      <c r="D882" s="56"/>
      <c r="E882" s="41"/>
      <c r="F882" s="17"/>
      <c r="G882" s="18"/>
      <c r="H882" s="17"/>
      <c r="I882" s="18"/>
      <c r="J882" s="17"/>
      <c r="W882" s="14"/>
      <c r="Y882" s="16"/>
      <c r="AC882" s="20"/>
    </row>
    <row r="883" spans="1:29" s="15" customFormat="1" x14ac:dyDescent="0.25">
      <c r="A883" s="36"/>
      <c r="B883" s="36"/>
      <c r="C883" s="72"/>
      <c r="D883" s="56"/>
      <c r="E883" s="41"/>
      <c r="F883" s="17"/>
      <c r="G883" s="18"/>
      <c r="H883" s="17"/>
      <c r="I883" s="18"/>
      <c r="J883" s="17"/>
      <c r="W883" s="14"/>
      <c r="Y883" s="16"/>
      <c r="AC883" s="20"/>
    </row>
    <row r="884" spans="1:29" s="15" customFormat="1" x14ac:dyDescent="0.25">
      <c r="A884" s="36"/>
      <c r="B884" s="36"/>
      <c r="C884" s="72"/>
      <c r="D884" s="56"/>
      <c r="E884" s="41"/>
      <c r="F884" s="17"/>
      <c r="G884" s="18"/>
      <c r="H884" s="17"/>
      <c r="I884" s="18"/>
      <c r="J884" s="17"/>
      <c r="W884" s="14"/>
      <c r="Y884" s="16"/>
      <c r="AC884" s="20"/>
    </row>
    <row r="885" spans="1:29" s="15" customFormat="1" x14ac:dyDescent="0.25">
      <c r="A885" s="36"/>
      <c r="B885" s="36"/>
      <c r="C885" s="72"/>
      <c r="D885" s="56"/>
      <c r="E885" s="41"/>
      <c r="F885" s="17"/>
      <c r="G885" s="18"/>
      <c r="H885" s="17"/>
      <c r="I885" s="18"/>
      <c r="J885" s="17"/>
      <c r="W885" s="14"/>
      <c r="Y885" s="16"/>
      <c r="AC885" s="20"/>
    </row>
    <row r="886" spans="1:29" s="15" customFormat="1" x14ac:dyDescent="0.25">
      <c r="A886" s="36"/>
      <c r="B886" s="36"/>
      <c r="C886" s="72"/>
      <c r="D886" s="56"/>
      <c r="E886" s="41"/>
      <c r="F886" s="17"/>
      <c r="G886" s="18"/>
      <c r="H886" s="17"/>
      <c r="I886" s="18"/>
      <c r="J886" s="17"/>
      <c r="W886" s="14"/>
      <c r="Y886" s="16"/>
      <c r="AC886" s="20"/>
    </row>
    <row r="887" spans="1:29" s="15" customFormat="1" x14ac:dyDescent="0.25">
      <c r="A887" s="36"/>
      <c r="B887" s="36"/>
      <c r="C887" s="72"/>
      <c r="D887" s="56"/>
      <c r="E887" s="41"/>
      <c r="F887" s="17"/>
      <c r="G887" s="18"/>
      <c r="H887" s="17"/>
      <c r="I887" s="18"/>
      <c r="J887" s="17"/>
      <c r="W887" s="14"/>
      <c r="Y887" s="16"/>
      <c r="AC887" s="20"/>
    </row>
    <row r="888" spans="1:29" s="15" customFormat="1" x14ac:dyDescent="0.25">
      <c r="A888" s="36"/>
      <c r="B888" s="36"/>
      <c r="C888" s="72"/>
      <c r="D888" s="56"/>
      <c r="E888" s="41"/>
      <c r="F888" s="17"/>
      <c r="G888" s="18"/>
      <c r="H888" s="17"/>
      <c r="I888" s="18"/>
      <c r="J888" s="17"/>
      <c r="W888" s="14"/>
      <c r="Y888" s="16"/>
      <c r="AC888" s="20"/>
    </row>
    <row r="889" spans="1:29" s="15" customFormat="1" x14ac:dyDescent="0.25">
      <c r="A889" s="36"/>
      <c r="B889" s="36"/>
      <c r="C889" s="72"/>
      <c r="D889" s="56"/>
      <c r="E889" s="41"/>
      <c r="F889" s="17"/>
      <c r="G889" s="18"/>
      <c r="H889" s="17"/>
      <c r="I889" s="18"/>
      <c r="J889" s="17"/>
      <c r="W889" s="14"/>
      <c r="Y889" s="16"/>
      <c r="AC889" s="20"/>
    </row>
    <row r="890" spans="1:29" s="15" customFormat="1" x14ac:dyDescent="0.25">
      <c r="A890" s="36"/>
      <c r="B890" s="36"/>
      <c r="C890" s="72"/>
      <c r="D890" s="56"/>
      <c r="E890" s="41"/>
      <c r="F890" s="17"/>
      <c r="G890" s="18"/>
      <c r="H890" s="17"/>
      <c r="I890" s="18"/>
      <c r="J890" s="17"/>
      <c r="W890" s="14"/>
      <c r="Y890" s="16"/>
      <c r="AC890" s="20"/>
    </row>
    <row r="891" spans="1:29" s="15" customFormat="1" x14ac:dyDescent="0.25">
      <c r="A891" s="36"/>
      <c r="B891" s="36"/>
      <c r="C891" s="72"/>
      <c r="D891" s="56"/>
      <c r="E891" s="41"/>
      <c r="F891" s="17"/>
      <c r="G891" s="18"/>
      <c r="H891" s="17"/>
      <c r="I891" s="18"/>
      <c r="J891" s="17"/>
      <c r="W891" s="14"/>
      <c r="Y891" s="16"/>
      <c r="AC891" s="20"/>
    </row>
    <row r="892" spans="1:29" s="15" customFormat="1" x14ac:dyDescent="0.25">
      <c r="A892" s="36"/>
      <c r="B892" s="36"/>
      <c r="C892" s="72"/>
      <c r="D892" s="56"/>
      <c r="E892" s="41"/>
      <c r="F892" s="17"/>
      <c r="G892" s="18"/>
      <c r="H892" s="17"/>
      <c r="I892" s="18"/>
      <c r="J892" s="17"/>
      <c r="W892" s="14"/>
      <c r="Y892" s="16"/>
      <c r="AC892" s="20"/>
    </row>
    <row r="893" spans="1:29" s="15" customFormat="1" x14ac:dyDescent="0.25">
      <c r="A893" s="36"/>
      <c r="B893" s="36"/>
      <c r="C893" s="72"/>
      <c r="D893" s="56"/>
      <c r="E893" s="41"/>
      <c r="F893" s="17"/>
      <c r="G893" s="18"/>
      <c r="H893" s="17"/>
      <c r="I893" s="18"/>
      <c r="J893" s="17"/>
      <c r="W893" s="14"/>
      <c r="Y893" s="16"/>
      <c r="AC893" s="20"/>
    </row>
    <row r="894" spans="1:29" s="15" customFormat="1" x14ac:dyDescent="0.25">
      <c r="A894" s="36"/>
      <c r="B894" s="36"/>
      <c r="C894" s="72"/>
      <c r="D894" s="56"/>
      <c r="E894" s="41"/>
      <c r="F894" s="17"/>
      <c r="G894" s="18"/>
      <c r="H894" s="17"/>
      <c r="I894" s="18"/>
      <c r="J894" s="17"/>
      <c r="W894" s="14"/>
      <c r="Y894" s="16"/>
      <c r="AC894" s="20"/>
    </row>
    <row r="895" spans="1:29" s="15" customFormat="1" x14ac:dyDescent="0.25">
      <c r="A895" s="36"/>
      <c r="B895" s="36"/>
      <c r="C895" s="72"/>
      <c r="D895" s="56"/>
      <c r="E895" s="41"/>
      <c r="F895" s="17"/>
      <c r="G895" s="18"/>
      <c r="H895" s="17"/>
      <c r="I895" s="18"/>
      <c r="J895" s="17"/>
      <c r="W895" s="14"/>
      <c r="Y895" s="16"/>
      <c r="AC895" s="20"/>
    </row>
    <row r="896" spans="1:29" s="15" customFormat="1" x14ac:dyDescent="0.25">
      <c r="A896" s="36"/>
      <c r="B896" s="36"/>
      <c r="C896" s="72"/>
      <c r="D896" s="56"/>
      <c r="E896" s="41"/>
      <c r="F896" s="17"/>
      <c r="G896" s="18"/>
      <c r="H896" s="17"/>
      <c r="I896" s="18"/>
      <c r="J896" s="17"/>
      <c r="W896" s="14"/>
      <c r="Y896" s="16"/>
      <c r="AC896" s="20"/>
    </row>
    <row r="897" spans="1:29" s="15" customFormat="1" x14ac:dyDescent="0.25">
      <c r="A897" s="36"/>
      <c r="B897" s="36"/>
      <c r="C897" s="72"/>
      <c r="D897" s="56"/>
      <c r="E897" s="41"/>
      <c r="F897" s="17"/>
      <c r="G897" s="18"/>
      <c r="H897" s="17"/>
      <c r="I897" s="18"/>
      <c r="J897" s="17"/>
      <c r="W897" s="14"/>
      <c r="Y897" s="16"/>
      <c r="AC897" s="20"/>
    </row>
    <row r="898" spans="1:29" s="15" customFormat="1" x14ac:dyDescent="0.25">
      <c r="A898" s="36"/>
      <c r="B898" s="36"/>
      <c r="C898" s="72"/>
      <c r="D898" s="56"/>
      <c r="E898" s="41"/>
      <c r="F898" s="17"/>
      <c r="G898" s="18"/>
      <c r="H898" s="17"/>
      <c r="I898" s="18"/>
      <c r="J898" s="17"/>
      <c r="W898" s="14"/>
      <c r="Y898" s="16"/>
      <c r="AC898" s="20"/>
    </row>
    <row r="899" spans="1:29" s="15" customFormat="1" x14ac:dyDescent="0.25">
      <c r="A899" s="36"/>
      <c r="B899" s="36"/>
      <c r="C899" s="72"/>
      <c r="D899" s="56"/>
      <c r="E899" s="41"/>
      <c r="F899" s="17"/>
      <c r="G899" s="18"/>
      <c r="H899" s="17"/>
      <c r="I899" s="18"/>
      <c r="J899" s="17"/>
      <c r="W899" s="14"/>
      <c r="Y899" s="16"/>
      <c r="AC899" s="20"/>
    </row>
    <row r="900" spans="1:29" s="15" customFormat="1" x14ac:dyDescent="0.25">
      <c r="A900" s="36"/>
      <c r="B900" s="36"/>
      <c r="C900" s="72"/>
      <c r="D900" s="56"/>
      <c r="E900" s="41"/>
      <c r="F900" s="17"/>
      <c r="G900" s="18"/>
      <c r="H900" s="17"/>
      <c r="I900" s="18"/>
      <c r="J900" s="17"/>
      <c r="W900" s="14"/>
      <c r="Y900" s="16"/>
      <c r="AC900" s="20"/>
    </row>
    <row r="901" spans="1:29" s="15" customFormat="1" x14ac:dyDescent="0.25">
      <c r="A901" s="36"/>
      <c r="B901" s="36"/>
      <c r="C901" s="72"/>
      <c r="D901" s="56"/>
      <c r="E901" s="41"/>
      <c r="F901" s="17"/>
      <c r="G901" s="18"/>
      <c r="H901" s="17"/>
      <c r="I901" s="18"/>
      <c r="J901" s="17"/>
      <c r="W901" s="14"/>
      <c r="Y901" s="16"/>
      <c r="AC901" s="20"/>
    </row>
    <row r="902" spans="1:29" s="15" customFormat="1" x14ac:dyDescent="0.25">
      <c r="A902" s="36"/>
      <c r="B902" s="36"/>
      <c r="C902" s="72"/>
      <c r="D902" s="56"/>
      <c r="E902" s="41"/>
      <c r="F902" s="17"/>
      <c r="G902" s="18"/>
      <c r="H902" s="17"/>
      <c r="I902" s="18"/>
      <c r="J902" s="17"/>
      <c r="W902" s="14"/>
      <c r="Y902" s="16"/>
      <c r="AC902" s="20"/>
    </row>
    <row r="903" spans="1:29" s="15" customFormat="1" x14ac:dyDescent="0.25">
      <c r="A903" s="36"/>
      <c r="B903" s="36"/>
      <c r="C903" s="72"/>
      <c r="D903" s="56"/>
      <c r="E903" s="41"/>
      <c r="F903" s="17"/>
      <c r="G903" s="18"/>
      <c r="H903" s="17"/>
      <c r="I903" s="18"/>
      <c r="J903" s="17"/>
      <c r="W903" s="14"/>
      <c r="Y903" s="16"/>
      <c r="AC903" s="20"/>
    </row>
    <row r="904" spans="1:29" s="15" customFormat="1" x14ac:dyDescent="0.25">
      <c r="A904" s="36"/>
      <c r="B904" s="36"/>
      <c r="C904" s="72"/>
      <c r="D904" s="56"/>
      <c r="E904" s="41"/>
      <c r="F904" s="17"/>
      <c r="G904" s="18"/>
      <c r="H904" s="17"/>
      <c r="I904" s="18"/>
      <c r="J904" s="17"/>
      <c r="W904" s="14"/>
      <c r="Y904" s="16"/>
      <c r="AC904" s="20"/>
    </row>
    <row r="905" spans="1:29" s="15" customFormat="1" x14ac:dyDescent="0.25">
      <c r="A905" s="36"/>
      <c r="B905" s="36"/>
      <c r="C905" s="72"/>
      <c r="D905" s="56"/>
      <c r="E905" s="41"/>
      <c r="F905" s="17"/>
      <c r="G905" s="18"/>
      <c r="H905" s="17"/>
      <c r="I905" s="18"/>
      <c r="J905" s="17"/>
      <c r="W905" s="14"/>
      <c r="Y905" s="16"/>
      <c r="AC905" s="20"/>
    </row>
    <row r="906" spans="1:29" s="15" customFormat="1" x14ac:dyDescent="0.25">
      <c r="A906" s="36"/>
      <c r="B906" s="36"/>
      <c r="C906" s="72"/>
      <c r="D906" s="56"/>
      <c r="E906" s="41"/>
      <c r="F906" s="17"/>
      <c r="G906" s="18"/>
      <c r="H906" s="17"/>
      <c r="I906" s="18"/>
      <c r="J906" s="17"/>
      <c r="W906" s="14"/>
      <c r="Y906" s="16"/>
      <c r="AC906" s="20"/>
    </row>
    <row r="907" spans="1:29" s="15" customFormat="1" x14ac:dyDescent="0.25">
      <c r="A907" s="36"/>
      <c r="B907" s="36"/>
      <c r="C907" s="72"/>
      <c r="D907" s="56"/>
      <c r="E907" s="41"/>
      <c r="F907" s="17"/>
      <c r="G907" s="18"/>
      <c r="H907" s="17"/>
      <c r="I907" s="18"/>
      <c r="J907" s="17"/>
      <c r="W907" s="14"/>
      <c r="Y907" s="16"/>
      <c r="AC907" s="20"/>
    </row>
    <row r="908" spans="1:29" s="15" customFormat="1" x14ac:dyDescent="0.25">
      <c r="A908" s="36"/>
      <c r="B908" s="36"/>
      <c r="C908" s="72"/>
      <c r="D908" s="56"/>
      <c r="E908" s="41"/>
      <c r="F908" s="17"/>
      <c r="G908" s="18"/>
      <c r="H908" s="17"/>
      <c r="I908" s="18"/>
      <c r="J908" s="17"/>
      <c r="W908" s="14"/>
      <c r="Y908" s="16"/>
      <c r="AC908" s="20"/>
    </row>
    <row r="909" spans="1:29" s="15" customFormat="1" x14ac:dyDescent="0.25">
      <c r="A909" s="36"/>
      <c r="B909" s="36"/>
      <c r="C909" s="72"/>
      <c r="D909" s="56"/>
      <c r="E909" s="41"/>
      <c r="F909" s="17"/>
      <c r="G909" s="18"/>
      <c r="H909" s="17"/>
      <c r="I909" s="18"/>
      <c r="J909" s="17"/>
      <c r="W909" s="14"/>
      <c r="Y909" s="16"/>
      <c r="AC909" s="20"/>
    </row>
    <row r="910" spans="1:29" s="15" customFormat="1" x14ac:dyDescent="0.25">
      <c r="A910" s="36"/>
      <c r="B910" s="36"/>
      <c r="C910" s="72"/>
      <c r="D910" s="56"/>
      <c r="E910" s="41"/>
      <c r="F910" s="17"/>
      <c r="G910" s="18"/>
      <c r="H910" s="17"/>
      <c r="I910" s="18"/>
      <c r="J910" s="17"/>
      <c r="W910" s="14"/>
      <c r="Y910" s="16"/>
      <c r="AC910" s="20"/>
    </row>
    <row r="911" spans="1:29" s="15" customFormat="1" x14ac:dyDescent="0.25">
      <c r="A911" s="36"/>
      <c r="B911" s="36"/>
      <c r="C911" s="72"/>
      <c r="D911" s="56"/>
      <c r="E911" s="41"/>
      <c r="F911" s="17"/>
      <c r="G911" s="18"/>
      <c r="H911" s="17"/>
      <c r="I911" s="18"/>
      <c r="J911" s="17"/>
      <c r="W911" s="14"/>
      <c r="Y911" s="16"/>
      <c r="AC911" s="20"/>
    </row>
    <row r="912" spans="1:29" s="15" customFormat="1" x14ac:dyDescent="0.25">
      <c r="A912" s="36"/>
      <c r="B912" s="36"/>
      <c r="C912" s="72"/>
      <c r="D912" s="56"/>
      <c r="E912" s="41"/>
      <c r="F912" s="17"/>
      <c r="G912" s="18"/>
      <c r="H912" s="17"/>
      <c r="I912" s="18"/>
      <c r="J912" s="17"/>
      <c r="W912" s="14"/>
      <c r="Y912" s="16"/>
      <c r="AC912" s="20"/>
    </row>
    <row r="913" spans="1:29" s="15" customFormat="1" x14ac:dyDescent="0.25">
      <c r="A913" s="36"/>
      <c r="B913" s="36"/>
      <c r="C913" s="72"/>
      <c r="D913" s="56"/>
      <c r="E913" s="41"/>
      <c r="F913" s="17"/>
      <c r="G913" s="18"/>
      <c r="H913" s="17"/>
      <c r="I913" s="18"/>
      <c r="J913" s="17"/>
      <c r="W913" s="14"/>
      <c r="Y913" s="16"/>
      <c r="AC913" s="20"/>
    </row>
    <row r="914" spans="1:29" s="15" customFormat="1" x14ac:dyDescent="0.25">
      <c r="A914" s="36"/>
      <c r="B914" s="36"/>
      <c r="C914" s="72"/>
      <c r="D914" s="56"/>
      <c r="E914" s="41"/>
      <c r="F914" s="17"/>
      <c r="G914" s="18"/>
      <c r="H914" s="17"/>
      <c r="I914" s="18"/>
      <c r="J914" s="17"/>
      <c r="W914" s="14"/>
      <c r="Y914" s="16"/>
      <c r="AC914" s="20"/>
    </row>
    <row r="915" spans="1:29" s="15" customFormat="1" x14ac:dyDescent="0.25">
      <c r="A915" s="36"/>
      <c r="B915" s="36"/>
      <c r="C915" s="72"/>
      <c r="D915" s="56"/>
      <c r="E915" s="41"/>
      <c r="F915" s="17"/>
      <c r="G915" s="18"/>
      <c r="H915" s="17"/>
      <c r="I915" s="18"/>
      <c r="J915" s="17"/>
      <c r="W915" s="14"/>
      <c r="Y915" s="16"/>
      <c r="AC915" s="20"/>
    </row>
    <row r="916" spans="1:29" s="15" customFormat="1" x14ac:dyDescent="0.25">
      <c r="A916" s="36"/>
      <c r="B916" s="36"/>
      <c r="C916" s="72"/>
      <c r="D916" s="56"/>
      <c r="E916" s="41"/>
      <c r="F916" s="17"/>
      <c r="G916" s="18"/>
      <c r="H916" s="17"/>
      <c r="I916" s="18"/>
      <c r="J916" s="17"/>
      <c r="W916" s="14"/>
      <c r="Y916" s="16"/>
      <c r="AC916" s="20"/>
    </row>
    <row r="917" spans="1:29" s="15" customFormat="1" x14ac:dyDescent="0.25">
      <c r="A917" s="36"/>
      <c r="B917" s="36"/>
      <c r="C917" s="72"/>
      <c r="D917" s="56"/>
      <c r="E917" s="41"/>
      <c r="F917" s="17"/>
      <c r="G917" s="18"/>
      <c r="H917" s="17"/>
      <c r="I917" s="18"/>
      <c r="J917" s="17"/>
      <c r="W917" s="14"/>
      <c r="Y917" s="16"/>
      <c r="AC917" s="20"/>
    </row>
    <row r="918" spans="1:29" s="15" customFormat="1" x14ac:dyDescent="0.25">
      <c r="A918" s="36"/>
      <c r="B918" s="36"/>
      <c r="C918" s="72"/>
      <c r="D918" s="56"/>
      <c r="E918" s="41"/>
      <c r="F918" s="17"/>
      <c r="G918" s="18"/>
      <c r="H918" s="17"/>
      <c r="I918" s="18"/>
      <c r="J918" s="17"/>
      <c r="W918" s="14"/>
      <c r="Y918" s="16"/>
      <c r="AC918" s="20"/>
    </row>
    <row r="919" spans="1:29" s="15" customFormat="1" x14ac:dyDescent="0.25">
      <c r="A919" s="36"/>
      <c r="B919" s="36"/>
      <c r="C919" s="72"/>
      <c r="D919" s="56"/>
      <c r="E919" s="41"/>
      <c r="F919" s="17"/>
      <c r="G919" s="18"/>
      <c r="H919" s="17"/>
      <c r="I919" s="18"/>
      <c r="J919" s="17"/>
      <c r="W919" s="14"/>
      <c r="Y919" s="16"/>
      <c r="AC919" s="20"/>
    </row>
    <row r="920" spans="1:29" s="15" customFormat="1" x14ac:dyDescent="0.25">
      <c r="A920" s="36"/>
      <c r="B920" s="36"/>
      <c r="C920" s="72"/>
      <c r="D920" s="56"/>
      <c r="E920" s="41"/>
      <c r="F920" s="17"/>
      <c r="G920" s="18"/>
      <c r="H920" s="17"/>
      <c r="I920" s="18"/>
      <c r="J920" s="17"/>
      <c r="W920" s="14"/>
      <c r="Y920" s="16"/>
      <c r="AC920" s="20"/>
    </row>
    <row r="921" spans="1:29" s="15" customFormat="1" x14ac:dyDescent="0.25">
      <c r="A921" s="36"/>
      <c r="B921" s="36"/>
      <c r="C921" s="72"/>
      <c r="D921" s="56"/>
      <c r="E921" s="41"/>
      <c r="F921" s="17"/>
      <c r="G921" s="18"/>
      <c r="H921" s="17"/>
      <c r="I921" s="18"/>
      <c r="J921" s="17"/>
      <c r="W921" s="14"/>
      <c r="Y921" s="16"/>
      <c r="AC921" s="20"/>
    </row>
    <row r="922" spans="1:29" s="15" customFormat="1" x14ac:dyDescent="0.25">
      <c r="A922" s="36"/>
      <c r="B922" s="36"/>
      <c r="C922" s="72"/>
      <c r="D922" s="56"/>
      <c r="E922" s="41"/>
      <c r="F922" s="17"/>
      <c r="G922" s="18"/>
      <c r="H922" s="17"/>
      <c r="I922" s="18"/>
      <c r="J922" s="17"/>
      <c r="W922" s="14"/>
      <c r="Y922" s="16"/>
      <c r="AC922" s="20"/>
    </row>
    <row r="923" spans="1:29" s="15" customFormat="1" x14ac:dyDescent="0.25">
      <c r="A923" s="36"/>
      <c r="B923" s="36"/>
      <c r="C923" s="72"/>
      <c r="D923" s="56"/>
      <c r="E923" s="41"/>
      <c r="F923" s="17"/>
      <c r="G923" s="18"/>
      <c r="H923" s="17"/>
      <c r="I923" s="18"/>
      <c r="J923" s="17"/>
      <c r="W923" s="14"/>
      <c r="Y923" s="16"/>
      <c r="AC923" s="20"/>
    </row>
    <row r="924" spans="1:29" s="15" customFormat="1" x14ac:dyDescent="0.25">
      <c r="A924" s="36"/>
      <c r="B924" s="36"/>
      <c r="C924" s="72"/>
      <c r="D924" s="56"/>
      <c r="E924" s="41"/>
      <c r="F924" s="17"/>
      <c r="G924" s="18"/>
      <c r="H924" s="17"/>
      <c r="I924" s="18"/>
      <c r="J924" s="17"/>
      <c r="W924" s="14"/>
      <c r="Y924" s="16"/>
      <c r="AC924" s="20"/>
    </row>
    <row r="925" spans="1:29" s="15" customFormat="1" x14ac:dyDescent="0.25">
      <c r="A925" s="36"/>
      <c r="B925" s="36"/>
      <c r="C925" s="72"/>
      <c r="D925" s="56"/>
      <c r="E925" s="41"/>
      <c r="F925" s="17"/>
      <c r="G925" s="18"/>
      <c r="H925" s="17"/>
      <c r="I925" s="18"/>
      <c r="J925" s="17"/>
      <c r="W925" s="14"/>
      <c r="Y925" s="16"/>
      <c r="AC925" s="20"/>
    </row>
    <row r="926" spans="1:29" s="15" customFormat="1" x14ac:dyDescent="0.25">
      <c r="A926" s="36"/>
      <c r="B926" s="36"/>
      <c r="C926" s="72"/>
      <c r="D926" s="56"/>
      <c r="E926" s="41"/>
      <c r="F926" s="17"/>
      <c r="G926" s="18"/>
      <c r="H926" s="17"/>
      <c r="I926" s="18"/>
      <c r="J926" s="17"/>
      <c r="W926" s="14"/>
      <c r="Y926" s="16"/>
      <c r="AC926" s="20"/>
    </row>
    <row r="927" spans="1:29" s="15" customFormat="1" x14ac:dyDescent="0.25">
      <c r="A927" s="36"/>
      <c r="B927" s="36"/>
      <c r="C927" s="72"/>
      <c r="D927" s="56"/>
      <c r="E927" s="41"/>
      <c r="F927" s="17"/>
      <c r="G927" s="18"/>
      <c r="H927" s="17"/>
      <c r="I927" s="18"/>
      <c r="J927" s="17"/>
      <c r="W927" s="14"/>
      <c r="Y927" s="16"/>
      <c r="AC927" s="20"/>
    </row>
    <row r="928" spans="1:29" s="15" customFormat="1" x14ac:dyDescent="0.25">
      <c r="A928" s="36"/>
      <c r="B928" s="36"/>
      <c r="C928" s="72"/>
      <c r="D928" s="56"/>
      <c r="E928" s="41"/>
      <c r="F928" s="17"/>
      <c r="G928" s="18"/>
      <c r="H928" s="17"/>
      <c r="I928" s="18"/>
      <c r="J928" s="17"/>
      <c r="W928" s="14"/>
      <c r="Y928" s="16"/>
      <c r="AC928" s="20"/>
    </row>
    <row r="929" spans="1:29" s="15" customFormat="1" x14ac:dyDescent="0.25">
      <c r="A929" s="36"/>
      <c r="B929" s="36"/>
      <c r="C929" s="72"/>
      <c r="D929" s="56"/>
      <c r="E929" s="41"/>
      <c r="F929" s="17"/>
      <c r="G929" s="18"/>
      <c r="H929" s="17"/>
      <c r="I929" s="18"/>
      <c r="J929" s="17"/>
      <c r="W929" s="14"/>
      <c r="Y929" s="16"/>
      <c r="AC929" s="20"/>
    </row>
    <row r="930" spans="1:29" s="15" customFormat="1" x14ac:dyDescent="0.25">
      <c r="A930" s="36"/>
      <c r="B930" s="36"/>
      <c r="C930" s="72"/>
      <c r="D930" s="56"/>
      <c r="E930" s="41"/>
      <c r="F930" s="17"/>
      <c r="G930" s="18"/>
      <c r="H930" s="17"/>
      <c r="I930" s="18"/>
      <c r="J930" s="17"/>
      <c r="W930" s="14"/>
      <c r="Y930" s="16"/>
      <c r="AC930" s="20"/>
    </row>
    <row r="931" spans="1:29" s="15" customFormat="1" x14ac:dyDescent="0.25">
      <c r="A931" s="36"/>
      <c r="B931" s="36"/>
      <c r="C931" s="72"/>
      <c r="D931" s="56"/>
      <c r="E931" s="41"/>
      <c r="F931" s="17"/>
      <c r="G931" s="18"/>
      <c r="H931" s="17"/>
      <c r="I931" s="18"/>
      <c r="J931" s="17"/>
      <c r="W931" s="14"/>
      <c r="Y931" s="16"/>
      <c r="AC931" s="20"/>
    </row>
    <row r="932" spans="1:29" s="15" customFormat="1" x14ac:dyDescent="0.25">
      <c r="A932" s="36"/>
      <c r="B932" s="36"/>
      <c r="C932" s="72"/>
      <c r="D932" s="56"/>
      <c r="E932" s="41"/>
      <c r="F932" s="17"/>
      <c r="G932" s="18"/>
      <c r="H932" s="17"/>
      <c r="I932" s="18"/>
      <c r="J932" s="17"/>
      <c r="W932" s="14"/>
      <c r="Y932" s="16"/>
      <c r="AC932" s="20"/>
    </row>
    <row r="933" spans="1:29" s="15" customFormat="1" x14ac:dyDescent="0.25">
      <c r="A933" s="36"/>
      <c r="B933" s="36"/>
      <c r="C933" s="72"/>
      <c r="D933" s="56"/>
      <c r="E933" s="41"/>
      <c r="F933" s="17"/>
      <c r="G933" s="18"/>
      <c r="H933" s="17"/>
      <c r="I933" s="18"/>
      <c r="J933" s="17"/>
      <c r="W933" s="14"/>
      <c r="Y933" s="16"/>
      <c r="AC933" s="20"/>
    </row>
    <row r="934" spans="1:29" s="15" customFormat="1" x14ac:dyDescent="0.25">
      <c r="A934" s="36"/>
      <c r="B934" s="36"/>
      <c r="C934" s="72"/>
      <c r="D934" s="56"/>
      <c r="E934" s="41"/>
      <c r="F934" s="17"/>
      <c r="G934" s="18"/>
      <c r="H934" s="17"/>
      <c r="I934" s="18"/>
      <c r="J934" s="17"/>
      <c r="W934" s="14"/>
      <c r="Y934" s="16"/>
      <c r="AC934" s="20"/>
    </row>
    <row r="935" spans="1:29" s="15" customFormat="1" x14ac:dyDescent="0.25">
      <c r="A935" s="36"/>
      <c r="B935" s="36"/>
      <c r="C935" s="72"/>
      <c r="D935" s="56"/>
      <c r="E935" s="41"/>
      <c r="F935" s="17"/>
      <c r="G935" s="18"/>
      <c r="H935" s="17"/>
      <c r="I935" s="18"/>
      <c r="J935" s="17"/>
      <c r="W935" s="14"/>
      <c r="Y935" s="16"/>
      <c r="AC935" s="20"/>
    </row>
    <row r="936" spans="1:29" s="15" customFormat="1" x14ac:dyDescent="0.25">
      <c r="A936" s="36"/>
      <c r="B936" s="36"/>
      <c r="C936" s="72"/>
      <c r="D936" s="56"/>
      <c r="E936" s="41"/>
      <c r="F936" s="17"/>
      <c r="G936" s="18"/>
      <c r="H936" s="17"/>
      <c r="I936" s="18"/>
      <c r="J936" s="17"/>
      <c r="W936" s="14"/>
      <c r="Y936" s="16"/>
      <c r="AC936" s="20"/>
    </row>
    <row r="937" spans="1:29" s="15" customFormat="1" x14ac:dyDescent="0.25">
      <c r="A937" s="36"/>
      <c r="B937" s="36"/>
      <c r="C937" s="72"/>
      <c r="D937" s="56"/>
      <c r="E937" s="41"/>
      <c r="F937" s="17"/>
      <c r="G937" s="18"/>
      <c r="H937" s="17"/>
      <c r="I937" s="18"/>
      <c r="J937" s="17"/>
      <c r="W937" s="14"/>
      <c r="Y937" s="16"/>
      <c r="AC937" s="20"/>
    </row>
    <row r="938" spans="1:29" s="15" customFormat="1" x14ac:dyDescent="0.25">
      <c r="A938" s="36"/>
      <c r="B938" s="36"/>
      <c r="C938" s="72"/>
      <c r="D938" s="56"/>
      <c r="E938" s="41"/>
      <c r="F938" s="17"/>
      <c r="G938" s="18"/>
      <c r="H938" s="17"/>
      <c r="I938" s="18"/>
      <c r="J938" s="17"/>
      <c r="W938" s="14"/>
      <c r="Y938" s="16"/>
      <c r="AC938" s="20"/>
    </row>
    <row r="939" spans="1:29" s="15" customFormat="1" x14ac:dyDescent="0.25">
      <c r="A939" s="36"/>
      <c r="B939" s="36"/>
      <c r="C939" s="72"/>
      <c r="D939" s="56"/>
      <c r="E939" s="41"/>
      <c r="F939" s="17"/>
      <c r="G939" s="18"/>
      <c r="H939" s="17"/>
      <c r="I939" s="18"/>
      <c r="J939" s="17"/>
      <c r="W939" s="14"/>
      <c r="Y939" s="16"/>
      <c r="AC939" s="20"/>
    </row>
    <row r="940" spans="1:29" s="15" customFormat="1" x14ac:dyDescent="0.25">
      <c r="A940" s="36"/>
      <c r="B940" s="36"/>
      <c r="C940" s="72"/>
      <c r="D940" s="56"/>
      <c r="E940" s="41"/>
      <c r="F940" s="17"/>
      <c r="G940" s="18"/>
      <c r="H940" s="17"/>
      <c r="I940" s="18"/>
      <c r="J940" s="17"/>
      <c r="W940" s="14"/>
      <c r="Y940" s="16"/>
      <c r="AC940" s="20"/>
    </row>
    <row r="941" spans="1:29" s="15" customFormat="1" x14ac:dyDescent="0.25">
      <c r="A941" s="36"/>
      <c r="B941" s="36"/>
      <c r="C941" s="72"/>
      <c r="D941" s="56"/>
      <c r="E941" s="41"/>
      <c r="F941" s="17"/>
      <c r="G941" s="18"/>
      <c r="H941" s="17"/>
      <c r="I941" s="18"/>
      <c r="J941" s="17"/>
      <c r="W941" s="14"/>
      <c r="Y941" s="16"/>
      <c r="AC941" s="20"/>
    </row>
    <row r="942" spans="1:29" s="15" customFormat="1" x14ac:dyDescent="0.25">
      <c r="A942" s="36"/>
      <c r="B942" s="36"/>
      <c r="C942" s="72"/>
      <c r="D942" s="56"/>
      <c r="E942" s="41"/>
      <c r="F942" s="17"/>
      <c r="G942" s="18"/>
      <c r="H942" s="17"/>
      <c r="I942" s="18"/>
      <c r="J942" s="17"/>
      <c r="W942" s="14"/>
      <c r="Y942" s="16"/>
      <c r="AC942" s="20"/>
    </row>
    <row r="943" spans="1:29" s="15" customFormat="1" x14ac:dyDescent="0.25">
      <c r="A943" s="36"/>
      <c r="B943" s="36"/>
      <c r="C943" s="72"/>
      <c r="D943" s="56"/>
      <c r="E943" s="41"/>
      <c r="F943" s="17"/>
      <c r="G943" s="18"/>
      <c r="H943" s="17"/>
      <c r="I943" s="18"/>
      <c r="J943" s="17"/>
      <c r="W943" s="14"/>
      <c r="Y943" s="16"/>
      <c r="AC943" s="20"/>
    </row>
    <row r="944" spans="1:29" s="15" customFormat="1" x14ac:dyDescent="0.25">
      <c r="A944" s="36"/>
      <c r="B944" s="36"/>
      <c r="C944" s="72"/>
      <c r="D944" s="56"/>
      <c r="E944" s="41"/>
      <c r="F944" s="17"/>
      <c r="G944" s="18"/>
      <c r="H944" s="17"/>
      <c r="I944" s="18"/>
      <c r="J944" s="17"/>
      <c r="W944" s="14"/>
      <c r="Y944" s="16"/>
      <c r="AC944" s="20"/>
    </row>
    <row r="945" spans="1:29" s="15" customFormat="1" x14ac:dyDescent="0.25">
      <c r="A945" s="36"/>
      <c r="B945" s="36"/>
      <c r="C945" s="72"/>
      <c r="D945" s="56"/>
      <c r="E945" s="41"/>
      <c r="F945" s="17"/>
      <c r="G945" s="18"/>
      <c r="H945" s="17"/>
      <c r="I945" s="18"/>
      <c r="J945" s="17"/>
      <c r="W945" s="14"/>
      <c r="Y945" s="16"/>
      <c r="AC945" s="20"/>
    </row>
    <row r="946" spans="1:29" s="15" customFormat="1" x14ac:dyDescent="0.25">
      <c r="A946" s="36"/>
      <c r="B946" s="36"/>
      <c r="C946" s="72"/>
      <c r="D946" s="56"/>
      <c r="E946" s="41"/>
      <c r="F946" s="17"/>
      <c r="G946" s="18"/>
      <c r="H946" s="17"/>
      <c r="I946" s="18"/>
      <c r="J946" s="17"/>
      <c r="W946" s="14"/>
      <c r="Y946" s="16"/>
      <c r="AC946" s="20"/>
    </row>
    <row r="947" spans="1:29" s="15" customFormat="1" x14ac:dyDescent="0.25">
      <c r="A947" s="36"/>
      <c r="B947" s="36"/>
      <c r="C947" s="72"/>
      <c r="D947" s="56"/>
      <c r="E947" s="41"/>
      <c r="F947" s="17"/>
      <c r="G947" s="18"/>
      <c r="H947" s="17"/>
      <c r="I947" s="18"/>
      <c r="J947" s="17"/>
      <c r="W947" s="14"/>
      <c r="Y947" s="16"/>
      <c r="AC947" s="20"/>
    </row>
    <row r="948" spans="1:29" s="15" customFormat="1" x14ac:dyDescent="0.25">
      <c r="A948" s="36"/>
      <c r="B948" s="36"/>
      <c r="C948" s="72"/>
      <c r="D948" s="56"/>
      <c r="E948" s="41"/>
      <c r="F948" s="17"/>
      <c r="G948" s="18"/>
      <c r="H948" s="17"/>
      <c r="I948" s="18"/>
      <c r="J948" s="17"/>
      <c r="W948" s="14"/>
      <c r="Y948" s="16"/>
      <c r="AC948" s="20"/>
    </row>
    <row r="949" spans="1:29" s="15" customFormat="1" x14ac:dyDescent="0.25">
      <c r="A949" s="36"/>
      <c r="B949" s="36"/>
      <c r="C949" s="72"/>
      <c r="D949" s="56"/>
      <c r="E949" s="41"/>
      <c r="F949" s="17"/>
      <c r="G949" s="18"/>
      <c r="H949" s="17"/>
      <c r="I949" s="18"/>
      <c r="J949" s="17"/>
      <c r="W949" s="14"/>
      <c r="Y949" s="16"/>
      <c r="AC949" s="20"/>
    </row>
    <row r="950" spans="1:29" s="15" customFormat="1" x14ac:dyDescent="0.25">
      <c r="A950" s="36"/>
      <c r="B950" s="36"/>
      <c r="C950" s="72"/>
      <c r="D950" s="56"/>
      <c r="E950" s="41"/>
      <c r="F950" s="17"/>
      <c r="G950" s="18"/>
      <c r="H950" s="17"/>
      <c r="I950" s="18"/>
      <c r="J950" s="17"/>
      <c r="W950" s="14"/>
      <c r="Y950" s="16"/>
      <c r="AC950" s="20"/>
    </row>
    <row r="951" spans="1:29" s="15" customFormat="1" x14ac:dyDescent="0.25">
      <c r="A951" s="36"/>
      <c r="B951" s="36"/>
      <c r="C951" s="72"/>
      <c r="D951" s="56"/>
      <c r="E951" s="41"/>
      <c r="F951" s="17"/>
      <c r="G951" s="18"/>
      <c r="H951" s="17"/>
      <c r="I951" s="18"/>
      <c r="J951" s="17"/>
      <c r="W951" s="14"/>
      <c r="Y951" s="16"/>
      <c r="AC951" s="20"/>
    </row>
    <row r="952" spans="1:29" s="15" customFormat="1" x14ac:dyDescent="0.25">
      <c r="A952" s="36"/>
      <c r="B952" s="36"/>
      <c r="C952" s="72"/>
      <c r="D952" s="56"/>
      <c r="E952" s="41"/>
      <c r="F952" s="17"/>
      <c r="G952" s="18"/>
      <c r="H952" s="17"/>
      <c r="I952" s="18"/>
      <c r="J952" s="17"/>
      <c r="W952" s="14"/>
      <c r="Y952" s="16"/>
      <c r="AC952" s="20"/>
    </row>
    <row r="953" spans="1:29" s="15" customFormat="1" x14ac:dyDescent="0.25">
      <c r="A953" s="36"/>
      <c r="B953" s="36"/>
      <c r="C953" s="72"/>
      <c r="D953" s="56"/>
      <c r="E953" s="41"/>
      <c r="F953" s="17"/>
      <c r="G953" s="18"/>
      <c r="H953" s="17"/>
      <c r="I953" s="18"/>
      <c r="J953" s="17"/>
      <c r="W953" s="14"/>
      <c r="Y953" s="16"/>
      <c r="AC953" s="20"/>
    </row>
    <row r="954" spans="1:29" s="15" customFormat="1" x14ac:dyDescent="0.25">
      <c r="A954" s="36"/>
      <c r="B954" s="36"/>
      <c r="C954" s="72"/>
      <c r="D954" s="56"/>
      <c r="E954" s="41"/>
      <c r="F954" s="17"/>
      <c r="G954" s="18"/>
      <c r="H954" s="17"/>
      <c r="I954" s="18"/>
      <c r="J954" s="17"/>
      <c r="W954" s="14"/>
      <c r="Y954" s="16"/>
      <c r="AC954" s="20"/>
    </row>
    <row r="955" spans="1:29" s="15" customFormat="1" x14ac:dyDescent="0.25">
      <c r="A955" s="36"/>
      <c r="B955" s="36"/>
      <c r="C955" s="72"/>
      <c r="D955" s="56"/>
      <c r="E955" s="41"/>
      <c r="F955" s="17"/>
      <c r="G955" s="18"/>
      <c r="H955" s="17"/>
      <c r="I955" s="18"/>
      <c r="J955" s="17"/>
      <c r="W955" s="14"/>
      <c r="Y955" s="16"/>
      <c r="AC955" s="20"/>
    </row>
    <row r="956" spans="1:29" s="15" customFormat="1" x14ac:dyDescent="0.25">
      <c r="A956" s="36"/>
      <c r="B956" s="36"/>
      <c r="C956" s="72"/>
      <c r="D956" s="56"/>
      <c r="E956" s="41"/>
      <c r="F956" s="17"/>
      <c r="G956" s="18"/>
      <c r="H956" s="17"/>
      <c r="I956" s="18"/>
      <c r="J956" s="17"/>
      <c r="W956" s="14"/>
      <c r="Y956" s="16"/>
      <c r="AC956" s="20"/>
    </row>
    <row r="957" spans="1:29" s="15" customFormat="1" x14ac:dyDescent="0.25">
      <c r="A957" s="36"/>
      <c r="B957" s="36"/>
      <c r="C957" s="72"/>
      <c r="D957" s="56"/>
      <c r="E957" s="41"/>
      <c r="F957" s="17"/>
      <c r="G957" s="18"/>
      <c r="H957" s="17"/>
      <c r="I957" s="18"/>
      <c r="J957" s="17"/>
      <c r="W957" s="14"/>
      <c r="Y957" s="16"/>
      <c r="AC957" s="20"/>
    </row>
    <row r="958" spans="1:29" s="15" customFormat="1" x14ac:dyDescent="0.25">
      <c r="A958" s="36"/>
      <c r="B958" s="36"/>
      <c r="C958" s="72"/>
      <c r="D958" s="56"/>
      <c r="E958" s="41"/>
      <c r="F958" s="17"/>
      <c r="G958" s="18"/>
      <c r="H958" s="17"/>
      <c r="I958" s="18"/>
      <c r="J958" s="17"/>
      <c r="W958" s="14"/>
      <c r="Y958" s="16"/>
      <c r="AC958" s="20"/>
    </row>
    <row r="959" spans="1:29" s="15" customFormat="1" x14ac:dyDescent="0.25">
      <c r="A959" s="36"/>
      <c r="B959" s="36"/>
      <c r="C959" s="72"/>
      <c r="D959" s="56"/>
      <c r="E959" s="41"/>
      <c r="F959" s="17"/>
      <c r="G959" s="18"/>
      <c r="H959" s="17"/>
      <c r="I959" s="18"/>
      <c r="J959" s="17"/>
      <c r="W959" s="14"/>
      <c r="Y959" s="16"/>
      <c r="AC959" s="20"/>
    </row>
    <row r="960" spans="1:29" s="15" customFormat="1" x14ac:dyDescent="0.25">
      <c r="A960" s="36"/>
      <c r="B960" s="36"/>
      <c r="C960" s="72"/>
      <c r="D960" s="56"/>
      <c r="E960" s="41"/>
      <c r="F960" s="17"/>
      <c r="G960" s="18"/>
      <c r="H960" s="17"/>
      <c r="I960" s="18"/>
      <c r="J960" s="17"/>
      <c r="W960" s="14"/>
      <c r="Y960" s="16"/>
      <c r="AC960" s="20"/>
    </row>
    <row r="961" spans="1:29" s="15" customFormat="1" x14ac:dyDescent="0.25">
      <c r="A961" s="36"/>
      <c r="B961" s="36"/>
      <c r="C961" s="72"/>
      <c r="D961" s="56"/>
      <c r="E961" s="41"/>
      <c r="F961" s="17"/>
      <c r="G961" s="18"/>
      <c r="H961" s="17"/>
      <c r="I961" s="18"/>
      <c r="J961" s="17"/>
      <c r="W961" s="14"/>
      <c r="Y961" s="16"/>
      <c r="AC961" s="20"/>
    </row>
    <row r="962" spans="1:29" s="15" customFormat="1" x14ac:dyDescent="0.25">
      <c r="A962" s="36"/>
      <c r="B962" s="36"/>
      <c r="C962" s="72"/>
      <c r="D962" s="56"/>
      <c r="E962" s="41"/>
      <c r="F962" s="17"/>
      <c r="G962" s="18"/>
      <c r="H962" s="17"/>
      <c r="I962" s="18"/>
      <c r="J962" s="17"/>
      <c r="W962" s="14"/>
      <c r="Y962" s="16"/>
      <c r="AC962" s="20"/>
    </row>
    <row r="963" spans="1:29" s="15" customFormat="1" x14ac:dyDescent="0.25">
      <c r="A963" s="36"/>
      <c r="B963" s="36"/>
      <c r="C963" s="72"/>
      <c r="D963" s="56"/>
      <c r="E963" s="41"/>
      <c r="F963" s="17"/>
      <c r="G963" s="18"/>
      <c r="H963" s="17"/>
      <c r="I963" s="18"/>
      <c r="J963" s="17"/>
      <c r="W963" s="14"/>
      <c r="Y963" s="16"/>
      <c r="AC963" s="20"/>
    </row>
    <row r="964" spans="1:29" s="15" customFormat="1" x14ac:dyDescent="0.25">
      <c r="A964" s="36"/>
      <c r="B964" s="36"/>
      <c r="C964" s="72"/>
      <c r="D964" s="56"/>
      <c r="E964" s="41"/>
      <c r="F964" s="17"/>
      <c r="G964" s="18"/>
      <c r="H964" s="17"/>
      <c r="I964" s="18"/>
      <c r="J964" s="17"/>
      <c r="W964" s="14"/>
      <c r="Y964" s="16"/>
      <c r="AC964" s="20"/>
    </row>
    <row r="965" spans="1:29" s="15" customFormat="1" x14ac:dyDescent="0.25">
      <c r="A965" s="36"/>
      <c r="B965" s="36"/>
      <c r="C965" s="72"/>
      <c r="D965" s="56"/>
      <c r="E965" s="41"/>
      <c r="F965" s="17"/>
      <c r="G965" s="18"/>
      <c r="H965" s="17"/>
      <c r="I965" s="18"/>
      <c r="J965" s="17"/>
      <c r="W965" s="14"/>
      <c r="Y965" s="16"/>
      <c r="AC965" s="20"/>
    </row>
    <row r="966" spans="1:29" s="15" customFormat="1" x14ac:dyDescent="0.25">
      <c r="A966" s="36"/>
      <c r="B966" s="36"/>
      <c r="C966" s="72"/>
      <c r="D966" s="56"/>
      <c r="E966" s="41"/>
      <c r="F966" s="17"/>
      <c r="G966" s="18"/>
      <c r="H966" s="17"/>
      <c r="I966" s="18"/>
      <c r="J966" s="17"/>
      <c r="W966" s="14"/>
      <c r="Y966" s="16"/>
      <c r="AC966" s="20"/>
    </row>
    <row r="967" spans="1:29" s="15" customFormat="1" x14ac:dyDescent="0.25">
      <c r="A967" s="36"/>
      <c r="B967" s="36"/>
      <c r="C967" s="72"/>
      <c r="D967" s="56"/>
      <c r="E967" s="41"/>
      <c r="F967" s="17"/>
      <c r="G967" s="18"/>
      <c r="H967" s="17"/>
      <c r="I967" s="18"/>
      <c r="J967" s="17"/>
      <c r="W967" s="14"/>
      <c r="Y967" s="16"/>
      <c r="AC967" s="20"/>
    </row>
    <row r="968" spans="1:29" s="15" customFormat="1" x14ac:dyDescent="0.25">
      <c r="A968" s="36"/>
      <c r="B968" s="36"/>
      <c r="C968" s="72"/>
      <c r="D968" s="56"/>
      <c r="E968" s="41"/>
      <c r="F968" s="17"/>
      <c r="G968" s="18"/>
      <c r="H968" s="17"/>
      <c r="I968" s="18"/>
      <c r="J968" s="17"/>
      <c r="W968" s="14"/>
      <c r="Y968" s="16"/>
      <c r="AC968" s="20"/>
    </row>
    <row r="969" spans="1:29" s="15" customFormat="1" x14ac:dyDescent="0.25">
      <c r="A969" s="36"/>
      <c r="B969" s="36"/>
      <c r="C969" s="72"/>
      <c r="D969" s="56"/>
      <c r="E969" s="41"/>
      <c r="F969" s="17"/>
      <c r="G969" s="18"/>
      <c r="H969" s="17"/>
      <c r="I969" s="18"/>
      <c r="J969" s="17"/>
      <c r="W969" s="14"/>
      <c r="Y969" s="16"/>
      <c r="AC969" s="20"/>
    </row>
    <row r="970" spans="1:29" s="15" customFormat="1" x14ac:dyDescent="0.25">
      <c r="A970" s="36"/>
      <c r="B970" s="36"/>
      <c r="C970" s="72"/>
      <c r="D970" s="56"/>
      <c r="E970" s="41"/>
      <c r="F970" s="17"/>
      <c r="G970" s="18"/>
      <c r="H970" s="17"/>
      <c r="I970" s="18"/>
      <c r="J970" s="17"/>
      <c r="W970" s="14"/>
      <c r="Y970" s="16"/>
      <c r="AC970" s="20"/>
    </row>
    <row r="971" spans="1:29" s="15" customFormat="1" x14ac:dyDescent="0.25">
      <c r="A971" s="36"/>
      <c r="B971" s="36"/>
      <c r="C971" s="72"/>
      <c r="D971" s="56"/>
      <c r="E971" s="41"/>
      <c r="F971" s="17"/>
      <c r="G971" s="18"/>
      <c r="H971" s="17"/>
      <c r="I971" s="18"/>
      <c r="J971" s="17"/>
      <c r="W971" s="14"/>
      <c r="Y971" s="16"/>
      <c r="AC971" s="20"/>
    </row>
    <row r="972" spans="1:29" s="15" customFormat="1" x14ac:dyDescent="0.25">
      <c r="A972" s="36"/>
      <c r="B972" s="36"/>
      <c r="C972" s="72"/>
      <c r="D972" s="56"/>
      <c r="E972" s="41"/>
      <c r="F972" s="17"/>
      <c r="G972" s="18"/>
      <c r="H972" s="17"/>
      <c r="I972" s="18"/>
      <c r="J972" s="17"/>
      <c r="W972" s="14"/>
      <c r="Y972" s="16"/>
      <c r="AC972" s="20"/>
    </row>
    <row r="973" spans="1:29" s="15" customFormat="1" x14ac:dyDescent="0.25">
      <c r="A973" s="36"/>
      <c r="B973" s="36"/>
      <c r="C973" s="72"/>
      <c r="D973" s="56"/>
      <c r="E973" s="41"/>
      <c r="F973" s="17"/>
      <c r="G973" s="18"/>
      <c r="H973" s="17"/>
      <c r="I973" s="18"/>
      <c r="J973" s="17"/>
      <c r="W973" s="14"/>
      <c r="Y973" s="16"/>
      <c r="AC973" s="20"/>
    </row>
    <row r="974" spans="1:29" s="15" customFormat="1" x14ac:dyDescent="0.25">
      <c r="A974" s="36"/>
      <c r="B974" s="36"/>
      <c r="C974" s="72"/>
      <c r="D974" s="56"/>
      <c r="E974" s="41"/>
      <c r="F974" s="17"/>
      <c r="G974" s="18"/>
      <c r="H974" s="17"/>
      <c r="I974" s="18"/>
      <c r="J974" s="17"/>
      <c r="W974" s="14"/>
      <c r="Y974" s="16"/>
      <c r="AC974" s="20"/>
    </row>
    <row r="975" spans="1:29" s="15" customFormat="1" x14ac:dyDescent="0.25">
      <c r="A975" s="36"/>
      <c r="B975" s="36"/>
      <c r="C975" s="72"/>
      <c r="D975" s="56"/>
      <c r="E975" s="41"/>
      <c r="F975" s="17"/>
      <c r="G975" s="18"/>
      <c r="H975" s="17"/>
      <c r="I975" s="18"/>
      <c r="J975" s="17"/>
      <c r="W975" s="14"/>
      <c r="Y975" s="16"/>
      <c r="AC975" s="20"/>
    </row>
    <row r="976" spans="1:29" s="15" customFormat="1" x14ac:dyDescent="0.25">
      <c r="A976" s="36"/>
      <c r="B976" s="36"/>
      <c r="C976" s="72"/>
      <c r="D976" s="56"/>
      <c r="E976" s="41"/>
      <c r="F976" s="17"/>
      <c r="G976" s="18"/>
      <c r="H976" s="17"/>
      <c r="I976" s="18"/>
      <c r="J976" s="17"/>
      <c r="W976" s="14"/>
      <c r="Y976" s="16"/>
      <c r="AC976" s="20"/>
    </row>
    <row r="977" spans="1:29" s="15" customFormat="1" x14ac:dyDescent="0.25">
      <c r="A977" s="36"/>
      <c r="B977" s="36"/>
      <c r="C977" s="72"/>
      <c r="D977" s="56"/>
      <c r="E977" s="41"/>
      <c r="F977" s="17"/>
      <c r="G977" s="18"/>
      <c r="H977" s="17"/>
      <c r="I977" s="18"/>
      <c r="J977" s="17"/>
      <c r="W977" s="14"/>
      <c r="Y977" s="16"/>
      <c r="AC977" s="20"/>
    </row>
    <row r="978" spans="1:29" s="15" customFormat="1" x14ac:dyDescent="0.25">
      <c r="A978" s="36"/>
      <c r="B978" s="36"/>
      <c r="C978" s="72"/>
      <c r="D978" s="56"/>
      <c r="E978" s="41"/>
      <c r="F978" s="17"/>
      <c r="G978" s="18"/>
      <c r="H978" s="17"/>
      <c r="I978" s="18"/>
      <c r="J978" s="17"/>
      <c r="W978" s="14"/>
      <c r="Y978" s="16"/>
      <c r="AC978" s="20"/>
    </row>
    <row r="979" spans="1:29" s="15" customFormat="1" x14ac:dyDescent="0.25">
      <c r="A979" s="36"/>
      <c r="B979" s="36"/>
      <c r="C979" s="72"/>
      <c r="D979" s="56"/>
      <c r="E979" s="41"/>
      <c r="F979" s="17"/>
      <c r="G979" s="18"/>
      <c r="H979" s="17"/>
      <c r="I979" s="18"/>
      <c r="J979" s="17"/>
      <c r="W979" s="14"/>
      <c r="Y979" s="16"/>
      <c r="AC979" s="20"/>
    </row>
    <row r="980" spans="1:29" s="15" customFormat="1" x14ac:dyDescent="0.25">
      <c r="A980" s="36"/>
      <c r="B980" s="36"/>
      <c r="C980" s="72"/>
      <c r="D980" s="56"/>
      <c r="E980" s="41"/>
      <c r="F980" s="17"/>
      <c r="G980" s="18"/>
      <c r="H980" s="17"/>
      <c r="I980" s="18"/>
      <c r="J980" s="17"/>
      <c r="W980" s="14"/>
      <c r="Y980" s="16"/>
      <c r="AC980" s="20"/>
    </row>
    <row r="981" spans="1:29" s="15" customFormat="1" x14ac:dyDescent="0.25">
      <c r="A981" s="36"/>
      <c r="B981" s="36"/>
      <c r="C981" s="72"/>
      <c r="D981" s="56"/>
      <c r="E981" s="41"/>
      <c r="F981" s="17"/>
      <c r="G981" s="18"/>
      <c r="H981" s="17"/>
      <c r="I981" s="18"/>
      <c r="J981" s="17"/>
      <c r="W981" s="14"/>
      <c r="Y981" s="16"/>
      <c r="AC981" s="20"/>
    </row>
    <row r="982" spans="1:29" s="15" customFormat="1" x14ac:dyDescent="0.25">
      <c r="A982" s="36"/>
      <c r="B982" s="36"/>
      <c r="C982" s="72"/>
      <c r="D982" s="56"/>
      <c r="E982" s="41"/>
      <c r="F982" s="17"/>
      <c r="G982" s="18"/>
      <c r="H982" s="17"/>
      <c r="I982" s="18"/>
      <c r="J982" s="17"/>
      <c r="W982" s="14"/>
      <c r="Y982" s="16"/>
      <c r="AC982" s="20"/>
    </row>
    <row r="983" spans="1:29" s="15" customFormat="1" x14ac:dyDescent="0.25">
      <c r="A983" s="36"/>
      <c r="B983" s="36"/>
      <c r="C983" s="72"/>
      <c r="D983" s="56"/>
      <c r="E983" s="41"/>
      <c r="F983" s="17"/>
      <c r="G983" s="18"/>
      <c r="H983" s="17"/>
      <c r="I983" s="18"/>
      <c r="J983" s="17"/>
      <c r="W983" s="14"/>
      <c r="Y983" s="16"/>
      <c r="AC983" s="20"/>
    </row>
    <row r="984" spans="1:29" s="15" customFormat="1" x14ac:dyDescent="0.25">
      <c r="A984" s="36"/>
      <c r="B984" s="36"/>
      <c r="C984" s="72"/>
      <c r="D984" s="56"/>
      <c r="E984" s="41"/>
      <c r="F984" s="17"/>
      <c r="G984" s="18"/>
      <c r="H984" s="17"/>
      <c r="I984" s="18"/>
      <c r="J984" s="17"/>
      <c r="W984" s="14"/>
      <c r="Y984" s="16"/>
      <c r="AC984" s="20"/>
    </row>
    <row r="985" spans="1:29" s="15" customFormat="1" x14ac:dyDescent="0.25">
      <c r="A985" s="36"/>
      <c r="B985" s="36"/>
      <c r="C985" s="72"/>
      <c r="D985" s="56"/>
      <c r="E985" s="41"/>
      <c r="F985" s="17"/>
      <c r="G985" s="18"/>
      <c r="H985" s="17"/>
      <c r="I985" s="18"/>
      <c r="J985" s="17"/>
      <c r="W985" s="14"/>
      <c r="Y985" s="16"/>
      <c r="AC985" s="20"/>
    </row>
    <row r="986" spans="1:29" s="15" customFormat="1" x14ac:dyDescent="0.25">
      <c r="A986" s="36"/>
      <c r="B986" s="36"/>
      <c r="C986" s="72"/>
      <c r="D986" s="56"/>
      <c r="E986" s="41"/>
      <c r="F986" s="17"/>
      <c r="G986" s="18"/>
      <c r="H986" s="17"/>
      <c r="I986" s="18"/>
      <c r="J986" s="17"/>
      <c r="W986" s="14"/>
      <c r="Y986" s="16"/>
      <c r="AC986" s="20"/>
    </row>
    <row r="987" spans="1:29" s="15" customFormat="1" x14ac:dyDescent="0.25">
      <c r="A987" s="36"/>
      <c r="B987" s="36"/>
      <c r="C987" s="72"/>
      <c r="D987" s="56"/>
      <c r="E987" s="41"/>
      <c r="F987" s="17"/>
      <c r="G987" s="18"/>
      <c r="H987" s="17"/>
      <c r="I987" s="18"/>
      <c r="J987" s="17"/>
      <c r="W987" s="14"/>
      <c r="Y987" s="16"/>
      <c r="AC987" s="20"/>
    </row>
    <row r="988" spans="1:29" s="15" customFormat="1" x14ac:dyDescent="0.25">
      <c r="A988" s="36"/>
      <c r="B988" s="36"/>
      <c r="C988" s="72"/>
      <c r="D988" s="56"/>
      <c r="E988" s="41"/>
      <c r="F988" s="17"/>
      <c r="G988" s="18"/>
      <c r="H988" s="17"/>
      <c r="I988" s="18"/>
      <c r="J988" s="17"/>
      <c r="W988" s="14"/>
      <c r="Y988" s="16"/>
      <c r="AC988" s="20"/>
    </row>
    <row r="989" spans="1:29" s="15" customFormat="1" x14ac:dyDescent="0.25">
      <c r="A989" s="36"/>
      <c r="B989" s="36"/>
      <c r="C989" s="72"/>
      <c r="D989" s="56"/>
      <c r="E989" s="41"/>
      <c r="F989" s="17"/>
      <c r="G989" s="18"/>
      <c r="H989" s="17"/>
      <c r="I989" s="18"/>
      <c r="J989" s="17"/>
      <c r="W989" s="14"/>
      <c r="Y989" s="16"/>
      <c r="AC989" s="20"/>
    </row>
    <row r="990" spans="1:29" s="15" customFormat="1" x14ac:dyDescent="0.25">
      <c r="A990" s="36"/>
      <c r="B990" s="36"/>
      <c r="C990" s="72"/>
      <c r="D990" s="56"/>
      <c r="E990" s="41"/>
      <c r="F990" s="17"/>
      <c r="G990" s="18"/>
      <c r="H990" s="17"/>
      <c r="I990" s="18"/>
      <c r="J990" s="17"/>
      <c r="W990" s="14"/>
      <c r="Y990" s="16"/>
      <c r="AC990" s="20"/>
    </row>
    <row r="991" spans="1:29" s="15" customFormat="1" x14ac:dyDescent="0.25">
      <c r="A991" s="36"/>
      <c r="B991" s="36"/>
      <c r="C991" s="72"/>
      <c r="D991" s="56"/>
      <c r="E991" s="41"/>
      <c r="F991" s="17"/>
      <c r="G991" s="18"/>
      <c r="H991" s="17"/>
      <c r="I991" s="18"/>
      <c r="J991" s="17"/>
      <c r="W991" s="14"/>
      <c r="Y991" s="16"/>
      <c r="AC991" s="20"/>
    </row>
    <row r="992" spans="1:29" s="15" customFormat="1" x14ac:dyDescent="0.25">
      <c r="A992" s="36"/>
      <c r="B992" s="36"/>
      <c r="C992" s="72"/>
      <c r="D992" s="56"/>
      <c r="E992" s="41"/>
      <c r="F992" s="17"/>
      <c r="G992" s="18"/>
      <c r="H992" s="17"/>
      <c r="I992" s="18"/>
      <c r="J992" s="17"/>
      <c r="W992" s="14"/>
      <c r="Y992" s="16"/>
      <c r="AC992" s="20"/>
    </row>
    <row r="993" spans="1:29" s="15" customFormat="1" x14ac:dyDescent="0.25">
      <c r="A993" s="36"/>
      <c r="B993" s="36"/>
      <c r="C993" s="72"/>
      <c r="D993" s="56"/>
      <c r="E993" s="41"/>
      <c r="F993" s="17"/>
      <c r="G993" s="18"/>
      <c r="H993" s="17"/>
      <c r="I993" s="18"/>
      <c r="J993" s="17"/>
      <c r="W993" s="14"/>
      <c r="Y993" s="16"/>
      <c r="AC993" s="20"/>
    </row>
    <row r="994" spans="1:29" s="15" customFormat="1" x14ac:dyDescent="0.25">
      <c r="A994" s="36"/>
      <c r="B994" s="36"/>
      <c r="C994" s="72"/>
      <c r="D994" s="56"/>
      <c r="E994" s="41"/>
      <c r="F994" s="17"/>
      <c r="G994" s="18"/>
      <c r="H994" s="17"/>
      <c r="I994" s="18"/>
      <c r="J994" s="17"/>
      <c r="W994" s="14"/>
      <c r="Y994" s="16"/>
      <c r="AC994" s="20"/>
    </row>
    <row r="995" spans="1:29" s="15" customFormat="1" x14ac:dyDescent="0.25">
      <c r="A995" s="36"/>
      <c r="B995" s="36"/>
      <c r="C995" s="72"/>
      <c r="D995" s="56"/>
      <c r="E995" s="41"/>
      <c r="F995" s="17"/>
      <c r="G995" s="18"/>
      <c r="H995" s="17"/>
      <c r="I995" s="18"/>
      <c r="J995" s="17"/>
      <c r="W995" s="14"/>
      <c r="Y995" s="16"/>
      <c r="AC995" s="20"/>
    </row>
    <row r="996" spans="1:29" s="15" customFormat="1" x14ac:dyDescent="0.25">
      <c r="A996" s="36"/>
      <c r="B996" s="36"/>
      <c r="C996" s="72"/>
      <c r="D996" s="56"/>
      <c r="E996" s="41"/>
      <c r="F996" s="17"/>
      <c r="G996" s="18"/>
      <c r="H996" s="17"/>
      <c r="I996" s="18"/>
      <c r="J996" s="17"/>
      <c r="W996" s="14"/>
      <c r="Y996" s="16"/>
      <c r="AC996" s="20"/>
    </row>
    <row r="997" spans="1:29" s="15" customFormat="1" x14ac:dyDescent="0.25">
      <c r="A997" s="36"/>
      <c r="B997" s="36"/>
      <c r="C997" s="72"/>
      <c r="D997" s="56"/>
      <c r="E997" s="41"/>
      <c r="F997" s="17"/>
      <c r="G997" s="18"/>
      <c r="H997" s="17"/>
      <c r="I997" s="18"/>
      <c r="J997" s="17"/>
      <c r="W997" s="14"/>
      <c r="Y997" s="16"/>
      <c r="AC997" s="20"/>
    </row>
    <row r="998" spans="1:29" s="15" customFormat="1" x14ac:dyDescent="0.25">
      <c r="A998" s="36"/>
      <c r="B998" s="36"/>
      <c r="C998" s="72"/>
      <c r="D998" s="56"/>
      <c r="E998" s="41"/>
      <c r="F998" s="17"/>
      <c r="G998" s="18"/>
      <c r="H998" s="17"/>
      <c r="I998" s="18"/>
      <c r="J998" s="17"/>
      <c r="W998" s="14"/>
      <c r="Y998" s="16"/>
      <c r="AC998" s="20"/>
    </row>
    <row r="999" spans="1:29" s="15" customFormat="1" x14ac:dyDescent="0.25">
      <c r="A999" s="36"/>
      <c r="B999" s="36"/>
      <c r="C999" s="72"/>
      <c r="D999" s="56"/>
      <c r="E999" s="41"/>
      <c r="F999" s="17"/>
      <c r="G999" s="18"/>
      <c r="H999" s="17"/>
      <c r="I999" s="18"/>
      <c r="J999" s="17"/>
      <c r="W999" s="14"/>
      <c r="Y999" s="16"/>
      <c r="AC999" s="20"/>
    </row>
    <row r="1000" spans="1:29" s="15" customFormat="1" x14ac:dyDescent="0.25">
      <c r="A1000" s="36"/>
      <c r="B1000" s="36"/>
      <c r="C1000" s="72"/>
      <c r="D1000" s="56"/>
      <c r="E1000" s="41"/>
      <c r="F1000" s="17"/>
      <c r="G1000" s="18"/>
      <c r="H1000" s="17"/>
      <c r="I1000" s="18"/>
      <c r="J1000" s="17"/>
      <c r="W1000" s="14"/>
      <c r="Y1000" s="16"/>
      <c r="AC1000" s="20"/>
    </row>
    <row r="1001" spans="1:29" s="15" customFormat="1" x14ac:dyDescent="0.25">
      <c r="A1001" s="36"/>
      <c r="B1001" s="36"/>
      <c r="C1001" s="72"/>
      <c r="D1001" s="56"/>
      <c r="E1001" s="41"/>
      <c r="F1001" s="17"/>
      <c r="G1001" s="18"/>
      <c r="H1001" s="17"/>
      <c r="I1001" s="18"/>
      <c r="J1001" s="17"/>
      <c r="W1001" s="14"/>
      <c r="Y1001" s="16"/>
      <c r="AC1001" s="20"/>
    </row>
    <row r="1002" spans="1:29" s="15" customFormat="1" x14ac:dyDescent="0.25">
      <c r="A1002" s="36"/>
      <c r="B1002" s="36"/>
      <c r="C1002" s="72"/>
      <c r="D1002" s="56"/>
      <c r="E1002" s="41"/>
      <c r="F1002" s="17"/>
      <c r="G1002" s="18"/>
      <c r="H1002" s="17"/>
      <c r="I1002" s="18"/>
      <c r="J1002" s="17"/>
      <c r="W1002" s="14"/>
      <c r="Y1002" s="16"/>
      <c r="AC1002" s="20"/>
    </row>
    <row r="1003" spans="1:29" s="15" customFormat="1" x14ac:dyDescent="0.25">
      <c r="A1003" s="36"/>
      <c r="B1003" s="36"/>
      <c r="C1003" s="72"/>
      <c r="D1003" s="56"/>
      <c r="E1003" s="41"/>
      <c r="F1003" s="17"/>
      <c r="G1003" s="18"/>
      <c r="H1003" s="17"/>
      <c r="I1003" s="18"/>
      <c r="J1003" s="17"/>
      <c r="W1003" s="14"/>
      <c r="Y1003" s="16"/>
      <c r="AC1003" s="20"/>
    </row>
    <row r="1004" spans="1:29" s="15" customFormat="1" x14ac:dyDescent="0.25">
      <c r="A1004" s="36"/>
      <c r="B1004" s="36"/>
      <c r="C1004" s="72"/>
      <c r="D1004" s="56"/>
      <c r="E1004" s="41"/>
      <c r="F1004" s="17"/>
      <c r="G1004" s="18"/>
      <c r="H1004" s="17"/>
      <c r="I1004" s="18"/>
      <c r="J1004" s="17"/>
      <c r="W1004" s="14"/>
      <c r="Y1004" s="16"/>
      <c r="AC1004" s="20"/>
    </row>
    <row r="1005" spans="1:29" s="15" customFormat="1" x14ac:dyDescent="0.25">
      <c r="A1005" s="36"/>
      <c r="B1005" s="36"/>
      <c r="C1005" s="72"/>
      <c r="D1005" s="56"/>
      <c r="E1005" s="41"/>
      <c r="F1005" s="17"/>
      <c r="G1005" s="18"/>
      <c r="H1005" s="17"/>
      <c r="I1005" s="18"/>
      <c r="J1005" s="17"/>
      <c r="W1005" s="14"/>
      <c r="Y1005" s="16"/>
      <c r="AC1005" s="20"/>
    </row>
    <row r="1006" spans="1:29" s="15" customFormat="1" x14ac:dyDescent="0.25">
      <c r="A1006" s="36"/>
      <c r="B1006" s="36"/>
      <c r="C1006" s="72"/>
      <c r="D1006" s="56"/>
      <c r="E1006" s="41"/>
      <c r="F1006" s="17"/>
      <c r="G1006" s="18"/>
      <c r="H1006" s="17"/>
      <c r="I1006" s="18"/>
      <c r="J1006" s="17"/>
      <c r="W1006" s="14"/>
      <c r="Y1006" s="16"/>
      <c r="AC1006" s="20"/>
    </row>
    <row r="1007" spans="1:29" s="15" customFormat="1" x14ac:dyDescent="0.25">
      <c r="A1007" s="36"/>
      <c r="B1007" s="36"/>
      <c r="C1007" s="72"/>
      <c r="D1007" s="56"/>
      <c r="E1007" s="41"/>
      <c r="F1007" s="17"/>
      <c r="G1007" s="18"/>
      <c r="H1007" s="17"/>
      <c r="I1007" s="18"/>
      <c r="J1007" s="17"/>
      <c r="W1007" s="14"/>
      <c r="Y1007" s="16"/>
      <c r="AC1007" s="20"/>
    </row>
    <row r="1008" spans="1:29" s="15" customFormat="1" x14ac:dyDescent="0.25">
      <c r="A1008" s="36"/>
      <c r="B1008" s="36"/>
      <c r="C1008" s="72"/>
      <c r="D1008" s="56"/>
      <c r="E1008" s="41"/>
      <c r="F1008" s="17"/>
      <c r="G1008" s="18"/>
      <c r="H1008" s="17"/>
      <c r="I1008" s="18"/>
      <c r="J1008" s="17"/>
      <c r="W1008" s="14"/>
      <c r="Y1008" s="16"/>
      <c r="AC1008" s="20"/>
    </row>
    <row r="1009" spans="1:29" s="15" customFormat="1" x14ac:dyDescent="0.25">
      <c r="A1009" s="36"/>
      <c r="B1009" s="36"/>
      <c r="C1009" s="72"/>
      <c r="D1009" s="56"/>
      <c r="E1009" s="41"/>
      <c r="F1009" s="17"/>
      <c r="G1009" s="18"/>
      <c r="H1009" s="17"/>
      <c r="I1009" s="18"/>
      <c r="J1009" s="17"/>
      <c r="W1009" s="14"/>
      <c r="Y1009" s="16"/>
      <c r="AC1009" s="20"/>
    </row>
    <row r="1010" spans="1:29" s="15" customFormat="1" x14ac:dyDescent="0.25">
      <c r="A1010" s="36"/>
      <c r="B1010" s="36"/>
      <c r="C1010" s="72"/>
      <c r="D1010" s="56"/>
      <c r="E1010" s="41"/>
      <c r="F1010" s="17"/>
      <c r="G1010" s="18"/>
      <c r="H1010" s="17"/>
      <c r="I1010" s="18"/>
      <c r="J1010" s="17"/>
      <c r="W1010" s="14"/>
      <c r="Y1010" s="16"/>
      <c r="AC1010" s="20"/>
    </row>
    <row r="1011" spans="1:29" s="15" customFormat="1" x14ac:dyDescent="0.25">
      <c r="A1011" s="36"/>
      <c r="B1011" s="36"/>
      <c r="C1011" s="72"/>
      <c r="D1011" s="56"/>
      <c r="E1011" s="41"/>
      <c r="F1011" s="17"/>
      <c r="G1011" s="18"/>
      <c r="H1011" s="17"/>
      <c r="I1011" s="18"/>
      <c r="J1011" s="17"/>
      <c r="W1011" s="14"/>
      <c r="Y1011" s="16"/>
      <c r="AC1011" s="20"/>
    </row>
    <row r="1012" spans="1:29" s="15" customFormat="1" x14ac:dyDescent="0.25">
      <c r="A1012" s="36"/>
      <c r="B1012" s="36"/>
      <c r="C1012" s="72"/>
      <c r="D1012" s="56"/>
      <c r="E1012" s="41"/>
      <c r="F1012" s="17"/>
      <c r="G1012" s="18"/>
      <c r="H1012" s="17"/>
      <c r="I1012" s="18"/>
      <c r="J1012" s="17"/>
      <c r="W1012" s="14"/>
      <c r="Y1012" s="16"/>
      <c r="AC1012" s="20"/>
    </row>
    <row r="1013" spans="1:29" s="15" customFormat="1" x14ac:dyDescent="0.25">
      <c r="A1013" s="36"/>
      <c r="B1013" s="36"/>
      <c r="C1013" s="72"/>
      <c r="D1013" s="56"/>
      <c r="E1013" s="41"/>
      <c r="F1013" s="17"/>
      <c r="G1013" s="18"/>
      <c r="H1013" s="17"/>
      <c r="I1013" s="18"/>
      <c r="J1013" s="17"/>
      <c r="W1013" s="14"/>
      <c r="Y1013" s="16"/>
      <c r="AC1013" s="20"/>
    </row>
    <row r="1014" spans="1:29" s="15" customFormat="1" x14ac:dyDescent="0.25">
      <c r="A1014" s="36"/>
      <c r="B1014" s="36"/>
      <c r="C1014" s="72"/>
      <c r="D1014" s="56"/>
      <c r="E1014" s="41"/>
      <c r="F1014" s="17"/>
      <c r="G1014" s="18"/>
      <c r="H1014" s="17"/>
      <c r="I1014" s="18"/>
      <c r="J1014" s="17"/>
      <c r="W1014" s="14"/>
      <c r="Y1014" s="16"/>
      <c r="AC1014" s="20"/>
    </row>
    <row r="1015" spans="1:29" s="15" customFormat="1" x14ac:dyDescent="0.25">
      <c r="A1015" s="36"/>
      <c r="B1015" s="36"/>
      <c r="C1015" s="72"/>
      <c r="D1015" s="56"/>
      <c r="E1015" s="41"/>
      <c r="F1015" s="17"/>
      <c r="G1015" s="18"/>
      <c r="H1015" s="17"/>
      <c r="I1015" s="18"/>
      <c r="J1015" s="17"/>
      <c r="W1015" s="14"/>
      <c r="Y1015" s="16"/>
      <c r="AC1015" s="20"/>
    </row>
    <row r="1016" spans="1:29" s="15" customFormat="1" x14ac:dyDescent="0.25">
      <c r="A1016" s="36"/>
      <c r="B1016" s="36"/>
      <c r="C1016" s="72"/>
      <c r="D1016" s="56"/>
      <c r="E1016" s="41"/>
      <c r="F1016" s="17"/>
      <c r="G1016" s="18"/>
      <c r="H1016" s="17"/>
      <c r="I1016" s="18"/>
      <c r="J1016" s="17"/>
      <c r="W1016" s="14"/>
      <c r="Y1016" s="16"/>
      <c r="AC1016" s="20"/>
    </row>
    <row r="1017" spans="1:29" s="15" customFormat="1" x14ac:dyDescent="0.25">
      <c r="A1017" s="36"/>
      <c r="B1017" s="36"/>
      <c r="C1017" s="72"/>
      <c r="D1017" s="56"/>
      <c r="E1017" s="41"/>
      <c r="F1017" s="17"/>
      <c r="G1017" s="18"/>
      <c r="H1017" s="17"/>
      <c r="I1017" s="18"/>
      <c r="J1017" s="17"/>
      <c r="W1017" s="14"/>
      <c r="Y1017" s="16"/>
      <c r="AC1017" s="20"/>
    </row>
    <row r="1018" spans="1:29" s="15" customFormat="1" x14ac:dyDescent="0.25">
      <c r="A1018" s="36"/>
      <c r="B1018" s="36"/>
      <c r="C1018" s="72"/>
      <c r="D1018" s="56"/>
      <c r="E1018" s="41"/>
      <c r="F1018" s="17"/>
      <c r="G1018" s="18"/>
      <c r="H1018" s="17"/>
      <c r="I1018" s="18"/>
      <c r="J1018" s="17"/>
      <c r="W1018" s="14"/>
      <c r="Y1018" s="16"/>
      <c r="AC1018" s="20"/>
    </row>
    <row r="1019" spans="1:29" s="15" customFormat="1" x14ac:dyDescent="0.25">
      <c r="A1019" s="36"/>
      <c r="B1019" s="36"/>
      <c r="C1019" s="72"/>
      <c r="D1019" s="56"/>
      <c r="E1019" s="41"/>
      <c r="F1019" s="17"/>
      <c r="G1019" s="18"/>
      <c r="H1019" s="17"/>
      <c r="I1019" s="18"/>
      <c r="J1019" s="17"/>
      <c r="W1019" s="14"/>
      <c r="Y1019" s="16"/>
      <c r="AC1019" s="20"/>
    </row>
    <row r="1020" spans="1:29" s="15" customFormat="1" x14ac:dyDescent="0.25">
      <c r="A1020" s="36"/>
      <c r="B1020" s="36"/>
      <c r="C1020" s="72"/>
      <c r="D1020" s="56"/>
      <c r="E1020" s="41"/>
      <c r="F1020" s="17"/>
      <c r="G1020" s="18"/>
      <c r="H1020" s="17"/>
      <c r="I1020" s="18"/>
      <c r="J1020" s="17"/>
      <c r="W1020" s="14"/>
      <c r="Y1020" s="16"/>
      <c r="AC1020" s="20"/>
    </row>
    <row r="1021" spans="1:29" s="15" customFormat="1" x14ac:dyDescent="0.25">
      <c r="A1021" s="36"/>
      <c r="B1021" s="36"/>
      <c r="C1021" s="72"/>
      <c r="D1021" s="56"/>
      <c r="E1021" s="41"/>
      <c r="F1021" s="17"/>
      <c r="G1021" s="18"/>
      <c r="H1021" s="17"/>
      <c r="I1021" s="18"/>
      <c r="J1021" s="17"/>
      <c r="W1021" s="14"/>
      <c r="Y1021" s="16"/>
      <c r="AC1021" s="20"/>
    </row>
    <row r="1022" spans="1:29" s="15" customFormat="1" x14ac:dyDescent="0.25">
      <c r="A1022" s="36"/>
      <c r="B1022" s="36"/>
      <c r="C1022" s="72"/>
      <c r="D1022" s="56"/>
      <c r="E1022" s="41"/>
      <c r="F1022" s="17"/>
      <c r="G1022" s="18"/>
      <c r="H1022" s="17"/>
      <c r="I1022" s="18"/>
      <c r="J1022" s="17"/>
      <c r="W1022" s="14"/>
      <c r="Y1022" s="16"/>
      <c r="AC1022" s="20"/>
    </row>
    <row r="1023" spans="1:29" s="15" customFormat="1" x14ac:dyDescent="0.25">
      <c r="A1023" s="36"/>
      <c r="B1023" s="36"/>
      <c r="C1023" s="72"/>
      <c r="D1023" s="56"/>
      <c r="E1023" s="41"/>
      <c r="F1023" s="17"/>
      <c r="G1023" s="18"/>
      <c r="H1023" s="17"/>
      <c r="I1023" s="18"/>
      <c r="J1023" s="17"/>
      <c r="W1023" s="14"/>
      <c r="Y1023" s="16"/>
      <c r="AC1023" s="20"/>
    </row>
    <row r="1024" spans="1:29" s="15" customFormat="1" x14ac:dyDescent="0.25">
      <c r="A1024" s="36"/>
      <c r="B1024" s="36"/>
      <c r="C1024" s="72"/>
      <c r="D1024" s="56"/>
      <c r="E1024" s="41"/>
      <c r="F1024" s="17"/>
      <c r="G1024" s="18"/>
      <c r="H1024" s="17"/>
      <c r="I1024" s="18"/>
      <c r="J1024" s="17"/>
      <c r="W1024" s="14"/>
      <c r="Y1024" s="16"/>
      <c r="AC1024" s="20"/>
    </row>
    <row r="1025" spans="1:29" s="15" customFormat="1" x14ac:dyDescent="0.25">
      <c r="A1025" s="36"/>
      <c r="B1025" s="36"/>
      <c r="C1025" s="72"/>
      <c r="D1025" s="56"/>
      <c r="E1025" s="41"/>
      <c r="F1025" s="17"/>
      <c r="G1025" s="18"/>
      <c r="H1025" s="17"/>
      <c r="I1025" s="18"/>
      <c r="J1025" s="17"/>
      <c r="W1025" s="14"/>
      <c r="Y1025" s="16"/>
      <c r="AC1025" s="20"/>
    </row>
    <row r="1026" spans="1:29" s="15" customFormat="1" x14ac:dyDescent="0.25">
      <c r="A1026" s="36"/>
      <c r="B1026" s="36"/>
      <c r="C1026" s="72"/>
      <c r="D1026" s="56"/>
      <c r="E1026" s="41"/>
      <c r="F1026" s="17"/>
      <c r="G1026" s="18"/>
      <c r="H1026" s="17"/>
      <c r="I1026" s="18"/>
      <c r="J1026" s="17"/>
      <c r="W1026" s="14"/>
      <c r="Y1026" s="16"/>
      <c r="AC1026" s="20"/>
    </row>
    <row r="1027" spans="1:29" s="15" customFormat="1" x14ac:dyDescent="0.25">
      <c r="A1027" s="36"/>
      <c r="B1027" s="36"/>
      <c r="C1027" s="72"/>
      <c r="D1027" s="56"/>
      <c r="E1027" s="41"/>
      <c r="F1027" s="17"/>
      <c r="G1027" s="18"/>
      <c r="H1027" s="17"/>
      <c r="I1027" s="18"/>
      <c r="J1027" s="17"/>
      <c r="W1027" s="14"/>
      <c r="Y1027" s="16"/>
      <c r="AC1027" s="20"/>
    </row>
    <row r="1028" spans="1:29" s="15" customFormat="1" x14ac:dyDescent="0.25">
      <c r="A1028" s="36"/>
      <c r="B1028" s="36"/>
      <c r="C1028" s="72"/>
      <c r="D1028" s="56"/>
      <c r="E1028" s="41"/>
      <c r="F1028" s="17"/>
      <c r="G1028" s="18"/>
      <c r="H1028" s="17"/>
      <c r="I1028" s="18"/>
      <c r="J1028" s="17"/>
      <c r="W1028" s="14"/>
      <c r="Y1028" s="16"/>
      <c r="AC1028" s="20"/>
    </row>
    <row r="1029" spans="1:29" s="15" customFormat="1" x14ac:dyDescent="0.25">
      <c r="A1029" s="36"/>
      <c r="B1029" s="36"/>
      <c r="C1029" s="72"/>
      <c r="D1029" s="56"/>
      <c r="E1029" s="41"/>
      <c r="F1029" s="17"/>
      <c r="G1029" s="18"/>
      <c r="H1029" s="17"/>
      <c r="I1029" s="18"/>
      <c r="J1029" s="17"/>
      <c r="W1029" s="14"/>
      <c r="Y1029" s="16"/>
      <c r="AC1029" s="20"/>
    </row>
    <row r="1030" spans="1:29" s="15" customFormat="1" x14ac:dyDescent="0.25">
      <c r="A1030" s="36"/>
      <c r="B1030" s="36"/>
      <c r="C1030" s="72"/>
      <c r="D1030" s="56"/>
      <c r="E1030" s="41"/>
      <c r="F1030" s="17"/>
      <c r="G1030" s="18"/>
      <c r="H1030" s="17"/>
      <c r="I1030" s="18"/>
      <c r="J1030" s="17"/>
      <c r="W1030" s="14"/>
      <c r="Y1030" s="16"/>
      <c r="AC1030" s="20"/>
    </row>
    <row r="1031" spans="1:29" s="15" customFormat="1" x14ac:dyDescent="0.25">
      <c r="A1031" s="36"/>
      <c r="B1031" s="36"/>
      <c r="C1031" s="72"/>
      <c r="D1031" s="56"/>
      <c r="E1031" s="41"/>
      <c r="F1031" s="17"/>
      <c r="G1031" s="18"/>
      <c r="H1031" s="17"/>
      <c r="I1031" s="18"/>
      <c r="J1031" s="17"/>
      <c r="W1031" s="14"/>
      <c r="Y1031" s="16"/>
      <c r="AC1031" s="20"/>
    </row>
    <row r="1032" spans="1:29" s="15" customFormat="1" x14ac:dyDescent="0.25">
      <c r="A1032" s="36"/>
      <c r="B1032" s="36"/>
      <c r="C1032" s="72"/>
      <c r="D1032" s="56"/>
      <c r="E1032" s="41"/>
      <c r="F1032" s="17"/>
      <c r="G1032" s="18"/>
      <c r="H1032" s="17"/>
      <c r="I1032" s="18"/>
      <c r="J1032" s="17"/>
      <c r="W1032" s="14"/>
      <c r="Y1032" s="16"/>
      <c r="AC1032" s="20"/>
    </row>
    <row r="1033" spans="1:29" s="15" customFormat="1" x14ac:dyDescent="0.25">
      <c r="A1033" s="36"/>
      <c r="B1033" s="36"/>
      <c r="C1033" s="72"/>
      <c r="D1033" s="56"/>
      <c r="E1033" s="41"/>
      <c r="F1033" s="17"/>
      <c r="G1033" s="18"/>
      <c r="H1033" s="17"/>
      <c r="I1033" s="18"/>
      <c r="J1033" s="17"/>
      <c r="W1033" s="14"/>
      <c r="Y1033" s="16"/>
      <c r="AC1033" s="20"/>
    </row>
    <row r="1034" spans="1:29" s="15" customFormat="1" x14ac:dyDescent="0.25">
      <c r="A1034" s="36"/>
      <c r="B1034" s="36"/>
      <c r="C1034" s="72"/>
      <c r="D1034" s="56"/>
      <c r="E1034" s="41"/>
      <c r="F1034" s="17"/>
      <c r="G1034" s="18"/>
      <c r="H1034" s="17"/>
      <c r="I1034" s="18"/>
      <c r="J1034" s="17"/>
      <c r="W1034" s="14"/>
      <c r="Y1034" s="16"/>
      <c r="AC1034" s="20"/>
    </row>
    <row r="1035" spans="1:29" s="15" customFormat="1" x14ac:dyDescent="0.25">
      <c r="A1035" s="36"/>
      <c r="B1035" s="36"/>
      <c r="C1035" s="72"/>
      <c r="D1035" s="56"/>
      <c r="E1035" s="41"/>
      <c r="F1035" s="17"/>
      <c r="G1035" s="18"/>
      <c r="H1035" s="17"/>
      <c r="I1035" s="18"/>
      <c r="J1035" s="17"/>
      <c r="W1035" s="14"/>
      <c r="Y1035" s="16"/>
      <c r="AC1035" s="20"/>
    </row>
    <row r="1036" spans="1:29" s="15" customFormat="1" x14ac:dyDescent="0.25">
      <c r="A1036" s="36"/>
      <c r="B1036" s="36"/>
      <c r="C1036" s="72"/>
      <c r="D1036" s="56"/>
      <c r="E1036" s="41"/>
      <c r="F1036" s="17"/>
      <c r="G1036" s="18"/>
      <c r="H1036" s="17"/>
      <c r="I1036" s="18"/>
      <c r="J1036" s="17"/>
      <c r="W1036" s="14"/>
      <c r="Y1036" s="16"/>
      <c r="AC1036" s="20"/>
    </row>
    <row r="1037" spans="1:29" s="15" customFormat="1" x14ac:dyDescent="0.25">
      <c r="A1037" s="36"/>
      <c r="B1037" s="36"/>
      <c r="C1037" s="72"/>
      <c r="D1037" s="56"/>
      <c r="E1037" s="41"/>
      <c r="F1037" s="17"/>
      <c r="G1037" s="18"/>
      <c r="H1037" s="17"/>
      <c r="I1037" s="18"/>
      <c r="J1037" s="17"/>
      <c r="W1037" s="14"/>
      <c r="Y1037" s="16"/>
      <c r="AC1037" s="20"/>
    </row>
    <row r="1038" spans="1:29" s="15" customFormat="1" x14ac:dyDescent="0.25">
      <c r="A1038" s="36"/>
      <c r="B1038" s="36"/>
      <c r="C1038" s="72"/>
      <c r="D1038" s="56"/>
      <c r="E1038" s="41"/>
      <c r="F1038" s="17"/>
      <c r="G1038" s="18"/>
      <c r="H1038" s="17"/>
      <c r="I1038" s="18"/>
      <c r="J1038" s="17"/>
      <c r="W1038" s="14"/>
      <c r="Y1038" s="16"/>
      <c r="AC1038" s="20"/>
    </row>
    <row r="1039" spans="1:29" s="15" customFormat="1" x14ac:dyDescent="0.25">
      <c r="A1039" s="36"/>
      <c r="B1039" s="36"/>
      <c r="C1039" s="72"/>
      <c r="D1039" s="56"/>
      <c r="E1039" s="41"/>
      <c r="F1039" s="17"/>
      <c r="G1039" s="18"/>
      <c r="H1039" s="17"/>
      <c r="I1039" s="18"/>
      <c r="J1039" s="17"/>
      <c r="W1039" s="14"/>
      <c r="Y1039" s="16"/>
      <c r="AC1039" s="20"/>
    </row>
    <row r="1040" spans="1:29" s="15" customFormat="1" x14ac:dyDescent="0.25">
      <c r="A1040" s="36"/>
      <c r="B1040" s="36"/>
      <c r="C1040" s="72"/>
      <c r="D1040" s="56"/>
      <c r="E1040" s="41"/>
      <c r="F1040" s="17"/>
      <c r="G1040" s="18"/>
      <c r="H1040" s="17"/>
      <c r="I1040" s="18"/>
      <c r="J1040" s="17"/>
      <c r="W1040" s="14"/>
      <c r="Y1040" s="16"/>
      <c r="AC1040" s="20"/>
    </row>
    <row r="1041" spans="1:29" s="15" customFormat="1" x14ac:dyDescent="0.25">
      <c r="A1041" s="36"/>
      <c r="B1041" s="36"/>
      <c r="C1041" s="72"/>
      <c r="D1041" s="56"/>
      <c r="E1041" s="41"/>
      <c r="F1041" s="17"/>
      <c r="G1041" s="18"/>
      <c r="H1041" s="17"/>
      <c r="I1041" s="18"/>
      <c r="J1041" s="17"/>
      <c r="W1041" s="14"/>
      <c r="Y1041" s="16"/>
      <c r="AC1041" s="20"/>
    </row>
    <row r="1042" spans="1:29" s="15" customFormat="1" x14ac:dyDescent="0.25">
      <c r="A1042" s="36"/>
      <c r="B1042" s="36"/>
      <c r="C1042" s="72"/>
      <c r="D1042" s="56"/>
      <c r="E1042" s="41"/>
      <c r="F1042" s="17"/>
      <c r="G1042" s="18"/>
      <c r="H1042" s="17"/>
      <c r="I1042" s="18"/>
      <c r="J1042" s="17"/>
      <c r="W1042" s="14"/>
      <c r="Y1042" s="16"/>
      <c r="AC1042" s="20"/>
    </row>
    <row r="1043" spans="1:29" s="15" customFormat="1" x14ac:dyDescent="0.25">
      <c r="A1043" s="36"/>
      <c r="B1043" s="36"/>
      <c r="C1043" s="72"/>
      <c r="D1043" s="56"/>
      <c r="E1043" s="41"/>
      <c r="F1043" s="17"/>
      <c r="G1043" s="18"/>
      <c r="H1043" s="17"/>
      <c r="I1043" s="18"/>
      <c r="J1043" s="17"/>
      <c r="W1043" s="14"/>
      <c r="Y1043" s="16"/>
      <c r="AC1043" s="20"/>
    </row>
    <row r="1044" spans="1:29" s="15" customFormat="1" x14ac:dyDescent="0.25">
      <c r="A1044" s="36"/>
      <c r="B1044" s="36"/>
      <c r="C1044" s="72"/>
      <c r="D1044" s="56"/>
      <c r="E1044" s="41"/>
      <c r="F1044" s="17"/>
      <c r="G1044" s="18"/>
      <c r="H1044" s="17"/>
      <c r="I1044" s="18"/>
      <c r="J1044" s="17"/>
      <c r="W1044" s="14"/>
      <c r="Y1044" s="16"/>
      <c r="AC1044" s="20"/>
    </row>
    <row r="1045" spans="1:29" s="15" customFormat="1" x14ac:dyDescent="0.25">
      <c r="A1045" s="36"/>
      <c r="B1045" s="36"/>
      <c r="C1045" s="72"/>
      <c r="D1045" s="56"/>
      <c r="E1045" s="41"/>
      <c r="F1045" s="17"/>
      <c r="G1045" s="18"/>
      <c r="H1045" s="17"/>
      <c r="I1045" s="18"/>
      <c r="J1045" s="17"/>
      <c r="W1045" s="14"/>
      <c r="Y1045" s="16"/>
      <c r="AC1045" s="20"/>
    </row>
    <row r="1046" spans="1:29" s="15" customFormat="1" x14ac:dyDescent="0.25">
      <c r="A1046" s="36"/>
      <c r="B1046" s="36"/>
      <c r="C1046" s="72"/>
      <c r="D1046" s="56"/>
      <c r="E1046" s="41"/>
      <c r="F1046" s="17"/>
      <c r="G1046" s="18"/>
      <c r="H1046" s="17"/>
      <c r="I1046" s="18"/>
      <c r="J1046" s="17"/>
      <c r="W1046" s="14"/>
      <c r="Y1046" s="16"/>
      <c r="AC1046" s="20"/>
    </row>
    <row r="1047" spans="1:29" s="15" customFormat="1" x14ac:dyDescent="0.25">
      <c r="A1047" s="36"/>
      <c r="B1047" s="36"/>
      <c r="C1047" s="72"/>
      <c r="D1047" s="56"/>
      <c r="E1047" s="41"/>
      <c r="F1047" s="17"/>
      <c r="G1047" s="18"/>
      <c r="H1047" s="17"/>
      <c r="I1047" s="18"/>
      <c r="J1047" s="17"/>
      <c r="W1047" s="14"/>
      <c r="Y1047" s="16"/>
      <c r="AC1047" s="20"/>
    </row>
    <row r="1048" spans="1:29" s="15" customFormat="1" x14ac:dyDescent="0.25">
      <c r="A1048" s="36"/>
      <c r="B1048" s="36"/>
      <c r="C1048" s="72"/>
      <c r="D1048" s="56"/>
      <c r="E1048" s="41"/>
      <c r="F1048" s="17"/>
      <c r="G1048" s="18"/>
      <c r="H1048" s="17"/>
      <c r="I1048" s="18"/>
      <c r="J1048" s="17"/>
      <c r="W1048" s="14"/>
      <c r="Y1048" s="16"/>
      <c r="AC1048" s="20"/>
    </row>
    <row r="1049" spans="1:29" s="15" customFormat="1" x14ac:dyDescent="0.25">
      <c r="A1049" s="36"/>
      <c r="B1049" s="36"/>
      <c r="C1049" s="72"/>
      <c r="D1049" s="56"/>
      <c r="E1049" s="41"/>
      <c r="F1049" s="17"/>
      <c r="G1049" s="18"/>
      <c r="H1049" s="17"/>
      <c r="I1049" s="18"/>
      <c r="J1049" s="17"/>
      <c r="W1049" s="14"/>
      <c r="Y1049" s="16"/>
      <c r="AC1049" s="20"/>
    </row>
    <row r="1050" spans="1:29" s="15" customFormat="1" x14ac:dyDescent="0.25">
      <c r="A1050" s="36"/>
      <c r="B1050" s="36"/>
      <c r="C1050" s="72"/>
      <c r="D1050" s="56"/>
      <c r="E1050" s="41"/>
      <c r="F1050" s="17"/>
      <c r="G1050" s="18"/>
      <c r="H1050" s="17"/>
      <c r="I1050" s="18"/>
      <c r="J1050" s="17"/>
      <c r="W1050" s="14"/>
      <c r="Y1050" s="16"/>
      <c r="AC1050" s="20"/>
    </row>
    <row r="1051" spans="1:29" s="15" customFormat="1" x14ac:dyDescent="0.25">
      <c r="A1051" s="36"/>
      <c r="B1051" s="36"/>
      <c r="C1051" s="72"/>
      <c r="D1051" s="56"/>
      <c r="E1051" s="41"/>
      <c r="F1051" s="17"/>
      <c r="G1051" s="18"/>
      <c r="H1051" s="17"/>
      <c r="I1051" s="18"/>
      <c r="J1051" s="17"/>
      <c r="W1051" s="14"/>
      <c r="Y1051" s="16"/>
      <c r="AC1051" s="20"/>
    </row>
    <row r="1052" spans="1:29" s="15" customFormat="1" x14ac:dyDescent="0.25">
      <c r="A1052" s="36"/>
      <c r="B1052" s="36"/>
      <c r="C1052" s="72"/>
      <c r="D1052" s="56"/>
      <c r="E1052" s="41"/>
      <c r="F1052" s="17"/>
      <c r="G1052" s="18"/>
      <c r="H1052" s="17"/>
      <c r="I1052" s="18"/>
      <c r="J1052" s="17"/>
      <c r="W1052" s="14"/>
      <c r="Y1052" s="16"/>
      <c r="AC1052" s="20"/>
    </row>
    <row r="1053" spans="1:29" s="15" customFormat="1" x14ac:dyDescent="0.25">
      <c r="A1053" s="36"/>
      <c r="B1053" s="36"/>
      <c r="C1053" s="72"/>
      <c r="D1053" s="56"/>
      <c r="E1053" s="41"/>
      <c r="F1053" s="17"/>
      <c r="G1053" s="18"/>
      <c r="H1053" s="17"/>
      <c r="I1053" s="18"/>
      <c r="J1053" s="17"/>
      <c r="W1053" s="14"/>
      <c r="Y1053" s="16"/>
      <c r="AC1053" s="20"/>
    </row>
    <row r="1054" spans="1:29" s="15" customFormat="1" x14ac:dyDescent="0.25">
      <c r="A1054" s="36"/>
      <c r="B1054" s="36"/>
      <c r="C1054" s="72"/>
      <c r="D1054" s="56"/>
      <c r="E1054" s="41"/>
      <c r="F1054" s="17"/>
      <c r="G1054" s="18"/>
      <c r="H1054" s="17"/>
      <c r="I1054" s="18"/>
      <c r="J1054" s="17"/>
      <c r="W1054" s="14"/>
      <c r="Y1054" s="16"/>
      <c r="AC1054" s="20"/>
    </row>
    <row r="1055" spans="1:29" s="15" customFormat="1" x14ac:dyDescent="0.25">
      <c r="A1055" s="36"/>
      <c r="B1055" s="36"/>
      <c r="C1055" s="72"/>
      <c r="D1055" s="56"/>
      <c r="E1055" s="41"/>
      <c r="F1055" s="17"/>
      <c r="G1055" s="18"/>
      <c r="H1055" s="17"/>
      <c r="I1055" s="18"/>
      <c r="J1055" s="17"/>
      <c r="W1055" s="14"/>
      <c r="Y1055" s="16"/>
      <c r="AC1055" s="20"/>
    </row>
    <row r="1056" spans="1:29" s="15" customFormat="1" x14ac:dyDescent="0.25">
      <c r="A1056" s="36"/>
      <c r="B1056" s="36"/>
      <c r="C1056" s="72"/>
      <c r="D1056" s="56"/>
      <c r="E1056" s="41"/>
      <c r="F1056" s="17"/>
      <c r="G1056" s="18"/>
      <c r="H1056" s="17"/>
      <c r="I1056" s="18"/>
      <c r="J1056" s="17"/>
      <c r="W1056" s="14"/>
      <c r="Y1056" s="16"/>
      <c r="AC1056" s="20"/>
    </row>
    <row r="1057" spans="1:29" s="15" customFormat="1" x14ac:dyDescent="0.25">
      <c r="A1057" s="36"/>
      <c r="B1057" s="36"/>
      <c r="C1057" s="72"/>
      <c r="D1057" s="56"/>
      <c r="E1057" s="41"/>
      <c r="F1057" s="17"/>
      <c r="G1057" s="18"/>
      <c r="H1057" s="17"/>
      <c r="I1057" s="18"/>
      <c r="J1057" s="17"/>
      <c r="W1057" s="14"/>
      <c r="Y1057" s="16"/>
      <c r="AC1057" s="20"/>
    </row>
    <row r="1058" spans="1:29" s="15" customFormat="1" x14ac:dyDescent="0.25">
      <c r="A1058" s="36"/>
      <c r="B1058" s="36"/>
      <c r="C1058" s="72"/>
      <c r="D1058" s="56"/>
      <c r="E1058" s="41"/>
      <c r="F1058" s="17"/>
      <c r="G1058" s="18"/>
      <c r="H1058" s="17"/>
      <c r="I1058" s="18"/>
      <c r="J1058" s="17"/>
      <c r="W1058" s="14"/>
      <c r="Y1058" s="16"/>
      <c r="AC1058" s="20"/>
    </row>
    <row r="1059" spans="1:29" s="15" customFormat="1" x14ac:dyDescent="0.25">
      <c r="A1059" s="36"/>
      <c r="B1059" s="36"/>
      <c r="C1059" s="72"/>
      <c r="D1059" s="56"/>
      <c r="E1059" s="41"/>
      <c r="F1059" s="17"/>
      <c r="G1059" s="18"/>
      <c r="H1059" s="17"/>
      <c r="I1059" s="18"/>
      <c r="J1059" s="17"/>
      <c r="W1059" s="14"/>
      <c r="Y1059" s="16"/>
      <c r="AC1059" s="20"/>
    </row>
    <row r="1060" spans="1:29" s="15" customFormat="1" x14ac:dyDescent="0.25">
      <c r="A1060" s="36"/>
      <c r="B1060" s="36"/>
      <c r="C1060" s="72"/>
      <c r="D1060" s="56"/>
      <c r="E1060" s="41"/>
      <c r="F1060" s="17"/>
      <c r="G1060" s="18"/>
      <c r="H1060" s="17"/>
      <c r="I1060" s="18"/>
      <c r="J1060" s="17"/>
      <c r="W1060" s="14"/>
      <c r="Y1060" s="16"/>
      <c r="AC1060" s="20"/>
    </row>
    <row r="1061" spans="1:29" s="15" customFormat="1" x14ac:dyDescent="0.25">
      <c r="A1061" s="36"/>
      <c r="B1061" s="36"/>
      <c r="C1061" s="72"/>
      <c r="D1061" s="56"/>
      <c r="E1061" s="41"/>
      <c r="F1061" s="17"/>
      <c r="G1061" s="18"/>
      <c r="H1061" s="17"/>
      <c r="I1061" s="18"/>
      <c r="J1061" s="17"/>
      <c r="W1061" s="14"/>
      <c r="Y1061" s="16"/>
      <c r="AC1061" s="20"/>
    </row>
    <row r="1062" spans="1:29" s="15" customFormat="1" x14ac:dyDescent="0.25">
      <c r="A1062" s="36"/>
      <c r="B1062" s="36"/>
      <c r="C1062" s="72"/>
      <c r="D1062" s="56"/>
      <c r="E1062" s="41"/>
      <c r="F1062" s="17"/>
      <c r="G1062" s="18"/>
      <c r="H1062" s="17"/>
      <c r="I1062" s="18"/>
      <c r="J1062" s="17"/>
      <c r="W1062" s="14"/>
      <c r="Y1062" s="16"/>
      <c r="AC1062" s="20"/>
    </row>
    <row r="1063" spans="1:29" s="15" customFormat="1" x14ac:dyDescent="0.25">
      <c r="A1063" s="36"/>
      <c r="B1063" s="36"/>
      <c r="C1063" s="72"/>
      <c r="D1063" s="56"/>
      <c r="E1063" s="41"/>
      <c r="F1063" s="17"/>
      <c r="G1063" s="18"/>
      <c r="H1063" s="17"/>
      <c r="I1063" s="18"/>
      <c r="J1063" s="17"/>
      <c r="W1063" s="14"/>
      <c r="Y1063" s="16"/>
      <c r="AC1063" s="20"/>
    </row>
    <row r="1064" spans="1:29" s="15" customFormat="1" x14ac:dyDescent="0.25">
      <c r="A1064" s="36"/>
      <c r="B1064" s="36"/>
      <c r="C1064" s="72"/>
      <c r="D1064" s="56"/>
      <c r="E1064" s="41"/>
      <c r="F1064" s="17"/>
      <c r="G1064" s="18"/>
      <c r="H1064" s="17"/>
      <c r="I1064" s="18"/>
      <c r="J1064" s="17"/>
      <c r="W1064" s="14"/>
      <c r="Y1064" s="16"/>
      <c r="AC1064" s="20"/>
    </row>
    <row r="1065" spans="1:29" s="15" customFormat="1" x14ac:dyDescent="0.25">
      <c r="A1065" s="36"/>
      <c r="B1065" s="36"/>
      <c r="C1065" s="72"/>
      <c r="D1065" s="56"/>
      <c r="E1065" s="41"/>
      <c r="F1065" s="17"/>
      <c r="G1065" s="18"/>
      <c r="H1065" s="17"/>
      <c r="I1065" s="18"/>
      <c r="J1065" s="17"/>
      <c r="W1065" s="14"/>
      <c r="Y1065" s="16"/>
      <c r="AC1065" s="20"/>
    </row>
    <row r="1066" spans="1:29" s="15" customFormat="1" x14ac:dyDescent="0.25">
      <c r="A1066" s="36"/>
      <c r="B1066" s="36"/>
      <c r="C1066" s="72"/>
      <c r="D1066" s="56"/>
      <c r="E1066" s="41"/>
      <c r="F1066" s="17"/>
      <c r="G1066" s="18"/>
      <c r="H1066" s="17"/>
      <c r="I1066" s="18"/>
      <c r="J1066" s="17"/>
      <c r="W1066" s="14"/>
      <c r="Y1066" s="16"/>
      <c r="AC1066" s="20"/>
    </row>
    <row r="1067" spans="1:29" s="15" customFormat="1" x14ac:dyDescent="0.25">
      <c r="A1067" s="36"/>
      <c r="B1067" s="36"/>
      <c r="C1067" s="72"/>
      <c r="D1067" s="56"/>
      <c r="E1067" s="41"/>
      <c r="F1067" s="17"/>
      <c r="G1067" s="18"/>
      <c r="H1067" s="17"/>
      <c r="I1067" s="18"/>
      <c r="J1067" s="17"/>
      <c r="W1067" s="14"/>
      <c r="Y1067" s="16"/>
      <c r="AC1067" s="20"/>
    </row>
    <row r="1068" spans="1:29" s="15" customFormat="1" x14ac:dyDescent="0.25">
      <c r="A1068" s="36"/>
      <c r="B1068" s="36"/>
      <c r="C1068" s="72"/>
      <c r="D1068" s="56"/>
      <c r="E1068" s="41"/>
      <c r="F1068" s="17"/>
      <c r="G1068" s="18"/>
      <c r="H1068" s="17"/>
      <c r="I1068" s="18"/>
      <c r="J1068" s="17"/>
      <c r="W1068" s="14"/>
      <c r="Y1068" s="16"/>
      <c r="AC1068" s="20"/>
    </row>
    <row r="1069" spans="1:29" s="15" customFormat="1" x14ac:dyDescent="0.25">
      <c r="A1069" s="36"/>
      <c r="B1069" s="36"/>
      <c r="C1069" s="72"/>
      <c r="D1069" s="56"/>
      <c r="E1069" s="41"/>
      <c r="F1069" s="17"/>
      <c r="G1069" s="18"/>
      <c r="H1069" s="17"/>
      <c r="I1069" s="18"/>
      <c r="J1069" s="17"/>
      <c r="W1069" s="14"/>
      <c r="Y1069" s="16"/>
      <c r="AC1069" s="20"/>
    </row>
    <row r="1070" spans="1:29" s="15" customFormat="1" x14ac:dyDescent="0.25">
      <c r="A1070" s="36"/>
      <c r="B1070" s="36"/>
      <c r="C1070" s="72"/>
      <c r="D1070" s="56"/>
      <c r="E1070" s="41"/>
      <c r="F1070" s="17"/>
      <c r="G1070" s="18"/>
      <c r="H1070" s="17"/>
      <c r="I1070" s="18"/>
      <c r="J1070" s="17"/>
      <c r="W1070" s="14"/>
      <c r="Y1070" s="16"/>
      <c r="AC1070" s="20"/>
    </row>
    <row r="1071" spans="1:29" s="15" customFormat="1" x14ac:dyDescent="0.25">
      <c r="A1071" s="36"/>
      <c r="B1071" s="36"/>
      <c r="C1071" s="72"/>
      <c r="D1071" s="56"/>
      <c r="E1071" s="41"/>
      <c r="F1071" s="17"/>
      <c r="G1071" s="18"/>
      <c r="H1071" s="17"/>
      <c r="I1071" s="18"/>
      <c r="J1071" s="17"/>
      <c r="W1071" s="14"/>
      <c r="Y1071" s="16"/>
      <c r="AC1071" s="20"/>
    </row>
    <row r="1048456" spans="1:108" s="4" customFormat="1" ht="28.5" x14ac:dyDescent="0.25">
      <c r="A1048456" s="50"/>
      <c r="B1048456" s="50"/>
      <c r="C1048456" s="78"/>
      <c r="D1048456" s="58"/>
      <c r="E1048456" s="44"/>
      <c r="G1048456" s="9"/>
      <c r="I1048456" s="7"/>
      <c r="K1048456" s="5"/>
      <c r="L1048456" s="5"/>
      <c r="M1048456" s="5"/>
      <c r="N1048456" s="5"/>
      <c r="O1048456" s="5"/>
      <c r="P1048456" s="5"/>
      <c r="Q1048456" s="5"/>
      <c r="R1048456" s="5"/>
      <c r="S1048456" s="5"/>
      <c r="T1048456" s="5"/>
      <c r="U1048456" s="5"/>
      <c r="V1048456" s="5"/>
      <c r="W1048456" s="6"/>
      <c r="X1048456" s="5"/>
      <c r="Y1048456" s="8"/>
      <c r="Z1048456" s="15"/>
      <c r="AA1048456" s="15"/>
      <c r="AB1048456" s="15"/>
      <c r="AC1048456" s="20"/>
      <c r="AD1048456" s="17"/>
      <c r="AE1048456" s="17"/>
      <c r="AF1048456" s="17"/>
      <c r="AG1048456" s="17"/>
      <c r="AH1048456" s="17"/>
      <c r="AI1048456" s="17"/>
      <c r="AJ1048456" s="17"/>
      <c r="AK1048456" s="17"/>
      <c r="AL1048456" s="17"/>
      <c r="AM1048456" s="17"/>
      <c r="AN1048456" s="17"/>
      <c r="AO1048456" s="17"/>
      <c r="AP1048456" s="17"/>
      <c r="AQ1048456" s="17"/>
      <c r="AR1048456" s="17"/>
      <c r="AS1048456" s="17"/>
      <c r="AT1048456" s="17"/>
      <c r="AU1048456" s="17"/>
      <c r="AV1048456" s="17"/>
      <c r="AW1048456" s="17"/>
      <c r="AX1048456" s="17"/>
      <c r="AY1048456" s="17"/>
      <c r="AZ1048456" s="17"/>
      <c r="BA1048456" s="17"/>
      <c r="BB1048456" s="17"/>
      <c r="BC1048456" s="17"/>
      <c r="BD1048456" s="17"/>
      <c r="BE1048456" s="17"/>
      <c r="BF1048456" s="17"/>
      <c r="BG1048456" s="17"/>
      <c r="BH1048456" s="17"/>
      <c r="BI1048456" s="17"/>
      <c r="BJ1048456" s="17"/>
      <c r="BK1048456" s="17"/>
      <c r="BL1048456" s="17"/>
      <c r="BM1048456" s="17"/>
      <c r="BN1048456" s="17"/>
      <c r="BO1048456" s="17"/>
      <c r="BP1048456" s="17"/>
      <c r="BQ1048456" s="17"/>
      <c r="BR1048456" s="17"/>
      <c r="BS1048456" s="17"/>
      <c r="BT1048456" s="17"/>
      <c r="BU1048456" s="17"/>
      <c r="BV1048456" s="17"/>
      <c r="BW1048456" s="17"/>
      <c r="BX1048456" s="17"/>
      <c r="BY1048456" s="17"/>
      <c r="BZ1048456" s="17"/>
      <c r="CA1048456" s="17"/>
      <c r="CB1048456" s="17"/>
      <c r="CC1048456" s="17"/>
      <c r="CD1048456" s="17"/>
      <c r="CE1048456" s="17"/>
      <c r="CF1048456" s="17"/>
      <c r="CG1048456" s="17"/>
      <c r="CH1048456" s="17"/>
      <c r="CI1048456" s="17"/>
      <c r="CJ1048456" s="17"/>
      <c r="CK1048456" s="17"/>
      <c r="CL1048456" s="17"/>
      <c r="CM1048456" s="17"/>
      <c r="CN1048456" s="17"/>
      <c r="CO1048456" s="17"/>
      <c r="CP1048456" s="17"/>
      <c r="CQ1048456" s="17"/>
      <c r="CR1048456" s="17"/>
      <c r="CS1048456" s="17"/>
      <c r="CT1048456" s="17"/>
      <c r="CU1048456" s="17"/>
      <c r="CV1048456" s="17"/>
      <c r="CW1048456" s="17"/>
      <c r="CX1048456" s="17"/>
      <c r="CY1048456" s="17"/>
      <c r="CZ1048456" s="17"/>
      <c r="DA1048456" s="17"/>
      <c r="DB1048456" s="17"/>
      <c r="DC1048456" s="17"/>
      <c r="DD1048456" s="17"/>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autoFilter ref="A10:DD113">
    <filterColumn colId="8">
      <filters>
        <dateGroupItem year="2024" month="7" dateTimeGrouping="month"/>
      </filters>
    </filterColumn>
  </autoFilter>
  <sortState ref="A11:Y113">
    <sortCondition ref="H11:H113"/>
  </sortState>
  <mergeCells count="14">
    <mergeCell ref="A1:A3"/>
    <mergeCell ref="B1:V1"/>
    <mergeCell ref="W1:X1"/>
    <mergeCell ref="B2:V2"/>
    <mergeCell ref="W2:X2"/>
    <mergeCell ref="B3:V3"/>
    <mergeCell ref="W3:X3"/>
    <mergeCell ref="A115:Y115"/>
    <mergeCell ref="W6:X6"/>
    <mergeCell ref="W7:X7"/>
    <mergeCell ref="W8:X8"/>
    <mergeCell ref="B6:V6"/>
    <mergeCell ref="B7:V7"/>
    <mergeCell ref="B8:V8"/>
  </mergeCells>
  <conditionalFormatting sqref="K66:W66 K63:V65 K67:V70 K71:W113 K11:W62">
    <cfRule type="cellIs" dxfId="55" priority="20" operator="equal">
      <formula>1</formula>
    </cfRule>
  </conditionalFormatting>
  <conditionalFormatting sqref="W66 W71:W113 W11:W62">
    <cfRule type="containsText" dxfId="54" priority="17" operator="containsText" text="VENCIDA">
      <formula>NOT(ISERROR(SEARCH("VENCIDA",W11)))</formula>
    </cfRule>
    <cfRule type="containsText" dxfId="53" priority="18" operator="containsText" text="EN CURSO">
      <formula>NOT(ISERROR(SEARCH("EN CURSO",W11)))</formula>
    </cfRule>
    <cfRule type="containsText" dxfId="52" priority="19" operator="containsText" text="CUMPLIDA">
      <formula>NOT(ISERROR(SEARCH("CUMPLIDA",W11)))</formula>
    </cfRule>
    <cfRule type="containsText" dxfId="51" priority="21" operator="containsText" text="PROGRAMADA">
      <formula>NOT(ISERROR(SEARCH("PROGRAMADA",W11)))</formula>
    </cfRule>
    <cfRule type="containsText" dxfId="50" priority="22" operator="containsText" text="CUMPLIDA">
      <formula>NOT(ISERROR(SEARCH("CUMPLIDA",W11)))</formula>
    </cfRule>
    <cfRule type="containsText" dxfId="49" priority="23" operator="containsText" text="EN CURSO">
      <formula>NOT(ISERROR(SEARCH("EN CURSO",W11)))</formula>
    </cfRule>
    <cfRule type="cellIs" dxfId="48" priority="24" operator="equal">
      <formula>"""VENCIDA"""</formula>
    </cfRule>
  </conditionalFormatting>
  <conditionalFormatting sqref="W70">
    <cfRule type="cellIs" dxfId="47" priority="12" operator="equal">
      <formula>1</formula>
    </cfRule>
  </conditionalFormatting>
  <conditionalFormatting sqref="W70">
    <cfRule type="containsText" dxfId="46" priority="9" operator="containsText" text="VENCIDA">
      <formula>NOT(ISERROR(SEARCH("VENCIDA",W70)))</formula>
    </cfRule>
    <cfRule type="containsText" dxfId="45" priority="10" operator="containsText" text="EN CURSO">
      <formula>NOT(ISERROR(SEARCH("EN CURSO",W70)))</formula>
    </cfRule>
    <cfRule type="containsText" dxfId="44" priority="11" operator="containsText" text="CUMPLIDA">
      <formula>NOT(ISERROR(SEARCH("CUMPLIDA",W70)))</formula>
    </cfRule>
    <cfRule type="containsText" dxfId="43" priority="13" operator="containsText" text="PROGRAMADA">
      <formula>NOT(ISERROR(SEARCH("PROGRAMADA",W70)))</formula>
    </cfRule>
    <cfRule type="containsText" dxfId="42" priority="14" operator="containsText" text="CUMPLIDA">
      <formula>NOT(ISERROR(SEARCH("CUMPLIDA",W70)))</formula>
    </cfRule>
    <cfRule type="containsText" dxfId="41" priority="15" operator="containsText" text="EN CURSO">
      <formula>NOT(ISERROR(SEARCH("EN CURSO",W70)))</formula>
    </cfRule>
    <cfRule type="cellIs" dxfId="40" priority="16" operator="equal">
      <formula>"""VENCIDA"""</formula>
    </cfRule>
  </conditionalFormatting>
  <conditionalFormatting sqref="W67:W69 W63:W65">
    <cfRule type="cellIs" dxfId="39" priority="4" operator="equal">
      <formula>1</formula>
    </cfRule>
  </conditionalFormatting>
  <conditionalFormatting sqref="W67:W69 W63:W65">
    <cfRule type="containsText" dxfId="38" priority="1" operator="containsText" text="VENCIDA">
      <formula>NOT(ISERROR(SEARCH("VENCIDA",W63)))</formula>
    </cfRule>
    <cfRule type="containsText" dxfId="37" priority="2" operator="containsText" text="EN CURSO">
      <formula>NOT(ISERROR(SEARCH("EN CURSO",W63)))</formula>
    </cfRule>
    <cfRule type="containsText" dxfId="36" priority="3" operator="containsText" text="CUMPLIDA">
      <formula>NOT(ISERROR(SEARCH("CUMPLIDA",W63)))</formula>
    </cfRule>
    <cfRule type="containsText" dxfId="35" priority="5" operator="containsText" text="PROGRAMADA">
      <formula>NOT(ISERROR(SEARCH("PROGRAMADA",W63)))</formula>
    </cfRule>
    <cfRule type="containsText" dxfId="34" priority="6" operator="containsText" text="CUMPLIDA">
      <formula>NOT(ISERROR(SEARCH("CUMPLIDA",W63)))</formula>
    </cfRule>
    <cfRule type="containsText" dxfId="33" priority="7" operator="containsText" text="EN CURSO">
      <formula>NOT(ISERROR(SEARCH("EN CURSO",W63)))</formula>
    </cfRule>
    <cfRule type="cellIs" dxfId="32" priority="8" operator="equal">
      <formula>"""VENCIDA"""</formula>
    </cfRule>
  </conditionalFormatting>
  <dataValidations count="1">
    <dataValidation type="list" allowBlank="1" showInputMessage="1" showErrorMessage="1" sqref="W11:W113">
      <formula1>$AC$10:$AC$14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1"/>
  <sheetViews>
    <sheetView workbookViewId="0">
      <selection activeCell="J13" sqref="J13"/>
    </sheetView>
  </sheetViews>
  <sheetFormatPr baseColWidth="10" defaultRowHeight="15" x14ac:dyDescent="0.25"/>
  <cols>
    <col min="1" max="1" width="17.5703125" customWidth="1"/>
    <col min="2" max="2" width="38" bestFit="1" customWidth="1"/>
    <col min="4" max="4" width="13.7109375" customWidth="1"/>
  </cols>
  <sheetData>
    <row r="4" spans="1:10" x14ac:dyDescent="0.25">
      <c r="A4" s="163" t="s">
        <v>228</v>
      </c>
    </row>
    <row r="5" spans="1:10" x14ac:dyDescent="0.25">
      <c r="A5" s="160" t="s">
        <v>209</v>
      </c>
      <c r="B5" t="s">
        <v>227</v>
      </c>
      <c r="E5" t="s">
        <v>228</v>
      </c>
      <c r="F5" t="s">
        <v>236</v>
      </c>
      <c r="G5" t="s">
        <v>241</v>
      </c>
      <c r="H5" t="s">
        <v>229</v>
      </c>
      <c r="J5" t="s">
        <v>242</v>
      </c>
    </row>
    <row r="6" spans="1:10" x14ac:dyDescent="0.25">
      <c r="A6" s="161">
        <v>1</v>
      </c>
      <c r="B6" s="162">
        <v>13</v>
      </c>
      <c r="D6" s="161" t="s">
        <v>3</v>
      </c>
      <c r="E6" s="162">
        <v>13</v>
      </c>
      <c r="F6" s="165">
        <f>+E6/$E$18</f>
        <v>0.12621359223300971</v>
      </c>
      <c r="G6" s="165"/>
      <c r="H6" s="162">
        <v>13</v>
      </c>
      <c r="I6" s="165">
        <f>+H6/E6</f>
        <v>1</v>
      </c>
    </row>
    <row r="7" spans="1:10" x14ac:dyDescent="0.25">
      <c r="A7" s="161">
        <v>2</v>
      </c>
      <c r="B7" s="162">
        <v>10</v>
      </c>
      <c r="D7" s="161" t="s">
        <v>4</v>
      </c>
      <c r="E7" s="162">
        <v>10</v>
      </c>
      <c r="F7" s="165">
        <f t="shared" ref="F7:F19" si="0">+E7/$E$18</f>
        <v>9.7087378640776698E-2</v>
      </c>
      <c r="G7" s="165"/>
      <c r="H7" s="162">
        <v>9</v>
      </c>
      <c r="I7" s="165">
        <f t="shared" ref="I7:I18" si="1">+H7/E7</f>
        <v>0.9</v>
      </c>
    </row>
    <row r="8" spans="1:10" x14ac:dyDescent="0.25">
      <c r="A8" s="161">
        <v>3</v>
      </c>
      <c r="B8" s="162">
        <v>6</v>
      </c>
      <c r="D8" s="161" t="s">
        <v>5</v>
      </c>
      <c r="E8" s="162">
        <v>6</v>
      </c>
      <c r="F8" s="165">
        <f t="shared" si="0"/>
        <v>5.8252427184466021E-2</v>
      </c>
      <c r="G8" s="165"/>
      <c r="H8" s="162">
        <v>7</v>
      </c>
      <c r="I8" s="165">
        <f t="shared" si="1"/>
        <v>1.1666666666666667</v>
      </c>
    </row>
    <row r="9" spans="1:10" x14ac:dyDescent="0.25">
      <c r="A9" s="161">
        <v>4</v>
      </c>
      <c r="B9" s="162">
        <v>6</v>
      </c>
      <c r="D9" s="161" t="s">
        <v>6</v>
      </c>
      <c r="E9" s="162">
        <v>6</v>
      </c>
      <c r="F9" s="165">
        <f t="shared" si="0"/>
        <v>5.8252427184466021E-2</v>
      </c>
      <c r="G9" s="165"/>
      <c r="H9" s="162">
        <v>1</v>
      </c>
      <c r="I9" s="165">
        <f t="shared" si="1"/>
        <v>0.16666666666666666</v>
      </c>
    </row>
    <row r="10" spans="1:10" x14ac:dyDescent="0.25">
      <c r="A10" s="161">
        <v>5</v>
      </c>
      <c r="B10" s="162">
        <v>7</v>
      </c>
      <c r="D10" s="161" t="s">
        <v>7</v>
      </c>
      <c r="E10" s="162">
        <v>7</v>
      </c>
      <c r="F10" s="165">
        <f t="shared" si="0"/>
        <v>6.7961165048543687E-2</v>
      </c>
      <c r="G10" s="165"/>
      <c r="H10" s="162">
        <v>13</v>
      </c>
      <c r="I10" s="165">
        <f t="shared" si="1"/>
        <v>1.8571428571428572</v>
      </c>
    </row>
    <row r="11" spans="1:10" x14ac:dyDescent="0.25">
      <c r="A11" s="161">
        <v>6</v>
      </c>
      <c r="B11" s="162">
        <v>5</v>
      </c>
      <c r="D11" s="161" t="s">
        <v>8</v>
      </c>
      <c r="E11" s="162">
        <v>5</v>
      </c>
      <c r="F11" s="165">
        <f t="shared" si="0"/>
        <v>4.8543689320388349E-2</v>
      </c>
      <c r="G11" s="165"/>
      <c r="H11" s="162">
        <v>4</v>
      </c>
      <c r="I11" s="165">
        <f t="shared" si="1"/>
        <v>0.8</v>
      </c>
    </row>
    <row r="12" spans="1:10" x14ac:dyDescent="0.25">
      <c r="A12" s="161">
        <v>7</v>
      </c>
      <c r="B12" s="162">
        <v>10</v>
      </c>
      <c r="D12" s="161" t="s">
        <v>9</v>
      </c>
      <c r="E12" s="162">
        <v>10</v>
      </c>
      <c r="F12" s="165">
        <f t="shared" si="0"/>
        <v>9.7087378640776698E-2</v>
      </c>
      <c r="G12" s="165">
        <f>+E12/$E$19</f>
        <v>0.17857142857142858</v>
      </c>
      <c r="H12" s="162">
        <v>10</v>
      </c>
      <c r="I12" s="165">
        <f t="shared" si="1"/>
        <v>1</v>
      </c>
      <c r="J12" s="166">
        <v>0.18</v>
      </c>
    </row>
    <row r="13" spans="1:10" x14ac:dyDescent="0.25">
      <c r="A13" s="161">
        <v>8</v>
      </c>
      <c r="B13" s="162">
        <v>9</v>
      </c>
      <c r="D13" s="161" t="s">
        <v>10</v>
      </c>
      <c r="E13" s="162">
        <v>9</v>
      </c>
      <c r="F13" s="165">
        <f t="shared" si="0"/>
        <v>8.7378640776699032E-2</v>
      </c>
      <c r="G13" s="165">
        <f t="shared" ref="G13:G17" si="2">+E13/$E$19</f>
        <v>0.16071428571428573</v>
      </c>
      <c r="I13" s="165">
        <f t="shared" si="1"/>
        <v>0</v>
      </c>
    </row>
    <row r="14" spans="1:10" x14ac:dyDescent="0.25">
      <c r="A14" s="161">
        <v>9</v>
      </c>
      <c r="B14" s="162">
        <v>11</v>
      </c>
      <c r="D14" s="161" t="s">
        <v>11</v>
      </c>
      <c r="E14" s="162">
        <v>11</v>
      </c>
      <c r="F14" s="165">
        <f t="shared" si="0"/>
        <v>0.10679611650485436</v>
      </c>
      <c r="G14" s="165">
        <f t="shared" si="2"/>
        <v>0.19642857142857142</v>
      </c>
      <c r="I14" s="165">
        <f t="shared" si="1"/>
        <v>0</v>
      </c>
    </row>
    <row r="15" spans="1:10" x14ac:dyDescent="0.25">
      <c r="A15" s="161">
        <v>10</v>
      </c>
      <c r="B15" s="162">
        <v>12</v>
      </c>
      <c r="D15" s="161" t="s">
        <v>12</v>
      </c>
      <c r="E15" s="162">
        <v>12</v>
      </c>
      <c r="F15" s="165">
        <f t="shared" si="0"/>
        <v>0.11650485436893204</v>
      </c>
      <c r="G15" s="165">
        <f t="shared" si="2"/>
        <v>0.21428571428571427</v>
      </c>
      <c r="I15" s="165">
        <f t="shared" si="1"/>
        <v>0</v>
      </c>
    </row>
    <row r="16" spans="1:10" x14ac:dyDescent="0.25">
      <c r="A16" s="161">
        <v>11</v>
      </c>
      <c r="B16" s="162">
        <v>7</v>
      </c>
      <c r="D16" s="161" t="s">
        <v>13</v>
      </c>
      <c r="E16" s="162">
        <v>7</v>
      </c>
      <c r="F16" s="165">
        <f t="shared" si="0"/>
        <v>6.7961165048543687E-2</v>
      </c>
      <c r="G16" s="165">
        <f t="shared" si="2"/>
        <v>0.125</v>
      </c>
      <c r="I16" s="165">
        <f t="shared" si="1"/>
        <v>0</v>
      </c>
    </row>
    <row r="17" spans="1:9" x14ac:dyDescent="0.25">
      <c r="A17" s="161">
        <v>12</v>
      </c>
      <c r="B17" s="162">
        <v>7</v>
      </c>
      <c r="D17" s="161" t="s">
        <v>14</v>
      </c>
      <c r="E17" s="162">
        <v>7</v>
      </c>
      <c r="F17" s="165">
        <f t="shared" si="0"/>
        <v>6.7961165048543687E-2</v>
      </c>
      <c r="G17" s="165">
        <f t="shared" si="2"/>
        <v>0.125</v>
      </c>
      <c r="I17" s="165">
        <f t="shared" si="1"/>
        <v>0</v>
      </c>
    </row>
    <row r="18" spans="1:9" x14ac:dyDescent="0.25">
      <c r="A18" s="161" t="s">
        <v>210</v>
      </c>
      <c r="B18" s="162">
        <v>103</v>
      </c>
      <c r="D18" s="161" t="s">
        <v>239</v>
      </c>
      <c r="E18" s="164">
        <f>+SUM(E6:E17)</f>
        <v>103</v>
      </c>
      <c r="F18" s="165">
        <f t="shared" si="0"/>
        <v>1</v>
      </c>
      <c r="G18" s="165"/>
      <c r="H18" s="164">
        <f>+SUM(H6:H17)</f>
        <v>57</v>
      </c>
      <c r="I18" s="165">
        <f t="shared" si="1"/>
        <v>0.55339805825242716</v>
      </c>
    </row>
    <row r="19" spans="1:9" x14ac:dyDescent="0.25">
      <c r="D19" s="161" t="s">
        <v>240</v>
      </c>
      <c r="E19">
        <f>+SUM(E12:E17)</f>
        <v>56</v>
      </c>
      <c r="F19" s="165">
        <f t="shared" si="0"/>
        <v>0.5436893203883495</v>
      </c>
    </row>
    <row r="22" spans="1:9" x14ac:dyDescent="0.25">
      <c r="A22" s="163" t="s">
        <v>229</v>
      </c>
    </row>
    <row r="23" spans="1:9" x14ac:dyDescent="0.25">
      <c r="A23" s="160" t="s">
        <v>209</v>
      </c>
      <c r="B23" t="s">
        <v>227</v>
      </c>
    </row>
    <row r="24" spans="1:9" x14ac:dyDescent="0.25">
      <c r="A24" s="161" t="s">
        <v>230</v>
      </c>
      <c r="B24" s="162">
        <v>13</v>
      </c>
    </row>
    <row r="25" spans="1:9" x14ac:dyDescent="0.25">
      <c r="A25" s="161" t="s">
        <v>231</v>
      </c>
      <c r="B25" s="162">
        <v>9</v>
      </c>
    </row>
    <row r="26" spans="1:9" x14ac:dyDescent="0.25">
      <c r="A26" s="161" t="s">
        <v>232</v>
      </c>
      <c r="B26" s="162">
        <v>7</v>
      </c>
    </row>
    <row r="27" spans="1:9" x14ac:dyDescent="0.25">
      <c r="A27" s="161" t="s">
        <v>233</v>
      </c>
      <c r="B27" s="162">
        <v>1</v>
      </c>
    </row>
    <row r="28" spans="1:9" x14ac:dyDescent="0.25">
      <c r="A28" s="161" t="s">
        <v>234</v>
      </c>
      <c r="B28" s="162">
        <v>13</v>
      </c>
    </row>
    <row r="29" spans="1:9" x14ac:dyDescent="0.25">
      <c r="A29" s="161" t="s">
        <v>238</v>
      </c>
      <c r="B29" s="162">
        <v>4</v>
      </c>
    </row>
    <row r="30" spans="1:9" x14ac:dyDescent="0.25">
      <c r="A30" s="161" t="s">
        <v>235</v>
      </c>
      <c r="B30" s="162">
        <v>10</v>
      </c>
    </row>
    <row r="31" spans="1:9" x14ac:dyDescent="0.25">
      <c r="A31" s="161" t="s">
        <v>210</v>
      </c>
      <c r="B31" s="162">
        <v>57</v>
      </c>
    </row>
  </sheetData>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1048450"/>
  <sheetViews>
    <sheetView zoomScale="40" zoomScaleNormal="40" zoomScaleSheetLayoutView="40" workbookViewId="0">
      <selection activeCell="A2" sqref="A2:XFD2"/>
    </sheetView>
  </sheetViews>
  <sheetFormatPr baseColWidth="10" defaultColWidth="11.42578125" defaultRowHeight="33.75" x14ac:dyDescent="0.25"/>
  <cols>
    <col min="1" max="1" width="71.7109375" style="50" customWidth="1"/>
    <col min="2" max="2" width="57.7109375" style="50" customWidth="1"/>
    <col min="3" max="3" width="130.28515625" style="78" customWidth="1"/>
    <col min="4" max="4" width="177.42578125" style="58" customWidth="1"/>
    <col min="5" max="5" width="44.5703125" style="44" customWidth="1"/>
    <col min="6" max="7" width="29.5703125" style="9" customWidth="1"/>
    <col min="8" max="8" width="47.42578125" style="6" customWidth="1"/>
    <col min="9" max="9" width="47.42578125" style="5" customWidth="1"/>
    <col min="10" max="10" width="65.7109375" style="8" customWidth="1"/>
    <col min="11" max="12" width="47.42578125" style="15" customWidth="1"/>
    <col min="13" max="13" width="97.42578125" style="33" customWidth="1"/>
    <col min="14" max="14" width="11.42578125" style="20"/>
    <col min="15" max="93" width="11.42578125" style="15"/>
    <col min="94" max="16384" width="11.42578125" style="5"/>
  </cols>
  <sheetData>
    <row r="1" spans="1:93" s="15" customFormat="1" ht="31.5" customHeight="1" thickBot="1" x14ac:dyDescent="0.3">
      <c r="A1" s="36"/>
      <c r="B1" s="36"/>
      <c r="C1" s="72"/>
      <c r="D1" s="56"/>
      <c r="E1" s="41"/>
      <c r="F1" s="18"/>
      <c r="G1" s="18"/>
      <c r="H1" s="14"/>
      <c r="J1" s="16"/>
      <c r="M1" s="33"/>
      <c r="N1" s="20"/>
    </row>
    <row r="2" spans="1:93" s="4" customFormat="1" ht="81" customHeight="1" thickBot="1" x14ac:dyDescent="0.3">
      <c r="A2" s="94" t="s">
        <v>152</v>
      </c>
      <c r="B2" s="105" t="s">
        <v>0</v>
      </c>
      <c r="C2" s="84" t="s">
        <v>31</v>
      </c>
      <c r="D2" s="13" t="s">
        <v>40</v>
      </c>
      <c r="E2" s="13" t="s">
        <v>32</v>
      </c>
      <c r="F2" s="13" t="s">
        <v>1</v>
      </c>
      <c r="G2" s="13" t="s">
        <v>2</v>
      </c>
      <c r="H2" s="13" t="s">
        <v>15</v>
      </c>
      <c r="I2" s="13" t="s">
        <v>65</v>
      </c>
      <c r="J2" s="93" t="s">
        <v>66</v>
      </c>
      <c r="K2" s="93" t="s">
        <v>161</v>
      </c>
      <c r="L2" s="93" t="s">
        <v>162</v>
      </c>
      <c r="M2" s="111" t="s">
        <v>172</v>
      </c>
      <c r="N2" s="20" t="s">
        <v>34</v>
      </c>
      <c r="O2" s="1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row>
    <row r="3" spans="1:93" ht="99.75" customHeight="1" x14ac:dyDescent="0.25">
      <c r="A3" s="96" t="s">
        <v>37</v>
      </c>
      <c r="B3" s="97" t="s">
        <v>17</v>
      </c>
      <c r="C3" s="98" t="s">
        <v>126</v>
      </c>
      <c r="D3" s="99" t="s">
        <v>81</v>
      </c>
      <c r="E3" s="97" t="s">
        <v>86</v>
      </c>
      <c r="F3" s="100">
        <v>45293</v>
      </c>
      <c r="G3" s="100">
        <v>45297</v>
      </c>
      <c r="H3" s="22" t="s">
        <v>34</v>
      </c>
      <c r="I3" s="68">
        <v>45296</v>
      </c>
      <c r="J3" s="71" t="s">
        <v>181</v>
      </c>
      <c r="K3" s="107" t="s">
        <v>163</v>
      </c>
      <c r="L3" s="114" t="s">
        <v>180</v>
      </c>
      <c r="M3" s="106"/>
      <c r="N3" s="20" t="s">
        <v>35</v>
      </c>
      <c r="O3" s="20"/>
    </row>
    <row r="4" spans="1:93" ht="99.75" customHeight="1" x14ac:dyDescent="0.25">
      <c r="A4" s="52" t="s">
        <v>46</v>
      </c>
      <c r="B4" s="34" t="s">
        <v>46</v>
      </c>
      <c r="C4" s="74" t="s">
        <v>84</v>
      </c>
      <c r="D4" s="55" t="s">
        <v>89</v>
      </c>
      <c r="E4" s="34" t="s">
        <v>41</v>
      </c>
      <c r="F4" s="7">
        <v>45294</v>
      </c>
      <c r="G4" s="7">
        <v>45295</v>
      </c>
      <c r="H4" s="23" t="s">
        <v>34</v>
      </c>
      <c r="I4" s="7">
        <v>45317</v>
      </c>
      <c r="J4" s="45" t="s">
        <v>179</v>
      </c>
      <c r="K4" s="108" t="s">
        <v>164</v>
      </c>
      <c r="L4" s="104" t="s">
        <v>164</v>
      </c>
      <c r="M4" s="110" t="s">
        <v>177</v>
      </c>
      <c r="N4" s="20" t="s">
        <v>43</v>
      </c>
      <c r="O4" s="20"/>
    </row>
    <row r="5" spans="1:93" ht="99.6" customHeight="1" x14ac:dyDescent="0.25">
      <c r="A5" s="52" t="s">
        <v>37</v>
      </c>
      <c r="B5" s="34" t="s">
        <v>17</v>
      </c>
      <c r="C5" s="74" t="s">
        <v>127</v>
      </c>
      <c r="D5" s="55" t="s">
        <v>80</v>
      </c>
      <c r="E5" s="34" t="s">
        <v>41</v>
      </c>
      <c r="F5" s="7">
        <v>45294</v>
      </c>
      <c r="G5" s="7">
        <v>45304</v>
      </c>
      <c r="H5" s="23" t="s">
        <v>34</v>
      </c>
      <c r="I5" s="7">
        <v>45307</v>
      </c>
      <c r="J5" s="45" t="s">
        <v>170</v>
      </c>
      <c r="K5" s="108" t="s">
        <v>164</v>
      </c>
      <c r="L5" s="104" t="s">
        <v>164</v>
      </c>
      <c r="M5" s="110" t="s">
        <v>171</v>
      </c>
      <c r="N5" s="20" t="s">
        <v>44</v>
      </c>
      <c r="O5" s="20"/>
    </row>
    <row r="6" spans="1:93" ht="99.75" customHeight="1" x14ac:dyDescent="0.25">
      <c r="A6" s="52" t="s">
        <v>74</v>
      </c>
      <c r="B6" s="34" t="s">
        <v>17</v>
      </c>
      <c r="C6" s="74" t="s">
        <v>128</v>
      </c>
      <c r="D6" s="55" t="s">
        <v>94</v>
      </c>
      <c r="E6" s="34" t="s">
        <v>48</v>
      </c>
      <c r="F6" s="7">
        <v>45294</v>
      </c>
      <c r="G6" s="7">
        <v>45307</v>
      </c>
      <c r="H6" s="23" t="s">
        <v>34</v>
      </c>
      <c r="I6" s="7">
        <v>45307</v>
      </c>
      <c r="J6" s="45" t="s">
        <v>170</v>
      </c>
      <c r="K6" s="108" t="s">
        <v>164</v>
      </c>
      <c r="L6" s="104" t="s">
        <v>164</v>
      </c>
      <c r="M6" s="110" t="s">
        <v>171</v>
      </c>
      <c r="N6" s="20" t="s">
        <v>45</v>
      </c>
      <c r="O6" s="20"/>
    </row>
    <row r="7" spans="1:93" ht="99.75" customHeight="1" x14ac:dyDescent="0.25">
      <c r="A7" s="52" t="s">
        <v>46</v>
      </c>
      <c r="B7" s="34" t="s">
        <v>46</v>
      </c>
      <c r="C7" s="74" t="s">
        <v>39</v>
      </c>
      <c r="D7" s="55" t="s">
        <v>96</v>
      </c>
      <c r="E7" s="34" t="s">
        <v>48</v>
      </c>
      <c r="F7" s="7">
        <v>45296</v>
      </c>
      <c r="G7" s="7">
        <v>45297</v>
      </c>
      <c r="H7" s="23" t="s">
        <v>34</v>
      </c>
      <c r="I7" s="7">
        <v>45322</v>
      </c>
      <c r="J7" s="45" t="s">
        <v>166</v>
      </c>
      <c r="K7" s="108" t="s">
        <v>163</v>
      </c>
      <c r="L7" s="104" t="s">
        <v>180</v>
      </c>
      <c r="M7" s="101"/>
      <c r="O7" s="20"/>
    </row>
    <row r="8" spans="1:93" ht="84.6" customHeight="1" x14ac:dyDescent="0.25">
      <c r="A8" s="52" t="s">
        <v>46</v>
      </c>
      <c r="B8" s="34" t="s">
        <v>46</v>
      </c>
      <c r="C8" s="74" t="s">
        <v>129</v>
      </c>
      <c r="D8" s="55" t="s">
        <v>131</v>
      </c>
      <c r="E8" s="34" t="s">
        <v>47</v>
      </c>
      <c r="F8" s="7">
        <v>45296</v>
      </c>
      <c r="G8" s="7">
        <v>45447</v>
      </c>
      <c r="H8" s="23" t="s">
        <v>35</v>
      </c>
      <c r="I8" s="7"/>
      <c r="J8" s="45"/>
      <c r="K8" s="108" t="s">
        <v>164</v>
      </c>
      <c r="L8" s="95"/>
      <c r="M8" s="101"/>
    </row>
    <row r="9" spans="1:93" s="15" customFormat="1" ht="99.75" customHeight="1" x14ac:dyDescent="0.25">
      <c r="A9" s="52" t="s">
        <v>16</v>
      </c>
      <c r="B9" s="34" t="s">
        <v>22</v>
      </c>
      <c r="C9" s="74" t="s">
        <v>50</v>
      </c>
      <c r="D9" s="55" t="s">
        <v>99</v>
      </c>
      <c r="E9" s="34" t="s">
        <v>47</v>
      </c>
      <c r="F9" s="7">
        <v>45296</v>
      </c>
      <c r="G9" s="7">
        <v>45301</v>
      </c>
      <c r="H9" s="23" t="s">
        <v>34</v>
      </c>
      <c r="I9" s="7">
        <v>45300</v>
      </c>
      <c r="J9" s="45" t="s">
        <v>169</v>
      </c>
      <c r="K9" s="108" t="s">
        <v>164</v>
      </c>
      <c r="L9" s="104" t="s">
        <v>164</v>
      </c>
      <c r="M9" s="113" t="s">
        <v>178</v>
      </c>
      <c r="N9" s="20"/>
    </row>
    <row r="10" spans="1:93" s="15" customFormat="1" ht="99.75" customHeight="1" x14ac:dyDescent="0.25">
      <c r="A10" s="52" t="s">
        <v>46</v>
      </c>
      <c r="B10" s="34" t="s">
        <v>46</v>
      </c>
      <c r="C10" s="74" t="s">
        <v>85</v>
      </c>
      <c r="D10" s="55" t="s">
        <v>82</v>
      </c>
      <c r="E10" s="34" t="s">
        <v>41</v>
      </c>
      <c r="F10" s="7">
        <v>45298</v>
      </c>
      <c r="G10" s="7">
        <v>45301</v>
      </c>
      <c r="H10" s="23" t="s">
        <v>34</v>
      </c>
      <c r="I10" s="7">
        <v>45317</v>
      </c>
      <c r="J10" s="45" t="s">
        <v>179</v>
      </c>
      <c r="K10" s="108" t="s">
        <v>164</v>
      </c>
      <c r="L10" s="104" t="s">
        <v>164</v>
      </c>
      <c r="M10" s="113" t="s">
        <v>177</v>
      </c>
      <c r="N10" s="20"/>
    </row>
    <row r="11" spans="1:93" s="15" customFormat="1" ht="99.75" customHeight="1" x14ac:dyDescent="0.25">
      <c r="A11" s="52" t="s">
        <v>46</v>
      </c>
      <c r="B11" s="34" t="s">
        <v>46</v>
      </c>
      <c r="C11" s="74" t="s">
        <v>38</v>
      </c>
      <c r="D11" s="55" t="s">
        <v>98</v>
      </c>
      <c r="E11" s="34" t="s">
        <v>70</v>
      </c>
      <c r="F11" s="7">
        <v>45306</v>
      </c>
      <c r="G11" s="7">
        <v>45307</v>
      </c>
      <c r="H11" s="23" t="s">
        <v>34</v>
      </c>
      <c r="I11" s="7">
        <v>45307</v>
      </c>
      <c r="J11" s="46" t="s">
        <v>168</v>
      </c>
      <c r="K11" s="108" t="s">
        <v>164</v>
      </c>
      <c r="L11" s="104" t="s">
        <v>164</v>
      </c>
      <c r="M11" s="112" t="s">
        <v>174</v>
      </c>
      <c r="N11" s="20"/>
    </row>
    <row r="12" spans="1:93" s="15" customFormat="1" ht="99.75" customHeight="1" x14ac:dyDescent="0.25">
      <c r="A12" s="52" t="s">
        <v>46</v>
      </c>
      <c r="B12" s="34" t="s">
        <v>46</v>
      </c>
      <c r="C12" s="74" t="s">
        <v>83</v>
      </c>
      <c r="D12" s="55" t="s">
        <v>90</v>
      </c>
      <c r="E12" s="34" t="s">
        <v>41</v>
      </c>
      <c r="F12" s="7">
        <v>45311</v>
      </c>
      <c r="G12" s="7">
        <v>45312</v>
      </c>
      <c r="H12" s="23" t="s">
        <v>34</v>
      </c>
      <c r="I12" s="7">
        <v>45317</v>
      </c>
      <c r="J12" s="45" t="s">
        <v>179</v>
      </c>
      <c r="K12" s="108" t="s">
        <v>164</v>
      </c>
      <c r="L12" s="104" t="s">
        <v>164</v>
      </c>
      <c r="M12" s="113" t="s">
        <v>177</v>
      </c>
      <c r="N12" s="20"/>
    </row>
    <row r="13" spans="1:93" s="15" customFormat="1" ht="99.75" customHeight="1" x14ac:dyDescent="0.25">
      <c r="A13" s="52" t="s">
        <v>37</v>
      </c>
      <c r="B13" s="34" t="s">
        <v>17</v>
      </c>
      <c r="C13" s="74" t="s">
        <v>20</v>
      </c>
      <c r="D13" s="55" t="s">
        <v>95</v>
      </c>
      <c r="E13" s="34" t="s">
        <v>48</v>
      </c>
      <c r="F13" s="7">
        <v>45313</v>
      </c>
      <c r="G13" s="7">
        <v>45317</v>
      </c>
      <c r="H13" s="23" t="s">
        <v>34</v>
      </c>
      <c r="I13" s="7">
        <v>44956</v>
      </c>
      <c r="J13" s="45" t="s">
        <v>167</v>
      </c>
      <c r="K13" s="108" t="s">
        <v>164</v>
      </c>
      <c r="L13" s="104" t="s">
        <v>164</v>
      </c>
      <c r="M13" s="112" t="s">
        <v>173</v>
      </c>
      <c r="N13" s="20"/>
    </row>
    <row r="14" spans="1:93" s="15" customFormat="1" ht="99.75" customHeight="1" x14ac:dyDescent="0.25">
      <c r="A14" s="52" t="s">
        <v>42</v>
      </c>
      <c r="B14" s="34" t="s">
        <v>22</v>
      </c>
      <c r="C14" s="74" t="s">
        <v>71</v>
      </c>
      <c r="D14" s="55" t="s">
        <v>122</v>
      </c>
      <c r="E14" s="34" t="s">
        <v>25</v>
      </c>
      <c r="F14" s="7">
        <v>45313</v>
      </c>
      <c r="G14" s="7">
        <v>45317</v>
      </c>
      <c r="H14" s="23" t="s">
        <v>34</v>
      </c>
      <c r="I14" s="7">
        <v>45322</v>
      </c>
      <c r="J14" s="45" t="s">
        <v>165</v>
      </c>
      <c r="K14" s="108" t="s">
        <v>164</v>
      </c>
      <c r="L14" s="104" t="s">
        <v>164</v>
      </c>
      <c r="M14" s="113" t="s">
        <v>175</v>
      </c>
      <c r="N14" s="20"/>
    </row>
    <row r="15" spans="1:93" s="15" customFormat="1" ht="99.75" customHeight="1" x14ac:dyDescent="0.25">
      <c r="A15" s="52" t="s">
        <v>37</v>
      </c>
      <c r="B15" s="34" t="s">
        <v>17</v>
      </c>
      <c r="C15" s="74" t="s">
        <v>21</v>
      </c>
      <c r="D15" s="55" t="s">
        <v>103</v>
      </c>
      <c r="E15" s="34" t="s">
        <v>49</v>
      </c>
      <c r="F15" s="7">
        <v>45313</v>
      </c>
      <c r="G15" s="7">
        <v>45322</v>
      </c>
      <c r="H15" s="23" t="s">
        <v>34</v>
      </c>
      <c r="I15" s="7">
        <v>45341</v>
      </c>
      <c r="J15" s="45" t="s">
        <v>182</v>
      </c>
      <c r="K15" s="108" t="s">
        <v>164</v>
      </c>
      <c r="L15" s="104" t="s">
        <v>164</v>
      </c>
      <c r="M15" s="113" t="s">
        <v>188</v>
      </c>
      <c r="N15" s="20"/>
    </row>
    <row r="16" spans="1:93" s="15" customFormat="1" ht="99.75" customHeight="1" x14ac:dyDescent="0.25">
      <c r="A16" s="52" t="s">
        <v>37</v>
      </c>
      <c r="B16" s="34" t="s">
        <v>17</v>
      </c>
      <c r="C16" s="74" t="s">
        <v>88</v>
      </c>
      <c r="D16" s="55" t="s">
        <v>101</v>
      </c>
      <c r="E16" s="34" t="s">
        <v>86</v>
      </c>
      <c r="F16" s="7">
        <v>45315</v>
      </c>
      <c r="G16" s="7">
        <v>45322</v>
      </c>
      <c r="H16" s="23" t="s">
        <v>34</v>
      </c>
      <c r="I16" s="7">
        <v>45322</v>
      </c>
      <c r="J16" s="45" t="s">
        <v>176</v>
      </c>
      <c r="K16" s="108" t="s">
        <v>164</v>
      </c>
      <c r="L16" s="104" t="s">
        <v>164</v>
      </c>
      <c r="M16" s="112" t="s">
        <v>198</v>
      </c>
      <c r="N16" s="20"/>
    </row>
    <row r="17" spans="1:29" s="15" customFormat="1" ht="99.75" customHeight="1" x14ac:dyDescent="0.25">
      <c r="A17" s="52" t="s">
        <v>37</v>
      </c>
      <c r="B17" s="34" t="s">
        <v>17</v>
      </c>
      <c r="C17" s="74" t="s">
        <v>23</v>
      </c>
      <c r="D17" s="55" t="s">
        <v>100</v>
      </c>
      <c r="E17" s="34" t="s">
        <v>25</v>
      </c>
      <c r="F17" s="7">
        <v>45320</v>
      </c>
      <c r="G17" s="7">
        <v>45324</v>
      </c>
      <c r="H17" s="23" t="s">
        <v>34</v>
      </c>
      <c r="I17" s="7">
        <v>45322</v>
      </c>
      <c r="J17" s="45" t="s">
        <v>189</v>
      </c>
      <c r="K17" s="108" t="s">
        <v>164</v>
      </c>
      <c r="L17" s="104" t="s">
        <v>164</v>
      </c>
      <c r="M17" s="112" t="s">
        <v>199</v>
      </c>
      <c r="N17" s="20"/>
    </row>
    <row r="18" spans="1:29" s="15" customFormat="1" ht="99.75" customHeight="1" x14ac:dyDescent="0.25">
      <c r="A18" s="52" t="s">
        <v>37</v>
      </c>
      <c r="B18" s="34" t="s">
        <v>17</v>
      </c>
      <c r="C18" s="74" t="s">
        <v>27</v>
      </c>
      <c r="D18" s="55" t="s">
        <v>102</v>
      </c>
      <c r="E18" s="34" t="s">
        <v>86</v>
      </c>
      <c r="F18" s="7">
        <v>45320</v>
      </c>
      <c r="G18" s="7">
        <v>45331</v>
      </c>
      <c r="H18" s="23" t="s">
        <v>34</v>
      </c>
      <c r="I18" s="7">
        <v>45338</v>
      </c>
      <c r="J18" s="45" t="s">
        <v>184</v>
      </c>
      <c r="K18" s="108" t="s">
        <v>164</v>
      </c>
      <c r="L18" s="104" t="s">
        <v>164</v>
      </c>
      <c r="M18" s="112" t="s">
        <v>200</v>
      </c>
      <c r="N18" s="20"/>
    </row>
    <row r="19" spans="1:29" s="15" customFormat="1" ht="99.75" customHeight="1" x14ac:dyDescent="0.25">
      <c r="A19" s="52" t="s">
        <v>37</v>
      </c>
      <c r="B19" s="34" t="s">
        <v>17</v>
      </c>
      <c r="C19" s="74" t="s">
        <v>19</v>
      </c>
      <c r="D19" s="55" t="s">
        <v>97</v>
      </c>
      <c r="E19" s="34" t="s">
        <v>73</v>
      </c>
      <c r="F19" s="7">
        <v>45323</v>
      </c>
      <c r="G19" s="7">
        <v>45338</v>
      </c>
      <c r="H19" s="23" t="s">
        <v>34</v>
      </c>
      <c r="I19" s="7">
        <v>45381</v>
      </c>
      <c r="J19" s="45" t="s">
        <v>197</v>
      </c>
      <c r="K19" s="108" t="s">
        <v>164</v>
      </c>
      <c r="L19" s="104" t="s">
        <v>164</v>
      </c>
      <c r="M19" s="112" t="s">
        <v>201</v>
      </c>
      <c r="N19" s="20"/>
    </row>
    <row r="20" spans="1:29" s="15" customFormat="1" ht="99.75" customHeight="1" x14ac:dyDescent="0.25">
      <c r="A20" s="52" t="s">
        <v>46</v>
      </c>
      <c r="B20" s="34" t="s">
        <v>46</v>
      </c>
      <c r="C20" s="74" t="s">
        <v>84</v>
      </c>
      <c r="D20" s="55" t="s">
        <v>89</v>
      </c>
      <c r="E20" s="34" t="s">
        <v>41</v>
      </c>
      <c r="F20" s="7">
        <v>45323</v>
      </c>
      <c r="G20" s="7">
        <v>45324</v>
      </c>
      <c r="H20" s="23" t="s">
        <v>34</v>
      </c>
      <c r="I20" s="7">
        <v>45343</v>
      </c>
      <c r="J20" s="45" t="s">
        <v>183</v>
      </c>
      <c r="K20" s="108" t="s">
        <v>164</v>
      </c>
      <c r="L20" s="104" t="s">
        <v>164</v>
      </c>
      <c r="M20" s="113" t="s">
        <v>190</v>
      </c>
      <c r="N20" s="20"/>
    </row>
    <row r="21" spans="1:29" s="15" customFormat="1" ht="99.75" customHeight="1" x14ac:dyDescent="0.25">
      <c r="A21" s="52" t="s">
        <v>37</v>
      </c>
      <c r="B21" s="34" t="s">
        <v>22</v>
      </c>
      <c r="C21" s="74" t="s">
        <v>121</v>
      </c>
      <c r="D21" s="55" t="s">
        <v>87</v>
      </c>
      <c r="E21" s="34" t="s">
        <v>25</v>
      </c>
      <c r="F21" s="7">
        <v>45323</v>
      </c>
      <c r="G21" s="7">
        <v>45624</v>
      </c>
      <c r="H21" s="23" t="s">
        <v>35</v>
      </c>
      <c r="I21" s="7"/>
      <c r="J21" s="59"/>
      <c r="K21" s="108" t="s">
        <v>163</v>
      </c>
      <c r="L21" s="95"/>
      <c r="M21" s="101"/>
      <c r="N21" s="20"/>
    </row>
    <row r="22" spans="1:29" s="15" customFormat="1" ht="99.75" customHeight="1" x14ac:dyDescent="0.25">
      <c r="A22" s="52" t="s">
        <v>42</v>
      </c>
      <c r="B22" s="34" t="s">
        <v>24</v>
      </c>
      <c r="C22" s="74" t="s">
        <v>134</v>
      </c>
      <c r="D22" s="74" t="s">
        <v>141</v>
      </c>
      <c r="E22" s="34" t="s">
        <v>48</v>
      </c>
      <c r="F22" s="7">
        <v>45323</v>
      </c>
      <c r="G22" s="7">
        <v>45353</v>
      </c>
      <c r="H22" s="115" t="s">
        <v>45</v>
      </c>
      <c r="I22" s="1"/>
      <c r="J22" s="45"/>
      <c r="K22" s="108" t="s">
        <v>164</v>
      </c>
      <c r="L22" s="95"/>
      <c r="M22" s="101"/>
      <c r="N22" s="20"/>
    </row>
    <row r="23" spans="1:29" s="15" customFormat="1" ht="99.75" customHeight="1" x14ac:dyDescent="0.25">
      <c r="A23" s="52" t="s">
        <v>37</v>
      </c>
      <c r="B23" s="34" t="s">
        <v>17</v>
      </c>
      <c r="C23" s="74" t="s">
        <v>28</v>
      </c>
      <c r="D23" s="55" t="s">
        <v>104</v>
      </c>
      <c r="E23" s="34" t="s">
        <v>73</v>
      </c>
      <c r="F23" s="7">
        <v>45324</v>
      </c>
      <c r="G23" s="7">
        <v>45332</v>
      </c>
      <c r="H23" s="23" t="s">
        <v>34</v>
      </c>
      <c r="I23" s="7">
        <v>45348</v>
      </c>
      <c r="J23" s="45" t="s">
        <v>185</v>
      </c>
      <c r="K23" s="108" t="s">
        <v>164</v>
      </c>
      <c r="L23" s="104" t="s">
        <v>164</v>
      </c>
      <c r="M23" s="112" t="s">
        <v>199</v>
      </c>
      <c r="N23" s="20"/>
    </row>
    <row r="24" spans="1:29" s="15" customFormat="1" ht="99.75" customHeight="1" x14ac:dyDescent="0.25">
      <c r="A24" s="52" t="s">
        <v>37</v>
      </c>
      <c r="B24" s="34" t="s">
        <v>17</v>
      </c>
      <c r="C24" s="74" t="s">
        <v>26</v>
      </c>
      <c r="D24" s="55" t="s">
        <v>105</v>
      </c>
      <c r="E24" s="34" t="s">
        <v>25</v>
      </c>
      <c r="F24" s="7">
        <v>45327</v>
      </c>
      <c r="G24" s="7">
        <v>45351</v>
      </c>
      <c r="H24" s="23" t="s">
        <v>34</v>
      </c>
      <c r="I24" s="24">
        <v>45372</v>
      </c>
      <c r="J24" s="45" t="s">
        <v>192</v>
      </c>
      <c r="K24" s="108" t="s">
        <v>164</v>
      </c>
      <c r="L24" s="104" t="s">
        <v>164</v>
      </c>
      <c r="M24" s="113" t="s">
        <v>196</v>
      </c>
      <c r="N24" s="20"/>
    </row>
    <row r="25" spans="1:29" s="15" customFormat="1" ht="99.75" customHeight="1" x14ac:dyDescent="0.25">
      <c r="A25" s="52" t="s">
        <v>46</v>
      </c>
      <c r="B25" s="34" t="s">
        <v>46</v>
      </c>
      <c r="C25" s="74" t="s">
        <v>38</v>
      </c>
      <c r="D25" s="55" t="s">
        <v>98</v>
      </c>
      <c r="E25" s="34" t="s">
        <v>70</v>
      </c>
      <c r="F25" s="7">
        <v>45329</v>
      </c>
      <c r="G25" s="7">
        <v>45331</v>
      </c>
      <c r="H25" s="23" t="s">
        <v>34</v>
      </c>
      <c r="I25" s="7">
        <v>45341</v>
      </c>
      <c r="J25" s="46" t="s">
        <v>168</v>
      </c>
      <c r="K25" s="108" t="s">
        <v>164</v>
      </c>
      <c r="L25" s="104" t="s">
        <v>164</v>
      </c>
      <c r="M25" s="113" t="s">
        <v>191</v>
      </c>
      <c r="N25" s="20"/>
      <c r="AC25" s="116">
        <f>28/31</f>
        <v>0.90322580645161288</v>
      </c>
    </row>
    <row r="26" spans="1:29" s="15" customFormat="1" ht="99.75" customHeight="1" x14ac:dyDescent="0.25">
      <c r="A26" s="52" t="s">
        <v>46</v>
      </c>
      <c r="B26" s="34" t="s">
        <v>46</v>
      </c>
      <c r="C26" s="74" t="s">
        <v>85</v>
      </c>
      <c r="D26" s="55" t="s">
        <v>82</v>
      </c>
      <c r="E26" s="34" t="s">
        <v>41</v>
      </c>
      <c r="F26" s="7">
        <v>45329</v>
      </c>
      <c r="G26" s="7">
        <v>45331</v>
      </c>
      <c r="H26" s="23" t="s">
        <v>34</v>
      </c>
      <c r="I26" s="7">
        <v>45343</v>
      </c>
      <c r="J26" s="45" t="s">
        <v>183</v>
      </c>
      <c r="K26" s="108" t="s">
        <v>164</v>
      </c>
      <c r="L26" s="104" t="s">
        <v>164</v>
      </c>
      <c r="M26" s="113" t="s">
        <v>190</v>
      </c>
      <c r="N26" s="20"/>
    </row>
    <row r="27" spans="1:29" s="15" customFormat="1" ht="99.75" customHeight="1" x14ac:dyDescent="0.25">
      <c r="A27" s="52" t="s">
        <v>37</v>
      </c>
      <c r="B27" s="34" t="s">
        <v>17</v>
      </c>
      <c r="C27" s="74" t="s">
        <v>186</v>
      </c>
      <c r="D27" s="55" t="s">
        <v>107</v>
      </c>
      <c r="E27" s="34" t="s">
        <v>86</v>
      </c>
      <c r="F27" s="7">
        <v>45334</v>
      </c>
      <c r="G27" s="7">
        <v>45338</v>
      </c>
      <c r="H27" s="23" t="s">
        <v>34</v>
      </c>
      <c r="I27" s="24">
        <v>45341</v>
      </c>
      <c r="J27" s="45" t="s">
        <v>187</v>
      </c>
      <c r="K27" s="108" t="s">
        <v>163</v>
      </c>
      <c r="L27" s="95"/>
      <c r="M27" s="101"/>
      <c r="N27" s="20"/>
    </row>
    <row r="28" spans="1:29" s="15" customFormat="1" ht="99.75" customHeight="1" x14ac:dyDescent="0.25">
      <c r="A28" s="52" t="s">
        <v>42</v>
      </c>
      <c r="B28" s="34" t="s">
        <v>24</v>
      </c>
      <c r="C28" s="74" t="s">
        <v>78</v>
      </c>
      <c r="D28" s="42" t="s">
        <v>133</v>
      </c>
      <c r="E28" s="34" t="s">
        <v>156</v>
      </c>
      <c r="F28" s="7">
        <v>45341</v>
      </c>
      <c r="G28" s="7">
        <v>45379</v>
      </c>
      <c r="H28" s="115" t="s">
        <v>45</v>
      </c>
      <c r="I28" s="1"/>
      <c r="J28" s="63"/>
      <c r="K28" s="108" t="s">
        <v>164</v>
      </c>
      <c r="L28" s="95"/>
      <c r="M28" s="101"/>
      <c r="N28" s="20"/>
    </row>
    <row r="29" spans="1:29" s="15" customFormat="1" ht="99.75" customHeight="1" x14ac:dyDescent="0.25">
      <c r="A29" s="52" t="s">
        <v>42</v>
      </c>
      <c r="B29" s="34" t="s">
        <v>24</v>
      </c>
      <c r="C29" s="42" t="s">
        <v>135</v>
      </c>
      <c r="D29" s="42" t="s">
        <v>135</v>
      </c>
      <c r="E29" s="34" t="s">
        <v>155</v>
      </c>
      <c r="F29" s="7">
        <v>45341</v>
      </c>
      <c r="G29" s="7">
        <v>45374</v>
      </c>
      <c r="H29" s="115" t="s">
        <v>45</v>
      </c>
      <c r="I29" s="1"/>
      <c r="J29" s="45"/>
      <c r="K29" s="108" t="s">
        <v>164</v>
      </c>
      <c r="L29" s="95"/>
      <c r="M29" s="101"/>
      <c r="N29" s="20"/>
    </row>
    <row r="30" spans="1:29" s="15" customFormat="1" ht="99.75" customHeight="1" x14ac:dyDescent="0.25">
      <c r="A30" s="52" t="s">
        <v>46</v>
      </c>
      <c r="B30" s="34" t="s">
        <v>46</v>
      </c>
      <c r="C30" s="74" t="s">
        <v>83</v>
      </c>
      <c r="D30" s="55" t="s">
        <v>90</v>
      </c>
      <c r="E30" s="34" t="s">
        <v>41</v>
      </c>
      <c r="F30" s="7">
        <v>45342</v>
      </c>
      <c r="G30" s="7">
        <v>45343</v>
      </c>
      <c r="H30" s="23" t="s">
        <v>34</v>
      </c>
      <c r="I30" s="7">
        <v>45343</v>
      </c>
      <c r="J30" s="45" t="s">
        <v>183</v>
      </c>
      <c r="K30" s="108" t="s">
        <v>164</v>
      </c>
      <c r="L30" s="104" t="s">
        <v>164</v>
      </c>
      <c r="M30" s="113" t="s">
        <v>195</v>
      </c>
      <c r="N30" s="20"/>
    </row>
    <row r="31" spans="1:29" s="15" customFormat="1" ht="99.75" customHeight="1" x14ac:dyDescent="0.25">
      <c r="A31" s="52" t="s">
        <v>46</v>
      </c>
      <c r="B31" s="34" t="s">
        <v>46</v>
      </c>
      <c r="C31" s="74" t="s">
        <v>33</v>
      </c>
      <c r="D31" s="55" t="s">
        <v>106</v>
      </c>
      <c r="E31" s="34" t="s">
        <v>41</v>
      </c>
      <c r="F31" s="7">
        <v>45346</v>
      </c>
      <c r="G31" s="7">
        <v>45352</v>
      </c>
      <c r="H31" s="23" t="s">
        <v>34</v>
      </c>
      <c r="I31" s="7">
        <v>45337</v>
      </c>
      <c r="J31" s="45" t="s">
        <v>194</v>
      </c>
      <c r="K31" s="108" t="s">
        <v>164</v>
      </c>
      <c r="L31" s="104" t="s">
        <v>164</v>
      </c>
      <c r="M31" s="113" t="s">
        <v>195</v>
      </c>
      <c r="N31" s="20"/>
    </row>
    <row r="32" spans="1:29" s="15" customFormat="1" ht="99.75" customHeight="1" x14ac:dyDescent="0.25">
      <c r="A32" s="52" t="s">
        <v>46</v>
      </c>
      <c r="B32" s="34" t="s">
        <v>46</v>
      </c>
      <c r="C32" s="74" t="s">
        <v>84</v>
      </c>
      <c r="D32" s="55" t="s">
        <v>89</v>
      </c>
      <c r="E32" s="34" t="s">
        <v>41</v>
      </c>
      <c r="F32" s="7">
        <v>45352</v>
      </c>
      <c r="G32" s="7">
        <v>45353</v>
      </c>
      <c r="H32" s="23" t="s">
        <v>34</v>
      </c>
      <c r="I32" s="7">
        <v>45372</v>
      </c>
      <c r="J32" s="45" t="s">
        <v>193</v>
      </c>
      <c r="K32" s="108" t="s">
        <v>164</v>
      </c>
      <c r="L32" s="104" t="s">
        <v>164</v>
      </c>
      <c r="M32" s="113" t="s">
        <v>195</v>
      </c>
      <c r="N32" s="20"/>
    </row>
    <row r="33" spans="1:14" s="15" customFormat="1" ht="99.75" customHeight="1" x14ac:dyDescent="0.25">
      <c r="A33" s="52" t="s">
        <v>42</v>
      </c>
      <c r="B33" s="34" t="s">
        <v>24</v>
      </c>
      <c r="C33" s="74" t="s">
        <v>77</v>
      </c>
      <c r="D33" s="42" t="s">
        <v>137</v>
      </c>
      <c r="E33" s="34" t="s">
        <v>25</v>
      </c>
      <c r="F33" s="7">
        <v>45355</v>
      </c>
      <c r="G33" s="7">
        <v>45395</v>
      </c>
      <c r="H33" s="23" t="s">
        <v>45</v>
      </c>
      <c r="I33" s="1"/>
      <c r="J33" s="45"/>
      <c r="K33" s="108" t="s">
        <v>164</v>
      </c>
      <c r="L33" s="95"/>
      <c r="M33" s="101"/>
      <c r="N33" s="20"/>
    </row>
    <row r="34" spans="1:14" s="15" customFormat="1" ht="99.75" customHeight="1" x14ac:dyDescent="0.25">
      <c r="A34" s="52" t="s">
        <v>46</v>
      </c>
      <c r="B34" s="34" t="s">
        <v>46</v>
      </c>
      <c r="C34" s="74" t="s">
        <v>85</v>
      </c>
      <c r="D34" s="55" t="s">
        <v>82</v>
      </c>
      <c r="E34" s="34" t="s">
        <v>41</v>
      </c>
      <c r="F34" s="7">
        <v>45358</v>
      </c>
      <c r="G34" s="7">
        <v>45360</v>
      </c>
      <c r="H34" s="23" t="s">
        <v>34</v>
      </c>
      <c r="I34" s="7">
        <v>45372</v>
      </c>
      <c r="J34" s="45" t="s">
        <v>193</v>
      </c>
      <c r="K34" s="108" t="s">
        <v>164</v>
      </c>
      <c r="L34" s="104" t="s">
        <v>164</v>
      </c>
      <c r="M34" s="113" t="s">
        <v>195</v>
      </c>
      <c r="N34" s="20"/>
    </row>
    <row r="35" spans="1:14" s="15" customFormat="1" ht="121.15" customHeight="1" x14ac:dyDescent="0.25">
      <c r="A35" s="52" t="s">
        <v>46</v>
      </c>
      <c r="B35" s="34" t="s">
        <v>46</v>
      </c>
      <c r="C35" s="74" t="s">
        <v>38</v>
      </c>
      <c r="D35" s="55" t="s">
        <v>98</v>
      </c>
      <c r="E35" s="34" t="s">
        <v>70</v>
      </c>
      <c r="F35" s="7">
        <v>45358</v>
      </c>
      <c r="G35" s="7">
        <v>45360</v>
      </c>
      <c r="H35" s="23" t="s">
        <v>34</v>
      </c>
      <c r="I35" s="7">
        <v>45365</v>
      </c>
      <c r="J35" s="46" t="s">
        <v>168</v>
      </c>
      <c r="K35" s="108" t="s">
        <v>164</v>
      </c>
      <c r="L35" s="104" t="s">
        <v>164</v>
      </c>
      <c r="M35" s="113" t="s">
        <v>195</v>
      </c>
      <c r="N35" s="20"/>
    </row>
    <row r="36" spans="1:14" s="15" customFormat="1" ht="99.75" customHeight="1" x14ac:dyDescent="0.25">
      <c r="A36" s="52" t="s">
        <v>46</v>
      </c>
      <c r="B36" s="34" t="s">
        <v>46</v>
      </c>
      <c r="C36" s="74" t="s">
        <v>83</v>
      </c>
      <c r="D36" s="55" t="s">
        <v>90</v>
      </c>
      <c r="E36" s="34" t="s">
        <v>41</v>
      </c>
      <c r="F36" s="7">
        <v>45372</v>
      </c>
      <c r="G36" s="7">
        <v>45373</v>
      </c>
      <c r="H36" s="23" t="s">
        <v>34</v>
      </c>
      <c r="I36" s="7">
        <v>45372</v>
      </c>
      <c r="J36" s="45" t="s">
        <v>193</v>
      </c>
      <c r="K36" s="108" t="s">
        <v>164</v>
      </c>
      <c r="L36" s="104" t="s">
        <v>164</v>
      </c>
      <c r="M36" s="113" t="s">
        <v>195</v>
      </c>
      <c r="N36" s="20"/>
    </row>
    <row r="37" spans="1:14" s="15" customFormat="1" ht="99.75" customHeight="1" x14ac:dyDescent="0.25">
      <c r="A37" s="52" t="s">
        <v>46</v>
      </c>
      <c r="B37" s="34" t="s">
        <v>46</v>
      </c>
      <c r="C37" s="74" t="s">
        <v>84</v>
      </c>
      <c r="D37" s="55" t="s">
        <v>89</v>
      </c>
      <c r="E37" s="34" t="s">
        <v>41</v>
      </c>
      <c r="F37" s="7">
        <v>45383</v>
      </c>
      <c r="G37" s="7">
        <v>45384</v>
      </c>
      <c r="H37" s="23" t="s">
        <v>34</v>
      </c>
      <c r="I37" s="24">
        <v>45400</v>
      </c>
      <c r="J37" s="46" t="s">
        <v>168</v>
      </c>
      <c r="K37" s="108" t="s">
        <v>164</v>
      </c>
      <c r="L37" s="104" t="s">
        <v>164</v>
      </c>
      <c r="M37" s="113" t="s">
        <v>202</v>
      </c>
      <c r="N37" s="20"/>
    </row>
    <row r="38" spans="1:14" s="15" customFormat="1" ht="99.75" customHeight="1" x14ac:dyDescent="0.25">
      <c r="A38" s="52" t="s">
        <v>46</v>
      </c>
      <c r="B38" s="34" t="s">
        <v>46</v>
      </c>
      <c r="C38" s="74" t="s">
        <v>38</v>
      </c>
      <c r="D38" s="55" t="s">
        <v>98</v>
      </c>
      <c r="E38" s="34" t="s">
        <v>70</v>
      </c>
      <c r="F38" s="7">
        <v>45389</v>
      </c>
      <c r="G38" s="7">
        <v>45391</v>
      </c>
      <c r="H38" s="23" t="s">
        <v>34</v>
      </c>
      <c r="I38" s="7">
        <v>45397</v>
      </c>
      <c r="J38" s="46" t="s">
        <v>168</v>
      </c>
      <c r="K38" s="108" t="s">
        <v>164</v>
      </c>
      <c r="L38" s="104" t="s">
        <v>164</v>
      </c>
      <c r="M38" s="113" t="s">
        <v>203</v>
      </c>
      <c r="N38" s="20"/>
    </row>
    <row r="39" spans="1:14" s="15" customFormat="1" ht="99.75" customHeight="1" x14ac:dyDescent="0.25">
      <c r="A39" s="52" t="s">
        <v>46</v>
      </c>
      <c r="B39" s="34" t="s">
        <v>46</v>
      </c>
      <c r="C39" s="74" t="s">
        <v>85</v>
      </c>
      <c r="D39" s="55" t="s">
        <v>82</v>
      </c>
      <c r="E39" s="34" t="s">
        <v>41</v>
      </c>
      <c r="F39" s="7">
        <v>45389</v>
      </c>
      <c r="G39" s="7">
        <v>45391</v>
      </c>
      <c r="H39" s="23" t="s">
        <v>34</v>
      </c>
      <c r="I39" s="24">
        <v>45400</v>
      </c>
      <c r="J39" s="46" t="s">
        <v>168</v>
      </c>
      <c r="K39" s="108" t="s">
        <v>164</v>
      </c>
      <c r="L39" s="104" t="s">
        <v>164</v>
      </c>
      <c r="M39" s="113" t="s">
        <v>202</v>
      </c>
      <c r="N39" s="20"/>
    </row>
    <row r="40" spans="1:14" s="15" customFormat="1" ht="99.75" customHeight="1" x14ac:dyDescent="0.25">
      <c r="A40" s="52" t="s">
        <v>37</v>
      </c>
      <c r="B40" s="34" t="s">
        <v>17</v>
      </c>
      <c r="C40" s="74" t="s">
        <v>27</v>
      </c>
      <c r="D40" s="55" t="s">
        <v>108</v>
      </c>
      <c r="E40" s="34" t="s">
        <v>86</v>
      </c>
      <c r="F40" s="7">
        <v>45397</v>
      </c>
      <c r="G40" s="7">
        <v>45407</v>
      </c>
      <c r="H40" s="23" t="s">
        <v>45</v>
      </c>
      <c r="I40" s="24"/>
      <c r="J40" s="46"/>
      <c r="K40" s="108" t="s">
        <v>164</v>
      </c>
      <c r="L40" s="95"/>
      <c r="M40" s="101"/>
      <c r="N40" s="20"/>
    </row>
    <row r="41" spans="1:14" s="15" customFormat="1" ht="99.75" customHeight="1" thickBot="1" x14ac:dyDescent="0.3">
      <c r="A41" s="119" t="s">
        <v>42</v>
      </c>
      <c r="B41" s="120" t="s">
        <v>22</v>
      </c>
      <c r="C41" s="121" t="s">
        <v>71</v>
      </c>
      <c r="D41" s="122" t="s">
        <v>125</v>
      </c>
      <c r="E41" s="120" t="s">
        <v>25</v>
      </c>
      <c r="F41" s="123">
        <v>45397</v>
      </c>
      <c r="G41" s="123">
        <v>45401</v>
      </c>
      <c r="H41" s="124" t="s">
        <v>45</v>
      </c>
      <c r="I41" s="125"/>
      <c r="J41" s="126"/>
      <c r="K41" s="127" t="s">
        <v>164</v>
      </c>
      <c r="L41" s="128"/>
      <c r="M41" s="129"/>
      <c r="N41" s="20"/>
    </row>
    <row r="42" spans="1:14" s="15" customFormat="1" ht="99.75" customHeight="1" thickBot="1" x14ac:dyDescent="0.3">
      <c r="A42" s="139" t="s">
        <v>37</v>
      </c>
      <c r="B42" s="140" t="s">
        <v>17</v>
      </c>
      <c r="C42" s="141" t="s">
        <v>19</v>
      </c>
      <c r="D42" s="142" t="s">
        <v>109</v>
      </c>
      <c r="E42" s="140" t="s">
        <v>73</v>
      </c>
      <c r="F42" s="143">
        <v>45397</v>
      </c>
      <c r="G42" s="144">
        <v>45415</v>
      </c>
      <c r="H42" s="145" t="s">
        <v>34</v>
      </c>
      <c r="I42" s="146">
        <v>45421</v>
      </c>
      <c r="J42" s="147">
        <v>202411200044273</v>
      </c>
      <c r="K42" s="148" t="s">
        <v>164</v>
      </c>
      <c r="L42" s="148" t="s">
        <v>205</v>
      </c>
      <c r="M42" s="149" t="s">
        <v>207</v>
      </c>
      <c r="N42" s="20"/>
    </row>
    <row r="43" spans="1:14" s="15" customFormat="1" ht="99.75" customHeight="1" x14ac:dyDescent="0.25">
      <c r="A43" s="70" t="s">
        <v>46</v>
      </c>
      <c r="B43" s="65" t="s">
        <v>46</v>
      </c>
      <c r="C43" s="73" t="s">
        <v>83</v>
      </c>
      <c r="D43" s="66" t="s">
        <v>90</v>
      </c>
      <c r="E43" s="65" t="s">
        <v>41</v>
      </c>
      <c r="F43" s="68">
        <v>45406</v>
      </c>
      <c r="G43" s="68">
        <v>45407</v>
      </c>
      <c r="H43" s="22" t="s">
        <v>34</v>
      </c>
      <c r="I43" s="133">
        <v>45400</v>
      </c>
      <c r="J43" s="134" t="s">
        <v>168</v>
      </c>
      <c r="K43" s="135" t="s">
        <v>164</v>
      </c>
      <c r="L43" s="136" t="s">
        <v>164</v>
      </c>
      <c r="M43" s="137" t="s">
        <v>202</v>
      </c>
      <c r="N43" s="20"/>
    </row>
    <row r="44" spans="1:14" s="15" customFormat="1" ht="99.75" customHeight="1" x14ac:dyDescent="0.25">
      <c r="A44" s="52" t="s">
        <v>42</v>
      </c>
      <c r="B44" s="34" t="s">
        <v>24</v>
      </c>
      <c r="C44" s="42" t="s">
        <v>144</v>
      </c>
      <c r="D44" s="42" t="s">
        <v>146</v>
      </c>
      <c r="E44" s="34" t="s">
        <v>73</v>
      </c>
      <c r="F44" s="7">
        <v>45413</v>
      </c>
      <c r="G44" s="7">
        <v>45451</v>
      </c>
      <c r="H44" s="23"/>
      <c r="I44" s="1"/>
      <c r="J44" s="45"/>
      <c r="K44" s="108" t="s">
        <v>164</v>
      </c>
      <c r="L44" s="95"/>
      <c r="M44" s="101"/>
      <c r="N44" s="20"/>
    </row>
    <row r="45" spans="1:14" s="15" customFormat="1" ht="99.75" customHeight="1" x14ac:dyDescent="0.25">
      <c r="A45" s="52" t="s">
        <v>42</v>
      </c>
      <c r="B45" s="34" t="s">
        <v>24</v>
      </c>
      <c r="C45" s="42" t="s">
        <v>148</v>
      </c>
      <c r="D45" s="42" t="s">
        <v>149</v>
      </c>
      <c r="E45" s="34" t="s">
        <v>41</v>
      </c>
      <c r="F45" s="7">
        <v>45413</v>
      </c>
      <c r="G45" s="7">
        <v>45451</v>
      </c>
      <c r="H45" s="23"/>
      <c r="I45" s="1"/>
      <c r="J45" s="45"/>
      <c r="K45" s="108" t="s">
        <v>164</v>
      </c>
      <c r="L45" s="95"/>
      <c r="M45" s="101"/>
      <c r="N45" s="20"/>
    </row>
    <row r="46" spans="1:14" s="15" customFormat="1" ht="99.75" customHeight="1" x14ac:dyDescent="0.25">
      <c r="A46" s="52" t="s">
        <v>42</v>
      </c>
      <c r="B46" s="34" t="s">
        <v>24</v>
      </c>
      <c r="C46" s="74" t="s">
        <v>154</v>
      </c>
      <c r="D46" s="74" t="s">
        <v>157</v>
      </c>
      <c r="E46" s="34" t="s">
        <v>158</v>
      </c>
      <c r="F46" s="7">
        <v>45413</v>
      </c>
      <c r="G46" s="7">
        <v>45446</v>
      </c>
      <c r="H46" s="23"/>
      <c r="I46" s="1"/>
      <c r="J46" s="63"/>
      <c r="K46" s="108" t="s">
        <v>164</v>
      </c>
      <c r="L46" s="95"/>
      <c r="M46" s="101"/>
      <c r="N46" s="20"/>
    </row>
    <row r="47" spans="1:14" s="15" customFormat="1" ht="99.75" customHeight="1" thickBot="1" x14ac:dyDescent="0.3">
      <c r="A47" s="119" t="s">
        <v>42</v>
      </c>
      <c r="B47" s="120" t="s">
        <v>24</v>
      </c>
      <c r="C47" s="121" t="s">
        <v>138</v>
      </c>
      <c r="D47" s="130" t="s">
        <v>153</v>
      </c>
      <c r="E47" s="120" t="s">
        <v>86</v>
      </c>
      <c r="F47" s="123">
        <v>45413</v>
      </c>
      <c r="G47" s="123">
        <v>45446</v>
      </c>
      <c r="H47" s="124"/>
      <c r="I47" s="131"/>
      <c r="J47" s="132"/>
      <c r="K47" s="127" t="s">
        <v>164</v>
      </c>
      <c r="L47" s="128"/>
      <c r="M47" s="129"/>
      <c r="N47" s="20"/>
    </row>
    <row r="48" spans="1:14" s="15" customFormat="1" ht="99.75" customHeight="1" x14ac:dyDescent="0.25">
      <c r="A48" s="96" t="s">
        <v>37</v>
      </c>
      <c r="B48" s="97" t="s">
        <v>17</v>
      </c>
      <c r="C48" s="98" t="s">
        <v>127</v>
      </c>
      <c r="D48" s="99" t="s">
        <v>80</v>
      </c>
      <c r="E48" s="97" t="s">
        <v>48</v>
      </c>
      <c r="F48" s="100">
        <v>45414</v>
      </c>
      <c r="G48" s="100">
        <v>45423</v>
      </c>
      <c r="H48" s="150" t="s">
        <v>34</v>
      </c>
      <c r="I48" s="151">
        <v>45427</v>
      </c>
      <c r="J48" s="152">
        <v>202411200046573</v>
      </c>
      <c r="K48" s="153" t="s">
        <v>164</v>
      </c>
      <c r="L48" s="153" t="s">
        <v>205</v>
      </c>
      <c r="M48" s="154" t="s">
        <v>208</v>
      </c>
      <c r="N48" s="20"/>
    </row>
    <row r="49" spans="1:14" s="15" customFormat="1" ht="99.75" customHeight="1" x14ac:dyDescent="0.25">
      <c r="A49" s="52" t="s">
        <v>46</v>
      </c>
      <c r="B49" s="34" t="s">
        <v>46</v>
      </c>
      <c r="C49" s="74" t="s">
        <v>84</v>
      </c>
      <c r="D49" s="55" t="s">
        <v>89</v>
      </c>
      <c r="E49" s="34" t="s">
        <v>41</v>
      </c>
      <c r="F49" s="7">
        <v>45414</v>
      </c>
      <c r="G49" s="7">
        <v>45415</v>
      </c>
      <c r="H49" s="23" t="s">
        <v>34</v>
      </c>
      <c r="I49" s="24">
        <v>45435</v>
      </c>
      <c r="J49" s="118" t="s">
        <v>168</v>
      </c>
      <c r="K49" s="104" t="s">
        <v>164</v>
      </c>
      <c r="L49" s="104" t="s">
        <v>164</v>
      </c>
      <c r="M49" s="155" t="s">
        <v>206</v>
      </c>
      <c r="N49" s="20"/>
    </row>
    <row r="50" spans="1:14" s="15" customFormat="1" ht="99.75" customHeight="1" x14ac:dyDescent="0.25">
      <c r="A50" s="52" t="s">
        <v>46</v>
      </c>
      <c r="B50" s="34" t="s">
        <v>46</v>
      </c>
      <c r="C50" s="74" t="s">
        <v>38</v>
      </c>
      <c r="D50" s="55" t="s">
        <v>98</v>
      </c>
      <c r="E50" s="34" t="s">
        <v>70</v>
      </c>
      <c r="F50" s="7">
        <v>45418</v>
      </c>
      <c r="G50" s="7">
        <v>45420</v>
      </c>
      <c r="H50" s="23" t="s">
        <v>34</v>
      </c>
      <c r="I50" s="24">
        <v>45428</v>
      </c>
      <c r="J50" s="117" t="s">
        <v>168</v>
      </c>
      <c r="K50" s="104" t="s">
        <v>164</v>
      </c>
      <c r="L50" s="104" t="s">
        <v>164</v>
      </c>
      <c r="M50" s="155" t="s">
        <v>206</v>
      </c>
      <c r="N50" s="20"/>
    </row>
    <row r="51" spans="1:14" s="15" customFormat="1" ht="99.75" customHeight="1" x14ac:dyDescent="0.25">
      <c r="A51" s="52" t="s">
        <v>46</v>
      </c>
      <c r="B51" s="34" t="s">
        <v>46</v>
      </c>
      <c r="C51" s="74" t="s">
        <v>85</v>
      </c>
      <c r="D51" s="55" t="s">
        <v>82</v>
      </c>
      <c r="E51" s="34" t="s">
        <v>41</v>
      </c>
      <c r="F51" s="7">
        <v>45418</v>
      </c>
      <c r="G51" s="7">
        <v>45420</v>
      </c>
      <c r="H51" s="23" t="s">
        <v>34</v>
      </c>
      <c r="I51" s="24">
        <v>45435</v>
      </c>
      <c r="J51" s="118" t="s">
        <v>168</v>
      </c>
      <c r="K51" s="104" t="s">
        <v>164</v>
      </c>
      <c r="L51" s="104" t="s">
        <v>164</v>
      </c>
      <c r="M51" s="155" t="s">
        <v>206</v>
      </c>
      <c r="N51" s="20"/>
    </row>
    <row r="52" spans="1:14" s="15" customFormat="1" ht="99.75" customHeight="1" x14ac:dyDescent="0.25">
      <c r="A52" s="52" t="s">
        <v>74</v>
      </c>
      <c r="B52" s="34" t="s">
        <v>17</v>
      </c>
      <c r="C52" s="74" t="s">
        <v>128</v>
      </c>
      <c r="D52" s="55" t="s">
        <v>94</v>
      </c>
      <c r="E52" s="34" t="s">
        <v>49</v>
      </c>
      <c r="F52" s="7">
        <v>45420</v>
      </c>
      <c r="G52" s="7">
        <v>45427</v>
      </c>
      <c r="H52" s="23" t="s">
        <v>34</v>
      </c>
      <c r="I52" s="24">
        <v>45427</v>
      </c>
      <c r="J52" s="117">
        <v>202411200046573</v>
      </c>
      <c r="K52" s="104" t="s">
        <v>164</v>
      </c>
      <c r="L52" s="104" t="s">
        <v>164</v>
      </c>
      <c r="M52" s="112" t="s">
        <v>208</v>
      </c>
      <c r="N52" s="20"/>
    </row>
    <row r="53" spans="1:14" s="15" customFormat="1" ht="99.75" customHeight="1" x14ac:dyDescent="0.25">
      <c r="A53" s="52" t="s">
        <v>16</v>
      </c>
      <c r="B53" s="34" t="s">
        <v>22</v>
      </c>
      <c r="C53" s="74" t="s">
        <v>50</v>
      </c>
      <c r="D53" s="55" t="s">
        <v>93</v>
      </c>
      <c r="E53" s="34" t="s">
        <v>47</v>
      </c>
      <c r="F53" s="7">
        <v>45422</v>
      </c>
      <c r="G53" s="7">
        <v>45437</v>
      </c>
      <c r="H53" s="23" t="s">
        <v>35</v>
      </c>
      <c r="I53" s="24"/>
      <c r="J53" s="117"/>
      <c r="K53" s="104" t="s">
        <v>164</v>
      </c>
      <c r="L53" s="104"/>
      <c r="M53" s="112"/>
      <c r="N53" s="20"/>
    </row>
    <row r="54" spans="1:14" s="15" customFormat="1" ht="87.75" customHeight="1" thickBot="1" x14ac:dyDescent="0.3">
      <c r="A54" s="53" t="s">
        <v>46</v>
      </c>
      <c r="B54" s="35" t="s">
        <v>46</v>
      </c>
      <c r="C54" s="75" t="s">
        <v>83</v>
      </c>
      <c r="D54" s="81" t="s">
        <v>90</v>
      </c>
      <c r="E54" s="35" t="s">
        <v>41</v>
      </c>
      <c r="F54" s="11">
        <v>45431</v>
      </c>
      <c r="G54" s="11">
        <v>45432</v>
      </c>
      <c r="H54" s="39" t="s">
        <v>34</v>
      </c>
      <c r="I54" s="156">
        <v>45435</v>
      </c>
      <c r="J54" s="157" t="s">
        <v>168</v>
      </c>
      <c r="K54" s="158" t="s">
        <v>164</v>
      </c>
      <c r="L54" s="158" t="s">
        <v>164</v>
      </c>
      <c r="M54" s="159" t="s">
        <v>206</v>
      </c>
      <c r="N54" s="20"/>
    </row>
    <row r="55" spans="1:14" s="15" customFormat="1" ht="99.75" customHeight="1" x14ac:dyDescent="0.25">
      <c r="A55" s="70" t="s">
        <v>46</v>
      </c>
      <c r="B55" s="65" t="s">
        <v>46</v>
      </c>
      <c r="C55" s="73" t="s">
        <v>84</v>
      </c>
      <c r="D55" s="66" t="s">
        <v>89</v>
      </c>
      <c r="E55" s="65" t="s">
        <v>41</v>
      </c>
      <c r="F55" s="68">
        <v>45444</v>
      </c>
      <c r="G55" s="68">
        <v>45445</v>
      </c>
      <c r="H55" s="22"/>
      <c r="I55" s="68"/>
      <c r="J55" s="71"/>
      <c r="K55" s="135" t="s">
        <v>164</v>
      </c>
      <c r="L55" s="138"/>
      <c r="M55" s="106"/>
      <c r="N55" s="20"/>
    </row>
    <row r="56" spans="1:14" s="15" customFormat="1" ht="99.75" customHeight="1" x14ac:dyDescent="0.25">
      <c r="A56" s="52" t="s">
        <v>46</v>
      </c>
      <c r="B56" s="34" t="s">
        <v>46</v>
      </c>
      <c r="C56" s="74" t="s">
        <v>38</v>
      </c>
      <c r="D56" s="55" t="s">
        <v>98</v>
      </c>
      <c r="E56" s="34" t="s">
        <v>70</v>
      </c>
      <c r="F56" s="7">
        <v>45450</v>
      </c>
      <c r="G56" s="7">
        <v>45452</v>
      </c>
      <c r="H56" s="23"/>
      <c r="I56" s="24"/>
      <c r="J56" s="46"/>
      <c r="K56" s="108" t="s">
        <v>164</v>
      </c>
      <c r="L56" s="95"/>
      <c r="M56" s="101"/>
      <c r="N56" s="20"/>
    </row>
    <row r="57" spans="1:14" s="15" customFormat="1" ht="99.75" customHeight="1" x14ac:dyDescent="0.25">
      <c r="A57" s="52" t="s">
        <v>46</v>
      </c>
      <c r="B57" s="34" t="s">
        <v>46</v>
      </c>
      <c r="C57" s="74" t="s">
        <v>85</v>
      </c>
      <c r="D57" s="55" t="s">
        <v>82</v>
      </c>
      <c r="E57" s="34" t="s">
        <v>41</v>
      </c>
      <c r="F57" s="7">
        <v>45450</v>
      </c>
      <c r="G57" s="7">
        <v>45452</v>
      </c>
      <c r="H57" s="23"/>
      <c r="I57" s="24"/>
      <c r="J57" s="45"/>
      <c r="K57" s="108" t="s">
        <v>164</v>
      </c>
      <c r="L57" s="95"/>
      <c r="M57" s="101"/>
      <c r="N57" s="20"/>
    </row>
    <row r="58" spans="1:14" s="15" customFormat="1" ht="99.75" customHeight="1" x14ac:dyDescent="0.25">
      <c r="A58" s="52" t="s">
        <v>46</v>
      </c>
      <c r="B58" s="34" t="s">
        <v>46</v>
      </c>
      <c r="C58" s="74" t="s">
        <v>83</v>
      </c>
      <c r="D58" s="55" t="s">
        <v>90</v>
      </c>
      <c r="E58" s="34" t="s">
        <v>41</v>
      </c>
      <c r="F58" s="7">
        <v>45465</v>
      </c>
      <c r="G58" s="7">
        <v>45466</v>
      </c>
      <c r="H58" s="23"/>
      <c r="I58" s="7"/>
      <c r="J58" s="45"/>
      <c r="K58" s="108" t="s">
        <v>164</v>
      </c>
      <c r="L58" s="95"/>
      <c r="M58" s="101"/>
      <c r="N58" s="20"/>
    </row>
    <row r="59" spans="1:14" s="15" customFormat="1" ht="99.75" customHeight="1" x14ac:dyDescent="0.25">
      <c r="A59" s="52" t="s">
        <v>37</v>
      </c>
      <c r="B59" s="34" t="s">
        <v>22</v>
      </c>
      <c r="C59" s="74" t="s">
        <v>51</v>
      </c>
      <c r="D59" s="55" t="s">
        <v>72</v>
      </c>
      <c r="E59" s="34" t="s">
        <v>49</v>
      </c>
      <c r="F59" s="7">
        <v>45474</v>
      </c>
      <c r="G59" s="7">
        <v>45491</v>
      </c>
      <c r="H59" s="23"/>
      <c r="I59" s="24"/>
      <c r="J59" s="46"/>
      <c r="K59" s="108" t="s">
        <v>164</v>
      </c>
      <c r="L59" s="95"/>
      <c r="M59" s="101"/>
      <c r="N59" s="20"/>
    </row>
    <row r="60" spans="1:14" s="15" customFormat="1" ht="110.45" customHeight="1" x14ac:dyDescent="0.25">
      <c r="A60" s="52" t="s">
        <v>46</v>
      </c>
      <c r="B60" s="34" t="s">
        <v>46</v>
      </c>
      <c r="C60" s="74" t="s">
        <v>39</v>
      </c>
      <c r="D60" s="55" t="s">
        <v>151</v>
      </c>
      <c r="E60" s="34" t="s">
        <v>48</v>
      </c>
      <c r="F60" s="7">
        <v>45474</v>
      </c>
      <c r="G60" s="7">
        <v>45476</v>
      </c>
      <c r="H60" s="23"/>
      <c r="I60" s="24"/>
      <c r="J60" s="46"/>
      <c r="K60" s="108" t="s">
        <v>163</v>
      </c>
      <c r="L60" s="95"/>
      <c r="M60" s="101"/>
      <c r="N60" s="20"/>
    </row>
    <row r="61" spans="1:14" s="15" customFormat="1" ht="99.75" customHeight="1" x14ac:dyDescent="0.25">
      <c r="A61" s="52" t="s">
        <v>46</v>
      </c>
      <c r="B61" s="34" t="s">
        <v>46</v>
      </c>
      <c r="C61" s="74" t="s">
        <v>84</v>
      </c>
      <c r="D61" s="55" t="s">
        <v>89</v>
      </c>
      <c r="E61" s="34" t="s">
        <v>41</v>
      </c>
      <c r="F61" s="7">
        <v>45474</v>
      </c>
      <c r="G61" s="7">
        <v>45475</v>
      </c>
      <c r="H61" s="23"/>
      <c r="I61" s="7"/>
      <c r="J61" s="45"/>
      <c r="K61" s="108" t="s">
        <v>164</v>
      </c>
      <c r="L61" s="95"/>
      <c r="M61" s="101"/>
      <c r="N61" s="20"/>
    </row>
    <row r="62" spans="1:14" s="15" customFormat="1" ht="99.75" customHeight="1" x14ac:dyDescent="0.25">
      <c r="A62" s="52" t="s">
        <v>37</v>
      </c>
      <c r="B62" s="34" t="s">
        <v>17</v>
      </c>
      <c r="C62" s="74" t="s">
        <v>88</v>
      </c>
      <c r="D62" s="55" t="s">
        <v>110</v>
      </c>
      <c r="E62" s="34" t="s">
        <v>86</v>
      </c>
      <c r="F62" s="7">
        <v>45474</v>
      </c>
      <c r="G62" s="7">
        <v>45482</v>
      </c>
      <c r="H62" s="23"/>
      <c r="I62" s="7"/>
      <c r="J62" s="45"/>
      <c r="K62" s="108" t="s">
        <v>164</v>
      </c>
      <c r="L62" s="95"/>
      <c r="M62" s="101"/>
      <c r="N62" s="20"/>
    </row>
    <row r="63" spans="1:14" s="15" customFormat="1" ht="99.75" customHeight="1" x14ac:dyDescent="0.25">
      <c r="A63" s="52" t="s">
        <v>46</v>
      </c>
      <c r="B63" s="34" t="s">
        <v>46</v>
      </c>
      <c r="C63" s="74" t="s">
        <v>132</v>
      </c>
      <c r="D63" s="55" t="s">
        <v>131</v>
      </c>
      <c r="E63" s="34" t="s">
        <v>47</v>
      </c>
      <c r="F63" s="7">
        <v>45475</v>
      </c>
      <c r="G63" s="7">
        <v>45575</v>
      </c>
      <c r="H63" s="23"/>
      <c r="I63" s="24"/>
      <c r="J63" s="46"/>
      <c r="K63" s="108" t="s">
        <v>164</v>
      </c>
      <c r="L63" s="95"/>
      <c r="M63" s="101"/>
      <c r="N63" s="20"/>
    </row>
    <row r="64" spans="1:14" s="15" customFormat="1" ht="99.75" customHeight="1" x14ac:dyDescent="0.25">
      <c r="A64" s="52" t="s">
        <v>37</v>
      </c>
      <c r="B64" s="34" t="s">
        <v>17</v>
      </c>
      <c r="C64" s="74" t="s">
        <v>18</v>
      </c>
      <c r="D64" s="55" t="s">
        <v>81</v>
      </c>
      <c r="E64" s="34" t="s">
        <v>86</v>
      </c>
      <c r="F64" s="7">
        <v>45479</v>
      </c>
      <c r="G64" s="7">
        <v>45481</v>
      </c>
      <c r="H64" s="23"/>
      <c r="I64" s="24"/>
      <c r="J64" s="47"/>
      <c r="K64" s="108" t="s">
        <v>163</v>
      </c>
      <c r="L64" s="95"/>
      <c r="M64" s="101"/>
      <c r="N64" s="20"/>
    </row>
    <row r="65" spans="1:14" s="15" customFormat="1" ht="99.75" customHeight="1" x14ac:dyDescent="0.25">
      <c r="A65" s="52" t="s">
        <v>46</v>
      </c>
      <c r="B65" s="34" t="s">
        <v>46</v>
      </c>
      <c r="C65" s="74" t="s">
        <v>38</v>
      </c>
      <c r="D65" s="55" t="s">
        <v>98</v>
      </c>
      <c r="E65" s="34" t="s">
        <v>70</v>
      </c>
      <c r="F65" s="7">
        <v>45481</v>
      </c>
      <c r="G65" s="7">
        <v>45483</v>
      </c>
      <c r="H65" s="23"/>
      <c r="I65" s="7"/>
      <c r="J65" s="45"/>
      <c r="K65" s="108" t="s">
        <v>164</v>
      </c>
      <c r="L65" s="95"/>
      <c r="M65" s="101"/>
      <c r="N65" s="20"/>
    </row>
    <row r="66" spans="1:14" s="15" customFormat="1" ht="99.75" customHeight="1" x14ac:dyDescent="0.25">
      <c r="A66" s="52" t="s">
        <v>46</v>
      </c>
      <c r="B66" s="34" t="s">
        <v>46</v>
      </c>
      <c r="C66" s="74" t="s">
        <v>85</v>
      </c>
      <c r="D66" s="55" t="s">
        <v>82</v>
      </c>
      <c r="E66" s="34" t="s">
        <v>41</v>
      </c>
      <c r="F66" s="7">
        <v>45481</v>
      </c>
      <c r="G66" s="7">
        <v>45483</v>
      </c>
      <c r="H66" s="23"/>
      <c r="I66" s="7"/>
      <c r="J66" s="45"/>
      <c r="K66" s="108" t="s">
        <v>164</v>
      </c>
      <c r="L66" s="95"/>
      <c r="M66" s="101"/>
      <c r="N66" s="20"/>
    </row>
    <row r="67" spans="1:14" s="15" customFormat="1" ht="99.75" customHeight="1" x14ac:dyDescent="0.25">
      <c r="A67" s="52" t="s">
        <v>16</v>
      </c>
      <c r="B67" s="34" t="s">
        <v>22</v>
      </c>
      <c r="C67" s="74" t="s">
        <v>50</v>
      </c>
      <c r="D67" s="55" t="s">
        <v>111</v>
      </c>
      <c r="E67" s="34" t="s">
        <v>47</v>
      </c>
      <c r="F67" s="7">
        <v>45483</v>
      </c>
      <c r="G67" s="7">
        <v>45498</v>
      </c>
      <c r="H67" s="23"/>
      <c r="I67" s="24"/>
      <c r="J67" s="47"/>
      <c r="K67" s="108" t="s">
        <v>164</v>
      </c>
      <c r="L67" s="95"/>
      <c r="M67" s="101"/>
      <c r="N67" s="20"/>
    </row>
    <row r="68" spans="1:14" s="15" customFormat="1" ht="99.75" customHeight="1" x14ac:dyDescent="0.25">
      <c r="A68" s="52" t="s">
        <v>37</v>
      </c>
      <c r="B68" s="34" t="s">
        <v>17</v>
      </c>
      <c r="C68" s="74" t="s">
        <v>20</v>
      </c>
      <c r="D68" s="55" t="s">
        <v>112</v>
      </c>
      <c r="E68" s="34" t="s">
        <v>41</v>
      </c>
      <c r="F68" s="7">
        <v>45487</v>
      </c>
      <c r="G68" s="7">
        <v>45497</v>
      </c>
      <c r="H68" s="23"/>
      <c r="I68" s="24"/>
      <c r="J68" s="48"/>
      <c r="K68" s="108" t="s">
        <v>164</v>
      </c>
      <c r="L68" s="95"/>
      <c r="M68" s="101"/>
      <c r="N68" s="20"/>
    </row>
    <row r="69" spans="1:14" s="15" customFormat="1" ht="99.75" customHeight="1" x14ac:dyDescent="0.25">
      <c r="A69" s="52" t="s">
        <v>42</v>
      </c>
      <c r="B69" s="34" t="s">
        <v>22</v>
      </c>
      <c r="C69" s="74" t="s">
        <v>71</v>
      </c>
      <c r="D69" s="55" t="s">
        <v>124</v>
      </c>
      <c r="E69" s="34" t="s">
        <v>25</v>
      </c>
      <c r="F69" s="7">
        <v>45488</v>
      </c>
      <c r="G69" s="7">
        <v>45492</v>
      </c>
      <c r="H69" s="23"/>
      <c r="I69" s="7"/>
      <c r="J69" s="46"/>
      <c r="K69" s="108" t="s">
        <v>164</v>
      </c>
      <c r="L69" s="95"/>
      <c r="M69" s="101"/>
      <c r="N69" s="20"/>
    </row>
    <row r="70" spans="1:14" s="15" customFormat="1" ht="99.75" customHeight="1" x14ac:dyDescent="0.25">
      <c r="A70" s="52" t="s">
        <v>37</v>
      </c>
      <c r="B70" s="34" t="s">
        <v>17</v>
      </c>
      <c r="C70" s="74" t="s">
        <v>29</v>
      </c>
      <c r="D70" s="55" t="s">
        <v>91</v>
      </c>
      <c r="E70" s="34" t="s">
        <v>47</v>
      </c>
      <c r="F70" s="7">
        <v>45488</v>
      </c>
      <c r="G70" s="7">
        <v>45503</v>
      </c>
      <c r="H70" s="23"/>
      <c r="I70" s="24"/>
      <c r="J70" s="45"/>
      <c r="K70" s="108" t="s">
        <v>163</v>
      </c>
      <c r="L70" s="95"/>
      <c r="M70" s="101"/>
      <c r="N70" s="20"/>
    </row>
    <row r="71" spans="1:14" s="15" customFormat="1" ht="99.75" customHeight="1" x14ac:dyDescent="0.25">
      <c r="A71" s="52" t="s">
        <v>37</v>
      </c>
      <c r="B71" s="34" t="s">
        <v>17</v>
      </c>
      <c r="C71" s="74" t="s">
        <v>21</v>
      </c>
      <c r="D71" s="42" t="s">
        <v>113</v>
      </c>
      <c r="E71" s="34" t="s">
        <v>41</v>
      </c>
      <c r="F71" s="7">
        <v>45488</v>
      </c>
      <c r="G71" s="7">
        <v>45504</v>
      </c>
      <c r="H71" s="23"/>
      <c r="I71" s="24"/>
      <c r="J71" s="47"/>
      <c r="K71" s="108" t="s">
        <v>164</v>
      </c>
      <c r="L71" s="95"/>
      <c r="M71" s="101"/>
      <c r="N71" s="20"/>
    </row>
    <row r="72" spans="1:14" s="15" customFormat="1" ht="99.75" customHeight="1" x14ac:dyDescent="0.25">
      <c r="A72" s="52" t="s">
        <v>37</v>
      </c>
      <c r="B72" s="34" t="s">
        <v>17</v>
      </c>
      <c r="C72" s="74" t="s">
        <v>19</v>
      </c>
      <c r="D72" s="55" t="s">
        <v>114</v>
      </c>
      <c r="E72" s="34" t="s">
        <v>73</v>
      </c>
      <c r="F72" s="7">
        <v>45491</v>
      </c>
      <c r="G72" s="7">
        <v>45518</v>
      </c>
      <c r="H72" s="23"/>
      <c r="I72" s="24"/>
      <c r="J72" s="47"/>
      <c r="K72" s="108" t="s">
        <v>164</v>
      </c>
      <c r="L72" s="95"/>
      <c r="M72" s="101"/>
      <c r="N72" s="20"/>
    </row>
    <row r="73" spans="1:14" s="15" customFormat="1" ht="99.75" customHeight="1" x14ac:dyDescent="0.25">
      <c r="A73" s="52" t="s">
        <v>46</v>
      </c>
      <c r="B73" s="34" t="s">
        <v>46</v>
      </c>
      <c r="C73" s="74" t="s">
        <v>83</v>
      </c>
      <c r="D73" s="55" t="s">
        <v>90</v>
      </c>
      <c r="E73" s="34" t="s">
        <v>41</v>
      </c>
      <c r="F73" s="7">
        <v>45497</v>
      </c>
      <c r="G73" s="7">
        <v>45498</v>
      </c>
      <c r="H73" s="23"/>
      <c r="I73" s="7"/>
      <c r="J73" s="45"/>
      <c r="K73" s="108" t="s">
        <v>164</v>
      </c>
      <c r="L73" s="95"/>
      <c r="M73" s="101"/>
      <c r="N73" s="20"/>
    </row>
    <row r="74" spans="1:14" s="15" customFormat="1" ht="99.75" customHeight="1" x14ac:dyDescent="0.25">
      <c r="A74" s="52" t="s">
        <v>37</v>
      </c>
      <c r="B74" s="34" t="s">
        <v>17</v>
      </c>
      <c r="C74" s="74" t="s">
        <v>27</v>
      </c>
      <c r="D74" s="55" t="s">
        <v>115</v>
      </c>
      <c r="E74" s="34" t="s">
        <v>86</v>
      </c>
      <c r="F74" s="7">
        <v>45498</v>
      </c>
      <c r="G74" s="7">
        <v>45506</v>
      </c>
      <c r="H74" s="23"/>
      <c r="I74" s="24"/>
      <c r="J74" s="47"/>
      <c r="K74" s="108" t="s">
        <v>164</v>
      </c>
      <c r="L74" s="95"/>
      <c r="M74" s="101"/>
      <c r="N74" s="20"/>
    </row>
    <row r="75" spans="1:14" s="15" customFormat="1" ht="99.75" customHeight="1" x14ac:dyDescent="0.25">
      <c r="A75" s="52" t="s">
        <v>42</v>
      </c>
      <c r="B75" s="34" t="s">
        <v>24</v>
      </c>
      <c r="C75" s="74" t="s">
        <v>136</v>
      </c>
      <c r="D75" s="42" t="s">
        <v>150</v>
      </c>
      <c r="E75" s="34" t="s">
        <v>73</v>
      </c>
      <c r="F75" s="7">
        <v>45505</v>
      </c>
      <c r="G75" s="7">
        <v>45538</v>
      </c>
      <c r="H75" s="23"/>
      <c r="I75" s="1"/>
      <c r="J75" s="45"/>
      <c r="K75" s="108" t="s">
        <v>164</v>
      </c>
      <c r="L75" s="95"/>
      <c r="M75" s="101"/>
      <c r="N75" s="20"/>
    </row>
    <row r="76" spans="1:14" s="15" customFormat="1" ht="99.75" customHeight="1" x14ac:dyDescent="0.25">
      <c r="A76" s="52" t="s">
        <v>46</v>
      </c>
      <c r="B76" s="34" t="s">
        <v>46</v>
      </c>
      <c r="C76" s="74" t="s">
        <v>84</v>
      </c>
      <c r="D76" s="55" t="s">
        <v>89</v>
      </c>
      <c r="E76" s="34" t="s">
        <v>41</v>
      </c>
      <c r="F76" s="7">
        <v>45505</v>
      </c>
      <c r="G76" s="7">
        <v>45506</v>
      </c>
      <c r="H76" s="23"/>
      <c r="I76" s="24"/>
      <c r="J76" s="45"/>
      <c r="K76" s="108" t="s">
        <v>164</v>
      </c>
      <c r="L76" s="95"/>
      <c r="M76" s="101"/>
      <c r="N76" s="20"/>
    </row>
    <row r="77" spans="1:14" s="15" customFormat="1" ht="134.25" customHeight="1" x14ac:dyDescent="0.25">
      <c r="A77" s="52" t="s">
        <v>42</v>
      </c>
      <c r="B77" s="34" t="s">
        <v>24</v>
      </c>
      <c r="C77" s="42" t="s">
        <v>139</v>
      </c>
      <c r="D77" s="42" t="s">
        <v>147</v>
      </c>
      <c r="E77" s="34" t="s">
        <v>25</v>
      </c>
      <c r="F77" s="7">
        <v>45505</v>
      </c>
      <c r="G77" s="7">
        <v>45555</v>
      </c>
      <c r="H77" s="23"/>
      <c r="I77" s="1"/>
      <c r="J77" s="45"/>
      <c r="K77" s="108" t="s">
        <v>164</v>
      </c>
      <c r="L77" s="95"/>
      <c r="M77" s="101"/>
      <c r="N77" s="20"/>
    </row>
    <row r="78" spans="1:14" s="15" customFormat="1" ht="99.75" customHeight="1" x14ac:dyDescent="0.25">
      <c r="A78" s="52" t="s">
        <v>46</v>
      </c>
      <c r="B78" s="34" t="s">
        <v>46</v>
      </c>
      <c r="C78" s="74" t="s">
        <v>85</v>
      </c>
      <c r="D78" s="55" t="s">
        <v>82</v>
      </c>
      <c r="E78" s="34" t="s">
        <v>41</v>
      </c>
      <c r="F78" s="7">
        <v>45509</v>
      </c>
      <c r="G78" s="7">
        <v>45511</v>
      </c>
      <c r="H78" s="23"/>
      <c r="I78" s="24"/>
      <c r="J78" s="45"/>
      <c r="K78" s="108" t="s">
        <v>164</v>
      </c>
      <c r="L78" s="95"/>
      <c r="M78" s="101"/>
      <c r="N78" s="20"/>
    </row>
    <row r="79" spans="1:14" s="15" customFormat="1" ht="99.75" customHeight="1" x14ac:dyDescent="0.25">
      <c r="A79" s="52" t="s">
        <v>46</v>
      </c>
      <c r="B79" s="34" t="s">
        <v>46</v>
      </c>
      <c r="C79" s="74" t="s">
        <v>38</v>
      </c>
      <c r="D79" s="55" t="s">
        <v>98</v>
      </c>
      <c r="E79" s="34" t="s">
        <v>70</v>
      </c>
      <c r="F79" s="7">
        <v>45509</v>
      </c>
      <c r="G79" s="7">
        <v>45511</v>
      </c>
      <c r="H79" s="23"/>
      <c r="I79" s="24"/>
      <c r="J79" s="47"/>
      <c r="K79" s="108" t="s">
        <v>164</v>
      </c>
      <c r="L79" s="95"/>
      <c r="M79" s="101"/>
      <c r="N79" s="20"/>
    </row>
    <row r="80" spans="1:14" s="15" customFormat="1" ht="99.75" customHeight="1" x14ac:dyDescent="0.25">
      <c r="A80" s="52" t="s">
        <v>46</v>
      </c>
      <c r="B80" s="34" t="s">
        <v>46</v>
      </c>
      <c r="C80" s="74" t="s">
        <v>83</v>
      </c>
      <c r="D80" s="55" t="s">
        <v>90</v>
      </c>
      <c r="E80" s="34" t="s">
        <v>41</v>
      </c>
      <c r="F80" s="7">
        <v>45526</v>
      </c>
      <c r="G80" s="7">
        <v>45527</v>
      </c>
      <c r="H80" s="23"/>
      <c r="I80" s="24"/>
      <c r="J80" s="45"/>
      <c r="K80" s="108" t="s">
        <v>164</v>
      </c>
      <c r="L80" s="95"/>
      <c r="M80" s="101"/>
      <c r="N80" s="20"/>
    </row>
    <row r="81" spans="1:14" s="15" customFormat="1" ht="99.75" customHeight="1" x14ac:dyDescent="0.25">
      <c r="A81" s="52" t="s">
        <v>42</v>
      </c>
      <c r="B81" s="34" t="s">
        <v>24</v>
      </c>
      <c r="C81" s="74" t="s">
        <v>142</v>
      </c>
      <c r="D81" s="42" t="s">
        <v>143</v>
      </c>
      <c r="E81" s="34" t="s">
        <v>159</v>
      </c>
      <c r="F81" s="7">
        <v>45536</v>
      </c>
      <c r="G81" s="7">
        <v>45569</v>
      </c>
      <c r="H81" s="23"/>
      <c r="I81" s="1"/>
      <c r="J81" s="63"/>
      <c r="K81" s="108" t="s">
        <v>164</v>
      </c>
      <c r="L81" s="95"/>
      <c r="M81" s="101"/>
      <c r="N81" s="20"/>
    </row>
    <row r="82" spans="1:14" s="15" customFormat="1" ht="99.75" customHeight="1" x14ac:dyDescent="0.25">
      <c r="A82" s="52" t="s">
        <v>46</v>
      </c>
      <c r="B82" s="34" t="s">
        <v>46</v>
      </c>
      <c r="C82" s="74" t="s">
        <v>84</v>
      </c>
      <c r="D82" s="55" t="s">
        <v>89</v>
      </c>
      <c r="E82" s="34" t="s">
        <v>41</v>
      </c>
      <c r="F82" s="7">
        <v>45536</v>
      </c>
      <c r="G82" s="7">
        <v>45537</v>
      </c>
      <c r="H82" s="23"/>
      <c r="I82" s="7"/>
      <c r="J82" s="45"/>
      <c r="K82" s="108" t="s">
        <v>164</v>
      </c>
      <c r="L82" s="95"/>
      <c r="M82" s="101"/>
      <c r="N82" s="20"/>
    </row>
    <row r="83" spans="1:14" s="15" customFormat="1" ht="99.75" customHeight="1" x14ac:dyDescent="0.25">
      <c r="A83" s="52" t="s">
        <v>37</v>
      </c>
      <c r="B83" s="34" t="s">
        <v>17</v>
      </c>
      <c r="C83" s="74" t="s">
        <v>127</v>
      </c>
      <c r="D83" s="55" t="s">
        <v>80</v>
      </c>
      <c r="E83" s="34" t="s">
        <v>48</v>
      </c>
      <c r="F83" s="7">
        <v>45536</v>
      </c>
      <c r="G83" s="7">
        <v>45546</v>
      </c>
      <c r="H83" s="23"/>
      <c r="I83" s="7"/>
      <c r="J83" s="47"/>
      <c r="K83" s="108" t="s">
        <v>164</v>
      </c>
      <c r="L83" s="95"/>
      <c r="M83" s="101"/>
      <c r="N83" s="20"/>
    </row>
    <row r="84" spans="1:14" s="15" customFormat="1" ht="99.75" customHeight="1" x14ac:dyDescent="0.25">
      <c r="A84" s="52" t="s">
        <v>42</v>
      </c>
      <c r="B84" s="34" t="s">
        <v>24</v>
      </c>
      <c r="C84" s="42" t="s">
        <v>140</v>
      </c>
      <c r="D84" s="42" t="s">
        <v>145</v>
      </c>
      <c r="E84" s="34" t="s">
        <v>160</v>
      </c>
      <c r="F84" s="7">
        <v>45536</v>
      </c>
      <c r="G84" s="7">
        <v>45569</v>
      </c>
      <c r="H84" s="23"/>
      <c r="I84" s="1"/>
      <c r="J84" s="45"/>
      <c r="K84" s="108" t="s">
        <v>164</v>
      </c>
      <c r="L84" s="95"/>
      <c r="M84" s="101"/>
      <c r="N84" s="20"/>
    </row>
    <row r="85" spans="1:14" s="15" customFormat="1" ht="99.75" customHeight="1" x14ac:dyDescent="0.25">
      <c r="A85" s="52" t="s">
        <v>46</v>
      </c>
      <c r="B85" s="34" t="s">
        <v>22</v>
      </c>
      <c r="C85" s="74" t="s">
        <v>52</v>
      </c>
      <c r="D85" s="42" t="s">
        <v>30</v>
      </c>
      <c r="E85" s="34" t="s">
        <v>41</v>
      </c>
      <c r="F85" s="7">
        <v>45540</v>
      </c>
      <c r="G85" s="79">
        <v>45548</v>
      </c>
      <c r="H85" s="23"/>
      <c r="I85" s="7"/>
      <c r="J85" s="45"/>
      <c r="K85" s="108" t="s">
        <v>164</v>
      </c>
      <c r="L85" s="95"/>
      <c r="M85" s="101"/>
      <c r="N85" s="20"/>
    </row>
    <row r="86" spans="1:14" s="15" customFormat="1" ht="99.75" customHeight="1" x14ac:dyDescent="0.25">
      <c r="A86" s="52" t="s">
        <v>74</v>
      </c>
      <c r="B86" s="34" t="s">
        <v>17</v>
      </c>
      <c r="C86" s="74" t="s">
        <v>128</v>
      </c>
      <c r="D86" s="55" t="s">
        <v>94</v>
      </c>
      <c r="E86" s="34" t="s">
        <v>49</v>
      </c>
      <c r="F86" s="7">
        <v>45541</v>
      </c>
      <c r="G86" s="7">
        <v>45548</v>
      </c>
      <c r="H86" s="23"/>
      <c r="I86" s="7"/>
      <c r="J86" s="47"/>
      <c r="K86" s="108" t="s">
        <v>164</v>
      </c>
      <c r="L86" s="95"/>
      <c r="M86" s="101"/>
      <c r="N86" s="20"/>
    </row>
    <row r="87" spans="1:14" s="15" customFormat="1" ht="99.75" customHeight="1" x14ac:dyDescent="0.25">
      <c r="A87" s="52" t="s">
        <v>46</v>
      </c>
      <c r="B87" s="34" t="s">
        <v>46</v>
      </c>
      <c r="C87" s="74" t="s">
        <v>85</v>
      </c>
      <c r="D87" s="55" t="s">
        <v>82</v>
      </c>
      <c r="E87" s="34" t="s">
        <v>41</v>
      </c>
      <c r="F87" s="7">
        <v>45542</v>
      </c>
      <c r="G87" s="7">
        <v>45544</v>
      </c>
      <c r="H87" s="23"/>
      <c r="I87" s="7"/>
      <c r="J87" s="45"/>
      <c r="K87" s="108" t="s">
        <v>164</v>
      </c>
      <c r="L87" s="95"/>
      <c r="M87" s="101"/>
      <c r="N87" s="20"/>
    </row>
    <row r="88" spans="1:14" s="15" customFormat="1" ht="99.75" customHeight="1" x14ac:dyDescent="0.25">
      <c r="A88" s="52" t="s">
        <v>46</v>
      </c>
      <c r="B88" s="34" t="s">
        <v>46</v>
      </c>
      <c r="C88" s="74" t="s">
        <v>38</v>
      </c>
      <c r="D88" s="55" t="s">
        <v>98</v>
      </c>
      <c r="E88" s="34" t="s">
        <v>70</v>
      </c>
      <c r="F88" s="7">
        <v>45542</v>
      </c>
      <c r="G88" s="7">
        <v>45544</v>
      </c>
      <c r="H88" s="23"/>
      <c r="I88" s="24"/>
      <c r="J88" s="47"/>
      <c r="K88" s="108" t="s">
        <v>164</v>
      </c>
      <c r="L88" s="95"/>
      <c r="M88" s="101"/>
      <c r="N88" s="20"/>
    </row>
    <row r="89" spans="1:14" s="15" customFormat="1" ht="147.6" customHeight="1" x14ac:dyDescent="0.25">
      <c r="A89" s="52" t="s">
        <v>46</v>
      </c>
      <c r="B89" s="34" t="s">
        <v>46</v>
      </c>
      <c r="C89" s="74" t="s">
        <v>83</v>
      </c>
      <c r="D89" s="55" t="s">
        <v>90</v>
      </c>
      <c r="E89" s="34" t="s">
        <v>41</v>
      </c>
      <c r="F89" s="7">
        <v>45555</v>
      </c>
      <c r="G89" s="7">
        <v>45556</v>
      </c>
      <c r="H89" s="23"/>
      <c r="I89" s="7"/>
      <c r="J89" s="45"/>
      <c r="K89" s="108" t="s">
        <v>164</v>
      </c>
      <c r="L89" s="95"/>
      <c r="M89" s="101"/>
      <c r="N89" s="20"/>
    </row>
    <row r="90" spans="1:14" s="15" customFormat="1" ht="135.6" customHeight="1" x14ac:dyDescent="0.25">
      <c r="A90" s="52" t="s">
        <v>16</v>
      </c>
      <c r="B90" s="34" t="s">
        <v>22</v>
      </c>
      <c r="C90" s="74" t="s">
        <v>50</v>
      </c>
      <c r="D90" s="55" t="s">
        <v>75</v>
      </c>
      <c r="E90" s="34" t="s">
        <v>47</v>
      </c>
      <c r="F90" s="7">
        <v>45566</v>
      </c>
      <c r="G90" s="7">
        <v>45581</v>
      </c>
      <c r="H90" s="23"/>
      <c r="I90" s="24"/>
      <c r="J90" s="46"/>
      <c r="K90" s="108" t="s">
        <v>164</v>
      </c>
      <c r="L90" s="95"/>
      <c r="M90" s="101"/>
      <c r="N90" s="20"/>
    </row>
    <row r="91" spans="1:14" s="15" customFormat="1" ht="99.75" customHeight="1" x14ac:dyDescent="0.25">
      <c r="A91" s="52" t="s">
        <v>46</v>
      </c>
      <c r="B91" s="34" t="s">
        <v>46</v>
      </c>
      <c r="C91" s="74" t="s">
        <v>84</v>
      </c>
      <c r="D91" s="55" t="s">
        <v>89</v>
      </c>
      <c r="E91" s="34" t="s">
        <v>41</v>
      </c>
      <c r="F91" s="7">
        <v>45568</v>
      </c>
      <c r="G91" s="7">
        <v>45569</v>
      </c>
      <c r="H91" s="23"/>
      <c r="I91" s="7"/>
      <c r="J91" s="62"/>
      <c r="K91" s="108" t="s">
        <v>164</v>
      </c>
      <c r="L91" s="95"/>
      <c r="M91" s="101"/>
      <c r="N91" s="20"/>
    </row>
    <row r="92" spans="1:14" s="15" customFormat="1" ht="99.75" customHeight="1" x14ac:dyDescent="0.25">
      <c r="A92" s="52" t="s">
        <v>46</v>
      </c>
      <c r="B92" s="34" t="s">
        <v>46</v>
      </c>
      <c r="C92" s="74" t="s">
        <v>85</v>
      </c>
      <c r="D92" s="55" t="s">
        <v>82</v>
      </c>
      <c r="E92" s="34" t="s">
        <v>41</v>
      </c>
      <c r="F92" s="7">
        <v>45572</v>
      </c>
      <c r="G92" s="7">
        <v>45574</v>
      </c>
      <c r="H92" s="23"/>
      <c r="I92" s="7"/>
      <c r="J92" s="62"/>
      <c r="K92" s="108" t="s">
        <v>164</v>
      </c>
      <c r="L92" s="95"/>
      <c r="M92" s="101"/>
      <c r="N92" s="20"/>
    </row>
    <row r="93" spans="1:14" s="15" customFormat="1" ht="99.75" customHeight="1" x14ac:dyDescent="0.25">
      <c r="A93" s="52" t="s">
        <v>46</v>
      </c>
      <c r="B93" s="34" t="s">
        <v>46</v>
      </c>
      <c r="C93" s="74" t="s">
        <v>38</v>
      </c>
      <c r="D93" s="55" t="s">
        <v>98</v>
      </c>
      <c r="E93" s="34" t="s">
        <v>70</v>
      </c>
      <c r="F93" s="7">
        <v>45572</v>
      </c>
      <c r="G93" s="7">
        <v>45574</v>
      </c>
      <c r="H93" s="23"/>
      <c r="I93" s="24"/>
      <c r="J93" s="47"/>
      <c r="K93" s="108" t="s">
        <v>164</v>
      </c>
      <c r="L93" s="95"/>
      <c r="M93" s="101"/>
      <c r="N93" s="20"/>
    </row>
    <row r="94" spans="1:14" s="15" customFormat="1" ht="99.75" customHeight="1" x14ac:dyDescent="0.25">
      <c r="A94" s="52" t="s">
        <v>42</v>
      </c>
      <c r="B94" s="34" t="s">
        <v>22</v>
      </c>
      <c r="C94" s="74" t="s">
        <v>118</v>
      </c>
      <c r="D94" s="55" t="s">
        <v>123</v>
      </c>
      <c r="E94" s="34" t="s">
        <v>25</v>
      </c>
      <c r="F94" s="7">
        <v>45579</v>
      </c>
      <c r="G94" s="7">
        <v>45584</v>
      </c>
      <c r="H94" s="23"/>
      <c r="I94" s="24"/>
      <c r="J94" s="61"/>
      <c r="K94" s="108" t="s">
        <v>164</v>
      </c>
      <c r="L94" s="95"/>
      <c r="M94" s="101"/>
      <c r="N94" s="20"/>
    </row>
    <row r="95" spans="1:14" s="15" customFormat="1" ht="99.75" customHeight="1" x14ac:dyDescent="0.25">
      <c r="A95" s="52" t="s">
        <v>46</v>
      </c>
      <c r="B95" s="34" t="s">
        <v>46</v>
      </c>
      <c r="C95" s="74" t="s">
        <v>130</v>
      </c>
      <c r="D95" s="55" t="s">
        <v>131</v>
      </c>
      <c r="E95" s="34" t="s">
        <v>47</v>
      </c>
      <c r="F95" s="7">
        <v>45581</v>
      </c>
      <c r="G95" s="7">
        <v>45642</v>
      </c>
      <c r="H95" s="23"/>
      <c r="I95" s="1"/>
      <c r="J95" s="63"/>
      <c r="K95" s="108" t="s">
        <v>164</v>
      </c>
      <c r="L95" s="95"/>
      <c r="M95" s="101"/>
      <c r="N95" s="20"/>
    </row>
    <row r="96" spans="1:14" s="15" customFormat="1" ht="99.75" customHeight="1" x14ac:dyDescent="0.25">
      <c r="A96" s="52" t="s">
        <v>37</v>
      </c>
      <c r="B96" s="34" t="s">
        <v>17</v>
      </c>
      <c r="C96" s="74" t="s">
        <v>19</v>
      </c>
      <c r="D96" s="55" t="s">
        <v>116</v>
      </c>
      <c r="E96" s="34" t="s">
        <v>73</v>
      </c>
      <c r="F96" s="7">
        <v>45583</v>
      </c>
      <c r="G96" s="7">
        <v>45603</v>
      </c>
      <c r="H96" s="23"/>
      <c r="I96" s="1"/>
      <c r="J96" s="45"/>
      <c r="K96" s="108" t="s">
        <v>164</v>
      </c>
      <c r="L96" s="95"/>
      <c r="M96" s="101"/>
      <c r="N96" s="20"/>
    </row>
    <row r="97" spans="1:14" s="15" customFormat="1" ht="99.75" customHeight="1" x14ac:dyDescent="0.25">
      <c r="A97" s="52" t="s">
        <v>37</v>
      </c>
      <c r="B97" s="34" t="s">
        <v>17</v>
      </c>
      <c r="C97" s="74" t="s">
        <v>27</v>
      </c>
      <c r="D97" s="55" t="s">
        <v>117</v>
      </c>
      <c r="E97" s="34" t="s">
        <v>86</v>
      </c>
      <c r="F97" s="7">
        <v>45583</v>
      </c>
      <c r="G97" s="7">
        <v>45593</v>
      </c>
      <c r="H97" s="23"/>
      <c r="I97" s="1"/>
      <c r="J97" s="45"/>
      <c r="K97" s="108" t="s">
        <v>164</v>
      </c>
      <c r="L97" s="95"/>
      <c r="M97" s="101"/>
      <c r="N97" s="20"/>
    </row>
    <row r="98" spans="1:14" s="15" customFormat="1" ht="99.75" customHeight="1" x14ac:dyDescent="0.25">
      <c r="A98" s="52" t="s">
        <v>46</v>
      </c>
      <c r="B98" s="34" t="s">
        <v>46</v>
      </c>
      <c r="C98" s="74" t="s">
        <v>83</v>
      </c>
      <c r="D98" s="55" t="s">
        <v>90</v>
      </c>
      <c r="E98" s="34" t="s">
        <v>41</v>
      </c>
      <c r="F98" s="7">
        <v>45585</v>
      </c>
      <c r="G98" s="7">
        <v>45586</v>
      </c>
      <c r="H98" s="23"/>
      <c r="I98" s="7"/>
      <c r="J98" s="62"/>
      <c r="K98" s="108" t="s">
        <v>164</v>
      </c>
      <c r="L98" s="95"/>
      <c r="M98" s="101"/>
      <c r="N98" s="20"/>
    </row>
    <row r="99" spans="1:14" s="15" customFormat="1" ht="99.75" customHeight="1" x14ac:dyDescent="0.25">
      <c r="A99" s="52" t="s">
        <v>46</v>
      </c>
      <c r="B99" s="34" t="s">
        <v>46</v>
      </c>
      <c r="C99" s="74" t="s">
        <v>84</v>
      </c>
      <c r="D99" s="55" t="s">
        <v>89</v>
      </c>
      <c r="E99" s="34" t="s">
        <v>41</v>
      </c>
      <c r="F99" s="7">
        <v>45597</v>
      </c>
      <c r="G99" s="7">
        <v>45598</v>
      </c>
      <c r="H99" s="23"/>
      <c r="I99" s="7"/>
      <c r="J99" s="60"/>
      <c r="K99" s="108" t="s">
        <v>164</v>
      </c>
      <c r="L99" s="95"/>
      <c r="M99" s="101"/>
      <c r="N99" s="20"/>
    </row>
    <row r="100" spans="1:14" s="15" customFormat="1" ht="99.75" customHeight="1" x14ac:dyDescent="0.25">
      <c r="A100" s="52" t="s">
        <v>46</v>
      </c>
      <c r="B100" s="34" t="s">
        <v>46</v>
      </c>
      <c r="C100" s="74" t="s">
        <v>85</v>
      </c>
      <c r="D100" s="55" t="s">
        <v>82</v>
      </c>
      <c r="E100" s="34" t="s">
        <v>41</v>
      </c>
      <c r="F100" s="7">
        <v>45604</v>
      </c>
      <c r="G100" s="7">
        <v>45606</v>
      </c>
      <c r="H100" s="23"/>
      <c r="I100" s="7"/>
      <c r="J100" s="60"/>
      <c r="K100" s="108" t="s">
        <v>164</v>
      </c>
      <c r="L100" s="95"/>
      <c r="M100" s="101"/>
      <c r="N100" s="20"/>
    </row>
    <row r="101" spans="1:14" s="15" customFormat="1" ht="99.75" customHeight="1" x14ac:dyDescent="0.25">
      <c r="A101" s="52" t="s">
        <v>46</v>
      </c>
      <c r="B101" s="34" t="s">
        <v>46</v>
      </c>
      <c r="C101" s="74" t="s">
        <v>38</v>
      </c>
      <c r="D101" s="55" t="s">
        <v>98</v>
      </c>
      <c r="E101" s="34" t="s">
        <v>70</v>
      </c>
      <c r="F101" s="7">
        <v>45604</v>
      </c>
      <c r="G101" s="7">
        <v>45606</v>
      </c>
      <c r="H101" s="23"/>
      <c r="I101" s="1"/>
      <c r="J101" s="47"/>
      <c r="K101" s="108" t="s">
        <v>164</v>
      </c>
      <c r="L101" s="95"/>
      <c r="M101" s="101"/>
      <c r="N101" s="20"/>
    </row>
    <row r="102" spans="1:14" s="15" customFormat="1" ht="99.75" customHeight="1" x14ac:dyDescent="0.25">
      <c r="A102" s="52" t="s">
        <v>42</v>
      </c>
      <c r="B102" s="34" t="s">
        <v>22</v>
      </c>
      <c r="C102" s="74" t="s">
        <v>64</v>
      </c>
      <c r="D102" s="55" t="s">
        <v>79</v>
      </c>
      <c r="E102" s="34" t="s">
        <v>73</v>
      </c>
      <c r="F102" s="7">
        <v>45610</v>
      </c>
      <c r="G102" s="7">
        <v>45635</v>
      </c>
      <c r="H102" s="23"/>
      <c r="I102" s="1"/>
      <c r="J102" s="63"/>
      <c r="K102" s="108" t="s">
        <v>164</v>
      </c>
      <c r="L102" s="95"/>
      <c r="M102" s="101"/>
      <c r="N102" s="20"/>
    </row>
    <row r="103" spans="1:14" s="15" customFormat="1" ht="99.75" customHeight="1" x14ac:dyDescent="0.25">
      <c r="A103" s="52" t="s">
        <v>46</v>
      </c>
      <c r="B103" s="34" t="s">
        <v>46</v>
      </c>
      <c r="C103" s="74" t="s">
        <v>83</v>
      </c>
      <c r="D103" s="55" t="s">
        <v>90</v>
      </c>
      <c r="E103" s="34" t="s">
        <v>41</v>
      </c>
      <c r="F103" s="7">
        <v>45618</v>
      </c>
      <c r="G103" s="7">
        <v>45619</v>
      </c>
      <c r="H103" s="23"/>
      <c r="I103" s="7"/>
      <c r="J103" s="60"/>
      <c r="K103" s="108" t="s">
        <v>164</v>
      </c>
      <c r="L103" s="95"/>
      <c r="M103" s="101"/>
      <c r="N103" s="20"/>
    </row>
    <row r="104" spans="1:14" s="15" customFormat="1" ht="99.75" customHeight="1" x14ac:dyDescent="0.25">
      <c r="A104" s="52" t="s">
        <v>46</v>
      </c>
      <c r="B104" s="34" t="s">
        <v>46</v>
      </c>
      <c r="C104" s="74" t="s">
        <v>84</v>
      </c>
      <c r="D104" s="55" t="s">
        <v>89</v>
      </c>
      <c r="E104" s="34" t="s">
        <v>41</v>
      </c>
      <c r="F104" s="7">
        <v>45627</v>
      </c>
      <c r="G104" s="7">
        <v>45628</v>
      </c>
      <c r="H104" s="23"/>
      <c r="I104" s="1"/>
      <c r="J104" s="64"/>
      <c r="K104" s="108" t="s">
        <v>164</v>
      </c>
      <c r="L104" s="95"/>
      <c r="M104" s="101"/>
      <c r="N104" s="20"/>
    </row>
    <row r="105" spans="1:14" s="15" customFormat="1" ht="99.75" customHeight="1" x14ac:dyDescent="0.25">
      <c r="A105" s="52" t="s">
        <v>46</v>
      </c>
      <c r="B105" s="34" t="s">
        <v>46</v>
      </c>
      <c r="C105" s="74" t="s">
        <v>85</v>
      </c>
      <c r="D105" s="55" t="s">
        <v>82</v>
      </c>
      <c r="E105" s="34" t="s">
        <v>41</v>
      </c>
      <c r="F105" s="7">
        <v>45633</v>
      </c>
      <c r="G105" s="7">
        <v>45635</v>
      </c>
      <c r="H105" s="23"/>
      <c r="I105" s="1"/>
      <c r="J105" s="64"/>
      <c r="K105" s="108" t="s">
        <v>164</v>
      </c>
      <c r="L105" s="95"/>
      <c r="M105" s="101"/>
      <c r="N105" s="20"/>
    </row>
    <row r="106" spans="1:14" s="15" customFormat="1" ht="99.75" customHeight="1" x14ac:dyDescent="0.25">
      <c r="A106" s="52" t="s">
        <v>46</v>
      </c>
      <c r="B106" s="34" t="s">
        <v>46</v>
      </c>
      <c r="C106" s="74" t="s">
        <v>38</v>
      </c>
      <c r="D106" s="55" t="s">
        <v>98</v>
      </c>
      <c r="E106" s="34" t="s">
        <v>70</v>
      </c>
      <c r="F106" s="7">
        <v>45633</v>
      </c>
      <c r="G106" s="7">
        <v>45635</v>
      </c>
      <c r="H106" s="23"/>
      <c r="I106" s="1"/>
      <c r="J106" s="63"/>
      <c r="K106" s="108" t="s">
        <v>164</v>
      </c>
      <c r="L106" s="95"/>
      <c r="M106" s="101"/>
      <c r="N106" s="20"/>
    </row>
    <row r="107" spans="1:14" s="15" customFormat="1" ht="99.75" customHeight="1" thickBot="1" x14ac:dyDescent="0.3">
      <c r="A107" s="53" t="s">
        <v>46</v>
      </c>
      <c r="B107" s="35" t="s">
        <v>46</v>
      </c>
      <c r="C107" s="75" t="s">
        <v>83</v>
      </c>
      <c r="D107" s="81" t="s">
        <v>90</v>
      </c>
      <c r="E107" s="35" t="s">
        <v>41</v>
      </c>
      <c r="F107" s="11">
        <v>45647</v>
      </c>
      <c r="G107" s="11">
        <v>45648</v>
      </c>
      <c r="H107" s="39"/>
      <c r="I107" s="40"/>
      <c r="J107" s="82"/>
      <c r="K107" s="109" t="s">
        <v>164</v>
      </c>
      <c r="L107" s="102"/>
      <c r="M107" s="103"/>
      <c r="N107" s="20"/>
    </row>
    <row r="108" spans="1:14" s="15" customFormat="1" x14ac:dyDescent="0.25">
      <c r="A108" s="36"/>
      <c r="B108" s="36"/>
      <c r="C108" s="72"/>
      <c r="D108" s="56"/>
      <c r="E108" s="41"/>
      <c r="F108" s="18"/>
      <c r="G108" s="18"/>
      <c r="H108" s="14"/>
      <c r="J108" s="16"/>
      <c r="M108" s="33"/>
      <c r="N108" s="20"/>
    </row>
    <row r="109" spans="1:14" s="33" customFormat="1" ht="33" customHeight="1" x14ac:dyDescent="0.5">
      <c r="A109" s="167" t="s">
        <v>120</v>
      </c>
      <c r="B109" s="167"/>
      <c r="C109" s="167"/>
      <c r="D109" s="167"/>
      <c r="E109" s="167"/>
      <c r="F109" s="167"/>
      <c r="G109" s="167"/>
      <c r="H109" s="167"/>
      <c r="I109" s="167"/>
      <c r="J109" s="167"/>
      <c r="N109" s="37"/>
    </row>
    <row r="110" spans="1:14" s="28" customFormat="1" ht="33" customHeight="1" x14ac:dyDescent="0.5">
      <c r="A110" s="54"/>
      <c r="B110" s="49"/>
      <c r="C110" s="76"/>
      <c r="D110" s="57"/>
      <c r="E110" s="43"/>
      <c r="F110" s="30"/>
      <c r="G110" s="30"/>
      <c r="H110" s="31"/>
      <c r="J110" s="32"/>
      <c r="M110" s="33"/>
      <c r="N110" s="38"/>
    </row>
    <row r="111" spans="1:14" s="15" customFormat="1" x14ac:dyDescent="0.25">
      <c r="A111" s="36"/>
      <c r="B111" s="36"/>
      <c r="C111" s="72"/>
      <c r="D111" s="56"/>
      <c r="E111" s="41"/>
      <c r="F111" s="18"/>
      <c r="G111" s="18"/>
      <c r="H111" s="14"/>
      <c r="J111" s="16"/>
      <c r="M111" s="33"/>
      <c r="N111" s="20"/>
    </row>
    <row r="112" spans="1:14" s="15" customFormat="1" x14ac:dyDescent="0.25">
      <c r="A112" s="36">
        <v>31</v>
      </c>
      <c r="B112" s="36"/>
      <c r="C112" s="72"/>
      <c r="D112" s="56"/>
      <c r="E112" s="41"/>
      <c r="F112" s="18"/>
      <c r="G112" s="18"/>
      <c r="H112" s="14"/>
      <c r="J112" s="16"/>
      <c r="M112" s="33"/>
      <c r="N112" s="20"/>
    </row>
    <row r="113" spans="1:14" s="15" customFormat="1" x14ac:dyDescent="0.25">
      <c r="A113" s="36"/>
      <c r="B113" s="36"/>
      <c r="C113" s="77"/>
      <c r="D113" s="56"/>
      <c r="E113" s="41"/>
      <c r="F113" s="18"/>
      <c r="G113" s="18"/>
      <c r="H113" s="14"/>
      <c r="J113" s="16"/>
      <c r="M113" s="33"/>
      <c r="N113" s="20"/>
    </row>
    <row r="114" spans="1:14" s="15" customFormat="1" x14ac:dyDescent="0.25">
      <c r="A114" s="36"/>
      <c r="B114" s="36"/>
      <c r="C114" s="72"/>
      <c r="D114" s="56"/>
      <c r="E114" s="41"/>
      <c r="F114" s="18"/>
      <c r="G114" s="18"/>
      <c r="H114" s="14"/>
      <c r="J114" s="16"/>
      <c r="M114" s="33"/>
      <c r="N114" s="20"/>
    </row>
    <row r="115" spans="1:14" s="15" customFormat="1" x14ac:dyDescent="0.25">
      <c r="A115" s="36"/>
      <c r="B115" s="36"/>
      <c r="C115" s="72"/>
      <c r="D115" s="56"/>
      <c r="E115" s="41"/>
      <c r="F115" s="18"/>
      <c r="G115" s="18"/>
      <c r="H115" s="14"/>
      <c r="J115" s="16"/>
      <c r="M115" s="33"/>
      <c r="N115" s="20"/>
    </row>
    <row r="116" spans="1:14" s="15" customFormat="1" x14ac:dyDescent="0.25">
      <c r="A116" s="36"/>
      <c r="B116" s="36"/>
      <c r="C116" s="72"/>
      <c r="D116" s="56"/>
      <c r="E116" s="41"/>
      <c r="F116" s="18"/>
      <c r="G116" s="18"/>
      <c r="H116" s="14"/>
      <c r="J116" s="16"/>
      <c r="M116" s="33"/>
      <c r="N116" s="20"/>
    </row>
    <row r="117" spans="1:14" s="15" customFormat="1" x14ac:dyDescent="0.25">
      <c r="A117" s="36"/>
      <c r="B117" s="36"/>
      <c r="C117" s="72"/>
      <c r="D117" s="56"/>
      <c r="E117" s="41"/>
      <c r="F117" s="18"/>
      <c r="G117" s="18"/>
      <c r="H117" s="14"/>
      <c r="J117" s="16"/>
      <c r="M117" s="33"/>
      <c r="N117" s="20"/>
    </row>
    <row r="118" spans="1:14" s="15" customFormat="1" x14ac:dyDescent="0.25">
      <c r="A118" s="36"/>
      <c r="B118" s="36"/>
      <c r="C118" s="72"/>
      <c r="D118" s="56"/>
      <c r="E118" s="41"/>
      <c r="F118" s="18"/>
      <c r="G118" s="18"/>
      <c r="H118" s="14"/>
      <c r="J118" s="16"/>
      <c r="M118" s="33"/>
      <c r="N118" s="20"/>
    </row>
    <row r="119" spans="1:14" s="15" customFormat="1" x14ac:dyDescent="0.25">
      <c r="A119" s="36"/>
      <c r="B119" s="36"/>
      <c r="C119" s="72"/>
      <c r="D119" s="56"/>
      <c r="E119" s="41"/>
      <c r="F119" s="18"/>
      <c r="G119" s="18"/>
      <c r="H119" s="14"/>
      <c r="J119" s="16"/>
      <c r="M119" s="33"/>
      <c r="N119" s="20"/>
    </row>
    <row r="120" spans="1:14" s="15" customFormat="1" x14ac:dyDescent="0.25">
      <c r="A120" s="36"/>
      <c r="B120" s="36"/>
      <c r="C120" s="72"/>
      <c r="D120" s="56"/>
      <c r="E120" s="41"/>
      <c r="F120" s="18"/>
      <c r="G120" s="18"/>
      <c r="H120" s="14"/>
      <c r="J120" s="16"/>
      <c r="M120" s="33"/>
      <c r="N120" s="20"/>
    </row>
    <row r="121" spans="1:14" s="15" customFormat="1" x14ac:dyDescent="0.25">
      <c r="A121" s="36"/>
      <c r="B121" s="36"/>
      <c r="C121" s="72"/>
      <c r="D121" s="56"/>
      <c r="E121" s="41"/>
      <c r="F121" s="18"/>
      <c r="G121" s="18"/>
      <c r="H121" s="14"/>
      <c r="J121" s="16"/>
      <c r="M121" s="33"/>
      <c r="N121" s="20"/>
    </row>
    <row r="122" spans="1:14" s="15" customFormat="1" x14ac:dyDescent="0.25">
      <c r="A122" s="36"/>
      <c r="B122" s="36"/>
      <c r="C122" s="72"/>
      <c r="D122" s="56"/>
      <c r="E122" s="41"/>
      <c r="F122" s="18"/>
      <c r="G122" s="18"/>
      <c r="H122" s="14"/>
      <c r="J122" s="16"/>
      <c r="M122" s="33"/>
      <c r="N122" s="20"/>
    </row>
    <row r="123" spans="1:14" s="15" customFormat="1" x14ac:dyDescent="0.25">
      <c r="A123" s="36"/>
      <c r="B123" s="36"/>
      <c r="C123" s="72"/>
      <c r="D123" s="56"/>
      <c r="E123" s="41"/>
      <c r="F123" s="18"/>
      <c r="G123" s="18"/>
      <c r="H123" s="14"/>
      <c r="J123" s="16"/>
      <c r="M123" s="33"/>
      <c r="N123" s="20"/>
    </row>
    <row r="124" spans="1:14" s="15" customFormat="1" x14ac:dyDescent="0.25">
      <c r="A124" s="36"/>
      <c r="B124" s="36"/>
      <c r="C124" s="72"/>
      <c r="D124" s="56"/>
      <c r="E124" s="41"/>
      <c r="F124" s="18"/>
      <c r="G124" s="18"/>
      <c r="H124" s="14"/>
      <c r="J124" s="16"/>
      <c r="M124" s="33"/>
      <c r="N124" s="20"/>
    </row>
    <row r="125" spans="1:14" s="15" customFormat="1" x14ac:dyDescent="0.25">
      <c r="A125" s="36"/>
      <c r="B125" s="36"/>
      <c r="C125" s="72"/>
      <c r="D125" s="56"/>
      <c r="E125" s="41"/>
      <c r="F125" s="18"/>
      <c r="G125" s="18"/>
      <c r="H125" s="14"/>
      <c r="J125" s="16"/>
      <c r="M125" s="33"/>
      <c r="N125" s="20"/>
    </row>
    <row r="126" spans="1:14" s="15" customFormat="1" x14ac:dyDescent="0.25">
      <c r="A126" s="36"/>
      <c r="B126" s="36"/>
      <c r="C126" s="72"/>
      <c r="D126" s="56"/>
      <c r="E126" s="41"/>
      <c r="F126" s="18"/>
      <c r="G126" s="18"/>
      <c r="H126" s="14"/>
      <c r="J126" s="16"/>
      <c r="M126" s="33"/>
      <c r="N126" s="20"/>
    </row>
    <row r="127" spans="1:14" s="15" customFormat="1" x14ac:dyDescent="0.25">
      <c r="A127" s="36"/>
      <c r="B127" s="36"/>
      <c r="C127" s="72"/>
      <c r="D127" s="56"/>
      <c r="E127" s="41"/>
      <c r="F127" s="18"/>
      <c r="G127" s="18"/>
      <c r="H127" s="14"/>
      <c r="J127" s="16"/>
      <c r="M127" s="33"/>
      <c r="N127" s="20"/>
    </row>
    <row r="128" spans="1:14" s="15" customFormat="1" x14ac:dyDescent="0.25">
      <c r="A128" s="36"/>
      <c r="B128" s="36"/>
      <c r="C128" s="72"/>
      <c r="D128" s="56"/>
      <c r="E128" s="41"/>
      <c r="F128" s="18"/>
      <c r="G128" s="18"/>
      <c r="H128" s="14"/>
      <c r="J128" s="16"/>
      <c r="M128" s="33"/>
      <c r="N128" s="20"/>
    </row>
    <row r="129" spans="1:14" s="15" customFormat="1" x14ac:dyDescent="0.25">
      <c r="A129" s="36"/>
      <c r="B129" s="36"/>
      <c r="C129" s="72"/>
      <c r="D129" s="56"/>
      <c r="E129" s="41"/>
      <c r="F129" s="18"/>
      <c r="G129" s="18"/>
      <c r="H129" s="14"/>
      <c r="J129" s="16"/>
      <c r="M129" s="33"/>
      <c r="N129" s="20"/>
    </row>
    <row r="130" spans="1:14" s="15" customFormat="1" x14ac:dyDescent="0.25">
      <c r="A130" s="36"/>
      <c r="B130" s="36"/>
      <c r="C130" s="72"/>
      <c r="D130" s="56"/>
      <c r="E130" s="41"/>
      <c r="F130" s="18"/>
      <c r="G130" s="18"/>
      <c r="H130" s="14"/>
      <c r="J130" s="16"/>
      <c r="M130" s="33"/>
      <c r="N130" s="20"/>
    </row>
    <row r="131" spans="1:14" s="15" customFormat="1" x14ac:dyDescent="0.25">
      <c r="A131" s="36"/>
      <c r="B131" s="36"/>
      <c r="C131" s="72"/>
      <c r="D131" s="56"/>
      <c r="E131" s="41"/>
      <c r="F131" s="18"/>
      <c r="G131" s="18"/>
      <c r="H131" s="14"/>
      <c r="J131" s="16"/>
      <c r="M131" s="33"/>
      <c r="N131" s="20"/>
    </row>
    <row r="132" spans="1:14" s="15" customFormat="1" x14ac:dyDescent="0.25">
      <c r="A132" s="36"/>
      <c r="B132" s="36"/>
      <c r="C132" s="72"/>
      <c r="D132" s="56"/>
      <c r="E132" s="41"/>
      <c r="F132" s="18"/>
      <c r="G132" s="18"/>
      <c r="H132" s="14"/>
      <c r="J132" s="16"/>
      <c r="M132" s="33"/>
      <c r="N132" s="20"/>
    </row>
    <row r="133" spans="1:14" s="15" customFormat="1" x14ac:dyDescent="0.25">
      <c r="A133" s="36"/>
      <c r="B133" s="36"/>
      <c r="C133" s="72"/>
      <c r="D133" s="56"/>
      <c r="E133" s="41"/>
      <c r="F133" s="18"/>
      <c r="G133" s="18"/>
      <c r="H133" s="14"/>
      <c r="J133" s="16"/>
      <c r="M133" s="33"/>
      <c r="N133" s="20"/>
    </row>
    <row r="134" spans="1:14" s="15" customFormat="1" x14ac:dyDescent="0.25">
      <c r="A134" s="36"/>
      <c r="B134" s="36"/>
      <c r="C134" s="72"/>
      <c r="D134" s="56"/>
      <c r="E134" s="41"/>
      <c r="F134" s="18"/>
      <c r="G134" s="18"/>
      <c r="H134" s="14"/>
      <c r="J134" s="16"/>
      <c r="M134" s="33"/>
      <c r="N134" s="20"/>
    </row>
    <row r="135" spans="1:14" s="15" customFormat="1" x14ac:dyDescent="0.25">
      <c r="A135" s="36"/>
      <c r="B135" s="36"/>
      <c r="C135" s="72"/>
      <c r="D135" s="56"/>
      <c r="E135" s="41"/>
      <c r="F135" s="18"/>
      <c r="G135" s="18"/>
      <c r="H135" s="14"/>
      <c r="J135" s="16"/>
      <c r="M135" s="33"/>
      <c r="N135" s="20"/>
    </row>
    <row r="136" spans="1:14" s="15" customFormat="1" x14ac:dyDescent="0.25">
      <c r="A136" s="36"/>
      <c r="B136" s="36"/>
      <c r="C136" s="72"/>
      <c r="D136" s="56"/>
      <c r="E136" s="41"/>
      <c r="F136" s="18"/>
      <c r="G136" s="18"/>
      <c r="H136" s="14"/>
      <c r="J136" s="16"/>
      <c r="M136" s="33"/>
      <c r="N136" s="20"/>
    </row>
    <row r="137" spans="1:14" s="15" customFormat="1" x14ac:dyDescent="0.25">
      <c r="A137" s="36"/>
      <c r="B137" s="36"/>
      <c r="C137" s="72"/>
      <c r="D137" s="56"/>
      <c r="E137" s="41"/>
      <c r="F137" s="18"/>
      <c r="G137" s="18"/>
      <c r="H137" s="14"/>
      <c r="J137" s="16"/>
      <c r="M137" s="33"/>
      <c r="N137" s="20"/>
    </row>
    <row r="138" spans="1:14" s="15" customFormat="1" x14ac:dyDescent="0.25">
      <c r="A138" s="36"/>
      <c r="B138" s="36"/>
      <c r="C138" s="72"/>
      <c r="D138" s="56"/>
      <c r="E138" s="41"/>
      <c r="F138" s="18"/>
      <c r="G138" s="18"/>
      <c r="H138" s="14"/>
      <c r="J138" s="16"/>
      <c r="M138" s="33"/>
      <c r="N138" s="20"/>
    </row>
    <row r="139" spans="1:14" s="15" customFormat="1" x14ac:dyDescent="0.25">
      <c r="A139" s="36"/>
      <c r="B139" s="36"/>
      <c r="C139" s="72"/>
      <c r="D139" s="56"/>
      <c r="E139" s="41"/>
      <c r="F139" s="18"/>
      <c r="G139" s="18"/>
      <c r="H139" s="14"/>
      <c r="J139" s="16"/>
      <c r="M139" s="33"/>
      <c r="N139" s="20"/>
    </row>
    <row r="140" spans="1:14" s="15" customFormat="1" x14ac:dyDescent="0.25">
      <c r="A140" s="36"/>
      <c r="B140" s="36"/>
      <c r="C140" s="72"/>
      <c r="D140" s="56"/>
      <c r="E140" s="41"/>
      <c r="F140" s="18"/>
      <c r="G140" s="18"/>
      <c r="H140" s="14"/>
      <c r="J140" s="16"/>
      <c r="M140" s="33"/>
      <c r="N140" s="20"/>
    </row>
    <row r="141" spans="1:14" s="15" customFormat="1" x14ac:dyDescent="0.25">
      <c r="A141" s="36"/>
      <c r="B141" s="36"/>
      <c r="C141" s="72"/>
      <c r="D141" s="56"/>
      <c r="E141" s="41"/>
      <c r="F141" s="18"/>
      <c r="G141" s="18"/>
      <c r="H141" s="14"/>
      <c r="J141" s="16"/>
      <c r="M141" s="33"/>
      <c r="N141" s="20"/>
    </row>
    <row r="142" spans="1:14" s="15" customFormat="1" x14ac:dyDescent="0.25">
      <c r="A142" s="36"/>
      <c r="B142" s="36"/>
      <c r="C142" s="72"/>
      <c r="D142" s="56"/>
      <c r="E142" s="41"/>
      <c r="F142" s="18"/>
      <c r="G142" s="18"/>
      <c r="H142" s="14"/>
      <c r="J142" s="16"/>
      <c r="M142" s="33"/>
      <c r="N142" s="20"/>
    </row>
    <row r="143" spans="1:14" s="15" customFormat="1" x14ac:dyDescent="0.25">
      <c r="A143" s="36"/>
      <c r="B143" s="36"/>
      <c r="C143" s="72"/>
      <c r="D143" s="56"/>
      <c r="E143" s="41"/>
      <c r="F143" s="18"/>
      <c r="G143" s="18"/>
      <c r="H143" s="14"/>
      <c r="J143" s="16"/>
      <c r="M143" s="33"/>
      <c r="N143" s="20"/>
    </row>
    <row r="144" spans="1:14" s="15" customFormat="1" x14ac:dyDescent="0.25">
      <c r="A144" s="36"/>
      <c r="B144" s="36"/>
      <c r="C144" s="72"/>
      <c r="D144" s="56"/>
      <c r="E144" s="41"/>
      <c r="F144" s="18"/>
      <c r="G144" s="18"/>
      <c r="H144" s="14"/>
      <c r="J144" s="16"/>
      <c r="M144" s="33"/>
      <c r="N144" s="20"/>
    </row>
    <row r="145" spans="1:14" s="15" customFormat="1" x14ac:dyDescent="0.25">
      <c r="A145" s="36"/>
      <c r="B145" s="36"/>
      <c r="C145" s="72"/>
      <c r="D145" s="56"/>
      <c r="E145" s="41"/>
      <c r="F145" s="18"/>
      <c r="G145" s="18"/>
      <c r="H145" s="14"/>
      <c r="J145" s="16"/>
      <c r="M145" s="33"/>
      <c r="N145" s="20"/>
    </row>
    <row r="146" spans="1:14" s="15" customFormat="1" x14ac:dyDescent="0.25">
      <c r="A146" s="36"/>
      <c r="B146" s="36"/>
      <c r="C146" s="72"/>
      <c r="D146" s="56"/>
      <c r="E146" s="41"/>
      <c r="F146" s="18"/>
      <c r="G146" s="18"/>
      <c r="H146" s="14"/>
      <c r="J146" s="16"/>
      <c r="M146" s="33"/>
      <c r="N146" s="20"/>
    </row>
    <row r="147" spans="1:14" s="15" customFormat="1" x14ac:dyDescent="0.25">
      <c r="A147" s="36"/>
      <c r="B147" s="36"/>
      <c r="C147" s="72"/>
      <c r="D147" s="56"/>
      <c r="E147" s="41"/>
      <c r="F147" s="18"/>
      <c r="G147" s="18"/>
      <c r="H147" s="14"/>
      <c r="J147" s="16"/>
      <c r="M147" s="33"/>
      <c r="N147" s="20"/>
    </row>
    <row r="148" spans="1:14" s="15" customFormat="1" x14ac:dyDescent="0.25">
      <c r="A148" s="36"/>
      <c r="B148" s="36"/>
      <c r="C148" s="72"/>
      <c r="D148" s="56"/>
      <c r="E148" s="41"/>
      <c r="F148" s="18"/>
      <c r="G148" s="18"/>
      <c r="H148" s="14"/>
      <c r="J148" s="16"/>
      <c r="M148" s="33"/>
      <c r="N148" s="20"/>
    </row>
    <row r="149" spans="1:14" s="15" customFormat="1" x14ac:dyDescent="0.25">
      <c r="A149" s="36"/>
      <c r="B149" s="36"/>
      <c r="C149" s="72"/>
      <c r="D149" s="56"/>
      <c r="E149" s="41"/>
      <c r="F149" s="18"/>
      <c r="G149" s="18"/>
      <c r="H149" s="14"/>
      <c r="J149" s="16"/>
      <c r="M149" s="33"/>
      <c r="N149" s="20"/>
    </row>
    <row r="150" spans="1:14" s="15" customFormat="1" x14ac:dyDescent="0.25">
      <c r="A150" s="36"/>
      <c r="B150" s="36"/>
      <c r="C150" s="72"/>
      <c r="D150" s="56"/>
      <c r="E150" s="41"/>
      <c r="F150" s="18"/>
      <c r="G150" s="18"/>
      <c r="H150" s="14"/>
      <c r="J150" s="16"/>
      <c r="M150" s="33"/>
      <c r="N150" s="20"/>
    </row>
    <row r="151" spans="1:14" s="15" customFormat="1" x14ac:dyDescent="0.25">
      <c r="A151" s="36"/>
      <c r="B151" s="36"/>
      <c r="C151" s="72"/>
      <c r="D151" s="56"/>
      <c r="E151" s="41"/>
      <c r="F151" s="18"/>
      <c r="G151" s="18"/>
      <c r="H151" s="14"/>
      <c r="J151" s="16"/>
      <c r="M151" s="33"/>
      <c r="N151" s="20"/>
    </row>
    <row r="152" spans="1:14" s="15" customFormat="1" x14ac:dyDescent="0.25">
      <c r="A152" s="36"/>
      <c r="B152" s="36"/>
      <c r="C152" s="72"/>
      <c r="D152" s="56"/>
      <c r="E152" s="41"/>
      <c r="F152" s="18"/>
      <c r="G152" s="18"/>
      <c r="H152" s="14"/>
      <c r="J152" s="16"/>
      <c r="M152" s="33"/>
      <c r="N152" s="20"/>
    </row>
    <row r="153" spans="1:14" s="15" customFormat="1" x14ac:dyDescent="0.25">
      <c r="A153" s="36"/>
      <c r="B153" s="36"/>
      <c r="C153" s="72"/>
      <c r="D153" s="56"/>
      <c r="E153" s="41"/>
      <c r="F153" s="18"/>
      <c r="G153" s="18"/>
      <c r="H153" s="14"/>
      <c r="J153" s="16"/>
      <c r="M153" s="33"/>
      <c r="N153" s="20"/>
    </row>
    <row r="154" spans="1:14" s="15" customFormat="1" x14ac:dyDescent="0.25">
      <c r="A154" s="36"/>
      <c r="B154" s="36"/>
      <c r="C154" s="72"/>
      <c r="D154" s="56"/>
      <c r="E154" s="41"/>
      <c r="F154" s="18"/>
      <c r="G154" s="18"/>
      <c r="H154" s="14"/>
      <c r="J154" s="16"/>
      <c r="M154" s="33"/>
      <c r="N154" s="20"/>
    </row>
    <row r="155" spans="1:14" s="15" customFormat="1" x14ac:dyDescent="0.25">
      <c r="A155" s="36"/>
      <c r="B155" s="36"/>
      <c r="C155" s="72"/>
      <c r="D155" s="56"/>
      <c r="E155" s="41"/>
      <c r="F155" s="18"/>
      <c r="G155" s="18"/>
      <c r="H155" s="14"/>
      <c r="J155" s="16"/>
      <c r="M155" s="33"/>
      <c r="N155" s="20"/>
    </row>
    <row r="156" spans="1:14" s="15" customFormat="1" x14ac:dyDescent="0.25">
      <c r="A156" s="36"/>
      <c r="B156" s="36"/>
      <c r="C156" s="72"/>
      <c r="D156" s="56"/>
      <c r="E156" s="41"/>
      <c r="F156" s="18"/>
      <c r="G156" s="18"/>
      <c r="H156" s="14"/>
      <c r="J156" s="16"/>
      <c r="M156" s="33"/>
      <c r="N156" s="20"/>
    </row>
    <row r="157" spans="1:14" s="15" customFormat="1" x14ac:dyDescent="0.25">
      <c r="A157" s="36"/>
      <c r="B157" s="36"/>
      <c r="C157" s="72"/>
      <c r="D157" s="56"/>
      <c r="E157" s="41"/>
      <c r="F157" s="18"/>
      <c r="G157" s="18"/>
      <c r="H157" s="14"/>
      <c r="J157" s="16"/>
      <c r="M157" s="33"/>
      <c r="N157" s="20"/>
    </row>
    <row r="158" spans="1:14" s="15" customFormat="1" x14ac:dyDescent="0.25">
      <c r="A158" s="36"/>
      <c r="B158" s="36"/>
      <c r="C158" s="72"/>
      <c r="D158" s="56"/>
      <c r="E158" s="41"/>
      <c r="F158" s="18"/>
      <c r="G158" s="18"/>
      <c r="H158" s="14"/>
      <c r="J158" s="16"/>
      <c r="M158" s="33"/>
      <c r="N158" s="20"/>
    </row>
    <row r="159" spans="1:14" s="15" customFormat="1" x14ac:dyDescent="0.25">
      <c r="A159" s="36"/>
      <c r="B159" s="36"/>
      <c r="C159" s="72"/>
      <c r="D159" s="56"/>
      <c r="E159" s="41"/>
      <c r="F159" s="18"/>
      <c r="G159" s="18"/>
      <c r="H159" s="14"/>
      <c r="J159" s="16"/>
      <c r="M159" s="33"/>
      <c r="N159" s="20"/>
    </row>
    <row r="160" spans="1:14" s="15" customFormat="1" x14ac:dyDescent="0.25">
      <c r="A160" s="36"/>
      <c r="B160" s="36"/>
      <c r="C160" s="72"/>
      <c r="D160" s="56"/>
      <c r="E160" s="41"/>
      <c r="F160" s="18"/>
      <c r="G160" s="18"/>
      <c r="H160" s="14"/>
      <c r="J160" s="16"/>
      <c r="M160" s="33"/>
      <c r="N160" s="20"/>
    </row>
    <row r="161" spans="1:14" s="15" customFormat="1" x14ac:dyDescent="0.25">
      <c r="A161" s="36"/>
      <c r="B161" s="36"/>
      <c r="C161" s="72"/>
      <c r="D161" s="56"/>
      <c r="E161" s="41"/>
      <c r="F161" s="18"/>
      <c r="G161" s="18"/>
      <c r="H161" s="14"/>
      <c r="J161" s="16"/>
      <c r="M161" s="33"/>
      <c r="N161" s="20"/>
    </row>
    <row r="162" spans="1:14" s="15" customFormat="1" x14ac:dyDescent="0.25">
      <c r="A162" s="36"/>
      <c r="B162" s="36"/>
      <c r="C162" s="72"/>
      <c r="D162" s="56"/>
      <c r="E162" s="41"/>
      <c r="F162" s="18"/>
      <c r="G162" s="18"/>
      <c r="H162" s="14"/>
      <c r="J162" s="16"/>
      <c r="M162" s="33"/>
      <c r="N162" s="20"/>
    </row>
    <row r="163" spans="1:14" s="15" customFormat="1" x14ac:dyDescent="0.25">
      <c r="A163" s="36"/>
      <c r="B163" s="36"/>
      <c r="C163" s="72"/>
      <c r="D163" s="56"/>
      <c r="E163" s="41"/>
      <c r="F163" s="18"/>
      <c r="G163" s="18"/>
      <c r="H163" s="14"/>
      <c r="J163" s="16"/>
      <c r="M163" s="33"/>
      <c r="N163" s="20"/>
    </row>
    <row r="164" spans="1:14" s="15" customFormat="1" x14ac:dyDescent="0.25">
      <c r="A164" s="36"/>
      <c r="B164" s="36"/>
      <c r="C164" s="72"/>
      <c r="D164" s="56"/>
      <c r="E164" s="41"/>
      <c r="F164" s="18"/>
      <c r="G164" s="18"/>
      <c r="H164" s="14"/>
      <c r="J164" s="16"/>
      <c r="M164" s="33"/>
      <c r="N164" s="20"/>
    </row>
    <row r="165" spans="1:14" s="15" customFormat="1" x14ac:dyDescent="0.25">
      <c r="A165" s="36"/>
      <c r="B165" s="36"/>
      <c r="C165" s="72"/>
      <c r="D165" s="56"/>
      <c r="E165" s="41"/>
      <c r="F165" s="18"/>
      <c r="G165" s="18"/>
      <c r="H165" s="14"/>
      <c r="J165" s="16"/>
      <c r="M165" s="33"/>
      <c r="N165" s="20"/>
    </row>
    <row r="166" spans="1:14" s="15" customFormat="1" x14ac:dyDescent="0.25">
      <c r="A166" s="36"/>
      <c r="B166" s="36"/>
      <c r="C166" s="72"/>
      <c r="D166" s="56"/>
      <c r="E166" s="41"/>
      <c r="F166" s="18"/>
      <c r="G166" s="18"/>
      <c r="H166" s="14"/>
      <c r="J166" s="16"/>
      <c r="M166" s="33"/>
      <c r="N166" s="20"/>
    </row>
    <row r="167" spans="1:14" s="15" customFormat="1" x14ac:dyDescent="0.25">
      <c r="A167" s="36"/>
      <c r="B167" s="36"/>
      <c r="C167" s="72"/>
      <c r="D167" s="56"/>
      <c r="E167" s="41"/>
      <c r="F167" s="18"/>
      <c r="G167" s="18"/>
      <c r="H167" s="14"/>
      <c r="J167" s="16"/>
      <c r="M167" s="33"/>
      <c r="N167" s="20"/>
    </row>
    <row r="168" spans="1:14" s="15" customFormat="1" x14ac:dyDescent="0.25">
      <c r="A168" s="36"/>
      <c r="B168" s="36"/>
      <c r="C168" s="72"/>
      <c r="D168" s="56"/>
      <c r="E168" s="41"/>
      <c r="F168" s="18"/>
      <c r="G168" s="18"/>
      <c r="H168" s="14"/>
      <c r="J168" s="16"/>
      <c r="M168" s="33"/>
      <c r="N168" s="20"/>
    </row>
    <row r="169" spans="1:14" s="15" customFormat="1" x14ac:dyDescent="0.25">
      <c r="A169" s="36"/>
      <c r="B169" s="36"/>
      <c r="C169" s="72"/>
      <c r="D169" s="56"/>
      <c r="E169" s="41"/>
      <c r="F169" s="18"/>
      <c r="G169" s="18"/>
      <c r="H169" s="14"/>
      <c r="J169" s="16"/>
      <c r="M169" s="33"/>
      <c r="N169" s="20"/>
    </row>
    <row r="170" spans="1:14" s="15" customFormat="1" x14ac:dyDescent="0.25">
      <c r="A170" s="36"/>
      <c r="B170" s="36"/>
      <c r="C170" s="72"/>
      <c r="D170" s="56"/>
      <c r="E170" s="41"/>
      <c r="F170" s="18"/>
      <c r="G170" s="18"/>
      <c r="H170" s="14"/>
      <c r="J170" s="16"/>
      <c r="M170" s="33"/>
      <c r="N170" s="20"/>
    </row>
    <row r="171" spans="1:14" s="15" customFormat="1" x14ac:dyDescent="0.25">
      <c r="A171" s="36"/>
      <c r="B171" s="36"/>
      <c r="C171" s="72"/>
      <c r="D171" s="56"/>
      <c r="E171" s="41"/>
      <c r="F171" s="18"/>
      <c r="G171" s="18"/>
      <c r="H171" s="14"/>
      <c r="J171" s="16"/>
      <c r="M171" s="33"/>
      <c r="N171" s="20"/>
    </row>
    <row r="172" spans="1:14" s="15" customFormat="1" x14ac:dyDescent="0.25">
      <c r="A172" s="36"/>
      <c r="B172" s="36"/>
      <c r="C172" s="72"/>
      <c r="D172" s="56"/>
      <c r="E172" s="41"/>
      <c r="F172" s="18"/>
      <c r="G172" s="18"/>
      <c r="H172" s="14"/>
      <c r="J172" s="16"/>
      <c r="M172" s="33"/>
      <c r="N172" s="20"/>
    </row>
    <row r="173" spans="1:14" s="15" customFormat="1" x14ac:dyDescent="0.25">
      <c r="A173" s="36"/>
      <c r="B173" s="36"/>
      <c r="C173" s="72"/>
      <c r="D173" s="56"/>
      <c r="E173" s="41"/>
      <c r="F173" s="18"/>
      <c r="G173" s="18"/>
      <c r="H173" s="14"/>
      <c r="J173" s="16"/>
      <c r="M173" s="33"/>
      <c r="N173" s="20"/>
    </row>
    <row r="174" spans="1:14" s="15" customFormat="1" x14ac:dyDescent="0.25">
      <c r="A174" s="36"/>
      <c r="B174" s="36"/>
      <c r="C174" s="72"/>
      <c r="D174" s="56"/>
      <c r="E174" s="41"/>
      <c r="F174" s="18"/>
      <c r="G174" s="18"/>
      <c r="H174" s="14"/>
      <c r="J174" s="16"/>
      <c r="M174" s="33"/>
      <c r="N174" s="20"/>
    </row>
    <row r="175" spans="1:14" s="15" customFormat="1" x14ac:dyDescent="0.25">
      <c r="A175" s="36"/>
      <c r="B175" s="36"/>
      <c r="C175" s="72"/>
      <c r="D175" s="56"/>
      <c r="E175" s="41"/>
      <c r="F175" s="18"/>
      <c r="G175" s="18"/>
      <c r="H175" s="14"/>
      <c r="J175" s="16"/>
      <c r="M175" s="33"/>
      <c r="N175" s="20"/>
    </row>
    <row r="176" spans="1:14" s="15" customFormat="1" x14ac:dyDescent="0.25">
      <c r="A176" s="36"/>
      <c r="B176" s="36"/>
      <c r="C176" s="72"/>
      <c r="D176" s="56"/>
      <c r="E176" s="41"/>
      <c r="F176" s="18"/>
      <c r="G176" s="18"/>
      <c r="H176" s="14"/>
      <c r="J176" s="16"/>
      <c r="M176" s="33"/>
      <c r="N176" s="20"/>
    </row>
    <row r="177" spans="1:14" s="15" customFormat="1" x14ac:dyDescent="0.25">
      <c r="A177" s="36"/>
      <c r="B177" s="36"/>
      <c r="C177" s="72"/>
      <c r="D177" s="56"/>
      <c r="E177" s="41"/>
      <c r="F177" s="18"/>
      <c r="G177" s="18"/>
      <c r="H177" s="14"/>
      <c r="J177" s="16"/>
      <c r="M177" s="33"/>
      <c r="N177" s="20"/>
    </row>
    <row r="178" spans="1:14" s="15" customFormat="1" x14ac:dyDescent="0.25">
      <c r="A178" s="36"/>
      <c r="B178" s="36"/>
      <c r="C178" s="72"/>
      <c r="D178" s="56"/>
      <c r="E178" s="41"/>
      <c r="F178" s="18"/>
      <c r="G178" s="18"/>
      <c r="H178" s="14"/>
      <c r="J178" s="16"/>
      <c r="M178" s="33"/>
      <c r="N178" s="20"/>
    </row>
    <row r="179" spans="1:14" s="15" customFormat="1" x14ac:dyDescent="0.25">
      <c r="A179" s="36"/>
      <c r="B179" s="36"/>
      <c r="C179" s="72"/>
      <c r="D179" s="56"/>
      <c r="E179" s="41"/>
      <c r="F179" s="18"/>
      <c r="G179" s="18"/>
      <c r="H179" s="14"/>
      <c r="J179" s="16"/>
      <c r="M179" s="33"/>
      <c r="N179" s="20"/>
    </row>
    <row r="180" spans="1:14" s="15" customFormat="1" x14ac:dyDescent="0.25">
      <c r="A180" s="36"/>
      <c r="B180" s="36"/>
      <c r="C180" s="72"/>
      <c r="D180" s="56"/>
      <c r="E180" s="41"/>
      <c r="F180" s="18"/>
      <c r="G180" s="18"/>
      <c r="H180" s="14"/>
      <c r="J180" s="16"/>
      <c r="M180" s="33"/>
      <c r="N180" s="20"/>
    </row>
    <row r="181" spans="1:14" s="15" customFormat="1" x14ac:dyDescent="0.25">
      <c r="A181" s="36"/>
      <c r="B181" s="36"/>
      <c r="C181" s="72"/>
      <c r="D181" s="56"/>
      <c r="E181" s="41"/>
      <c r="F181" s="18"/>
      <c r="G181" s="18"/>
      <c r="H181" s="14"/>
      <c r="J181" s="16"/>
      <c r="M181" s="33"/>
      <c r="N181" s="20"/>
    </row>
    <row r="182" spans="1:14" s="15" customFormat="1" x14ac:dyDescent="0.25">
      <c r="A182" s="36"/>
      <c r="B182" s="36"/>
      <c r="C182" s="72"/>
      <c r="D182" s="56"/>
      <c r="E182" s="41"/>
      <c r="F182" s="18"/>
      <c r="G182" s="18"/>
      <c r="H182" s="14"/>
      <c r="J182" s="16"/>
      <c r="M182" s="33"/>
      <c r="N182" s="20"/>
    </row>
    <row r="183" spans="1:14" s="15" customFormat="1" x14ac:dyDescent="0.25">
      <c r="A183" s="36"/>
      <c r="B183" s="36"/>
      <c r="C183" s="72"/>
      <c r="D183" s="56"/>
      <c r="E183" s="41"/>
      <c r="F183" s="18"/>
      <c r="G183" s="18"/>
      <c r="H183" s="14"/>
      <c r="J183" s="16"/>
      <c r="M183" s="33"/>
      <c r="N183" s="20"/>
    </row>
    <row r="184" spans="1:14" s="15" customFormat="1" x14ac:dyDescent="0.25">
      <c r="A184" s="36"/>
      <c r="B184" s="36"/>
      <c r="C184" s="72"/>
      <c r="D184" s="56"/>
      <c r="E184" s="41"/>
      <c r="F184" s="18"/>
      <c r="G184" s="18"/>
      <c r="H184" s="14"/>
      <c r="J184" s="16"/>
      <c r="M184" s="33"/>
      <c r="N184" s="20"/>
    </row>
    <row r="185" spans="1:14" s="15" customFormat="1" x14ac:dyDescent="0.25">
      <c r="A185" s="36"/>
      <c r="B185" s="36"/>
      <c r="C185" s="72"/>
      <c r="D185" s="56"/>
      <c r="E185" s="41"/>
      <c r="F185" s="18"/>
      <c r="G185" s="18"/>
      <c r="H185" s="14"/>
      <c r="J185" s="16"/>
      <c r="M185" s="33"/>
      <c r="N185" s="20"/>
    </row>
    <row r="186" spans="1:14" s="15" customFormat="1" x14ac:dyDescent="0.25">
      <c r="A186" s="36"/>
      <c r="B186" s="36"/>
      <c r="C186" s="72"/>
      <c r="D186" s="56"/>
      <c r="E186" s="41"/>
      <c r="F186" s="18"/>
      <c r="G186" s="18"/>
      <c r="H186" s="14"/>
      <c r="J186" s="16"/>
      <c r="M186" s="33"/>
      <c r="N186" s="20"/>
    </row>
    <row r="187" spans="1:14" s="15" customFormat="1" x14ac:dyDescent="0.25">
      <c r="A187" s="36"/>
      <c r="B187" s="36"/>
      <c r="C187" s="72"/>
      <c r="D187" s="56"/>
      <c r="E187" s="41"/>
      <c r="F187" s="18"/>
      <c r="G187" s="18"/>
      <c r="H187" s="14"/>
      <c r="J187" s="16"/>
      <c r="M187" s="33"/>
      <c r="N187" s="20"/>
    </row>
    <row r="188" spans="1:14" s="15" customFormat="1" x14ac:dyDescent="0.25">
      <c r="A188" s="36"/>
      <c r="B188" s="36"/>
      <c r="C188" s="72"/>
      <c r="D188" s="56"/>
      <c r="E188" s="41"/>
      <c r="F188" s="18"/>
      <c r="G188" s="18"/>
      <c r="H188" s="14"/>
      <c r="J188" s="16"/>
      <c r="M188" s="33"/>
      <c r="N188" s="20"/>
    </row>
    <row r="189" spans="1:14" s="15" customFormat="1" x14ac:dyDescent="0.25">
      <c r="A189" s="36"/>
      <c r="B189" s="36"/>
      <c r="C189" s="72"/>
      <c r="D189" s="56"/>
      <c r="E189" s="41"/>
      <c r="F189" s="18"/>
      <c r="G189" s="18"/>
      <c r="H189" s="14"/>
      <c r="J189" s="16"/>
      <c r="M189" s="33"/>
      <c r="N189" s="20"/>
    </row>
    <row r="190" spans="1:14" s="15" customFormat="1" x14ac:dyDescent="0.25">
      <c r="A190" s="36"/>
      <c r="B190" s="36"/>
      <c r="C190" s="72"/>
      <c r="D190" s="56"/>
      <c r="E190" s="41"/>
      <c r="F190" s="18"/>
      <c r="G190" s="18"/>
      <c r="H190" s="14"/>
      <c r="J190" s="16"/>
      <c r="M190" s="33"/>
      <c r="N190" s="20"/>
    </row>
    <row r="191" spans="1:14" s="15" customFormat="1" x14ac:dyDescent="0.25">
      <c r="A191" s="36"/>
      <c r="B191" s="36"/>
      <c r="C191" s="72"/>
      <c r="D191" s="56"/>
      <c r="E191" s="41"/>
      <c r="F191" s="18"/>
      <c r="G191" s="18"/>
      <c r="H191" s="14"/>
      <c r="J191" s="16"/>
      <c r="M191" s="33"/>
      <c r="N191" s="20"/>
    </row>
    <row r="192" spans="1:14" s="15" customFormat="1" x14ac:dyDescent="0.25">
      <c r="A192" s="36"/>
      <c r="B192" s="36"/>
      <c r="C192" s="72"/>
      <c r="D192" s="56"/>
      <c r="E192" s="41"/>
      <c r="F192" s="18"/>
      <c r="G192" s="18"/>
      <c r="H192" s="14"/>
      <c r="J192" s="16"/>
      <c r="M192" s="33"/>
      <c r="N192" s="20"/>
    </row>
    <row r="193" spans="1:14" s="15" customFormat="1" x14ac:dyDescent="0.25">
      <c r="A193" s="36"/>
      <c r="B193" s="36"/>
      <c r="C193" s="72"/>
      <c r="D193" s="56"/>
      <c r="E193" s="41"/>
      <c r="F193" s="18"/>
      <c r="G193" s="18"/>
      <c r="H193" s="14"/>
      <c r="J193" s="16"/>
      <c r="M193" s="33"/>
      <c r="N193" s="20"/>
    </row>
    <row r="194" spans="1:14" s="15" customFormat="1" x14ac:dyDescent="0.25">
      <c r="A194" s="36"/>
      <c r="B194" s="36"/>
      <c r="C194" s="72"/>
      <c r="D194" s="56"/>
      <c r="E194" s="41"/>
      <c r="F194" s="18"/>
      <c r="G194" s="18"/>
      <c r="H194" s="14"/>
      <c r="J194" s="16"/>
      <c r="M194" s="33"/>
      <c r="N194" s="20"/>
    </row>
    <row r="195" spans="1:14" s="15" customFormat="1" x14ac:dyDescent="0.25">
      <c r="A195" s="36"/>
      <c r="B195" s="36"/>
      <c r="C195" s="72"/>
      <c r="D195" s="56"/>
      <c r="E195" s="41"/>
      <c r="F195" s="18"/>
      <c r="G195" s="18"/>
      <c r="H195" s="14"/>
      <c r="J195" s="16"/>
      <c r="M195" s="33"/>
      <c r="N195" s="20"/>
    </row>
    <row r="196" spans="1:14" s="15" customFormat="1" x14ac:dyDescent="0.25">
      <c r="A196" s="36"/>
      <c r="B196" s="36"/>
      <c r="C196" s="72"/>
      <c r="D196" s="56"/>
      <c r="E196" s="41"/>
      <c r="F196" s="18"/>
      <c r="G196" s="18"/>
      <c r="H196" s="14"/>
      <c r="J196" s="16"/>
      <c r="M196" s="33"/>
      <c r="N196" s="20"/>
    </row>
    <row r="197" spans="1:14" s="15" customFormat="1" x14ac:dyDescent="0.25">
      <c r="A197" s="36"/>
      <c r="B197" s="36"/>
      <c r="C197" s="72"/>
      <c r="D197" s="56"/>
      <c r="E197" s="41"/>
      <c r="F197" s="18"/>
      <c r="G197" s="18"/>
      <c r="H197" s="14"/>
      <c r="J197" s="16"/>
      <c r="M197" s="33"/>
      <c r="N197" s="20"/>
    </row>
    <row r="198" spans="1:14" s="15" customFormat="1" x14ac:dyDescent="0.25">
      <c r="A198" s="36"/>
      <c r="B198" s="36"/>
      <c r="C198" s="72"/>
      <c r="D198" s="56"/>
      <c r="E198" s="41"/>
      <c r="F198" s="18"/>
      <c r="G198" s="18"/>
      <c r="H198" s="14"/>
      <c r="J198" s="16"/>
      <c r="M198" s="33"/>
      <c r="N198" s="20"/>
    </row>
    <row r="199" spans="1:14" s="15" customFormat="1" x14ac:dyDescent="0.25">
      <c r="A199" s="36"/>
      <c r="B199" s="36"/>
      <c r="C199" s="72"/>
      <c r="D199" s="56"/>
      <c r="E199" s="41"/>
      <c r="F199" s="18"/>
      <c r="G199" s="18"/>
      <c r="H199" s="14"/>
      <c r="J199" s="16"/>
      <c r="M199" s="33"/>
      <c r="N199" s="20"/>
    </row>
    <row r="200" spans="1:14" s="15" customFormat="1" x14ac:dyDescent="0.25">
      <c r="A200" s="36"/>
      <c r="B200" s="36"/>
      <c r="C200" s="72"/>
      <c r="D200" s="56"/>
      <c r="E200" s="41"/>
      <c r="F200" s="18"/>
      <c r="G200" s="18"/>
      <c r="H200" s="14"/>
      <c r="J200" s="16"/>
      <c r="M200" s="33"/>
      <c r="N200" s="20"/>
    </row>
    <row r="201" spans="1:14" s="15" customFormat="1" x14ac:dyDescent="0.25">
      <c r="A201" s="36"/>
      <c r="B201" s="36"/>
      <c r="C201" s="72"/>
      <c r="D201" s="56"/>
      <c r="E201" s="41"/>
      <c r="F201" s="18"/>
      <c r="G201" s="18"/>
      <c r="H201" s="14"/>
      <c r="J201" s="16"/>
      <c r="M201" s="33"/>
      <c r="N201" s="20"/>
    </row>
    <row r="202" spans="1:14" s="15" customFormat="1" x14ac:dyDescent="0.25">
      <c r="A202" s="36"/>
      <c r="B202" s="36"/>
      <c r="C202" s="72"/>
      <c r="D202" s="56"/>
      <c r="E202" s="41"/>
      <c r="F202" s="18"/>
      <c r="G202" s="18"/>
      <c r="H202" s="14"/>
      <c r="J202" s="16"/>
      <c r="M202" s="33"/>
      <c r="N202" s="20"/>
    </row>
    <row r="203" spans="1:14" s="15" customFormat="1" x14ac:dyDescent="0.25">
      <c r="A203" s="36"/>
      <c r="B203" s="36"/>
      <c r="C203" s="72"/>
      <c r="D203" s="56"/>
      <c r="E203" s="41"/>
      <c r="F203" s="18"/>
      <c r="G203" s="18"/>
      <c r="H203" s="14"/>
      <c r="J203" s="16"/>
      <c r="M203" s="33"/>
      <c r="N203" s="20"/>
    </row>
    <row r="204" spans="1:14" s="15" customFormat="1" x14ac:dyDescent="0.25">
      <c r="A204" s="36"/>
      <c r="B204" s="36"/>
      <c r="C204" s="72"/>
      <c r="D204" s="56"/>
      <c r="E204" s="41"/>
      <c r="F204" s="18"/>
      <c r="G204" s="18"/>
      <c r="H204" s="14"/>
      <c r="J204" s="16"/>
      <c r="M204" s="33"/>
      <c r="N204" s="20"/>
    </row>
    <row r="205" spans="1:14" s="15" customFormat="1" x14ac:dyDescent="0.25">
      <c r="A205" s="36"/>
      <c r="B205" s="36"/>
      <c r="C205" s="72"/>
      <c r="D205" s="56"/>
      <c r="E205" s="41"/>
      <c r="F205" s="18"/>
      <c r="G205" s="18"/>
      <c r="H205" s="14"/>
      <c r="J205" s="16"/>
      <c r="M205" s="33"/>
      <c r="N205" s="20"/>
    </row>
    <row r="206" spans="1:14" s="15" customFormat="1" x14ac:dyDescent="0.25">
      <c r="A206" s="36"/>
      <c r="B206" s="36"/>
      <c r="C206" s="72"/>
      <c r="D206" s="56"/>
      <c r="E206" s="41"/>
      <c r="F206" s="18"/>
      <c r="G206" s="18"/>
      <c r="H206" s="14"/>
      <c r="J206" s="16"/>
      <c r="M206" s="33"/>
      <c r="N206" s="20"/>
    </row>
    <row r="207" spans="1:14" s="15" customFormat="1" x14ac:dyDescent="0.25">
      <c r="A207" s="36"/>
      <c r="B207" s="36"/>
      <c r="C207" s="72"/>
      <c r="D207" s="56"/>
      <c r="E207" s="41"/>
      <c r="F207" s="18"/>
      <c r="G207" s="18"/>
      <c r="H207" s="14"/>
      <c r="J207" s="16"/>
      <c r="M207" s="33"/>
      <c r="N207" s="20"/>
    </row>
    <row r="208" spans="1:14" s="15" customFormat="1" x14ac:dyDescent="0.25">
      <c r="A208" s="36"/>
      <c r="B208" s="36"/>
      <c r="C208" s="72"/>
      <c r="D208" s="56"/>
      <c r="E208" s="41"/>
      <c r="F208" s="18"/>
      <c r="G208" s="18"/>
      <c r="H208" s="14"/>
      <c r="J208" s="16"/>
      <c r="M208" s="33"/>
      <c r="N208" s="20"/>
    </row>
    <row r="209" spans="1:14" s="15" customFormat="1" x14ac:dyDescent="0.25">
      <c r="A209" s="36"/>
      <c r="B209" s="36"/>
      <c r="C209" s="72"/>
      <c r="D209" s="56"/>
      <c r="E209" s="41"/>
      <c r="F209" s="18"/>
      <c r="G209" s="18"/>
      <c r="H209" s="14"/>
      <c r="J209" s="16"/>
      <c r="M209" s="33"/>
      <c r="N209" s="20"/>
    </row>
    <row r="210" spans="1:14" s="15" customFormat="1" x14ac:dyDescent="0.25">
      <c r="A210" s="36"/>
      <c r="B210" s="36"/>
      <c r="C210" s="72"/>
      <c r="D210" s="56"/>
      <c r="E210" s="41"/>
      <c r="F210" s="18"/>
      <c r="G210" s="18"/>
      <c r="H210" s="14"/>
      <c r="J210" s="16"/>
      <c r="M210" s="33"/>
      <c r="N210" s="20"/>
    </row>
    <row r="211" spans="1:14" s="15" customFormat="1" x14ac:dyDescent="0.25">
      <c r="A211" s="36"/>
      <c r="B211" s="36"/>
      <c r="C211" s="72"/>
      <c r="D211" s="56"/>
      <c r="E211" s="41"/>
      <c r="F211" s="18"/>
      <c r="G211" s="18"/>
      <c r="H211" s="14"/>
      <c r="J211" s="16"/>
      <c r="M211" s="33"/>
      <c r="N211" s="20"/>
    </row>
    <row r="212" spans="1:14" s="15" customFormat="1" x14ac:dyDescent="0.25">
      <c r="A212" s="36"/>
      <c r="B212" s="36"/>
      <c r="C212" s="72"/>
      <c r="D212" s="56"/>
      <c r="E212" s="41"/>
      <c r="F212" s="18"/>
      <c r="G212" s="18"/>
      <c r="H212" s="14"/>
      <c r="J212" s="16"/>
      <c r="M212" s="33"/>
      <c r="N212" s="20"/>
    </row>
    <row r="213" spans="1:14" s="15" customFormat="1" x14ac:dyDescent="0.25">
      <c r="A213" s="36"/>
      <c r="B213" s="36"/>
      <c r="C213" s="72"/>
      <c r="D213" s="56"/>
      <c r="E213" s="41"/>
      <c r="F213" s="18"/>
      <c r="G213" s="18"/>
      <c r="H213" s="14"/>
      <c r="J213" s="16"/>
      <c r="M213" s="33"/>
      <c r="N213" s="20"/>
    </row>
    <row r="214" spans="1:14" s="15" customFormat="1" x14ac:dyDescent="0.25">
      <c r="A214" s="36"/>
      <c r="B214" s="36"/>
      <c r="C214" s="72"/>
      <c r="D214" s="56"/>
      <c r="E214" s="41"/>
      <c r="F214" s="18"/>
      <c r="G214" s="18"/>
      <c r="H214" s="14"/>
      <c r="J214" s="16"/>
      <c r="M214" s="33"/>
      <c r="N214" s="20"/>
    </row>
    <row r="215" spans="1:14" s="15" customFormat="1" x14ac:dyDescent="0.25">
      <c r="A215" s="36"/>
      <c r="B215" s="36"/>
      <c r="C215" s="72"/>
      <c r="D215" s="56"/>
      <c r="E215" s="41"/>
      <c r="F215" s="18"/>
      <c r="G215" s="18"/>
      <c r="H215" s="14"/>
      <c r="J215" s="16"/>
      <c r="M215" s="33"/>
      <c r="N215" s="20"/>
    </row>
    <row r="216" spans="1:14" s="15" customFormat="1" x14ac:dyDescent="0.25">
      <c r="A216" s="36"/>
      <c r="B216" s="36"/>
      <c r="C216" s="72"/>
      <c r="D216" s="56"/>
      <c r="E216" s="41"/>
      <c r="F216" s="18"/>
      <c r="G216" s="18"/>
      <c r="H216" s="14"/>
      <c r="J216" s="16"/>
      <c r="M216" s="33"/>
      <c r="N216" s="20"/>
    </row>
    <row r="217" spans="1:14" s="15" customFormat="1" x14ac:dyDescent="0.25">
      <c r="A217" s="36"/>
      <c r="B217" s="36"/>
      <c r="C217" s="72"/>
      <c r="D217" s="56"/>
      <c r="E217" s="41"/>
      <c r="F217" s="18"/>
      <c r="G217" s="18"/>
      <c r="H217" s="14"/>
      <c r="J217" s="16"/>
      <c r="M217" s="33"/>
      <c r="N217" s="20"/>
    </row>
    <row r="218" spans="1:14" s="15" customFormat="1" x14ac:dyDescent="0.25">
      <c r="A218" s="36"/>
      <c r="B218" s="36"/>
      <c r="C218" s="72"/>
      <c r="D218" s="56"/>
      <c r="E218" s="41"/>
      <c r="F218" s="18"/>
      <c r="G218" s="18"/>
      <c r="H218" s="14"/>
      <c r="J218" s="16"/>
      <c r="M218" s="33"/>
      <c r="N218" s="20"/>
    </row>
    <row r="219" spans="1:14" s="15" customFormat="1" x14ac:dyDescent="0.25">
      <c r="A219" s="36"/>
      <c r="B219" s="36"/>
      <c r="C219" s="72"/>
      <c r="D219" s="56"/>
      <c r="E219" s="41"/>
      <c r="F219" s="18"/>
      <c r="G219" s="18"/>
      <c r="H219" s="14"/>
      <c r="J219" s="16"/>
      <c r="M219" s="33"/>
      <c r="N219" s="20"/>
    </row>
    <row r="220" spans="1:14" s="15" customFormat="1" x14ac:dyDescent="0.25">
      <c r="A220" s="36"/>
      <c r="B220" s="36"/>
      <c r="C220" s="72"/>
      <c r="D220" s="56"/>
      <c r="E220" s="41"/>
      <c r="F220" s="18"/>
      <c r="G220" s="18"/>
      <c r="H220" s="14"/>
      <c r="J220" s="16"/>
      <c r="M220" s="33"/>
      <c r="N220" s="20"/>
    </row>
    <row r="221" spans="1:14" s="15" customFormat="1" x14ac:dyDescent="0.25">
      <c r="A221" s="36"/>
      <c r="B221" s="36"/>
      <c r="C221" s="72"/>
      <c r="D221" s="56"/>
      <c r="E221" s="41"/>
      <c r="F221" s="18"/>
      <c r="G221" s="18"/>
      <c r="H221" s="14"/>
      <c r="J221" s="16"/>
      <c r="M221" s="33"/>
      <c r="N221" s="20"/>
    </row>
    <row r="222" spans="1:14" s="15" customFormat="1" x14ac:dyDescent="0.25">
      <c r="A222" s="36"/>
      <c r="B222" s="36"/>
      <c r="C222" s="72"/>
      <c r="D222" s="56"/>
      <c r="E222" s="41"/>
      <c r="F222" s="18"/>
      <c r="G222" s="18"/>
      <c r="H222" s="14"/>
      <c r="J222" s="16"/>
      <c r="M222" s="33"/>
      <c r="N222" s="20"/>
    </row>
    <row r="223" spans="1:14" s="15" customFormat="1" x14ac:dyDescent="0.25">
      <c r="A223" s="36"/>
      <c r="B223" s="36"/>
      <c r="C223" s="72"/>
      <c r="D223" s="56"/>
      <c r="E223" s="41"/>
      <c r="F223" s="18"/>
      <c r="G223" s="18"/>
      <c r="H223" s="14"/>
      <c r="J223" s="16"/>
      <c r="M223" s="33"/>
      <c r="N223" s="20"/>
    </row>
    <row r="224" spans="1:14" s="15" customFormat="1" x14ac:dyDescent="0.25">
      <c r="A224" s="36"/>
      <c r="B224" s="36"/>
      <c r="C224" s="72"/>
      <c r="D224" s="56"/>
      <c r="E224" s="41"/>
      <c r="F224" s="18"/>
      <c r="G224" s="18"/>
      <c r="H224" s="14"/>
      <c r="J224" s="16"/>
      <c r="M224" s="33"/>
      <c r="N224" s="20"/>
    </row>
    <row r="225" spans="1:14" s="15" customFormat="1" x14ac:dyDescent="0.25">
      <c r="A225" s="36"/>
      <c r="B225" s="36"/>
      <c r="C225" s="72"/>
      <c r="D225" s="56"/>
      <c r="E225" s="41"/>
      <c r="F225" s="18"/>
      <c r="G225" s="18"/>
      <c r="H225" s="14"/>
      <c r="J225" s="16"/>
      <c r="M225" s="33"/>
      <c r="N225" s="20"/>
    </row>
    <row r="226" spans="1:14" s="15" customFormat="1" x14ac:dyDescent="0.25">
      <c r="A226" s="36"/>
      <c r="B226" s="36"/>
      <c r="C226" s="72"/>
      <c r="D226" s="56"/>
      <c r="E226" s="41"/>
      <c r="F226" s="18"/>
      <c r="G226" s="18"/>
      <c r="H226" s="14"/>
      <c r="J226" s="16"/>
      <c r="M226" s="33"/>
      <c r="N226" s="20"/>
    </row>
    <row r="227" spans="1:14" s="15" customFormat="1" x14ac:dyDescent="0.25">
      <c r="A227" s="36"/>
      <c r="B227" s="36"/>
      <c r="C227" s="72"/>
      <c r="D227" s="56"/>
      <c r="E227" s="41"/>
      <c r="F227" s="18"/>
      <c r="G227" s="18"/>
      <c r="H227" s="14"/>
      <c r="J227" s="16"/>
      <c r="M227" s="33"/>
      <c r="N227" s="20"/>
    </row>
    <row r="228" spans="1:14" s="15" customFormat="1" x14ac:dyDescent="0.25">
      <c r="A228" s="36"/>
      <c r="B228" s="36"/>
      <c r="C228" s="72"/>
      <c r="D228" s="56"/>
      <c r="E228" s="41"/>
      <c r="F228" s="18"/>
      <c r="G228" s="18"/>
      <c r="H228" s="14"/>
      <c r="J228" s="16"/>
      <c r="M228" s="33"/>
      <c r="N228" s="20"/>
    </row>
    <row r="229" spans="1:14" s="15" customFormat="1" x14ac:dyDescent="0.25">
      <c r="A229" s="36"/>
      <c r="B229" s="36"/>
      <c r="C229" s="72"/>
      <c r="D229" s="56"/>
      <c r="E229" s="41"/>
      <c r="F229" s="18"/>
      <c r="G229" s="18"/>
      <c r="H229" s="14"/>
      <c r="J229" s="16"/>
      <c r="M229" s="33"/>
      <c r="N229" s="20"/>
    </row>
    <row r="230" spans="1:14" s="15" customFormat="1" x14ac:dyDescent="0.25">
      <c r="A230" s="36"/>
      <c r="B230" s="36"/>
      <c r="C230" s="72"/>
      <c r="D230" s="56"/>
      <c r="E230" s="41"/>
      <c r="F230" s="18"/>
      <c r="G230" s="18"/>
      <c r="H230" s="14"/>
      <c r="J230" s="16"/>
      <c r="M230" s="33"/>
      <c r="N230" s="20"/>
    </row>
    <row r="231" spans="1:14" s="15" customFormat="1" x14ac:dyDescent="0.25">
      <c r="A231" s="36"/>
      <c r="B231" s="36"/>
      <c r="C231" s="72"/>
      <c r="D231" s="56"/>
      <c r="E231" s="41"/>
      <c r="F231" s="18"/>
      <c r="G231" s="18"/>
      <c r="H231" s="14"/>
      <c r="J231" s="16"/>
      <c r="M231" s="33"/>
      <c r="N231" s="20"/>
    </row>
    <row r="232" spans="1:14" s="15" customFormat="1" x14ac:dyDescent="0.25">
      <c r="A232" s="36"/>
      <c r="B232" s="36"/>
      <c r="C232" s="72"/>
      <c r="D232" s="56"/>
      <c r="E232" s="41"/>
      <c r="F232" s="18"/>
      <c r="G232" s="18"/>
      <c r="H232" s="14"/>
      <c r="J232" s="16"/>
      <c r="M232" s="33"/>
      <c r="N232" s="20"/>
    </row>
    <row r="233" spans="1:14" s="15" customFormat="1" x14ac:dyDescent="0.25">
      <c r="A233" s="36"/>
      <c r="B233" s="36"/>
      <c r="C233" s="72"/>
      <c r="D233" s="56"/>
      <c r="E233" s="41"/>
      <c r="F233" s="18"/>
      <c r="G233" s="18"/>
      <c r="H233" s="14"/>
      <c r="J233" s="16"/>
      <c r="M233" s="33"/>
      <c r="N233" s="20"/>
    </row>
    <row r="234" spans="1:14" s="15" customFormat="1" x14ac:dyDescent="0.25">
      <c r="A234" s="36"/>
      <c r="B234" s="36"/>
      <c r="C234" s="72"/>
      <c r="D234" s="56"/>
      <c r="E234" s="41"/>
      <c r="F234" s="18"/>
      <c r="G234" s="18"/>
      <c r="H234" s="14"/>
      <c r="J234" s="16"/>
      <c r="M234" s="33"/>
      <c r="N234" s="20"/>
    </row>
    <row r="235" spans="1:14" s="15" customFormat="1" x14ac:dyDescent="0.25">
      <c r="A235" s="36"/>
      <c r="B235" s="36"/>
      <c r="C235" s="72"/>
      <c r="D235" s="56"/>
      <c r="E235" s="41"/>
      <c r="F235" s="18"/>
      <c r="G235" s="18"/>
      <c r="H235" s="14"/>
      <c r="J235" s="16"/>
      <c r="M235" s="33"/>
      <c r="N235" s="20"/>
    </row>
    <row r="236" spans="1:14" s="15" customFormat="1" x14ac:dyDescent="0.25">
      <c r="A236" s="36"/>
      <c r="B236" s="36"/>
      <c r="C236" s="72"/>
      <c r="D236" s="56"/>
      <c r="E236" s="41"/>
      <c r="F236" s="18"/>
      <c r="G236" s="18"/>
      <c r="H236" s="14"/>
      <c r="J236" s="16"/>
      <c r="M236" s="33"/>
      <c r="N236" s="20"/>
    </row>
    <row r="237" spans="1:14" s="15" customFormat="1" x14ac:dyDescent="0.25">
      <c r="A237" s="36"/>
      <c r="B237" s="36"/>
      <c r="C237" s="72"/>
      <c r="D237" s="56"/>
      <c r="E237" s="41"/>
      <c r="F237" s="18"/>
      <c r="G237" s="18"/>
      <c r="H237" s="14"/>
      <c r="J237" s="16"/>
      <c r="M237" s="33"/>
      <c r="N237" s="20"/>
    </row>
    <row r="238" spans="1:14" s="15" customFormat="1" x14ac:dyDescent="0.25">
      <c r="A238" s="36"/>
      <c r="B238" s="36"/>
      <c r="C238" s="72"/>
      <c r="D238" s="56"/>
      <c r="E238" s="41"/>
      <c r="F238" s="18"/>
      <c r="G238" s="18"/>
      <c r="H238" s="14"/>
      <c r="J238" s="16"/>
      <c r="M238" s="33"/>
      <c r="N238" s="20"/>
    </row>
    <row r="239" spans="1:14" s="15" customFormat="1" x14ac:dyDescent="0.25">
      <c r="A239" s="36"/>
      <c r="B239" s="36"/>
      <c r="C239" s="72"/>
      <c r="D239" s="56"/>
      <c r="E239" s="41"/>
      <c r="F239" s="18"/>
      <c r="G239" s="18"/>
      <c r="H239" s="14"/>
      <c r="J239" s="16"/>
      <c r="M239" s="33"/>
      <c r="N239" s="20"/>
    </row>
    <row r="240" spans="1:14" s="15" customFormat="1" x14ac:dyDescent="0.25">
      <c r="A240" s="36"/>
      <c r="B240" s="36"/>
      <c r="C240" s="72"/>
      <c r="D240" s="56"/>
      <c r="E240" s="41"/>
      <c r="F240" s="18"/>
      <c r="G240" s="18"/>
      <c r="H240" s="14"/>
      <c r="J240" s="16"/>
      <c r="M240" s="33"/>
      <c r="N240" s="20"/>
    </row>
    <row r="241" spans="1:14" s="15" customFormat="1" x14ac:dyDescent="0.25">
      <c r="A241" s="36"/>
      <c r="B241" s="36"/>
      <c r="C241" s="72"/>
      <c r="D241" s="56"/>
      <c r="E241" s="41"/>
      <c r="F241" s="18"/>
      <c r="G241" s="18"/>
      <c r="H241" s="14"/>
      <c r="J241" s="16"/>
      <c r="M241" s="33"/>
      <c r="N241" s="20"/>
    </row>
    <row r="242" spans="1:14" s="15" customFormat="1" x14ac:dyDescent="0.25">
      <c r="A242" s="36"/>
      <c r="B242" s="36"/>
      <c r="C242" s="72"/>
      <c r="D242" s="56"/>
      <c r="E242" s="41"/>
      <c r="F242" s="18"/>
      <c r="G242" s="18"/>
      <c r="H242" s="14"/>
      <c r="J242" s="16"/>
      <c r="M242" s="33"/>
      <c r="N242" s="20"/>
    </row>
    <row r="243" spans="1:14" s="15" customFormat="1" x14ac:dyDescent="0.25">
      <c r="A243" s="36"/>
      <c r="B243" s="36"/>
      <c r="C243" s="72"/>
      <c r="D243" s="56"/>
      <c r="E243" s="41"/>
      <c r="F243" s="18"/>
      <c r="G243" s="18"/>
      <c r="H243" s="14"/>
      <c r="J243" s="16"/>
      <c r="M243" s="33"/>
      <c r="N243" s="20"/>
    </row>
    <row r="244" spans="1:14" s="15" customFormat="1" x14ac:dyDescent="0.25">
      <c r="A244" s="36"/>
      <c r="B244" s="36"/>
      <c r="C244" s="72"/>
      <c r="D244" s="56"/>
      <c r="E244" s="41"/>
      <c r="F244" s="18"/>
      <c r="G244" s="18"/>
      <c r="H244" s="14"/>
      <c r="J244" s="16"/>
      <c r="M244" s="33"/>
      <c r="N244" s="20"/>
    </row>
    <row r="245" spans="1:14" s="15" customFormat="1" x14ac:dyDescent="0.25">
      <c r="A245" s="36"/>
      <c r="B245" s="36"/>
      <c r="C245" s="72"/>
      <c r="D245" s="56"/>
      <c r="E245" s="41"/>
      <c r="F245" s="18"/>
      <c r="G245" s="18"/>
      <c r="H245" s="14"/>
      <c r="J245" s="16"/>
      <c r="M245" s="33"/>
      <c r="N245" s="20"/>
    </row>
    <row r="246" spans="1:14" s="15" customFormat="1" x14ac:dyDescent="0.25">
      <c r="A246" s="36"/>
      <c r="B246" s="36"/>
      <c r="C246" s="72"/>
      <c r="D246" s="56"/>
      <c r="E246" s="41"/>
      <c r="F246" s="18"/>
      <c r="G246" s="18"/>
      <c r="H246" s="14"/>
      <c r="J246" s="16"/>
      <c r="M246" s="33"/>
      <c r="N246" s="20"/>
    </row>
    <row r="247" spans="1:14" s="15" customFormat="1" x14ac:dyDescent="0.25">
      <c r="A247" s="36"/>
      <c r="B247" s="36"/>
      <c r="C247" s="72"/>
      <c r="D247" s="56"/>
      <c r="E247" s="41"/>
      <c r="F247" s="18"/>
      <c r="G247" s="18"/>
      <c r="H247" s="14"/>
      <c r="J247" s="16"/>
      <c r="M247" s="33"/>
      <c r="N247" s="20"/>
    </row>
    <row r="248" spans="1:14" s="15" customFormat="1" x14ac:dyDescent="0.25">
      <c r="A248" s="36"/>
      <c r="B248" s="36"/>
      <c r="C248" s="72"/>
      <c r="D248" s="56"/>
      <c r="E248" s="41"/>
      <c r="F248" s="18"/>
      <c r="G248" s="18"/>
      <c r="H248" s="14"/>
      <c r="J248" s="16"/>
      <c r="M248" s="33"/>
      <c r="N248" s="20"/>
    </row>
    <row r="249" spans="1:14" s="15" customFormat="1" x14ac:dyDescent="0.25">
      <c r="A249" s="36"/>
      <c r="B249" s="36"/>
      <c r="C249" s="72"/>
      <c r="D249" s="56"/>
      <c r="E249" s="41"/>
      <c r="F249" s="18"/>
      <c r="G249" s="18"/>
      <c r="H249" s="14"/>
      <c r="J249" s="16"/>
      <c r="M249" s="33"/>
      <c r="N249" s="20"/>
    </row>
    <row r="250" spans="1:14" s="15" customFormat="1" x14ac:dyDescent="0.25">
      <c r="A250" s="36"/>
      <c r="B250" s="36"/>
      <c r="C250" s="72"/>
      <c r="D250" s="56"/>
      <c r="E250" s="41"/>
      <c r="F250" s="18"/>
      <c r="G250" s="18"/>
      <c r="H250" s="14"/>
      <c r="J250" s="16"/>
      <c r="M250" s="33"/>
      <c r="N250" s="20"/>
    </row>
    <row r="251" spans="1:14" s="15" customFormat="1" x14ac:dyDescent="0.25">
      <c r="A251" s="36"/>
      <c r="B251" s="36"/>
      <c r="C251" s="72"/>
      <c r="D251" s="56"/>
      <c r="E251" s="41"/>
      <c r="F251" s="18"/>
      <c r="G251" s="18"/>
      <c r="H251" s="14"/>
      <c r="J251" s="16"/>
      <c r="M251" s="33"/>
      <c r="N251" s="20"/>
    </row>
    <row r="252" spans="1:14" s="15" customFormat="1" x14ac:dyDescent="0.25">
      <c r="A252" s="36"/>
      <c r="B252" s="36"/>
      <c r="C252" s="72"/>
      <c r="D252" s="56"/>
      <c r="E252" s="41"/>
      <c r="F252" s="18"/>
      <c r="G252" s="18"/>
      <c r="H252" s="14"/>
      <c r="J252" s="16"/>
      <c r="M252" s="33"/>
      <c r="N252" s="20"/>
    </row>
    <row r="253" spans="1:14" s="15" customFormat="1" x14ac:dyDescent="0.25">
      <c r="A253" s="36"/>
      <c r="B253" s="36"/>
      <c r="C253" s="72"/>
      <c r="D253" s="56"/>
      <c r="E253" s="41"/>
      <c r="F253" s="18"/>
      <c r="G253" s="18"/>
      <c r="H253" s="14"/>
      <c r="J253" s="16"/>
      <c r="M253" s="33"/>
      <c r="N253" s="20"/>
    </row>
    <row r="254" spans="1:14" s="15" customFormat="1" x14ac:dyDescent="0.25">
      <c r="A254" s="36"/>
      <c r="B254" s="36"/>
      <c r="C254" s="72"/>
      <c r="D254" s="56"/>
      <c r="E254" s="41"/>
      <c r="F254" s="18"/>
      <c r="G254" s="18"/>
      <c r="H254" s="14"/>
      <c r="J254" s="16"/>
      <c r="M254" s="33"/>
      <c r="N254" s="20"/>
    </row>
    <row r="255" spans="1:14" s="15" customFormat="1" x14ac:dyDescent="0.25">
      <c r="A255" s="36"/>
      <c r="B255" s="36"/>
      <c r="C255" s="72"/>
      <c r="D255" s="56"/>
      <c r="E255" s="41"/>
      <c r="F255" s="18"/>
      <c r="G255" s="18"/>
      <c r="H255" s="14"/>
      <c r="J255" s="16"/>
      <c r="M255" s="33"/>
      <c r="N255" s="20"/>
    </row>
    <row r="256" spans="1:14" s="15" customFormat="1" x14ac:dyDescent="0.25">
      <c r="A256" s="36"/>
      <c r="B256" s="36"/>
      <c r="C256" s="72"/>
      <c r="D256" s="56"/>
      <c r="E256" s="41"/>
      <c r="F256" s="18"/>
      <c r="G256" s="18"/>
      <c r="H256" s="14"/>
      <c r="J256" s="16"/>
      <c r="M256" s="33"/>
      <c r="N256" s="20"/>
    </row>
    <row r="257" spans="1:14" s="15" customFormat="1" x14ac:dyDescent="0.25">
      <c r="A257" s="36"/>
      <c r="B257" s="36"/>
      <c r="C257" s="72"/>
      <c r="D257" s="56"/>
      <c r="E257" s="41"/>
      <c r="F257" s="18"/>
      <c r="G257" s="18"/>
      <c r="H257" s="14"/>
      <c r="J257" s="16"/>
      <c r="M257" s="33"/>
      <c r="N257" s="20"/>
    </row>
    <row r="258" spans="1:14" s="15" customFormat="1" x14ac:dyDescent="0.25">
      <c r="A258" s="36"/>
      <c r="B258" s="36"/>
      <c r="C258" s="72"/>
      <c r="D258" s="56"/>
      <c r="E258" s="41"/>
      <c r="F258" s="18"/>
      <c r="G258" s="18"/>
      <c r="H258" s="14"/>
      <c r="J258" s="16"/>
      <c r="M258" s="33"/>
      <c r="N258" s="20"/>
    </row>
    <row r="259" spans="1:14" s="15" customFormat="1" x14ac:dyDescent="0.25">
      <c r="A259" s="36"/>
      <c r="B259" s="36"/>
      <c r="C259" s="72"/>
      <c r="D259" s="56"/>
      <c r="E259" s="41"/>
      <c r="F259" s="18"/>
      <c r="G259" s="18"/>
      <c r="H259" s="14"/>
      <c r="J259" s="16"/>
      <c r="M259" s="33"/>
      <c r="N259" s="20"/>
    </row>
    <row r="260" spans="1:14" s="15" customFormat="1" x14ac:dyDescent="0.25">
      <c r="A260" s="36"/>
      <c r="B260" s="36"/>
      <c r="C260" s="72"/>
      <c r="D260" s="56"/>
      <c r="E260" s="41"/>
      <c r="F260" s="18"/>
      <c r="G260" s="18"/>
      <c r="H260" s="14"/>
      <c r="J260" s="16"/>
      <c r="M260" s="33"/>
      <c r="N260" s="20"/>
    </row>
    <row r="261" spans="1:14" s="15" customFormat="1" x14ac:dyDescent="0.25">
      <c r="A261" s="36"/>
      <c r="B261" s="36"/>
      <c r="C261" s="72"/>
      <c r="D261" s="56"/>
      <c r="E261" s="41"/>
      <c r="F261" s="18"/>
      <c r="G261" s="18"/>
      <c r="H261" s="14"/>
      <c r="J261" s="16"/>
      <c r="M261" s="33"/>
      <c r="N261" s="20"/>
    </row>
    <row r="262" spans="1:14" s="15" customFormat="1" x14ac:dyDescent="0.25">
      <c r="A262" s="36"/>
      <c r="B262" s="36"/>
      <c r="C262" s="72"/>
      <c r="D262" s="56"/>
      <c r="E262" s="41"/>
      <c r="F262" s="18"/>
      <c r="G262" s="18"/>
      <c r="H262" s="14"/>
      <c r="J262" s="16"/>
      <c r="M262" s="33"/>
      <c r="N262" s="20"/>
    </row>
    <row r="263" spans="1:14" s="15" customFormat="1" x14ac:dyDescent="0.25">
      <c r="A263" s="36"/>
      <c r="B263" s="36"/>
      <c r="C263" s="72"/>
      <c r="D263" s="56"/>
      <c r="E263" s="41"/>
      <c r="F263" s="18"/>
      <c r="G263" s="18"/>
      <c r="H263" s="14"/>
      <c r="J263" s="16"/>
      <c r="M263" s="33"/>
      <c r="N263" s="20"/>
    </row>
    <row r="264" spans="1:14" s="15" customFormat="1" x14ac:dyDescent="0.25">
      <c r="A264" s="36"/>
      <c r="B264" s="36"/>
      <c r="C264" s="72"/>
      <c r="D264" s="56"/>
      <c r="E264" s="41"/>
      <c r="F264" s="18"/>
      <c r="G264" s="18"/>
      <c r="H264" s="14"/>
      <c r="J264" s="16"/>
      <c r="M264" s="33"/>
      <c r="N264" s="20"/>
    </row>
    <row r="265" spans="1:14" s="15" customFormat="1" x14ac:dyDescent="0.25">
      <c r="A265" s="36"/>
      <c r="B265" s="36"/>
      <c r="C265" s="72"/>
      <c r="D265" s="56"/>
      <c r="E265" s="41"/>
      <c r="F265" s="18"/>
      <c r="G265" s="18"/>
      <c r="H265" s="14"/>
      <c r="J265" s="16"/>
      <c r="M265" s="33"/>
      <c r="N265" s="20"/>
    </row>
    <row r="266" spans="1:14" s="15" customFormat="1" x14ac:dyDescent="0.25">
      <c r="A266" s="36"/>
      <c r="B266" s="36"/>
      <c r="C266" s="72"/>
      <c r="D266" s="56"/>
      <c r="E266" s="41"/>
      <c r="F266" s="18"/>
      <c r="G266" s="18"/>
      <c r="H266" s="14"/>
      <c r="J266" s="16"/>
      <c r="M266" s="33"/>
      <c r="N266" s="20"/>
    </row>
    <row r="267" spans="1:14" s="15" customFormat="1" x14ac:dyDescent="0.25">
      <c r="A267" s="36"/>
      <c r="B267" s="36"/>
      <c r="C267" s="72"/>
      <c r="D267" s="56"/>
      <c r="E267" s="41"/>
      <c r="F267" s="18"/>
      <c r="G267" s="18"/>
      <c r="H267" s="14"/>
      <c r="J267" s="16"/>
      <c r="M267" s="33"/>
      <c r="N267" s="20"/>
    </row>
    <row r="268" spans="1:14" s="15" customFormat="1" x14ac:dyDescent="0.25">
      <c r="A268" s="36"/>
      <c r="B268" s="36"/>
      <c r="C268" s="72"/>
      <c r="D268" s="56"/>
      <c r="E268" s="41"/>
      <c r="F268" s="18"/>
      <c r="G268" s="18"/>
      <c r="H268" s="14"/>
      <c r="J268" s="16"/>
      <c r="M268" s="33"/>
      <c r="N268" s="20"/>
    </row>
    <row r="269" spans="1:14" s="15" customFormat="1" x14ac:dyDescent="0.25">
      <c r="A269" s="36"/>
      <c r="B269" s="36"/>
      <c r="C269" s="72"/>
      <c r="D269" s="56"/>
      <c r="E269" s="41"/>
      <c r="F269" s="18"/>
      <c r="G269" s="18"/>
      <c r="H269" s="14"/>
      <c r="J269" s="16"/>
      <c r="M269" s="33"/>
      <c r="N269" s="20"/>
    </row>
    <row r="270" spans="1:14" s="15" customFormat="1" x14ac:dyDescent="0.25">
      <c r="A270" s="36"/>
      <c r="B270" s="36"/>
      <c r="C270" s="72"/>
      <c r="D270" s="56"/>
      <c r="E270" s="41"/>
      <c r="F270" s="18"/>
      <c r="G270" s="18"/>
      <c r="H270" s="14"/>
      <c r="J270" s="16"/>
      <c r="M270" s="33"/>
      <c r="N270" s="20"/>
    </row>
    <row r="271" spans="1:14" s="15" customFormat="1" x14ac:dyDescent="0.25">
      <c r="A271" s="36"/>
      <c r="B271" s="36"/>
      <c r="C271" s="72"/>
      <c r="D271" s="56"/>
      <c r="E271" s="41"/>
      <c r="F271" s="18"/>
      <c r="G271" s="18"/>
      <c r="H271" s="14"/>
      <c r="J271" s="16"/>
      <c r="M271" s="33"/>
      <c r="N271" s="20"/>
    </row>
    <row r="272" spans="1:14" s="15" customFormat="1" x14ac:dyDescent="0.25">
      <c r="A272" s="36"/>
      <c r="B272" s="36"/>
      <c r="C272" s="72"/>
      <c r="D272" s="56"/>
      <c r="E272" s="41"/>
      <c r="F272" s="18"/>
      <c r="G272" s="18"/>
      <c r="H272" s="14"/>
      <c r="J272" s="16"/>
      <c r="M272" s="33"/>
      <c r="N272" s="20"/>
    </row>
    <row r="273" spans="1:14" s="15" customFormat="1" x14ac:dyDescent="0.25">
      <c r="A273" s="36"/>
      <c r="B273" s="36"/>
      <c r="C273" s="72"/>
      <c r="D273" s="56"/>
      <c r="E273" s="41"/>
      <c r="F273" s="18"/>
      <c r="G273" s="18"/>
      <c r="H273" s="14"/>
      <c r="J273" s="16"/>
      <c r="M273" s="33"/>
      <c r="N273" s="20"/>
    </row>
    <row r="274" spans="1:14" s="15" customFormat="1" x14ac:dyDescent="0.25">
      <c r="A274" s="36"/>
      <c r="B274" s="36"/>
      <c r="C274" s="72"/>
      <c r="D274" s="56"/>
      <c r="E274" s="41"/>
      <c r="F274" s="18"/>
      <c r="G274" s="18"/>
      <c r="H274" s="14"/>
      <c r="J274" s="16"/>
      <c r="M274" s="33"/>
      <c r="N274" s="20"/>
    </row>
    <row r="275" spans="1:14" s="15" customFormat="1" x14ac:dyDescent="0.25">
      <c r="A275" s="36"/>
      <c r="B275" s="36"/>
      <c r="C275" s="72"/>
      <c r="D275" s="56"/>
      <c r="E275" s="41"/>
      <c r="F275" s="18"/>
      <c r="G275" s="18"/>
      <c r="H275" s="14"/>
      <c r="J275" s="16"/>
      <c r="M275" s="33"/>
      <c r="N275" s="20"/>
    </row>
    <row r="276" spans="1:14" s="15" customFormat="1" x14ac:dyDescent="0.25">
      <c r="A276" s="36"/>
      <c r="B276" s="36"/>
      <c r="C276" s="72"/>
      <c r="D276" s="56"/>
      <c r="E276" s="41"/>
      <c r="F276" s="18"/>
      <c r="G276" s="18"/>
      <c r="H276" s="14"/>
      <c r="J276" s="16"/>
      <c r="M276" s="33"/>
      <c r="N276" s="20"/>
    </row>
    <row r="277" spans="1:14" s="15" customFormat="1" x14ac:dyDescent="0.25">
      <c r="A277" s="36"/>
      <c r="B277" s="36"/>
      <c r="C277" s="72"/>
      <c r="D277" s="56"/>
      <c r="E277" s="41"/>
      <c r="F277" s="18"/>
      <c r="G277" s="18"/>
      <c r="H277" s="14"/>
      <c r="J277" s="16"/>
      <c r="M277" s="33"/>
      <c r="N277" s="20"/>
    </row>
    <row r="278" spans="1:14" s="15" customFormat="1" x14ac:dyDescent="0.25">
      <c r="A278" s="36"/>
      <c r="B278" s="36"/>
      <c r="C278" s="72"/>
      <c r="D278" s="56"/>
      <c r="E278" s="41"/>
      <c r="F278" s="18"/>
      <c r="G278" s="18"/>
      <c r="H278" s="14"/>
      <c r="J278" s="16"/>
      <c r="M278" s="33"/>
      <c r="N278" s="20"/>
    </row>
    <row r="279" spans="1:14" s="15" customFormat="1" x14ac:dyDescent="0.25">
      <c r="A279" s="36"/>
      <c r="B279" s="36"/>
      <c r="C279" s="72"/>
      <c r="D279" s="56"/>
      <c r="E279" s="41"/>
      <c r="F279" s="18"/>
      <c r="G279" s="18"/>
      <c r="H279" s="14"/>
      <c r="J279" s="16"/>
      <c r="M279" s="33"/>
      <c r="N279" s="20"/>
    </row>
    <row r="280" spans="1:14" s="15" customFormat="1" x14ac:dyDescent="0.25">
      <c r="A280" s="36"/>
      <c r="B280" s="36"/>
      <c r="C280" s="72"/>
      <c r="D280" s="56"/>
      <c r="E280" s="41"/>
      <c r="F280" s="18"/>
      <c r="G280" s="18"/>
      <c r="H280" s="14"/>
      <c r="J280" s="16"/>
      <c r="M280" s="33"/>
      <c r="N280" s="20"/>
    </row>
    <row r="281" spans="1:14" s="15" customFormat="1" x14ac:dyDescent="0.25">
      <c r="A281" s="36"/>
      <c r="B281" s="36"/>
      <c r="C281" s="72"/>
      <c r="D281" s="56"/>
      <c r="E281" s="41"/>
      <c r="F281" s="18"/>
      <c r="G281" s="18"/>
      <c r="H281" s="14"/>
      <c r="J281" s="16"/>
      <c r="M281" s="33"/>
      <c r="N281" s="20"/>
    </row>
    <row r="282" spans="1:14" s="15" customFormat="1" x14ac:dyDescent="0.25">
      <c r="A282" s="36"/>
      <c r="B282" s="36"/>
      <c r="C282" s="72"/>
      <c r="D282" s="56"/>
      <c r="E282" s="41"/>
      <c r="F282" s="18"/>
      <c r="G282" s="18"/>
      <c r="H282" s="14"/>
      <c r="J282" s="16"/>
      <c r="M282" s="33"/>
      <c r="N282" s="20"/>
    </row>
    <row r="283" spans="1:14" s="15" customFormat="1" x14ac:dyDescent="0.25">
      <c r="A283" s="36"/>
      <c r="B283" s="36"/>
      <c r="C283" s="72"/>
      <c r="D283" s="56"/>
      <c r="E283" s="41"/>
      <c r="F283" s="18"/>
      <c r="G283" s="18"/>
      <c r="H283" s="14"/>
      <c r="J283" s="16"/>
      <c r="M283" s="33"/>
      <c r="N283" s="20"/>
    </row>
    <row r="284" spans="1:14" s="15" customFormat="1" x14ac:dyDescent="0.25">
      <c r="A284" s="36"/>
      <c r="B284" s="36"/>
      <c r="C284" s="72"/>
      <c r="D284" s="56"/>
      <c r="E284" s="41"/>
      <c r="F284" s="18"/>
      <c r="G284" s="18"/>
      <c r="H284" s="14"/>
      <c r="J284" s="16"/>
      <c r="M284" s="33"/>
      <c r="N284" s="20"/>
    </row>
    <row r="285" spans="1:14" s="15" customFormat="1" x14ac:dyDescent="0.25">
      <c r="A285" s="36"/>
      <c r="B285" s="36"/>
      <c r="C285" s="72"/>
      <c r="D285" s="56"/>
      <c r="E285" s="41"/>
      <c r="F285" s="18"/>
      <c r="G285" s="18"/>
      <c r="H285" s="14"/>
      <c r="J285" s="16"/>
      <c r="M285" s="33"/>
      <c r="N285" s="20"/>
    </row>
    <row r="286" spans="1:14" s="15" customFormat="1" x14ac:dyDescent="0.25">
      <c r="A286" s="36"/>
      <c r="B286" s="36"/>
      <c r="C286" s="72"/>
      <c r="D286" s="56"/>
      <c r="E286" s="41"/>
      <c r="F286" s="18"/>
      <c r="G286" s="18"/>
      <c r="H286" s="14"/>
      <c r="J286" s="16"/>
      <c r="M286" s="33"/>
      <c r="N286" s="20"/>
    </row>
    <row r="287" spans="1:14" s="15" customFormat="1" x14ac:dyDescent="0.25">
      <c r="A287" s="36"/>
      <c r="B287" s="36"/>
      <c r="C287" s="72"/>
      <c r="D287" s="56"/>
      <c r="E287" s="41"/>
      <c r="F287" s="18"/>
      <c r="G287" s="18"/>
      <c r="H287" s="14"/>
      <c r="J287" s="16"/>
      <c r="M287" s="33"/>
      <c r="N287" s="20"/>
    </row>
    <row r="288" spans="1:14" s="15" customFormat="1" x14ac:dyDescent="0.25">
      <c r="A288" s="36"/>
      <c r="B288" s="36"/>
      <c r="C288" s="72"/>
      <c r="D288" s="56"/>
      <c r="E288" s="41"/>
      <c r="F288" s="18"/>
      <c r="G288" s="18"/>
      <c r="H288" s="14"/>
      <c r="J288" s="16"/>
      <c r="M288" s="33"/>
      <c r="N288" s="20"/>
    </row>
    <row r="289" spans="1:14" s="15" customFormat="1" x14ac:dyDescent="0.25">
      <c r="A289" s="36"/>
      <c r="B289" s="36"/>
      <c r="C289" s="72"/>
      <c r="D289" s="56"/>
      <c r="E289" s="41"/>
      <c r="F289" s="18"/>
      <c r="G289" s="18"/>
      <c r="H289" s="14"/>
      <c r="J289" s="16"/>
      <c r="M289" s="33"/>
      <c r="N289" s="20"/>
    </row>
    <row r="290" spans="1:14" s="15" customFormat="1" x14ac:dyDescent="0.25">
      <c r="A290" s="36"/>
      <c r="B290" s="36"/>
      <c r="C290" s="72"/>
      <c r="D290" s="56"/>
      <c r="E290" s="41"/>
      <c r="F290" s="18"/>
      <c r="G290" s="18"/>
      <c r="H290" s="14"/>
      <c r="J290" s="16"/>
      <c r="M290" s="33"/>
      <c r="N290" s="20"/>
    </row>
    <row r="291" spans="1:14" s="15" customFormat="1" x14ac:dyDescent="0.25">
      <c r="A291" s="36"/>
      <c r="B291" s="36"/>
      <c r="C291" s="72"/>
      <c r="D291" s="56"/>
      <c r="E291" s="41"/>
      <c r="F291" s="18"/>
      <c r="G291" s="18"/>
      <c r="H291" s="14"/>
      <c r="J291" s="16"/>
      <c r="M291" s="33"/>
      <c r="N291" s="20"/>
    </row>
    <row r="292" spans="1:14" s="15" customFormat="1" x14ac:dyDescent="0.25">
      <c r="A292" s="36"/>
      <c r="B292" s="36"/>
      <c r="C292" s="72"/>
      <c r="D292" s="56"/>
      <c r="E292" s="41"/>
      <c r="F292" s="18"/>
      <c r="G292" s="18"/>
      <c r="H292" s="14"/>
      <c r="J292" s="16"/>
      <c r="M292" s="33"/>
      <c r="N292" s="20"/>
    </row>
    <row r="293" spans="1:14" s="15" customFormat="1" x14ac:dyDescent="0.25">
      <c r="A293" s="36"/>
      <c r="B293" s="36"/>
      <c r="C293" s="72"/>
      <c r="D293" s="56"/>
      <c r="E293" s="41"/>
      <c r="F293" s="18"/>
      <c r="G293" s="18"/>
      <c r="H293" s="14"/>
      <c r="J293" s="16"/>
      <c r="M293" s="33"/>
      <c r="N293" s="20"/>
    </row>
    <row r="294" spans="1:14" s="15" customFormat="1" x14ac:dyDescent="0.25">
      <c r="A294" s="36"/>
      <c r="B294" s="36"/>
      <c r="C294" s="72"/>
      <c r="D294" s="56"/>
      <c r="E294" s="41"/>
      <c r="F294" s="18"/>
      <c r="G294" s="18"/>
      <c r="H294" s="14"/>
      <c r="J294" s="16"/>
      <c r="M294" s="33"/>
      <c r="N294" s="20"/>
    </row>
    <row r="295" spans="1:14" s="15" customFormat="1" x14ac:dyDescent="0.25">
      <c r="A295" s="36"/>
      <c r="B295" s="36"/>
      <c r="C295" s="72"/>
      <c r="D295" s="56"/>
      <c r="E295" s="41"/>
      <c r="F295" s="18"/>
      <c r="G295" s="18"/>
      <c r="H295" s="14"/>
      <c r="J295" s="16"/>
      <c r="M295" s="33"/>
      <c r="N295" s="20"/>
    </row>
    <row r="296" spans="1:14" s="15" customFormat="1" x14ac:dyDescent="0.25">
      <c r="A296" s="36"/>
      <c r="B296" s="36"/>
      <c r="C296" s="72"/>
      <c r="D296" s="56"/>
      <c r="E296" s="41"/>
      <c r="F296" s="18"/>
      <c r="G296" s="18"/>
      <c r="H296" s="14"/>
      <c r="J296" s="16"/>
      <c r="M296" s="33"/>
      <c r="N296" s="20"/>
    </row>
    <row r="297" spans="1:14" s="15" customFormat="1" x14ac:dyDescent="0.25">
      <c r="A297" s="36"/>
      <c r="B297" s="36"/>
      <c r="C297" s="72"/>
      <c r="D297" s="56"/>
      <c r="E297" s="41"/>
      <c r="F297" s="18"/>
      <c r="G297" s="18"/>
      <c r="H297" s="14"/>
      <c r="J297" s="16"/>
      <c r="M297" s="33"/>
      <c r="N297" s="20"/>
    </row>
    <row r="298" spans="1:14" s="15" customFormat="1" x14ac:dyDescent="0.25">
      <c r="A298" s="36"/>
      <c r="B298" s="36"/>
      <c r="C298" s="72"/>
      <c r="D298" s="56"/>
      <c r="E298" s="41"/>
      <c r="F298" s="18"/>
      <c r="G298" s="18"/>
      <c r="H298" s="14"/>
      <c r="J298" s="16"/>
      <c r="M298" s="33"/>
      <c r="N298" s="20"/>
    </row>
    <row r="299" spans="1:14" s="15" customFormat="1" x14ac:dyDescent="0.25">
      <c r="A299" s="36"/>
      <c r="B299" s="36"/>
      <c r="C299" s="72"/>
      <c r="D299" s="56"/>
      <c r="E299" s="41"/>
      <c r="F299" s="18"/>
      <c r="G299" s="18"/>
      <c r="H299" s="14"/>
      <c r="J299" s="16"/>
      <c r="M299" s="33"/>
      <c r="N299" s="20"/>
    </row>
    <row r="300" spans="1:14" s="15" customFormat="1" x14ac:dyDescent="0.25">
      <c r="A300" s="36"/>
      <c r="B300" s="36"/>
      <c r="C300" s="72"/>
      <c r="D300" s="56"/>
      <c r="E300" s="41"/>
      <c r="F300" s="18"/>
      <c r="G300" s="18"/>
      <c r="H300" s="14"/>
      <c r="J300" s="16"/>
      <c r="M300" s="33"/>
      <c r="N300" s="20"/>
    </row>
    <row r="301" spans="1:14" s="15" customFormat="1" x14ac:dyDescent="0.25">
      <c r="A301" s="36"/>
      <c r="B301" s="36"/>
      <c r="C301" s="72"/>
      <c r="D301" s="56"/>
      <c r="E301" s="41"/>
      <c r="F301" s="18"/>
      <c r="G301" s="18"/>
      <c r="H301" s="14"/>
      <c r="J301" s="16"/>
      <c r="M301" s="33"/>
      <c r="N301" s="20"/>
    </row>
    <row r="302" spans="1:14" s="15" customFormat="1" x14ac:dyDescent="0.25">
      <c r="A302" s="36"/>
      <c r="B302" s="36"/>
      <c r="C302" s="72"/>
      <c r="D302" s="56"/>
      <c r="E302" s="41"/>
      <c r="F302" s="18"/>
      <c r="G302" s="18"/>
      <c r="H302" s="14"/>
      <c r="J302" s="16"/>
      <c r="M302" s="33"/>
      <c r="N302" s="20"/>
    </row>
    <row r="303" spans="1:14" s="15" customFormat="1" x14ac:dyDescent="0.25">
      <c r="A303" s="36"/>
      <c r="B303" s="36"/>
      <c r="C303" s="72"/>
      <c r="D303" s="56"/>
      <c r="E303" s="41"/>
      <c r="F303" s="18"/>
      <c r="G303" s="18"/>
      <c r="H303" s="14"/>
      <c r="J303" s="16"/>
      <c r="M303" s="33"/>
      <c r="N303" s="20"/>
    </row>
    <row r="304" spans="1:14" s="15" customFormat="1" x14ac:dyDescent="0.25">
      <c r="A304" s="36"/>
      <c r="B304" s="36"/>
      <c r="C304" s="72"/>
      <c r="D304" s="56"/>
      <c r="E304" s="41"/>
      <c r="F304" s="18"/>
      <c r="G304" s="18"/>
      <c r="H304" s="14"/>
      <c r="J304" s="16"/>
      <c r="M304" s="33"/>
      <c r="N304" s="20"/>
    </row>
    <row r="305" spans="1:14" s="15" customFormat="1" x14ac:dyDescent="0.25">
      <c r="A305" s="36"/>
      <c r="B305" s="36"/>
      <c r="C305" s="72"/>
      <c r="D305" s="56"/>
      <c r="E305" s="41"/>
      <c r="F305" s="18"/>
      <c r="G305" s="18"/>
      <c r="H305" s="14"/>
      <c r="J305" s="16"/>
      <c r="M305" s="33"/>
      <c r="N305" s="20"/>
    </row>
    <row r="306" spans="1:14" s="15" customFormat="1" x14ac:dyDescent="0.25">
      <c r="A306" s="36"/>
      <c r="B306" s="36"/>
      <c r="C306" s="72"/>
      <c r="D306" s="56"/>
      <c r="E306" s="41"/>
      <c r="F306" s="18"/>
      <c r="G306" s="18"/>
      <c r="H306" s="14"/>
      <c r="J306" s="16"/>
      <c r="M306" s="33"/>
      <c r="N306" s="20"/>
    </row>
    <row r="307" spans="1:14" s="15" customFormat="1" x14ac:dyDescent="0.25">
      <c r="A307" s="36"/>
      <c r="B307" s="36"/>
      <c r="C307" s="72"/>
      <c r="D307" s="56"/>
      <c r="E307" s="41"/>
      <c r="F307" s="18"/>
      <c r="G307" s="18"/>
      <c r="H307" s="14"/>
      <c r="J307" s="16"/>
      <c r="M307" s="33"/>
      <c r="N307" s="20"/>
    </row>
    <row r="308" spans="1:14" s="15" customFormat="1" x14ac:dyDescent="0.25">
      <c r="A308" s="36"/>
      <c r="B308" s="36"/>
      <c r="C308" s="72"/>
      <c r="D308" s="56"/>
      <c r="E308" s="41"/>
      <c r="F308" s="18"/>
      <c r="G308" s="18"/>
      <c r="H308" s="14"/>
      <c r="J308" s="16"/>
      <c r="M308" s="33"/>
      <c r="N308" s="20"/>
    </row>
    <row r="309" spans="1:14" s="15" customFormat="1" x14ac:dyDescent="0.25">
      <c r="A309" s="36"/>
      <c r="B309" s="36"/>
      <c r="C309" s="72"/>
      <c r="D309" s="56"/>
      <c r="E309" s="41"/>
      <c r="F309" s="18"/>
      <c r="G309" s="18"/>
      <c r="H309" s="14"/>
      <c r="J309" s="16"/>
      <c r="M309" s="33"/>
      <c r="N309" s="20"/>
    </row>
    <row r="310" spans="1:14" s="15" customFormat="1" x14ac:dyDescent="0.25">
      <c r="A310" s="36"/>
      <c r="B310" s="36"/>
      <c r="C310" s="72"/>
      <c r="D310" s="56"/>
      <c r="E310" s="41"/>
      <c r="F310" s="18"/>
      <c r="G310" s="18"/>
      <c r="H310" s="14"/>
      <c r="J310" s="16"/>
      <c r="M310" s="33"/>
      <c r="N310" s="20"/>
    </row>
    <row r="311" spans="1:14" s="15" customFormat="1" x14ac:dyDescent="0.25">
      <c r="A311" s="36"/>
      <c r="B311" s="36"/>
      <c r="C311" s="72"/>
      <c r="D311" s="56"/>
      <c r="E311" s="41"/>
      <c r="F311" s="18"/>
      <c r="G311" s="18"/>
      <c r="H311" s="14"/>
      <c r="J311" s="16"/>
      <c r="M311" s="33"/>
      <c r="N311" s="20"/>
    </row>
    <row r="312" spans="1:14" s="15" customFormat="1" x14ac:dyDescent="0.25">
      <c r="A312" s="36"/>
      <c r="B312" s="36"/>
      <c r="C312" s="72"/>
      <c r="D312" s="56"/>
      <c r="E312" s="41"/>
      <c r="F312" s="18"/>
      <c r="G312" s="18"/>
      <c r="H312" s="14"/>
      <c r="J312" s="16"/>
      <c r="M312" s="33"/>
      <c r="N312" s="20"/>
    </row>
    <row r="313" spans="1:14" s="15" customFormat="1" x14ac:dyDescent="0.25">
      <c r="A313" s="36"/>
      <c r="B313" s="36"/>
      <c r="C313" s="72"/>
      <c r="D313" s="56"/>
      <c r="E313" s="41"/>
      <c r="F313" s="18"/>
      <c r="G313" s="18"/>
      <c r="H313" s="14"/>
      <c r="J313" s="16"/>
      <c r="M313" s="33"/>
      <c r="N313" s="20"/>
    </row>
    <row r="314" spans="1:14" s="15" customFormat="1" x14ac:dyDescent="0.25">
      <c r="A314" s="36"/>
      <c r="B314" s="36"/>
      <c r="C314" s="72"/>
      <c r="D314" s="56"/>
      <c r="E314" s="41"/>
      <c r="F314" s="18"/>
      <c r="G314" s="18"/>
      <c r="H314" s="14"/>
      <c r="J314" s="16"/>
      <c r="M314" s="33"/>
      <c r="N314" s="20"/>
    </row>
    <row r="315" spans="1:14" s="15" customFormat="1" x14ac:dyDescent="0.25">
      <c r="A315" s="36"/>
      <c r="B315" s="36"/>
      <c r="C315" s="72"/>
      <c r="D315" s="56"/>
      <c r="E315" s="41"/>
      <c r="F315" s="18"/>
      <c r="G315" s="18"/>
      <c r="H315" s="14"/>
      <c r="J315" s="16"/>
      <c r="M315" s="33"/>
      <c r="N315" s="20"/>
    </row>
    <row r="316" spans="1:14" s="15" customFormat="1" x14ac:dyDescent="0.25">
      <c r="A316" s="36"/>
      <c r="B316" s="36"/>
      <c r="C316" s="72"/>
      <c r="D316" s="56"/>
      <c r="E316" s="41"/>
      <c r="F316" s="18"/>
      <c r="G316" s="18"/>
      <c r="H316" s="14"/>
      <c r="J316" s="16"/>
      <c r="M316" s="33"/>
      <c r="N316" s="20"/>
    </row>
    <row r="317" spans="1:14" s="15" customFormat="1" x14ac:dyDescent="0.25">
      <c r="A317" s="36"/>
      <c r="B317" s="36"/>
      <c r="C317" s="72"/>
      <c r="D317" s="56"/>
      <c r="E317" s="41"/>
      <c r="F317" s="18"/>
      <c r="G317" s="18"/>
      <c r="H317" s="14"/>
      <c r="J317" s="16"/>
      <c r="M317" s="33"/>
      <c r="N317" s="20"/>
    </row>
    <row r="318" spans="1:14" s="15" customFormat="1" x14ac:dyDescent="0.25">
      <c r="A318" s="36"/>
      <c r="B318" s="36"/>
      <c r="C318" s="72"/>
      <c r="D318" s="56"/>
      <c r="E318" s="41"/>
      <c r="F318" s="18"/>
      <c r="G318" s="18"/>
      <c r="H318" s="14"/>
      <c r="J318" s="16"/>
      <c r="M318" s="33"/>
      <c r="N318" s="20"/>
    </row>
    <row r="319" spans="1:14" s="15" customFormat="1" x14ac:dyDescent="0.25">
      <c r="A319" s="36"/>
      <c r="B319" s="36"/>
      <c r="C319" s="72"/>
      <c r="D319" s="56"/>
      <c r="E319" s="41"/>
      <c r="F319" s="18"/>
      <c r="G319" s="18"/>
      <c r="H319" s="14"/>
      <c r="J319" s="16"/>
      <c r="M319" s="33"/>
      <c r="N319" s="20"/>
    </row>
    <row r="320" spans="1:14" s="15" customFormat="1" x14ac:dyDescent="0.25">
      <c r="A320" s="36"/>
      <c r="B320" s="36"/>
      <c r="C320" s="72"/>
      <c r="D320" s="56"/>
      <c r="E320" s="41"/>
      <c r="F320" s="18"/>
      <c r="G320" s="18"/>
      <c r="H320" s="14"/>
      <c r="J320" s="16"/>
      <c r="M320" s="33"/>
      <c r="N320" s="20"/>
    </row>
    <row r="321" spans="1:14" s="15" customFormat="1" x14ac:dyDescent="0.25">
      <c r="A321" s="36"/>
      <c r="B321" s="36"/>
      <c r="C321" s="72"/>
      <c r="D321" s="56"/>
      <c r="E321" s="41"/>
      <c r="F321" s="18"/>
      <c r="G321" s="18"/>
      <c r="H321" s="14"/>
      <c r="J321" s="16"/>
      <c r="M321" s="33"/>
      <c r="N321" s="20"/>
    </row>
    <row r="322" spans="1:14" s="15" customFormat="1" x14ac:dyDescent="0.25">
      <c r="A322" s="36"/>
      <c r="B322" s="36"/>
      <c r="C322" s="72"/>
      <c r="D322" s="56"/>
      <c r="E322" s="41"/>
      <c r="F322" s="18"/>
      <c r="G322" s="18"/>
      <c r="H322" s="14"/>
      <c r="J322" s="16"/>
      <c r="M322" s="33"/>
      <c r="N322" s="20"/>
    </row>
    <row r="323" spans="1:14" s="15" customFormat="1" x14ac:dyDescent="0.25">
      <c r="A323" s="36"/>
      <c r="B323" s="36"/>
      <c r="C323" s="72"/>
      <c r="D323" s="56"/>
      <c r="E323" s="41"/>
      <c r="F323" s="18"/>
      <c r="G323" s="18"/>
      <c r="H323" s="14"/>
      <c r="J323" s="16"/>
      <c r="M323" s="33"/>
      <c r="N323" s="20"/>
    </row>
    <row r="324" spans="1:14" s="15" customFormat="1" x14ac:dyDescent="0.25">
      <c r="A324" s="36"/>
      <c r="B324" s="36"/>
      <c r="C324" s="72"/>
      <c r="D324" s="56"/>
      <c r="E324" s="41"/>
      <c r="F324" s="18"/>
      <c r="G324" s="18"/>
      <c r="H324" s="14"/>
      <c r="J324" s="16"/>
      <c r="M324" s="33"/>
      <c r="N324" s="20"/>
    </row>
    <row r="325" spans="1:14" s="15" customFormat="1" x14ac:dyDescent="0.25">
      <c r="A325" s="36"/>
      <c r="B325" s="36"/>
      <c r="C325" s="72"/>
      <c r="D325" s="56"/>
      <c r="E325" s="41"/>
      <c r="F325" s="18"/>
      <c r="G325" s="18"/>
      <c r="H325" s="14"/>
      <c r="J325" s="16"/>
      <c r="M325" s="33"/>
      <c r="N325" s="20"/>
    </row>
    <row r="326" spans="1:14" s="15" customFormat="1" x14ac:dyDescent="0.25">
      <c r="A326" s="36"/>
      <c r="B326" s="36"/>
      <c r="C326" s="72"/>
      <c r="D326" s="56"/>
      <c r="E326" s="41"/>
      <c r="F326" s="18"/>
      <c r="G326" s="18"/>
      <c r="H326" s="14"/>
      <c r="J326" s="16"/>
      <c r="M326" s="33"/>
      <c r="N326" s="20"/>
    </row>
    <row r="327" spans="1:14" s="15" customFormat="1" x14ac:dyDescent="0.25">
      <c r="A327" s="36"/>
      <c r="B327" s="36"/>
      <c r="C327" s="72"/>
      <c r="D327" s="56"/>
      <c r="E327" s="41"/>
      <c r="F327" s="18"/>
      <c r="G327" s="18"/>
      <c r="H327" s="14"/>
      <c r="J327" s="16"/>
      <c r="M327" s="33"/>
      <c r="N327" s="20"/>
    </row>
    <row r="328" spans="1:14" s="15" customFormat="1" x14ac:dyDescent="0.25">
      <c r="A328" s="36"/>
      <c r="B328" s="36"/>
      <c r="C328" s="72"/>
      <c r="D328" s="56"/>
      <c r="E328" s="41"/>
      <c r="F328" s="18"/>
      <c r="G328" s="18"/>
      <c r="H328" s="14"/>
      <c r="J328" s="16"/>
      <c r="M328" s="33"/>
      <c r="N328" s="20"/>
    </row>
    <row r="329" spans="1:14" s="15" customFormat="1" x14ac:dyDescent="0.25">
      <c r="A329" s="36"/>
      <c r="B329" s="36"/>
      <c r="C329" s="72"/>
      <c r="D329" s="56"/>
      <c r="E329" s="41"/>
      <c r="F329" s="18"/>
      <c r="G329" s="18"/>
      <c r="H329" s="14"/>
      <c r="J329" s="16"/>
      <c r="M329" s="33"/>
      <c r="N329" s="20"/>
    </row>
    <row r="330" spans="1:14" s="15" customFormat="1" x14ac:dyDescent="0.25">
      <c r="A330" s="36"/>
      <c r="B330" s="36"/>
      <c r="C330" s="72"/>
      <c r="D330" s="56"/>
      <c r="E330" s="41"/>
      <c r="F330" s="18"/>
      <c r="G330" s="18"/>
      <c r="H330" s="14"/>
      <c r="J330" s="16"/>
      <c r="M330" s="33"/>
      <c r="N330" s="20"/>
    </row>
    <row r="331" spans="1:14" s="15" customFormat="1" x14ac:dyDescent="0.25">
      <c r="A331" s="36"/>
      <c r="B331" s="36"/>
      <c r="C331" s="72"/>
      <c r="D331" s="56"/>
      <c r="E331" s="41"/>
      <c r="F331" s="18"/>
      <c r="G331" s="18"/>
      <c r="H331" s="14"/>
      <c r="J331" s="16"/>
      <c r="M331" s="33"/>
      <c r="N331" s="20"/>
    </row>
    <row r="332" spans="1:14" s="15" customFormat="1" x14ac:dyDescent="0.25">
      <c r="A332" s="36"/>
      <c r="B332" s="36"/>
      <c r="C332" s="72"/>
      <c r="D332" s="56"/>
      <c r="E332" s="41"/>
      <c r="F332" s="18"/>
      <c r="G332" s="18"/>
      <c r="H332" s="14"/>
      <c r="J332" s="16"/>
      <c r="M332" s="33"/>
      <c r="N332" s="20"/>
    </row>
    <row r="333" spans="1:14" s="15" customFormat="1" x14ac:dyDescent="0.25">
      <c r="A333" s="36"/>
      <c r="B333" s="36"/>
      <c r="C333" s="72"/>
      <c r="D333" s="56"/>
      <c r="E333" s="41"/>
      <c r="F333" s="18"/>
      <c r="G333" s="18"/>
      <c r="H333" s="14"/>
      <c r="J333" s="16"/>
      <c r="M333" s="33"/>
      <c r="N333" s="20"/>
    </row>
    <row r="334" spans="1:14" s="15" customFormat="1" x14ac:dyDescent="0.25">
      <c r="A334" s="36"/>
      <c r="B334" s="36"/>
      <c r="C334" s="72"/>
      <c r="D334" s="56"/>
      <c r="E334" s="41"/>
      <c r="F334" s="18"/>
      <c r="G334" s="18"/>
      <c r="H334" s="14"/>
      <c r="J334" s="16"/>
      <c r="M334" s="33"/>
      <c r="N334" s="20"/>
    </row>
    <row r="335" spans="1:14" s="15" customFormat="1" x14ac:dyDescent="0.25">
      <c r="A335" s="36"/>
      <c r="B335" s="36"/>
      <c r="C335" s="72"/>
      <c r="D335" s="56"/>
      <c r="E335" s="41"/>
      <c r="F335" s="18"/>
      <c r="G335" s="18"/>
      <c r="H335" s="14"/>
      <c r="J335" s="16"/>
      <c r="M335" s="33"/>
      <c r="N335" s="20"/>
    </row>
    <row r="336" spans="1:14" s="15" customFormat="1" x14ac:dyDescent="0.25">
      <c r="A336" s="36"/>
      <c r="B336" s="36"/>
      <c r="C336" s="72"/>
      <c r="D336" s="56"/>
      <c r="E336" s="41"/>
      <c r="F336" s="18"/>
      <c r="G336" s="18"/>
      <c r="H336" s="14"/>
      <c r="J336" s="16"/>
      <c r="M336" s="33"/>
      <c r="N336" s="20"/>
    </row>
    <row r="337" spans="1:14" s="15" customFormat="1" x14ac:dyDescent="0.25">
      <c r="A337" s="36"/>
      <c r="B337" s="36"/>
      <c r="C337" s="72"/>
      <c r="D337" s="56"/>
      <c r="E337" s="41"/>
      <c r="F337" s="18"/>
      <c r="G337" s="18"/>
      <c r="H337" s="14"/>
      <c r="J337" s="16"/>
      <c r="M337" s="33"/>
      <c r="N337" s="20"/>
    </row>
    <row r="338" spans="1:14" s="15" customFormat="1" x14ac:dyDescent="0.25">
      <c r="A338" s="36"/>
      <c r="B338" s="36"/>
      <c r="C338" s="72"/>
      <c r="D338" s="56"/>
      <c r="E338" s="41"/>
      <c r="F338" s="18"/>
      <c r="G338" s="18"/>
      <c r="H338" s="14"/>
      <c r="J338" s="16"/>
      <c r="M338" s="33"/>
      <c r="N338" s="20"/>
    </row>
    <row r="339" spans="1:14" s="15" customFormat="1" x14ac:dyDescent="0.25">
      <c r="A339" s="36"/>
      <c r="B339" s="36"/>
      <c r="C339" s="72"/>
      <c r="D339" s="56"/>
      <c r="E339" s="41"/>
      <c r="F339" s="18"/>
      <c r="G339" s="18"/>
      <c r="H339" s="14"/>
      <c r="J339" s="16"/>
      <c r="M339" s="33"/>
      <c r="N339" s="20"/>
    </row>
    <row r="340" spans="1:14" s="15" customFormat="1" x14ac:dyDescent="0.25">
      <c r="A340" s="36"/>
      <c r="B340" s="36"/>
      <c r="C340" s="72"/>
      <c r="D340" s="56"/>
      <c r="E340" s="41"/>
      <c r="F340" s="18"/>
      <c r="G340" s="18"/>
      <c r="H340" s="14"/>
      <c r="J340" s="16"/>
      <c r="M340" s="33"/>
      <c r="N340" s="20"/>
    </row>
    <row r="341" spans="1:14" s="15" customFormat="1" x14ac:dyDescent="0.25">
      <c r="A341" s="36"/>
      <c r="B341" s="36"/>
      <c r="C341" s="72"/>
      <c r="D341" s="56"/>
      <c r="E341" s="41"/>
      <c r="F341" s="18"/>
      <c r="G341" s="18"/>
      <c r="H341" s="14"/>
      <c r="J341" s="16"/>
      <c r="M341" s="33"/>
      <c r="N341" s="20"/>
    </row>
    <row r="342" spans="1:14" s="15" customFormat="1" x14ac:dyDescent="0.25">
      <c r="A342" s="36"/>
      <c r="B342" s="36"/>
      <c r="C342" s="72"/>
      <c r="D342" s="56"/>
      <c r="E342" s="41"/>
      <c r="F342" s="18"/>
      <c r="G342" s="18"/>
      <c r="H342" s="14"/>
      <c r="J342" s="16"/>
      <c r="M342" s="33"/>
      <c r="N342" s="20"/>
    </row>
    <row r="343" spans="1:14" s="15" customFormat="1" x14ac:dyDescent="0.25">
      <c r="A343" s="36"/>
      <c r="B343" s="36"/>
      <c r="C343" s="72"/>
      <c r="D343" s="56"/>
      <c r="E343" s="41"/>
      <c r="F343" s="18"/>
      <c r="G343" s="18"/>
      <c r="H343" s="14"/>
      <c r="J343" s="16"/>
      <c r="M343" s="33"/>
      <c r="N343" s="20"/>
    </row>
    <row r="344" spans="1:14" s="15" customFormat="1" x14ac:dyDescent="0.25">
      <c r="A344" s="36"/>
      <c r="B344" s="36"/>
      <c r="C344" s="72"/>
      <c r="D344" s="56"/>
      <c r="E344" s="41"/>
      <c r="F344" s="18"/>
      <c r="G344" s="18"/>
      <c r="H344" s="14"/>
      <c r="J344" s="16"/>
      <c r="M344" s="33"/>
      <c r="N344" s="20"/>
    </row>
    <row r="345" spans="1:14" s="15" customFormat="1" x14ac:dyDescent="0.25">
      <c r="A345" s="36"/>
      <c r="B345" s="36"/>
      <c r="C345" s="72"/>
      <c r="D345" s="56"/>
      <c r="E345" s="41"/>
      <c r="F345" s="18"/>
      <c r="G345" s="18"/>
      <c r="H345" s="14"/>
      <c r="J345" s="16"/>
      <c r="M345" s="33"/>
      <c r="N345" s="20"/>
    </row>
    <row r="346" spans="1:14" s="15" customFormat="1" x14ac:dyDescent="0.25">
      <c r="A346" s="36"/>
      <c r="B346" s="36"/>
      <c r="C346" s="72"/>
      <c r="D346" s="56"/>
      <c r="E346" s="41"/>
      <c r="F346" s="18"/>
      <c r="G346" s="18"/>
      <c r="H346" s="14"/>
      <c r="J346" s="16"/>
      <c r="M346" s="33"/>
      <c r="N346" s="20"/>
    </row>
    <row r="347" spans="1:14" s="15" customFormat="1" x14ac:dyDescent="0.25">
      <c r="A347" s="36"/>
      <c r="B347" s="36"/>
      <c r="C347" s="72"/>
      <c r="D347" s="56"/>
      <c r="E347" s="41"/>
      <c r="F347" s="18"/>
      <c r="G347" s="18"/>
      <c r="H347" s="14"/>
      <c r="J347" s="16"/>
      <c r="M347" s="33"/>
      <c r="N347" s="20"/>
    </row>
    <row r="348" spans="1:14" s="15" customFormat="1" x14ac:dyDescent="0.25">
      <c r="A348" s="36"/>
      <c r="B348" s="36"/>
      <c r="C348" s="72"/>
      <c r="D348" s="56"/>
      <c r="E348" s="41"/>
      <c r="F348" s="18"/>
      <c r="G348" s="18"/>
      <c r="H348" s="14"/>
      <c r="J348" s="16"/>
      <c r="M348" s="33"/>
      <c r="N348" s="20"/>
    </row>
    <row r="349" spans="1:14" s="15" customFormat="1" x14ac:dyDescent="0.25">
      <c r="A349" s="36"/>
      <c r="B349" s="36"/>
      <c r="C349" s="72"/>
      <c r="D349" s="56"/>
      <c r="E349" s="41"/>
      <c r="F349" s="18"/>
      <c r="G349" s="18"/>
      <c r="H349" s="14"/>
      <c r="J349" s="16"/>
      <c r="M349" s="33"/>
      <c r="N349" s="20"/>
    </row>
    <row r="350" spans="1:14" s="15" customFormat="1" x14ac:dyDescent="0.25">
      <c r="A350" s="36"/>
      <c r="B350" s="36"/>
      <c r="C350" s="72"/>
      <c r="D350" s="56"/>
      <c r="E350" s="41"/>
      <c r="F350" s="18"/>
      <c r="G350" s="18"/>
      <c r="H350" s="14"/>
      <c r="J350" s="16"/>
      <c r="M350" s="33"/>
      <c r="N350" s="20"/>
    </row>
    <row r="351" spans="1:14" s="15" customFormat="1" x14ac:dyDescent="0.25">
      <c r="A351" s="36"/>
      <c r="B351" s="36"/>
      <c r="C351" s="72"/>
      <c r="D351" s="56"/>
      <c r="E351" s="41"/>
      <c r="F351" s="18"/>
      <c r="G351" s="18"/>
      <c r="H351" s="14"/>
      <c r="J351" s="16"/>
      <c r="M351" s="33"/>
      <c r="N351" s="20"/>
    </row>
    <row r="352" spans="1:14" s="15" customFormat="1" x14ac:dyDescent="0.25">
      <c r="A352" s="36"/>
      <c r="B352" s="36"/>
      <c r="C352" s="72"/>
      <c r="D352" s="56"/>
      <c r="E352" s="41"/>
      <c r="F352" s="18"/>
      <c r="G352" s="18"/>
      <c r="H352" s="14"/>
      <c r="J352" s="16"/>
      <c r="M352" s="33"/>
      <c r="N352" s="20"/>
    </row>
    <row r="353" spans="1:14" s="15" customFormat="1" x14ac:dyDescent="0.25">
      <c r="A353" s="36"/>
      <c r="B353" s="36"/>
      <c r="C353" s="72"/>
      <c r="D353" s="56"/>
      <c r="E353" s="41"/>
      <c r="F353" s="18"/>
      <c r="G353" s="18"/>
      <c r="H353" s="14"/>
      <c r="J353" s="16"/>
      <c r="M353" s="33"/>
      <c r="N353" s="20"/>
    </row>
    <row r="354" spans="1:14" s="15" customFormat="1" x14ac:dyDescent="0.25">
      <c r="A354" s="36"/>
      <c r="B354" s="36"/>
      <c r="C354" s="72"/>
      <c r="D354" s="56"/>
      <c r="E354" s="41"/>
      <c r="F354" s="18"/>
      <c r="G354" s="18"/>
      <c r="H354" s="14"/>
      <c r="J354" s="16"/>
      <c r="M354" s="33"/>
      <c r="N354" s="20"/>
    </row>
    <row r="355" spans="1:14" s="15" customFormat="1" x14ac:dyDescent="0.25">
      <c r="A355" s="36"/>
      <c r="B355" s="36"/>
      <c r="C355" s="72"/>
      <c r="D355" s="56"/>
      <c r="E355" s="41"/>
      <c r="F355" s="18"/>
      <c r="G355" s="18"/>
      <c r="H355" s="14"/>
      <c r="J355" s="16"/>
      <c r="M355" s="33"/>
      <c r="N355" s="20"/>
    </row>
    <row r="356" spans="1:14" s="15" customFormat="1" x14ac:dyDescent="0.25">
      <c r="A356" s="36"/>
      <c r="B356" s="36"/>
      <c r="C356" s="72"/>
      <c r="D356" s="56"/>
      <c r="E356" s="41"/>
      <c r="F356" s="18"/>
      <c r="G356" s="18"/>
      <c r="H356" s="14"/>
      <c r="J356" s="16"/>
      <c r="M356" s="33"/>
      <c r="N356" s="20"/>
    </row>
    <row r="357" spans="1:14" s="15" customFormat="1" x14ac:dyDescent="0.25">
      <c r="A357" s="36"/>
      <c r="B357" s="36"/>
      <c r="C357" s="72"/>
      <c r="D357" s="56"/>
      <c r="E357" s="41"/>
      <c r="F357" s="18"/>
      <c r="G357" s="18"/>
      <c r="H357" s="14"/>
      <c r="J357" s="16"/>
      <c r="M357" s="33"/>
      <c r="N357" s="20"/>
    </row>
    <row r="358" spans="1:14" s="15" customFormat="1" x14ac:dyDescent="0.25">
      <c r="A358" s="36"/>
      <c r="B358" s="36"/>
      <c r="C358" s="72"/>
      <c r="D358" s="56"/>
      <c r="E358" s="41"/>
      <c r="F358" s="18"/>
      <c r="G358" s="18"/>
      <c r="H358" s="14"/>
      <c r="J358" s="16"/>
      <c r="M358" s="33"/>
      <c r="N358" s="20"/>
    </row>
    <row r="359" spans="1:14" s="15" customFormat="1" x14ac:dyDescent="0.25">
      <c r="A359" s="36"/>
      <c r="B359" s="36"/>
      <c r="C359" s="72"/>
      <c r="D359" s="56"/>
      <c r="E359" s="41"/>
      <c r="F359" s="18"/>
      <c r="G359" s="18"/>
      <c r="H359" s="14"/>
      <c r="J359" s="16"/>
      <c r="M359" s="33"/>
      <c r="N359" s="20"/>
    </row>
    <row r="360" spans="1:14" s="15" customFormat="1" x14ac:dyDescent="0.25">
      <c r="A360" s="36"/>
      <c r="B360" s="36"/>
      <c r="C360" s="72"/>
      <c r="D360" s="56"/>
      <c r="E360" s="41"/>
      <c r="F360" s="18"/>
      <c r="G360" s="18"/>
      <c r="H360" s="14"/>
      <c r="J360" s="16"/>
      <c r="M360" s="33"/>
      <c r="N360" s="20"/>
    </row>
    <row r="361" spans="1:14" s="15" customFormat="1" x14ac:dyDescent="0.25">
      <c r="A361" s="36"/>
      <c r="B361" s="36"/>
      <c r="C361" s="72"/>
      <c r="D361" s="56"/>
      <c r="E361" s="41"/>
      <c r="F361" s="18"/>
      <c r="G361" s="18"/>
      <c r="H361" s="14"/>
      <c r="J361" s="16"/>
      <c r="M361" s="33"/>
      <c r="N361" s="20"/>
    </row>
    <row r="362" spans="1:14" s="15" customFormat="1" x14ac:dyDescent="0.25">
      <c r="A362" s="36"/>
      <c r="B362" s="36"/>
      <c r="C362" s="72"/>
      <c r="D362" s="56"/>
      <c r="E362" s="41"/>
      <c r="F362" s="18"/>
      <c r="G362" s="18"/>
      <c r="H362" s="14"/>
      <c r="J362" s="16"/>
      <c r="M362" s="33"/>
      <c r="N362" s="20"/>
    </row>
    <row r="363" spans="1:14" s="15" customFormat="1" x14ac:dyDescent="0.25">
      <c r="A363" s="36"/>
      <c r="B363" s="36"/>
      <c r="C363" s="72"/>
      <c r="D363" s="56"/>
      <c r="E363" s="41"/>
      <c r="F363" s="18"/>
      <c r="G363" s="18"/>
      <c r="H363" s="14"/>
      <c r="J363" s="16"/>
      <c r="M363" s="33"/>
      <c r="N363" s="20"/>
    </row>
    <row r="364" spans="1:14" s="15" customFormat="1" x14ac:dyDescent="0.25">
      <c r="A364" s="36"/>
      <c r="B364" s="36"/>
      <c r="C364" s="72"/>
      <c r="D364" s="56"/>
      <c r="E364" s="41"/>
      <c r="F364" s="18"/>
      <c r="G364" s="18"/>
      <c r="H364" s="14"/>
      <c r="J364" s="16"/>
      <c r="M364" s="33"/>
      <c r="N364" s="20"/>
    </row>
    <row r="365" spans="1:14" s="15" customFormat="1" x14ac:dyDescent="0.25">
      <c r="A365" s="36"/>
      <c r="B365" s="36"/>
      <c r="C365" s="72"/>
      <c r="D365" s="56"/>
      <c r="E365" s="41"/>
      <c r="F365" s="18"/>
      <c r="G365" s="18"/>
      <c r="H365" s="14"/>
      <c r="J365" s="16"/>
      <c r="M365" s="33"/>
      <c r="N365" s="20"/>
    </row>
    <row r="366" spans="1:14" s="15" customFormat="1" x14ac:dyDescent="0.25">
      <c r="A366" s="36"/>
      <c r="B366" s="36"/>
      <c r="C366" s="72"/>
      <c r="D366" s="56"/>
      <c r="E366" s="41"/>
      <c r="F366" s="18"/>
      <c r="G366" s="18"/>
      <c r="H366" s="14"/>
      <c r="J366" s="16"/>
      <c r="M366" s="33"/>
      <c r="N366" s="20"/>
    </row>
    <row r="367" spans="1:14" s="15" customFormat="1" x14ac:dyDescent="0.25">
      <c r="A367" s="36"/>
      <c r="B367" s="36"/>
      <c r="C367" s="72"/>
      <c r="D367" s="56"/>
      <c r="E367" s="41"/>
      <c r="F367" s="18"/>
      <c r="G367" s="18"/>
      <c r="H367" s="14"/>
      <c r="J367" s="16"/>
      <c r="M367" s="33"/>
      <c r="N367" s="20"/>
    </row>
    <row r="368" spans="1:14" s="15" customFormat="1" x14ac:dyDescent="0.25">
      <c r="A368" s="36"/>
      <c r="B368" s="36"/>
      <c r="C368" s="72"/>
      <c r="D368" s="56"/>
      <c r="E368" s="41"/>
      <c r="F368" s="18"/>
      <c r="G368" s="18"/>
      <c r="H368" s="14"/>
      <c r="J368" s="16"/>
      <c r="M368" s="33"/>
      <c r="N368" s="20"/>
    </row>
    <row r="369" spans="1:14" s="15" customFormat="1" x14ac:dyDescent="0.25">
      <c r="A369" s="36"/>
      <c r="B369" s="36"/>
      <c r="C369" s="72"/>
      <c r="D369" s="56"/>
      <c r="E369" s="41"/>
      <c r="F369" s="18"/>
      <c r="G369" s="18"/>
      <c r="H369" s="14"/>
      <c r="J369" s="16"/>
      <c r="M369" s="33"/>
      <c r="N369" s="20"/>
    </row>
    <row r="370" spans="1:14" s="15" customFormat="1" x14ac:dyDescent="0.25">
      <c r="A370" s="36"/>
      <c r="B370" s="36"/>
      <c r="C370" s="72"/>
      <c r="D370" s="56"/>
      <c r="E370" s="41"/>
      <c r="F370" s="18"/>
      <c r="G370" s="18"/>
      <c r="H370" s="14"/>
      <c r="J370" s="16"/>
      <c r="M370" s="33"/>
      <c r="N370" s="20"/>
    </row>
    <row r="371" spans="1:14" s="15" customFormat="1" x14ac:dyDescent="0.25">
      <c r="A371" s="36"/>
      <c r="B371" s="36"/>
      <c r="C371" s="72"/>
      <c r="D371" s="56"/>
      <c r="E371" s="41"/>
      <c r="F371" s="18"/>
      <c r="G371" s="18"/>
      <c r="H371" s="14"/>
      <c r="J371" s="16"/>
      <c r="M371" s="33"/>
      <c r="N371" s="20"/>
    </row>
    <row r="372" spans="1:14" s="15" customFormat="1" x14ac:dyDescent="0.25">
      <c r="A372" s="36"/>
      <c r="B372" s="36"/>
      <c r="C372" s="72"/>
      <c r="D372" s="56"/>
      <c r="E372" s="41"/>
      <c r="F372" s="18"/>
      <c r="G372" s="18"/>
      <c r="H372" s="14"/>
      <c r="J372" s="16"/>
      <c r="M372" s="33"/>
      <c r="N372" s="20"/>
    </row>
    <row r="373" spans="1:14" s="15" customFormat="1" x14ac:dyDescent="0.25">
      <c r="A373" s="36"/>
      <c r="B373" s="36"/>
      <c r="C373" s="72"/>
      <c r="D373" s="56"/>
      <c r="E373" s="41"/>
      <c r="F373" s="18"/>
      <c r="G373" s="18"/>
      <c r="H373" s="14"/>
      <c r="J373" s="16"/>
      <c r="M373" s="33"/>
      <c r="N373" s="20"/>
    </row>
    <row r="374" spans="1:14" s="15" customFormat="1" x14ac:dyDescent="0.25">
      <c r="A374" s="36"/>
      <c r="B374" s="36"/>
      <c r="C374" s="72"/>
      <c r="D374" s="56"/>
      <c r="E374" s="41"/>
      <c r="F374" s="18"/>
      <c r="G374" s="18"/>
      <c r="H374" s="14"/>
      <c r="J374" s="16"/>
      <c r="M374" s="33"/>
      <c r="N374" s="20"/>
    </row>
    <row r="375" spans="1:14" s="15" customFormat="1" x14ac:dyDescent="0.25">
      <c r="A375" s="36"/>
      <c r="B375" s="36"/>
      <c r="C375" s="72"/>
      <c r="D375" s="56"/>
      <c r="E375" s="41"/>
      <c r="F375" s="18"/>
      <c r="G375" s="18"/>
      <c r="H375" s="14"/>
      <c r="J375" s="16"/>
      <c r="M375" s="33"/>
      <c r="N375" s="20"/>
    </row>
    <row r="376" spans="1:14" s="15" customFormat="1" x14ac:dyDescent="0.25">
      <c r="A376" s="36"/>
      <c r="B376" s="36"/>
      <c r="C376" s="72"/>
      <c r="D376" s="56"/>
      <c r="E376" s="41"/>
      <c r="F376" s="18"/>
      <c r="G376" s="18"/>
      <c r="H376" s="14"/>
      <c r="J376" s="16"/>
      <c r="M376" s="33"/>
      <c r="N376" s="20"/>
    </row>
    <row r="377" spans="1:14" s="15" customFormat="1" x14ac:dyDescent="0.25">
      <c r="A377" s="36"/>
      <c r="B377" s="36"/>
      <c r="C377" s="72"/>
      <c r="D377" s="56"/>
      <c r="E377" s="41"/>
      <c r="F377" s="18"/>
      <c r="G377" s="18"/>
      <c r="H377" s="14"/>
      <c r="J377" s="16"/>
      <c r="M377" s="33"/>
      <c r="N377" s="20"/>
    </row>
    <row r="378" spans="1:14" s="15" customFormat="1" x14ac:dyDescent="0.25">
      <c r="A378" s="36"/>
      <c r="B378" s="36"/>
      <c r="C378" s="72"/>
      <c r="D378" s="56"/>
      <c r="E378" s="41"/>
      <c r="F378" s="18"/>
      <c r="G378" s="18"/>
      <c r="H378" s="14"/>
      <c r="J378" s="16"/>
      <c r="M378" s="33"/>
      <c r="N378" s="20"/>
    </row>
    <row r="379" spans="1:14" s="15" customFormat="1" x14ac:dyDescent="0.25">
      <c r="A379" s="36"/>
      <c r="B379" s="36"/>
      <c r="C379" s="72"/>
      <c r="D379" s="56"/>
      <c r="E379" s="41"/>
      <c r="F379" s="18"/>
      <c r="G379" s="18"/>
      <c r="H379" s="14"/>
      <c r="J379" s="16"/>
      <c r="M379" s="33"/>
      <c r="N379" s="20"/>
    </row>
    <row r="380" spans="1:14" s="15" customFormat="1" x14ac:dyDescent="0.25">
      <c r="A380" s="36"/>
      <c r="B380" s="36"/>
      <c r="C380" s="72"/>
      <c r="D380" s="56"/>
      <c r="E380" s="41"/>
      <c r="F380" s="18"/>
      <c r="G380" s="18"/>
      <c r="H380" s="14"/>
      <c r="J380" s="16"/>
      <c r="M380" s="33"/>
      <c r="N380" s="20"/>
    </row>
    <row r="381" spans="1:14" s="15" customFormat="1" x14ac:dyDescent="0.25">
      <c r="A381" s="36"/>
      <c r="B381" s="36"/>
      <c r="C381" s="72"/>
      <c r="D381" s="56"/>
      <c r="E381" s="41"/>
      <c r="F381" s="18"/>
      <c r="G381" s="18"/>
      <c r="H381" s="14"/>
      <c r="J381" s="16"/>
      <c r="M381" s="33"/>
      <c r="N381" s="20"/>
    </row>
    <row r="382" spans="1:14" s="15" customFormat="1" x14ac:dyDescent="0.25">
      <c r="A382" s="36"/>
      <c r="B382" s="36"/>
      <c r="C382" s="72"/>
      <c r="D382" s="56"/>
      <c r="E382" s="41"/>
      <c r="F382" s="18"/>
      <c r="G382" s="18"/>
      <c r="H382" s="14"/>
      <c r="J382" s="16"/>
      <c r="M382" s="33"/>
      <c r="N382" s="20"/>
    </row>
    <row r="383" spans="1:14" s="15" customFormat="1" x14ac:dyDescent="0.25">
      <c r="A383" s="36"/>
      <c r="B383" s="36"/>
      <c r="C383" s="72"/>
      <c r="D383" s="56"/>
      <c r="E383" s="41"/>
      <c r="F383" s="18"/>
      <c r="G383" s="18"/>
      <c r="H383" s="14"/>
      <c r="J383" s="16"/>
      <c r="M383" s="33"/>
      <c r="N383" s="20"/>
    </row>
    <row r="384" spans="1:14" s="15" customFormat="1" x14ac:dyDescent="0.25">
      <c r="A384" s="36"/>
      <c r="B384" s="36"/>
      <c r="C384" s="72"/>
      <c r="D384" s="56"/>
      <c r="E384" s="41"/>
      <c r="F384" s="18"/>
      <c r="G384" s="18"/>
      <c r="H384" s="14"/>
      <c r="J384" s="16"/>
      <c r="M384" s="33"/>
      <c r="N384" s="20"/>
    </row>
    <row r="385" spans="1:14" s="15" customFormat="1" x14ac:dyDescent="0.25">
      <c r="A385" s="36"/>
      <c r="B385" s="36"/>
      <c r="C385" s="72"/>
      <c r="D385" s="56"/>
      <c r="E385" s="41"/>
      <c r="F385" s="18"/>
      <c r="G385" s="18"/>
      <c r="H385" s="14"/>
      <c r="J385" s="16"/>
      <c r="M385" s="33"/>
      <c r="N385" s="20"/>
    </row>
    <row r="386" spans="1:14" s="15" customFormat="1" x14ac:dyDescent="0.25">
      <c r="A386" s="36"/>
      <c r="B386" s="36"/>
      <c r="C386" s="72"/>
      <c r="D386" s="56"/>
      <c r="E386" s="41"/>
      <c r="F386" s="18"/>
      <c r="G386" s="18"/>
      <c r="H386" s="14"/>
      <c r="J386" s="16"/>
      <c r="M386" s="33"/>
      <c r="N386" s="20"/>
    </row>
    <row r="387" spans="1:14" s="15" customFormat="1" x14ac:dyDescent="0.25">
      <c r="A387" s="36"/>
      <c r="B387" s="36"/>
      <c r="C387" s="72"/>
      <c r="D387" s="56"/>
      <c r="E387" s="41"/>
      <c r="F387" s="18"/>
      <c r="G387" s="18"/>
      <c r="H387" s="14"/>
      <c r="J387" s="16"/>
      <c r="M387" s="33"/>
      <c r="N387" s="20"/>
    </row>
    <row r="388" spans="1:14" s="15" customFormat="1" x14ac:dyDescent="0.25">
      <c r="A388" s="36"/>
      <c r="B388" s="36"/>
      <c r="C388" s="72"/>
      <c r="D388" s="56"/>
      <c r="E388" s="41"/>
      <c r="F388" s="18"/>
      <c r="G388" s="18"/>
      <c r="H388" s="14"/>
      <c r="J388" s="16"/>
      <c r="M388" s="33"/>
      <c r="N388" s="20"/>
    </row>
    <row r="389" spans="1:14" s="15" customFormat="1" x14ac:dyDescent="0.25">
      <c r="A389" s="36"/>
      <c r="B389" s="36"/>
      <c r="C389" s="72"/>
      <c r="D389" s="56"/>
      <c r="E389" s="41"/>
      <c r="F389" s="18"/>
      <c r="G389" s="18"/>
      <c r="H389" s="14"/>
      <c r="J389" s="16"/>
      <c r="M389" s="33"/>
      <c r="N389" s="20"/>
    </row>
    <row r="390" spans="1:14" s="15" customFormat="1" x14ac:dyDescent="0.25">
      <c r="A390" s="36"/>
      <c r="B390" s="36"/>
      <c r="C390" s="72"/>
      <c r="D390" s="56"/>
      <c r="E390" s="41"/>
      <c r="F390" s="18"/>
      <c r="G390" s="18"/>
      <c r="H390" s="14"/>
      <c r="J390" s="16"/>
      <c r="M390" s="33"/>
      <c r="N390" s="20"/>
    </row>
    <row r="391" spans="1:14" s="15" customFormat="1" x14ac:dyDescent="0.25">
      <c r="A391" s="36"/>
      <c r="B391" s="36"/>
      <c r="C391" s="72"/>
      <c r="D391" s="56"/>
      <c r="E391" s="41"/>
      <c r="F391" s="18"/>
      <c r="G391" s="18"/>
      <c r="H391" s="14"/>
      <c r="J391" s="16"/>
      <c r="M391" s="33"/>
      <c r="N391" s="20"/>
    </row>
    <row r="392" spans="1:14" s="15" customFormat="1" x14ac:dyDescent="0.25">
      <c r="A392" s="36"/>
      <c r="B392" s="36"/>
      <c r="C392" s="72"/>
      <c r="D392" s="56"/>
      <c r="E392" s="41"/>
      <c r="F392" s="18"/>
      <c r="G392" s="18"/>
      <c r="H392" s="14"/>
      <c r="J392" s="16"/>
      <c r="M392" s="33"/>
      <c r="N392" s="20"/>
    </row>
    <row r="393" spans="1:14" s="15" customFormat="1" x14ac:dyDescent="0.25">
      <c r="A393" s="36"/>
      <c r="B393" s="36"/>
      <c r="C393" s="72"/>
      <c r="D393" s="56"/>
      <c r="E393" s="41"/>
      <c r="F393" s="18"/>
      <c r="G393" s="18"/>
      <c r="H393" s="14"/>
      <c r="J393" s="16"/>
      <c r="M393" s="33"/>
      <c r="N393" s="20"/>
    </row>
    <row r="394" spans="1:14" s="15" customFormat="1" x14ac:dyDescent="0.25">
      <c r="A394" s="36"/>
      <c r="B394" s="36"/>
      <c r="C394" s="72"/>
      <c r="D394" s="56"/>
      <c r="E394" s="41"/>
      <c r="F394" s="18"/>
      <c r="G394" s="18"/>
      <c r="H394" s="14"/>
      <c r="J394" s="16"/>
      <c r="M394" s="33"/>
      <c r="N394" s="20"/>
    </row>
    <row r="395" spans="1:14" s="15" customFormat="1" x14ac:dyDescent="0.25">
      <c r="A395" s="36"/>
      <c r="B395" s="36"/>
      <c r="C395" s="72"/>
      <c r="D395" s="56"/>
      <c r="E395" s="41"/>
      <c r="F395" s="18"/>
      <c r="G395" s="18"/>
      <c r="H395" s="14"/>
      <c r="J395" s="16"/>
      <c r="M395" s="33"/>
      <c r="N395" s="20"/>
    </row>
    <row r="396" spans="1:14" s="15" customFormat="1" x14ac:dyDescent="0.25">
      <c r="A396" s="36"/>
      <c r="B396" s="36"/>
      <c r="C396" s="72"/>
      <c r="D396" s="56"/>
      <c r="E396" s="41"/>
      <c r="F396" s="18"/>
      <c r="G396" s="18"/>
      <c r="H396" s="14"/>
      <c r="J396" s="16"/>
      <c r="M396" s="33"/>
      <c r="N396" s="20"/>
    </row>
    <row r="397" spans="1:14" s="15" customFormat="1" x14ac:dyDescent="0.25">
      <c r="A397" s="36"/>
      <c r="B397" s="36"/>
      <c r="C397" s="72"/>
      <c r="D397" s="56"/>
      <c r="E397" s="41"/>
      <c r="F397" s="18"/>
      <c r="G397" s="18"/>
      <c r="H397" s="14"/>
      <c r="J397" s="16"/>
      <c r="M397" s="33"/>
      <c r="N397" s="20"/>
    </row>
    <row r="398" spans="1:14" s="15" customFormat="1" x14ac:dyDescent="0.25">
      <c r="A398" s="36"/>
      <c r="B398" s="36"/>
      <c r="C398" s="72"/>
      <c r="D398" s="56"/>
      <c r="E398" s="41"/>
      <c r="F398" s="18"/>
      <c r="G398" s="18"/>
      <c r="H398" s="14"/>
      <c r="J398" s="16"/>
      <c r="M398" s="33"/>
      <c r="N398" s="20"/>
    </row>
    <row r="399" spans="1:14" s="15" customFormat="1" x14ac:dyDescent="0.25">
      <c r="A399" s="36"/>
      <c r="B399" s="36"/>
      <c r="C399" s="72"/>
      <c r="D399" s="56"/>
      <c r="E399" s="41"/>
      <c r="F399" s="18"/>
      <c r="G399" s="18"/>
      <c r="H399" s="14"/>
      <c r="J399" s="16"/>
      <c r="M399" s="33"/>
      <c r="N399" s="20"/>
    </row>
    <row r="400" spans="1:14" s="15" customFormat="1" x14ac:dyDescent="0.25">
      <c r="A400" s="36"/>
      <c r="B400" s="36"/>
      <c r="C400" s="72"/>
      <c r="D400" s="56"/>
      <c r="E400" s="41"/>
      <c r="F400" s="18"/>
      <c r="G400" s="18"/>
      <c r="H400" s="14"/>
      <c r="J400" s="16"/>
      <c r="M400" s="33"/>
      <c r="N400" s="20"/>
    </row>
    <row r="401" spans="1:14" s="15" customFormat="1" x14ac:dyDescent="0.25">
      <c r="A401" s="36"/>
      <c r="B401" s="36"/>
      <c r="C401" s="72"/>
      <c r="D401" s="56"/>
      <c r="E401" s="41"/>
      <c r="F401" s="18"/>
      <c r="G401" s="18"/>
      <c r="H401" s="14"/>
      <c r="J401" s="16"/>
      <c r="M401" s="33"/>
      <c r="N401" s="20"/>
    </row>
    <row r="402" spans="1:14" s="15" customFormat="1" x14ac:dyDescent="0.25">
      <c r="A402" s="36"/>
      <c r="B402" s="36"/>
      <c r="C402" s="72"/>
      <c r="D402" s="56"/>
      <c r="E402" s="41"/>
      <c r="F402" s="18"/>
      <c r="G402" s="18"/>
      <c r="H402" s="14"/>
      <c r="J402" s="16"/>
      <c r="M402" s="33"/>
      <c r="N402" s="20"/>
    </row>
    <row r="403" spans="1:14" s="15" customFormat="1" x14ac:dyDescent="0.25">
      <c r="A403" s="36"/>
      <c r="B403" s="36"/>
      <c r="C403" s="72"/>
      <c r="D403" s="56"/>
      <c r="E403" s="41"/>
      <c r="F403" s="18"/>
      <c r="G403" s="18"/>
      <c r="H403" s="14"/>
      <c r="J403" s="16"/>
      <c r="M403" s="33"/>
      <c r="N403" s="20"/>
    </row>
    <row r="404" spans="1:14" s="15" customFormat="1" x14ac:dyDescent="0.25">
      <c r="A404" s="36"/>
      <c r="B404" s="36"/>
      <c r="C404" s="72"/>
      <c r="D404" s="56"/>
      <c r="E404" s="41"/>
      <c r="F404" s="18"/>
      <c r="G404" s="18"/>
      <c r="H404" s="14"/>
      <c r="J404" s="16"/>
      <c r="M404" s="33"/>
      <c r="N404" s="20"/>
    </row>
    <row r="405" spans="1:14" s="15" customFormat="1" x14ac:dyDescent="0.25">
      <c r="A405" s="36"/>
      <c r="B405" s="36"/>
      <c r="C405" s="72"/>
      <c r="D405" s="56"/>
      <c r="E405" s="41"/>
      <c r="F405" s="18"/>
      <c r="G405" s="18"/>
      <c r="H405" s="14"/>
      <c r="J405" s="16"/>
      <c r="M405" s="33"/>
      <c r="N405" s="20"/>
    </row>
    <row r="406" spans="1:14" s="15" customFormat="1" x14ac:dyDescent="0.25">
      <c r="A406" s="36"/>
      <c r="B406" s="36"/>
      <c r="C406" s="72"/>
      <c r="D406" s="56"/>
      <c r="E406" s="41"/>
      <c r="F406" s="18"/>
      <c r="G406" s="18"/>
      <c r="H406" s="14"/>
      <c r="J406" s="16"/>
      <c r="M406" s="33"/>
      <c r="N406" s="20"/>
    </row>
    <row r="407" spans="1:14" s="15" customFormat="1" x14ac:dyDescent="0.25">
      <c r="A407" s="36"/>
      <c r="B407" s="36"/>
      <c r="C407" s="72"/>
      <c r="D407" s="56"/>
      <c r="E407" s="41"/>
      <c r="F407" s="18"/>
      <c r="G407" s="18"/>
      <c r="H407" s="14"/>
      <c r="J407" s="16"/>
      <c r="M407" s="33"/>
      <c r="N407" s="20"/>
    </row>
    <row r="408" spans="1:14" s="15" customFormat="1" x14ac:dyDescent="0.25">
      <c r="A408" s="36"/>
      <c r="B408" s="36"/>
      <c r="C408" s="72"/>
      <c r="D408" s="56"/>
      <c r="E408" s="41"/>
      <c r="F408" s="18"/>
      <c r="G408" s="18"/>
      <c r="H408" s="14"/>
      <c r="J408" s="16"/>
      <c r="M408" s="33"/>
      <c r="N408" s="20"/>
    </row>
    <row r="409" spans="1:14" s="15" customFormat="1" x14ac:dyDescent="0.25">
      <c r="A409" s="36"/>
      <c r="B409" s="36"/>
      <c r="C409" s="72"/>
      <c r="D409" s="56"/>
      <c r="E409" s="41"/>
      <c r="F409" s="18"/>
      <c r="G409" s="18"/>
      <c r="H409" s="14"/>
      <c r="J409" s="16"/>
      <c r="M409" s="33"/>
      <c r="N409" s="20"/>
    </row>
    <row r="410" spans="1:14" s="15" customFormat="1" x14ac:dyDescent="0.25">
      <c r="A410" s="36"/>
      <c r="B410" s="36"/>
      <c r="C410" s="72"/>
      <c r="D410" s="56"/>
      <c r="E410" s="41"/>
      <c r="F410" s="18"/>
      <c r="G410" s="18"/>
      <c r="H410" s="14"/>
      <c r="J410" s="16"/>
      <c r="M410" s="33"/>
      <c r="N410" s="20"/>
    </row>
    <row r="411" spans="1:14" s="15" customFormat="1" x14ac:dyDescent="0.25">
      <c r="A411" s="36"/>
      <c r="B411" s="36"/>
      <c r="C411" s="72"/>
      <c r="D411" s="56"/>
      <c r="E411" s="41"/>
      <c r="F411" s="18"/>
      <c r="G411" s="18"/>
      <c r="H411" s="14"/>
      <c r="J411" s="16"/>
      <c r="M411" s="33"/>
      <c r="N411" s="20"/>
    </row>
    <row r="412" spans="1:14" s="15" customFormat="1" x14ac:dyDescent="0.25">
      <c r="A412" s="36"/>
      <c r="B412" s="36"/>
      <c r="C412" s="72"/>
      <c r="D412" s="56"/>
      <c r="E412" s="41"/>
      <c r="F412" s="18"/>
      <c r="G412" s="18"/>
      <c r="H412" s="14"/>
      <c r="J412" s="16"/>
      <c r="M412" s="33"/>
      <c r="N412" s="20"/>
    </row>
    <row r="413" spans="1:14" s="15" customFormat="1" x14ac:dyDescent="0.25">
      <c r="A413" s="36"/>
      <c r="B413" s="36"/>
      <c r="C413" s="72"/>
      <c r="D413" s="56"/>
      <c r="E413" s="41"/>
      <c r="F413" s="18"/>
      <c r="G413" s="18"/>
      <c r="H413" s="14"/>
      <c r="J413" s="16"/>
      <c r="M413" s="33"/>
      <c r="N413" s="20"/>
    </row>
    <row r="414" spans="1:14" s="15" customFormat="1" x14ac:dyDescent="0.25">
      <c r="A414" s="36"/>
      <c r="B414" s="36"/>
      <c r="C414" s="72"/>
      <c r="D414" s="56"/>
      <c r="E414" s="41"/>
      <c r="F414" s="18"/>
      <c r="G414" s="18"/>
      <c r="H414" s="14"/>
      <c r="J414" s="16"/>
      <c r="M414" s="33"/>
      <c r="N414" s="20"/>
    </row>
    <row r="415" spans="1:14" s="15" customFormat="1" x14ac:dyDescent="0.25">
      <c r="A415" s="36"/>
      <c r="B415" s="36"/>
      <c r="C415" s="72"/>
      <c r="D415" s="56"/>
      <c r="E415" s="41"/>
      <c r="F415" s="18"/>
      <c r="G415" s="18"/>
      <c r="H415" s="14"/>
      <c r="J415" s="16"/>
      <c r="M415" s="33"/>
      <c r="N415" s="20"/>
    </row>
    <row r="416" spans="1:14" s="15" customFormat="1" x14ac:dyDescent="0.25">
      <c r="A416" s="36"/>
      <c r="B416" s="36"/>
      <c r="C416" s="72"/>
      <c r="D416" s="56"/>
      <c r="E416" s="41"/>
      <c r="F416" s="18"/>
      <c r="G416" s="18"/>
      <c r="H416" s="14"/>
      <c r="J416" s="16"/>
      <c r="M416" s="33"/>
      <c r="N416" s="20"/>
    </row>
    <row r="417" spans="1:14" s="15" customFormat="1" x14ac:dyDescent="0.25">
      <c r="A417" s="36"/>
      <c r="B417" s="36"/>
      <c r="C417" s="72"/>
      <c r="D417" s="56"/>
      <c r="E417" s="41"/>
      <c r="F417" s="18"/>
      <c r="G417" s="18"/>
      <c r="H417" s="14"/>
      <c r="J417" s="16"/>
      <c r="M417" s="33"/>
      <c r="N417" s="20"/>
    </row>
    <row r="418" spans="1:14" s="15" customFormat="1" x14ac:dyDescent="0.25">
      <c r="A418" s="36"/>
      <c r="B418" s="36"/>
      <c r="C418" s="72"/>
      <c r="D418" s="56"/>
      <c r="E418" s="41"/>
      <c r="F418" s="18"/>
      <c r="G418" s="18"/>
      <c r="H418" s="14"/>
      <c r="J418" s="16"/>
      <c r="M418" s="33"/>
      <c r="N418" s="20"/>
    </row>
    <row r="419" spans="1:14" s="15" customFormat="1" x14ac:dyDescent="0.25">
      <c r="A419" s="36"/>
      <c r="B419" s="36"/>
      <c r="C419" s="72"/>
      <c r="D419" s="56"/>
      <c r="E419" s="41"/>
      <c r="F419" s="18"/>
      <c r="G419" s="18"/>
      <c r="H419" s="14"/>
      <c r="J419" s="16"/>
      <c r="M419" s="33"/>
      <c r="N419" s="20"/>
    </row>
    <row r="420" spans="1:14" s="15" customFormat="1" x14ac:dyDescent="0.25">
      <c r="A420" s="36"/>
      <c r="B420" s="36"/>
      <c r="C420" s="72"/>
      <c r="D420" s="56"/>
      <c r="E420" s="41"/>
      <c r="F420" s="18"/>
      <c r="G420" s="18"/>
      <c r="H420" s="14"/>
      <c r="J420" s="16"/>
      <c r="M420" s="33"/>
      <c r="N420" s="20"/>
    </row>
    <row r="421" spans="1:14" s="15" customFormat="1" x14ac:dyDescent="0.25">
      <c r="A421" s="36"/>
      <c r="B421" s="36"/>
      <c r="C421" s="72"/>
      <c r="D421" s="56"/>
      <c r="E421" s="41"/>
      <c r="F421" s="18"/>
      <c r="G421" s="18"/>
      <c r="H421" s="14"/>
      <c r="J421" s="16"/>
      <c r="M421" s="33"/>
      <c r="N421" s="20"/>
    </row>
    <row r="422" spans="1:14" s="15" customFormat="1" x14ac:dyDescent="0.25">
      <c r="A422" s="36"/>
      <c r="B422" s="36"/>
      <c r="C422" s="72"/>
      <c r="D422" s="56"/>
      <c r="E422" s="41"/>
      <c r="F422" s="18"/>
      <c r="G422" s="18"/>
      <c r="H422" s="14"/>
      <c r="J422" s="16"/>
      <c r="M422" s="33"/>
      <c r="N422" s="20"/>
    </row>
    <row r="423" spans="1:14" s="15" customFormat="1" x14ac:dyDescent="0.25">
      <c r="A423" s="36"/>
      <c r="B423" s="36"/>
      <c r="C423" s="72"/>
      <c r="D423" s="56"/>
      <c r="E423" s="41"/>
      <c r="F423" s="18"/>
      <c r="G423" s="18"/>
      <c r="H423" s="14"/>
      <c r="J423" s="16"/>
      <c r="M423" s="33"/>
      <c r="N423" s="20"/>
    </row>
    <row r="424" spans="1:14" s="15" customFormat="1" x14ac:dyDescent="0.25">
      <c r="A424" s="36"/>
      <c r="B424" s="36"/>
      <c r="C424" s="72"/>
      <c r="D424" s="56"/>
      <c r="E424" s="41"/>
      <c r="F424" s="18"/>
      <c r="G424" s="18"/>
      <c r="H424" s="14"/>
      <c r="J424" s="16"/>
      <c r="M424" s="33"/>
      <c r="N424" s="20"/>
    </row>
    <row r="425" spans="1:14" s="15" customFormat="1" x14ac:dyDescent="0.25">
      <c r="A425" s="36"/>
      <c r="B425" s="36"/>
      <c r="C425" s="72"/>
      <c r="D425" s="56"/>
      <c r="E425" s="41"/>
      <c r="F425" s="18"/>
      <c r="G425" s="18"/>
      <c r="H425" s="14"/>
      <c r="J425" s="16"/>
      <c r="M425" s="33"/>
      <c r="N425" s="20"/>
    </row>
    <row r="426" spans="1:14" s="15" customFormat="1" x14ac:dyDescent="0.25">
      <c r="A426" s="36"/>
      <c r="B426" s="36"/>
      <c r="C426" s="72"/>
      <c r="D426" s="56"/>
      <c r="E426" s="41"/>
      <c r="F426" s="18"/>
      <c r="G426" s="18"/>
      <c r="H426" s="14"/>
      <c r="J426" s="16"/>
      <c r="M426" s="33"/>
      <c r="N426" s="20"/>
    </row>
    <row r="427" spans="1:14" s="15" customFormat="1" x14ac:dyDescent="0.25">
      <c r="A427" s="36"/>
      <c r="B427" s="36"/>
      <c r="C427" s="72"/>
      <c r="D427" s="56"/>
      <c r="E427" s="41"/>
      <c r="F427" s="18"/>
      <c r="G427" s="18"/>
      <c r="H427" s="14"/>
      <c r="J427" s="16"/>
      <c r="M427" s="33"/>
      <c r="N427" s="20"/>
    </row>
    <row r="428" spans="1:14" s="15" customFormat="1" x14ac:dyDescent="0.25">
      <c r="A428" s="36"/>
      <c r="B428" s="36"/>
      <c r="C428" s="72"/>
      <c r="D428" s="56"/>
      <c r="E428" s="41"/>
      <c r="F428" s="18"/>
      <c r="G428" s="18"/>
      <c r="H428" s="14"/>
      <c r="J428" s="16"/>
      <c r="M428" s="33"/>
      <c r="N428" s="20"/>
    </row>
    <row r="429" spans="1:14" s="15" customFormat="1" x14ac:dyDescent="0.25">
      <c r="A429" s="36"/>
      <c r="B429" s="36"/>
      <c r="C429" s="72"/>
      <c r="D429" s="56"/>
      <c r="E429" s="41"/>
      <c r="F429" s="18"/>
      <c r="G429" s="18"/>
      <c r="H429" s="14"/>
      <c r="J429" s="16"/>
      <c r="M429" s="33"/>
      <c r="N429" s="20"/>
    </row>
    <row r="430" spans="1:14" s="15" customFormat="1" x14ac:dyDescent="0.25">
      <c r="A430" s="36"/>
      <c r="B430" s="36"/>
      <c r="C430" s="72"/>
      <c r="D430" s="56"/>
      <c r="E430" s="41"/>
      <c r="F430" s="18"/>
      <c r="G430" s="18"/>
      <c r="H430" s="14"/>
      <c r="J430" s="16"/>
      <c r="M430" s="33"/>
      <c r="N430" s="20"/>
    </row>
    <row r="431" spans="1:14" s="15" customFormat="1" x14ac:dyDescent="0.25">
      <c r="A431" s="36"/>
      <c r="B431" s="36"/>
      <c r="C431" s="72"/>
      <c r="D431" s="56"/>
      <c r="E431" s="41"/>
      <c r="F431" s="18"/>
      <c r="G431" s="18"/>
      <c r="H431" s="14"/>
      <c r="J431" s="16"/>
      <c r="M431" s="33"/>
      <c r="N431" s="20"/>
    </row>
    <row r="432" spans="1:14" s="15" customFormat="1" x14ac:dyDescent="0.25">
      <c r="A432" s="36"/>
      <c r="B432" s="36"/>
      <c r="C432" s="72"/>
      <c r="D432" s="56"/>
      <c r="E432" s="41"/>
      <c r="F432" s="18"/>
      <c r="G432" s="18"/>
      <c r="H432" s="14"/>
      <c r="J432" s="16"/>
      <c r="M432" s="33"/>
      <c r="N432" s="20"/>
    </row>
    <row r="433" spans="1:14" s="15" customFormat="1" x14ac:dyDescent="0.25">
      <c r="A433" s="36"/>
      <c r="B433" s="36"/>
      <c r="C433" s="72"/>
      <c r="D433" s="56"/>
      <c r="E433" s="41"/>
      <c r="F433" s="18"/>
      <c r="G433" s="18"/>
      <c r="H433" s="14"/>
      <c r="J433" s="16"/>
      <c r="M433" s="33"/>
      <c r="N433" s="20"/>
    </row>
    <row r="434" spans="1:14" s="15" customFormat="1" x14ac:dyDescent="0.25">
      <c r="A434" s="36"/>
      <c r="B434" s="36"/>
      <c r="C434" s="72"/>
      <c r="D434" s="56"/>
      <c r="E434" s="41"/>
      <c r="F434" s="18"/>
      <c r="G434" s="18"/>
      <c r="H434" s="14"/>
      <c r="J434" s="16"/>
      <c r="M434" s="33"/>
      <c r="N434" s="20"/>
    </row>
    <row r="435" spans="1:14" s="15" customFormat="1" x14ac:dyDescent="0.25">
      <c r="A435" s="36"/>
      <c r="B435" s="36"/>
      <c r="C435" s="72"/>
      <c r="D435" s="56"/>
      <c r="E435" s="41"/>
      <c r="F435" s="18"/>
      <c r="G435" s="18"/>
      <c r="H435" s="14"/>
      <c r="J435" s="16"/>
      <c r="M435" s="33"/>
      <c r="N435" s="20"/>
    </row>
    <row r="436" spans="1:14" s="15" customFormat="1" x14ac:dyDescent="0.25">
      <c r="A436" s="36"/>
      <c r="B436" s="36"/>
      <c r="C436" s="72"/>
      <c r="D436" s="56"/>
      <c r="E436" s="41"/>
      <c r="F436" s="18"/>
      <c r="G436" s="18"/>
      <c r="H436" s="14"/>
      <c r="J436" s="16"/>
      <c r="M436" s="33"/>
      <c r="N436" s="20"/>
    </row>
    <row r="437" spans="1:14" s="15" customFormat="1" x14ac:dyDescent="0.25">
      <c r="A437" s="36"/>
      <c r="B437" s="36"/>
      <c r="C437" s="72"/>
      <c r="D437" s="56"/>
      <c r="E437" s="41"/>
      <c r="F437" s="18"/>
      <c r="G437" s="18"/>
      <c r="H437" s="14"/>
      <c r="J437" s="16"/>
      <c r="M437" s="33"/>
      <c r="N437" s="20"/>
    </row>
    <row r="438" spans="1:14" s="15" customFormat="1" x14ac:dyDescent="0.25">
      <c r="A438" s="36"/>
      <c r="B438" s="36"/>
      <c r="C438" s="72"/>
      <c r="D438" s="56"/>
      <c r="E438" s="41"/>
      <c r="F438" s="18"/>
      <c r="G438" s="18"/>
      <c r="H438" s="14"/>
      <c r="J438" s="16"/>
      <c r="M438" s="33"/>
      <c r="N438" s="20"/>
    </row>
    <row r="439" spans="1:14" s="15" customFormat="1" x14ac:dyDescent="0.25">
      <c r="A439" s="36"/>
      <c r="B439" s="36"/>
      <c r="C439" s="72"/>
      <c r="D439" s="56"/>
      <c r="E439" s="41"/>
      <c r="F439" s="18"/>
      <c r="G439" s="18"/>
      <c r="H439" s="14"/>
      <c r="J439" s="16"/>
      <c r="M439" s="33"/>
      <c r="N439" s="20"/>
    </row>
    <row r="440" spans="1:14" s="15" customFormat="1" x14ac:dyDescent="0.25">
      <c r="A440" s="36"/>
      <c r="B440" s="36"/>
      <c r="C440" s="72"/>
      <c r="D440" s="56"/>
      <c r="E440" s="41"/>
      <c r="F440" s="18"/>
      <c r="G440" s="18"/>
      <c r="H440" s="14"/>
      <c r="J440" s="16"/>
      <c r="M440" s="33"/>
      <c r="N440" s="20"/>
    </row>
    <row r="441" spans="1:14" s="15" customFormat="1" x14ac:dyDescent="0.25">
      <c r="A441" s="36"/>
      <c r="B441" s="36"/>
      <c r="C441" s="72"/>
      <c r="D441" s="56"/>
      <c r="E441" s="41"/>
      <c r="F441" s="18"/>
      <c r="G441" s="18"/>
      <c r="H441" s="14"/>
      <c r="J441" s="16"/>
      <c r="M441" s="33"/>
      <c r="N441" s="20"/>
    </row>
    <row r="442" spans="1:14" s="15" customFormat="1" x14ac:dyDescent="0.25">
      <c r="A442" s="36"/>
      <c r="B442" s="36"/>
      <c r="C442" s="72"/>
      <c r="D442" s="56"/>
      <c r="E442" s="41"/>
      <c r="F442" s="18"/>
      <c r="G442" s="18"/>
      <c r="H442" s="14"/>
      <c r="J442" s="16"/>
      <c r="M442" s="33"/>
      <c r="N442" s="20"/>
    </row>
    <row r="443" spans="1:14" s="15" customFormat="1" x14ac:dyDescent="0.25">
      <c r="A443" s="36"/>
      <c r="B443" s="36"/>
      <c r="C443" s="72"/>
      <c r="D443" s="56"/>
      <c r="E443" s="41"/>
      <c r="F443" s="18"/>
      <c r="G443" s="18"/>
      <c r="H443" s="14"/>
      <c r="J443" s="16"/>
      <c r="M443" s="33"/>
      <c r="N443" s="20"/>
    </row>
    <row r="444" spans="1:14" s="15" customFormat="1" x14ac:dyDescent="0.25">
      <c r="A444" s="36"/>
      <c r="B444" s="36"/>
      <c r="C444" s="72"/>
      <c r="D444" s="56"/>
      <c r="E444" s="41"/>
      <c r="F444" s="18"/>
      <c r="G444" s="18"/>
      <c r="H444" s="14"/>
      <c r="J444" s="16"/>
      <c r="M444" s="33"/>
      <c r="N444" s="20"/>
    </row>
    <row r="445" spans="1:14" s="15" customFormat="1" x14ac:dyDescent="0.25">
      <c r="A445" s="36"/>
      <c r="B445" s="36"/>
      <c r="C445" s="72"/>
      <c r="D445" s="56"/>
      <c r="E445" s="41"/>
      <c r="F445" s="18"/>
      <c r="G445" s="18"/>
      <c r="H445" s="14"/>
      <c r="J445" s="16"/>
      <c r="M445" s="33"/>
      <c r="N445" s="20"/>
    </row>
    <row r="446" spans="1:14" s="15" customFormat="1" x14ac:dyDescent="0.25">
      <c r="A446" s="36"/>
      <c r="B446" s="36"/>
      <c r="C446" s="72"/>
      <c r="D446" s="56"/>
      <c r="E446" s="41"/>
      <c r="F446" s="18"/>
      <c r="G446" s="18"/>
      <c r="H446" s="14"/>
      <c r="J446" s="16"/>
      <c r="M446" s="33"/>
      <c r="N446" s="20"/>
    </row>
    <row r="447" spans="1:14" s="15" customFormat="1" x14ac:dyDescent="0.25">
      <c r="A447" s="36"/>
      <c r="B447" s="36"/>
      <c r="C447" s="72"/>
      <c r="D447" s="56"/>
      <c r="E447" s="41"/>
      <c r="F447" s="18"/>
      <c r="G447" s="18"/>
      <c r="H447" s="14"/>
      <c r="J447" s="16"/>
      <c r="M447" s="33"/>
      <c r="N447" s="20"/>
    </row>
    <row r="448" spans="1:14" s="15" customFormat="1" x14ac:dyDescent="0.25">
      <c r="A448" s="36"/>
      <c r="B448" s="36"/>
      <c r="C448" s="72"/>
      <c r="D448" s="56"/>
      <c r="E448" s="41"/>
      <c r="F448" s="18"/>
      <c r="G448" s="18"/>
      <c r="H448" s="14"/>
      <c r="J448" s="16"/>
      <c r="M448" s="33"/>
      <c r="N448" s="20"/>
    </row>
    <row r="449" spans="1:14" s="15" customFormat="1" x14ac:dyDescent="0.25">
      <c r="A449" s="36"/>
      <c r="B449" s="36"/>
      <c r="C449" s="72"/>
      <c r="D449" s="56"/>
      <c r="E449" s="41"/>
      <c r="F449" s="18"/>
      <c r="G449" s="18"/>
      <c r="H449" s="14"/>
      <c r="J449" s="16"/>
      <c r="M449" s="33"/>
      <c r="N449" s="20"/>
    </row>
    <row r="450" spans="1:14" s="15" customFormat="1" x14ac:dyDescent="0.25">
      <c r="A450" s="36"/>
      <c r="B450" s="36"/>
      <c r="C450" s="72"/>
      <c r="D450" s="56"/>
      <c r="E450" s="41"/>
      <c r="F450" s="18"/>
      <c r="G450" s="18"/>
      <c r="H450" s="14"/>
      <c r="J450" s="16"/>
      <c r="M450" s="33"/>
      <c r="N450" s="20"/>
    </row>
    <row r="451" spans="1:14" s="15" customFormat="1" x14ac:dyDescent="0.25">
      <c r="A451" s="36"/>
      <c r="B451" s="36"/>
      <c r="C451" s="72"/>
      <c r="D451" s="56"/>
      <c r="E451" s="41"/>
      <c r="F451" s="18"/>
      <c r="G451" s="18"/>
      <c r="H451" s="14"/>
      <c r="J451" s="16"/>
      <c r="M451" s="33"/>
      <c r="N451" s="20"/>
    </row>
    <row r="452" spans="1:14" s="15" customFormat="1" x14ac:dyDescent="0.25">
      <c r="A452" s="36"/>
      <c r="B452" s="36"/>
      <c r="C452" s="72"/>
      <c r="D452" s="56"/>
      <c r="E452" s="41"/>
      <c r="F452" s="18"/>
      <c r="G452" s="18"/>
      <c r="H452" s="14"/>
      <c r="J452" s="16"/>
      <c r="M452" s="33"/>
      <c r="N452" s="20"/>
    </row>
    <row r="453" spans="1:14" s="15" customFormat="1" x14ac:dyDescent="0.25">
      <c r="A453" s="36"/>
      <c r="B453" s="36"/>
      <c r="C453" s="72"/>
      <c r="D453" s="56"/>
      <c r="E453" s="41"/>
      <c r="F453" s="18"/>
      <c r="G453" s="18"/>
      <c r="H453" s="14"/>
      <c r="J453" s="16"/>
      <c r="M453" s="33"/>
      <c r="N453" s="20"/>
    </row>
    <row r="454" spans="1:14" s="15" customFormat="1" x14ac:dyDescent="0.25">
      <c r="A454" s="36"/>
      <c r="B454" s="36"/>
      <c r="C454" s="72"/>
      <c r="D454" s="56"/>
      <c r="E454" s="41"/>
      <c r="F454" s="18"/>
      <c r="G454" s="18"/>
      <c r="H454" s="14"/>
      <c r="J454" s="16"/>
      <c r="M454" s="33"/>
      <c r="N454" s="20"/>
    </row>
    <row r="455" spans="1:14" s="15" customFormat="1" x14ac:dyDescent="0.25">
      <c r="A455" s="36"/>
      <c r="B455" s="36"/>
      <c r="C455" s="72"/>
      <c r="D455" s="56"/>
      <c r="E455" s="41"/>
      <c r="F455" s="18"/>
      <c r="G455" s="18"/>
      <c r="H455" s="14"/>
      <c r="J455" s="16"/>
      <c r="M455" s="33"/>
      <c r="N455" s="20"/>
    </row>
    <row r="456" spans="1:14" s="15" customFormat="1" x14ac:dyDescent="0.25">
      <c r="A456" s="36"/>
      <c r="B456" s="36"/>
      <c r="C456" s="72"/>
      <c r="D456" s="56"/>
      <c r="E456" s="41"/>
      <c r="F456" s="18"/>
      <c r="G456" s="18"/>
      <c r="H456" s="14"/>
      <c r="J456" s="16"/>
      <c r="M456" s="33"/>
      <c r="N456" s="20"/>
    </row>
    <row r="457" spans="1:14" s="15" customFormat="1" x14ac:dyDescent="0.25">
      <c r="A457" s="36"/>
      <c r="B457" s="36"/>
      <c r="C457" s="72"/>
      <c r="D457" s="56"/>
      <c r="E457" s="41"/>
      <c r="F457" s="18"/>
      <c r="G457" s="18"/>
      <c r="H457" s="14"/>
      <c r="J457" s="16"/>
      <c r="M457" s="33"/>
      <c r="N457" s="20"/>
    </row>
    <row r="458" spans="1:14" s="15" customFormat="1" x14ac:dyDescent="0.25">
      <c r="A458" s="36"/>
      <c r="B458" s="36"/>
      <c r="C458" s="72"/>
      <c r="D458" s="56"/>
      <c r="E458" s="41"/>
      <c r="F458" s="18"/>
      <c r="G458" s="18"/>
      <c r="H458" s="14"/>
      <c r="J458" s="16"/>
      <c r="M458" s="33"/>
      <c r="N458" s="20"/>
    </row>
    <row r="459" spans="1:14" s="15" customFormat="1" x14ac:dyDescent="0.25">
      <c r="A459" s="36"/>
      <c r="B459" s="36"/>
      <c r="C459" s="72"/>
      <c r="D459" s="56"/>
      <c r="E459" s="41"/>
      <c r="F459" s="18"/>
      <c r="G459" s="18"/>
      <c r="H459" s="14"/>
      <c r="J459" s="16"/>
      <c r="M459" s="33"/>
      <c r="N459" s="20"/>
    </row>
    <row r="460" spans="1:14" s="15" customFormat="1" x14ac:dyDescent="0.25">
      <c r="A460" s="36"/>
      <c r="B460" s="36"/>
      <c r="C460" s="72"/>
      <c r="D460" s="56"/>
      <c r="E460" s="41"/>
      <c r="F460" s="18"/>
      <c r="G460" s="18"/>
      <c r="H460" s="14"/>
      <c r="J460" s="16"/>
      <c r="M460" s="33"/>
      <c r="N460" s="20"/>
    </row>
    <row r="461" spans="1:14" s="15" customFormat="1" x14ac:dyDescent="0.25">
      <c r="A461" s="36"/>
      <c r="B461" s="36"/>
      <c r="C461" s="72"/>
      <c r="D461" s="56"/>
      <c r="E461" s="41"/>
      <c r="F461" s="18"/>
      <c r="G461" s="18"/>
      <c r="H461" s="14"/>
      <c r="J461" s="16"/>
      <c r="M461" s="33"/>
      <c r="N461" s="20"/>
    </row>
    <row r="462" spans="1:14" s="15" customFormat="1" x14ac:dyDescent="0.25">
      <c r="A462" s="36"/>
      <c r="B462" s="36"/>
      <c r="C462" s="72"/>
      <c r="D462" s="56"/>
      <c r="E462" s="41"/>
      <c r="F462" s="18"/>
      <c r="G462" s="18"/>
      <c r="H462" s="14"/>
      <c r="J462" s="16"/>
      <c r="M462" s="33"/>
      <c r="N462" s="20"/>
    </row>
    <row r="463" spans="1:14" s="15" customFormat="1" x14ac:dyDescent="0.25">
      <c r="A463" s="36"/>
      <c r="B463" s="36"/>
      <c r="C463" s="72"/>
      <c r="D463" s="56"/>
      <c r="E463" s="41"/>
      <c r="F463" s="18"/>
      <c r="G463" s="18"/>
      <c r="H463" s="14"/>
      <c r="J463" s="16"/>
      <c r="M463" s="33"/>
      <c r="N463" s="20"/>
    </row>
    <row r="464" spans="1:14" s="15" customFormat="1" x14ac:dyDescent="0.25">
      <c r="A464" s="36"/>
      <c r="B464" s="36"/>
      <c r="C464" s="72"/>
      <c r="D464" s="56"/>
      <c r="E464" s="41"/>
      <c r="F464" s="18"/>
      <c r="G464" s="18"/>
      <c r="H464" s="14"/>
      <c r="J464" s="16"/>
      <c r="M464" s="33"/>
      <c r="N464" s="20"/>
    </row>
    <row r="465" spans="1:14" s="15" customFormat="1" x14ac:dyDescent="0.25">
      <c r="A465" s="36"/>
      <c r="B465" s="36"/>
      <c r="C465" s="72"/>
      <c r="D465" s="56"/>
      <c r="E465" s="41"/>
      <c r="F465" s="18"/>
      <c r="G465" s="18"/>
      <c r="H465" s="14"/>
      <c r="J465" s="16"/>
      <c r="M465" s="33"/>
      <c r="N465" s="20"/>
    </row>
    <row r="466" spans="1:14" s="15" customFormat="1" x14ac:dyDescent="0.25">
      <c r="A466" s="36"/>
      <c r="B466" s="36"/>
      <c r="C466" s="72"/>
      <c r="D466" s="56"/>
      <c r="E466" s="41"/>
      <c r="F466" s="18"/>
      <c r="G466" s="18"/>
      <c r="H466" s="14"/>
      <c r="J466" s="16"/>
      <c r="M466" s="33"/>
      <c r="N466" s="20"/>
    </row>
    <row r="467" spans="1:14" s="15" customFormat="1" x14ac:dyDescent="0.25">
      <c r="A467" s="36"/>
      <c r="B467" s="36"/>
      <c r="C467" s="72"/>
      <c r="D467" s="56"/>
      <c r="E467" s="41"/>
      <c r="F467" s="18"/>
      <c r="G467" s="18"/>
      <c r="H467" s="14"/>
      <c r="J467" s="16"/>
      <c r="M467" s="33"/>
      <c r="N467" s="20"/>
    </row>
    <row r="468" spans="1:14" s="15" customFormat="1" x14ac:dyDescent="0.25">
      <c r="A468" s="36"/>
      <c r="B468" s="36"/>
      <c r="C468" s="72"/>
      <c r="D468" s="56"/>
      <c r="E468" s="41"/>
      <c r="F468" s="18"/>
      <c r="G468" s="18"/>
      <c r="H468" s="14"/>
      <c r="J468" s="16"/>
      <c r="M468" s="33"/>
      <c r="N468" s="20"/>
    </row>
    <row r="469" spans="1:14" s="15" customFormat="1" x14ac:dyDescent="0.25">
      <c r="A469" s="36"/>
      <c r="B469" s="36"/>
      <c r="C469" s="72"/>
      <c r="D469" s="56"/>
      <c r="E469" s="41"/>
      <c r="F469" s="18"/>
      <c r="G469" s="18"/>
      <c r="H469" s="14"/>
      <c r="J469" s="16"/>
      <c r="M469" s="33"/>
      <c r="N469" s="20"/>
    </row>
    <row r="470" spans="1:14" s="15" customFormat="1" x14ac:dyDescent="0.25">
      <c r="A470" s="36"/>
      <c r="B470" s="36"/>
      <c r="C470" s="72"/>
      <c r="D470" s="56"/>
      <c r="E470" s="41"/>
      <c r="F470" s="18"/>
      <c r="G470" s="18"/>
      <c r="H470" s="14"/>
      <c r="J470" s="16"/>
      <c r="M470" s="33"/>
      <c r="N470" s="20"/>
    </row>
    <row r="471" spans="1:14" s="15" customFormat="1" x14ac:dyDescent="0.25">
      <c r="A471" s="36"/>
      <c r="B471" s="36"/>
      <c r="C471" s="72"/>
      <c r="D471" s="56"/>
      <c r="E471" s="41"/>
      <c r="F471" s="18"/>
      <c r="G471" s="18"/>
      <c r="H471" s="14"/>
      <c r="J471" s="16"/>
      <c r="M471" s="33"/>
      <c r="N471" s="20"/>
    </row>
    <row r="472" spans="1:14" s="15" customFormat="1" x14ac:dyDescent="0.25">
      <c r="A472" s="36"/>
      <c r="B472" s="36"/>
      <c r="C472" s="72"/>
      <c r="D472" s="56"/>
      <c r="E472" s="41"/>
      <c r="F472" s="18"/>
      <c r="G472" s="18"/>
      <c r="H472" s="14"/>
      <c r="J472" s="16"/>
      <c r="M472" s="33"/>
      <c r="N472" s="20"/>
    </row>
    <row r="473" spans="1:14" s="15" customFormat="1" x14ac:dyDescent="0.25">
      <c r="A473" s="36"/>
      <c r="B473" s="36"/>
      <c r="C473" s="72"/>
      <c r="D473" s="56"/>
      <c r="E473" s="41"/>
      <c r="F473" s="18"/>
      <c r="G473" s="18"/>
      <c r="H473" s="14"/>
      <c r="J473" s="16"/>
      <c r="M473" s="33"/>
      <c r="N473" s="20"/>
    </row>
    <row r="474" spans="1:14" s="15" customFormat="1" x14ac:dyDescent="0.25">
      <c r="A474" s="36"/>
      <c r="B474" s="36"/>
      <c r="C474" s="72"/>
      <c r="D474" s="56"/>
      <c r="E474" s="41"/>
      <c r="F474" s="18"/>
      <c r="G474" s="18"/>
      <c r="H474" s="14"/>
      <c r="J474" s="16"/>
      <c r="M474" s="33"/>
      <c r="N474" s="20"/>
    </row>
    <row r="475" spans="1:14" s="15" customFormat="1" x14ac:dyDescent="0.25">
      <c r="A475" s="36"/>
      <c r="B475" s="36"/>
      <c r="C475" s="72"/>
      <c r="D475" s="56"/>
      <c r="E475" s="41"/>
      <c r="F475" s="18"/>
      <c r="G475" s="18"/>
      <c r="H475" s="14"/>
      <c r="J475" s="16"/>
      <c r="M475" s="33"/>
      <c r="N475" s="20"/>
    </row>
    <row r="476" spans="1:14" s="15" customFormat="1" x14ac:dyDescent="0.25">
      <c r="A476" s="36"/>
      <c r="B476" s="36"/>
      <c r="C476" s="72"/>
      <c r="D476" s="56"/>
      <c r="E476" s="41"/>
      <c r="F476" s="18"/>
      <c r="G476" s="18"/>
      <c r="H476" s="14"/>
      <c r="J476" s="16"/>
      <c r="M476" s="33"/>
      <c r="N476" s="20"/>
    </row>
    <row r="477" spans="1:14" s="15" customFormat="1" x14ac:dyDescent="0.25">
      <c r="A477" s="36"/>
      <c r="B477" s="36"/>
      <c r="C477" s="72"/>
      <c r="D477" s="56"/>
      <c r="E477" s="41"/>
      <c r="F477" s="18"/>
      <c r="G477" s="18"/>
      <c r="H477" s="14"/>
      <c r="J477" s="16"/>
      <c r="M477" s="33"/>
      <c r="N477" s="20"/>
    </row>
    <row r="478" spans="1:14" s="15" customFormat="1" x14ac:dyDescent="0.25">
      <c r="A478" s="36"/>
      <c r="B478" s="36"/>
      <c r="C478" s="72"/>
      <c r="D478" s="56"/>
      <c r="E478" s="41"/>
      <c r="F478" s="18"/>
      <c r="G478" s="18"/>
      <c r="H478" s="14"/>
      <c r="J478" s="16"/>
      <c r="M478" s="33"/>
      <c r="N478" s="20"/>
    </row>
    <row r="479" spans="1:14" s="15" customFormat="1" x14ac:dyDescent="0.25">
      <c r="A479" s="36"/>
      <c r="B479" s="36"/>
      <c r="C479" s="72"/>
      <c r="D479" s="56"/>
      <c r="E479" s="41"/>
      <c r="F479" s="18"/>
      <c r="G479" s="18"/>
      <c r="H479" s="14"/>
      <c r="J479" s="16"/>
      <c r="M479" s="33"/>
      <c r="N479" s="20"/>
    </row>
    <row r="480" spans="1:14" s="15" customFormat="1" x14ac:dyDescent="0.25">
      <c r="A480" s="36"/>
      <c r="B480" s="36"/>
      <c r="C480" s="72"/>
      <c r="D480" s="56"/>
      <c r="E480" s="41"/>
      <c r="F480" s="18"/>
      <c r="G480" s="18"/>
      <c r="H480" s="14"/>
      <c r="J480" s="16"/>
      <c r="M480" s="33"/>
      <c r="N480" s="20"/>
    </row>
    <row r="481" spans="1:14" s="15" customFormat="1" x14ac:dyDescent="0.25">
      <c r="A481" s="36"/>
      <c r="B481" s="36"/>
      <c r="C481" s="72"/>
      <c r="D481" s="56"/>
      <c r="E481" s="41"/>
      <c r="F481" s="18"/>
      <c r="G481" s="18"/>
      <c r="H481" s="14"/>
      <c r="J481" s="16"/>
      <c r="M481" s="33"/>
      <c r="N481" s="20"/>
    </row>
    <row r="482" spans="1:14" s="15" customFormat="1" x14ac:dyDescent="0.25">
      <c r="A482" s="36"/>
      <c r="B482" s="36"/>
      <c r="C482" s="72"/>
      <c r="D482" s="56"/>
      <c r="E482" s="41"/>
      <c r="F482" s="18"/>
      <c r="G482" s="18"/>
      <c r="H482" s="14"/>
      <c r="J482" s="16"/>
      <c r="M482" s="33"/>
      <c r="N482" s="20"/>
    </row>
    <row r="483" spans="1:14" s="15" customFormat="1" x14ac:dyDescent="0.25">
      <c r="A483" s="36"/>
      <c r="B483" s="36"/>
      <c r="C483" s="72"/>
      <c r="D483" s="56"/>
      <c r="E483" s="41"/>
      <c r="F483" s="18"/>
      <c r="G483" s="18"/>
      <c r="H483" s="14"/>
      <c r="J483" s="16"/>
      <c r="M483" s="33"/>
      <c r="N483" s="20"/>
    </row>
    <row r="484" spans="1:14" s="15" customFormat="1" x14ac:dyDescent="0.25">
      <c r="A484" s="36"/>
      <c r="B484" s="36"/>
      <c r="C484" s="72"/>
      <c r="D484" s="56"/>
      <c r="E484" s="41"/>
      <c r="F484" s="18"/>
      <c r="G484" s="18"/>
      <c r="H484" s="14"/>
      <c r="J484" s="16"/>
      <c r="M484" s="33"/>
      <c r="N484" s="20"/>
    </row>
    <row r="485" spans="1:14" s="15" customFormat="1" x14ac:dyDescent="0.25">
      <c r="A485" s="36"/>
      <c r="B485" s="36"/>
      <c r="C485" s="72"/>
      <c r="D485" s="56"/>
      <c r="E485" s="41"/>
      <c r="F485" s="18"/>
      <c r="G485" s="18"/>
      <c r="H485" s="14"/>
      <c r="J485" s="16"/>
      <c r="M485" s="33"/>
      <c r="N485" s="20"/>
    </row>
    <row r="486" spans="1:14" s="15" customFormat="1" x14ac:dyDescent="0.25">
      <c r="A486" s="36"/>
      <c r="B486" s="36"/>
      <c r="C486" s="72"/>
      <c r="D486" s="56"/>
      <c r="E486" s="41"/>
      <c r="F486" s="18"/>
      <c r="G486" s="18"/>
      <c r="H486" s="14"/>
      <c r="J486" s="16"/>
      <c r="M486" s="33"/>
      <c r="N486" s="20"/>
    </row>
    <row r="487" spans="1:14" s="15" customFormat="1" x14ac:dyDescent="0.25">
      <c r="A487" s="36"/>
      <c r="B487" s="36"/>
      <c r="C487" s="72"/>
      <c r="D487" s="56"/>
      <c r="E487" s="41"/>
      <c r="F487" s="18"/>
      <c r="G487" s="18"/>
      <c r="H487" s="14"/>
      <c r="J487" s="16"/>
      <c r="M487" s="33"/>
      <c r="N487" s="20"/>
    </row>
    <row r="488" spans="1:14" s="15" customFormat="1" x14ac:dyDescent="0.25">
      <c r="A488" s="36"/>
      <c r="B488" s="36"/>
      <c r="C488" s="72"/>
      <c r="D488" s="56"/>
      <c r="E488" s="41"/>
      <c r="F488" s="18"/>
      <c r="G488" s="18"/>
      <c r="H488" s="14"/>
      <c r="J488" s="16"/>
      <c r="M488" s="33"/>
      <c r="N488" s="20"/>
    </row>
    <row r="489" spans="1:14" s="15" customFormat="1" x14ac:dyDescent="0.25">
      <c r="A489" s="36"/>
      <c r="B489" s="36"/>
      <c r="C489" s="72"/>
      <c r="D489" s="56"/>
      <c r="E489" s="41"/>
      <c r="F489" s="18"/>
      <c r="G489" s="18"/>
      <c r="H489" s="14"/>
      <c r="J489" s="16"/>
      <c r="M489" s="33"/>
      <c r="N489" s="20"/>
    </row>
    <row r="490" spans="1:14" s="15" customFormat="1" x14ac:dyDescent="0.25">
      <c r="A490" s="36"/>
      <c r="B490" s="36"/>
      <c r="C490" s="72"/>
      <c r="D490" s="56"/>
      <c r="E490" s="41"/>
      <c r="F490" s="18"/>
      <c r="G490" s="18"/>
      <c r="H490" s="14"/>
      <c r="J490" s="16"/>
      <c r="M490" s="33"/>
      <c r="N490" s="20"/>
    </row>
    <row r="491" spans="1:14" s="15" customFormat="1" x14ac:dyDescent="0.25">
      <c r="A491" s="36"/>
      <c r="B491" s="36"/>
      <c r="C491" s="72"/>
      <c r="D491" s="56"/>
      <c r="E491" s="41"/>
      <c r="F491" s="18"/>
      <c r="G491" s="18"/>
      <c r="H491" s="14"/>
      <c r="J491" s="16"/>
      <c r="M491" s="33"/>
      <c r="N491" s="20"/>
    </row>
    <row r="492" spans="1:14" s="15" customFormat="1" x14ac:dyDescent="0.25">
      <c r="A492" s="36"/>
      <c r="B492" s="36"/>
      <c r="C492" s="72"/>
      <c r="D492" s="56"/>
      <c r="E492" s="41"/>
      <c r="F492" s="18"/>
      <c r="G492" s="18"/>
      <c r="H492" s="14"/>
      <c r="J492" s="16"/>
      <c r="M492" s="33"/>
      <c r="N492" s="20"/>
    </row>
    <row r="493" spans="1:14" s="15" customFormat="1" x14ac:dyDescent="0.25">
      <c r="A493" s="36"/>
      <c r="B493" s="36"/>
      <c r="C493" s="72"/>
      <c r="D493" s="56"/>
      <c r="E493" s="41"/>
      <c r="F493" s="18"/>
      <c r="G493" s="18"/>
      <c r="H493" s="14"/>
      <c r="J493" s="16"/>
      <c r="M493" s="33"/>
      <c r="N493" s="20"/>
    </row>
    <row r="494" spans="1:14" s="15" customFormat="1" x14ac:dyDescent="0.25">
      <c r="A494" s="36"/>
      <c r="B494" s="36"/>
      <c r="C494" s="72"/>
      <c r="D494" s="56"/>
      <c r="E494" s="41"/>
      <c r="F494" s="18"/>
      <c r="G494" s="18"/>
      <c r="H494" s="14"/>
      <c r="J494" s="16"/>
      <c r="M494" s="33"/>
      <c r="N494" s="20"/>
    </row>
    <row r="495" spans="1:14" s="15" customFormat="1" x14ac:dyDescent="0.25">
      <c r="A495" s="36"/>
      <c r="B495" s="36"/>
      <c r="C495" s="72"/>
      <c r="D495" s="56"/>
      <c r="E495" s="41"/>
      <c r="F495" s="18"/>
      <c r="G495" s="18"/>
      <c r="H495" s="14"/>
      <c r="J495" s="16"/>
      <c r="M495" s="33"/>
      <c r="N495" s="20"/>
    </row>
    <row r="496" spans="1:14" s="15" customFormat="1" x14ac:dyDescent="0.25">
      <c r="A496" s="36"/>
      <c r="B496" s="36"/>
      <c r="C496" s="72"/>
      <c r="D496" s="56"/>
      <c r="E496" s="41"/>
      <c r="F496" s="18"/>
      <c r="G496" s="18"/>
      <c r="H496" s="14"/>
      <c r="J496" s="16"/>
      <c r="M496" s="33"/>
      <c r="N496" s="20"/>
    </row>
    <row r="497" spans="1:14" s="15" customFormat="1" x14ac:dyDescent="0.25">
      <c r="A497" s="36"/>
      <c r="B497" s="36"/>
      <c r="C497" s="72"/>
      <c r="D497" s="56"/>
      <c r="E497" s="41"/>
      <c r="F497" s="18"/>
      <c r="G497" s="18"/>
      <c r="H497" s="14"/>
      <c r="J497" s="16"/>
      <c r="M497" s="33"/>
      <c r="N497" s="20"/>
    </row>
    <row r="498" spans="1:14" s="15" customFormat="1" x14ac:dyDescent="0.25">
      <c r="A498" s="36"/>
      <c r="B498" s="36"/>
      <c r="C498" s="72"/>
      <c r="D498" s="56"/>
      <c r="E498" s="41"/>
      <c r="F498" s="18"/>
      <c r="G498" s="18"/>
      <c r="H498" s="14"/>
      <c r="J498" s="16"/>
      <c r="M498" s="33"/>
      <c r="N498" s="20"/>
    </row>
    <row r="499" spans="1:14" s="15" customFormat="1" x14ac:dyDescent="0.25">
      <c r="A499" s="36"/>
      <c r="B499" s="36"/>
      <c r="C499" s="72"/>
      <c r="D499" s="56"/>
      <c r="E499" s="41"/>
      <c r="F499" s="18"/>
      <c r="G499" s="18"/>
      <c r="H499" s="14"/>
      <c r="J499" s="16"/>
      <c r="M499" s="33"/>
      <c r="N499" s="20"/>
    </row>
    <row r="500" spans="1:14" s="15" customFormat="1" x14ac:dyDescent="0.25">
      <c r="A500" s="36"/>
      <c r="B500" s="36"/>
      <c r="C500" s="72"/>
      <c r="D500" s="56"/>
      <c r="E500" s="41"/>
      <c r="F500" s="18"/>
      <c r="G500" s="18"/>
      <c r="H500" s="14"/>
      <c r="J500" s="16"/>
      <c r="M500" s="33"/>
      <c r="N500" s="20"/>
    </row>
    <row r="501" spans="1:14" s="15" customFormat="1" x14ac:dyDescent="0.25">
      <c r="A501" s="36"/>
      <c r="B501" s="36"/>
      <c r="C501" s="72"/>
      <c r="D501" s="56"/>
      <c r="E501" s="41"/>
      <c r="F501" s="18"/>
      <c r="G501" s="18"/>
      <c r="H501" s="14"/>
      <c r="J501" s="16"/>
      <c r="M501" s="33"/>
      <c r="N501" s="20"/>
    </row>
    <row r="502" spans="1:14" s="15" customFormat="1" x14ac:dyDescent="0.25">
      <c r="A502" s="36"/>
      <c r="B502" s="36"/>
      <c r="C502" s="72"/>
      <c r="D502" s="56"/>
      <c r="E502" s="41"/>
      <c r="F502" s="18"/>
      <c r="G502" s="18"/>
      <c r="H502" s="14"/>
      <c r="J502" s="16"/>
      <c r="M502" s="33"/>
      <c r="N502" s="20"/>
    </row>
    <row r="503" spans="1:14" s="15" customFormat="1" x14ac:dyDescent="0.25">
      <c r="A503" s="36"/>
      <c r="B503" s="36"/>
      <c r="C503" s="72"/>
      <c r="D503" s="56"/>
      <c r="E503" s="41"/>
      <c r="F503" s="18"/>
      <c r="G503" s="18"/>
      <c r="H503" s="14"/>
      <c r="J503" s="16"/>
      <c r="M503" s="33"/>
      <c r="N503" s="20"/>
    </row>
    <row r="504" spans="1:14" s="15" customFormat="1" x14ac:dyDescent="0.25">
      <c r="A504" s="36"/>
      <c r="B504" s="36"/>
      <c r="C504" s="72"/>
      <c r="D504" s="56"/>
      <c r="E504" s="41"/>
      <c r="F504" s="18"/>
      <c r="G504" s="18"/>
      <c r="H504" s="14"/>
      <c r="J504" s="16"/>
      <c r="M504" s="33"/>
      <c r="N504" s="20"/>
    </row>
    <row r="505" spans="1:14" s="15" customFormat="1" x14ac:dyDescent="0.25">
      <c r="A505" s="36"/>
      <c r="B505" s="36"/>
      <c r="C505" s="72"/>
      <c r="D505" s="56"/>
      <c r="E505" s="41"/>
      <c r="F505" s="18"/>
      <c r="G505" s="18"/>
      <c r="H505" s="14"/>
      <c r="J505" s="16"/>
      <c r="M505" s="33"/>
      <c r="N505" s="20"/>
    </row>
    <row r="506" spans="1:14" s="15" customFormat="1" x14ac:dyDescent="0.25">
      <c r="A506" s="36"/>
      <c r="B506" s="36"/>
      <c r="C506" s="72"/>
      <c r="D506" s="56"/>
      <c r="E506" s="41"/>
      <c r="F506" s="18"/>
      <c r="G506" s="18"/>
      <c r="H506" s="14"/>
      <c r="J506" s="16"/>
      <c r="M506" s="33"/>
      <c r="N506" s="20"/>
    </row>
    <row r="507" spans="1:14" s="15" customFormat="1" x14ac:dyDescent="0.25">
      <c r="A507" s="36"/>
      <c r="B507" s="36"/>
      <c r="C507" s="72"/>
      <c r="D507" s="56"/>
      <c r="E507" s="41"/>
      <c r="F507" s="18"/>
      <c r="G507" s="18"/>
      <c r="H507" s="14"/>
      <c r="J507" s="16"/>
      <c r="M507" s="33"/>
      <c r="N507" s="20"/>
    </row>
    <row r="508" spans="1:14" s="15" customFormat="1" x14ac:dyDescent="0.25">
      <c r="A508" s="36"/>
      <c r="B508" s="36"/>
      <c r="C508" s="72"/>
      <c r="D508" s="56"/>
      <c r="E508" s="41"/>
      <c r="F508" s="18"/>
      <c r="G508" s="18"/>
      <c r="H508" s="14"/>
      <c r="J508" s="16"/>
      <c r="M508" s="33"/>
      <c r="N508" s="20"/>
    </row>
    <row r="509" spans="1:14" s="15" customFormat="1" x14ac:dyDescent="0.25">
      <c r="A509" s="36"/>
      <c r="B509" s="36"/>
      <c r="C509" s="72"/>
      <c r="D509" s="56"/>
      <c r="E509" s="41"/>
      <c r="F509" s="18"/>
      <c r="G509" s="18"/>
      <c r="H509" s="14"/>
      <c r="J509" s="16"/>
      <c r="M509" s="33"/>
      <c r="N509" s="20"/>
    </row>
    <row r="510" spans="1:14" s="15" customFormat="1" x14ac:dyDescent="0.25">
      <c r="A510" s="36"/>
      <c r="B510" s="36"/>
      <c r="C510" s="72"/>
      <c r="D510" s="56"/>
      <c r="E510" s="41"/>
      <c r="F510" s="18"/>
      <c r="G510" s="18"/>
      <c r="H510" s="14"/>
      <c r="J510" s="16"/>
      <c r="M510" s="33"/>
      <c r="N510" s="20"/>
    </row>
    <row r="511" spans="1:14" s="15" customFormat="1" x14ac:dyDescent="0.25">
      <c r="A511" s="36"/>
      <c r="B511" s="36"/>
      <c r="C511" s="72"/>
      <c r="D511" s="56"/>
      <c r="E511" s="41"/>
      <c r="F511" s="18"/>
      <c r="G511" s="18"/>
      <c r="H511" s="14"/>
      <c r="J511" s="16"/>
      <c r="M511" s="33"/>
      <c r="N511" s="20"/>
    </row>
    <row r="512" spans="1:14" s="15" customFormat="1" x14ac:dyDescent="0.25">
      <c r="A512" s="36"/>
      <c r="B512" s="36"/>
      <c r="C512" s="72"/>
      <c r="D512" s="56"/>
      <c r="E512" s="41"/>
      <c r="F512" s="18"/>
      <c r="G512" s="18"/>
      <c r="H512" s="14"/>
      <c r="J512" s="16"/>
      <c r="M512" s="33"/>
      <c r="N512" s="20"/>
    </row>
    <row r="513" spans="1:14" s="15" customFormat="1" x14ac:dyDescent="0.25">
      <c r="A513" s="36"/>
      <c r="B513" s="36"/>
      <c r="C513" s="72"/>
      <c r="D513" s="56"/>
      <c r="E513" s="41"/>
      <c r="F513" s="18"/>
      <c r="G513" s="18"/>
      <c r="H513" s="14"/>
      <c r="J513" s="16"/>
      <c r="M513" s="33"/>
      <c r="N513" s="20"/>
    </row>
    <row r="514" spans="1:14" s="15" customFormat="1" x14ac:dyDescent="0.25">
      <c r="A514" s="36"/>
      <c r="B514" s="36"/>
      <c r="C514" s="72"/>
      <c r="D514" s="56"/>
      <c r="E514" s="41"/>
      <c r="F514" s="18"/>
      <c r="G514" s="18"/>
      <c r="H514" s="14"/>
      <c r="J514" s="16"/>
      <c r="M514" s="33"/>
      <c r="N514" s="20"/>
    </row>
    <row r="515" spans="1:14" s="15" customFormat="1" x14ac:dyDescent="0.25">
      <c r="A515" s="36"/>
      <c r="B515" s="36"/>
      <c r="C515" s="72"/>
      <c r="D515" s="56"/>
      <c r="E515" s="41"/>
      <c r="F515" s="18"/>
      <c r="G515" s="18"/>
      <c r="H515" s="14"/>
      <c r="J515" s="16"/>
      <c r="M515" s="33"/>
      <c r="N515" s="20"/>
    </row>
    <row r="516" spans="1:14" s="15" customFormat="1" x14ac:dyDescent="0.25">
      <c r="A516" s="36"/>
      <c r="B516" s="36"/>
      <c r="C516" s="72"/>
      <c r="D516" s="56"/>
      <c r="E516" s="41"/>
      <c r="F516" s="18"/>
      <c r="G516" s="18"/>
      <c r="H516" s="14"/>
      <c r="J516" s="16"/>
      <c r="M516" s="33"/>
      <c r="N516" s="20"/>
    </row>
    <row r="517" spans="1:14" s="15" customFormat="1" x14ac:dyDescent="0.25">
      <c r="A517" s="36"/>
      <c r="B517" s="36"/>
      <c r="C517" s="72"/>
      <c r="D517" s="56"/>
      <c r="E517" s="41"/>
      <c r="F517" s="18"/>
      <c r="G517" s="18"/>
      <c r="H517" s="14"/>
      <c r="J517" s="16"/>
      <c r="M517" s="33"/>
      <c r="N517" s="20"/>
    </row>
    <row r="518" spans="1:14" s="15" customFormat="1" x14ac:dyDescent="0.25">
      <c r="A518" s="36"/>
      <c r="B518" s="36"/>
      <c r="C518" s="72"/>
      <c r="D518" s="56"/>
      <c r="E518" s="41"/>
      <c r="F518" s="18"/>
      <c r="G518" s="18"/>
      <c r="H518" s="14"/>
      <c r="J518" s="16"/>
      <c r="M518" s="33"/>
      <c r="N518" s="20"/>
    </row>
    <row r="519" spans="1:14" s="15" customFormat="1" x14ac:dyDescent="0.25">
      <c r="A519" s="36"/>
      <c r="B519" s="36"/>
      <c r="C519" s="72"/>
      <c r="D519" s="56"/>
      <c r="E519" s="41"/>
      <c r="F519" s="18"/>
      <c r="G519" s="18"/>
      <c r="H519" s="14"/>
      <c r="J519" s="16"/>
      <c r="M519" s="33"/>
      <c r="N519" s="20"/>
    </row>
    <row r="520" spans="1:14" s="15" customFormat="1" x14ac:dyDescent="0.25">
      <c r="A520" s="36"/>
      <c r="B520" s="36"/>
      <c r="C520" s="72"/>
      <c r="D520" s="56"/>
      <c r="E520" s="41"/>
      <c r="F520" s="18"/>
      <c r="G520" s="18"/>
      <c r="H520" s="14"/>
      <c r="J520" s="16"/>
      <c r="M520" s="33"/>
      <c r="N520" s="20"/>
    </row>
    <row r="521" spans="1:14" s="15" customFormat="1" x14ac:dyDescent="0.25">
      <c r="A521" s="36"/>
      <c r="B521" s="36"/>
      <c r="C521" s="72"/>
      <c r="D521" s="56"/>
      <c r="E521" s="41"/>
      <c r="F521" s="18"/>
      <c r="G521" s="18"/>
      <c r="H521" s="14"/>
      <c r="J521" s="16"/>
      <c r="M521" s="33"/>
      <c r="N521" s="20"/>
    </row>
    <row r="522" spans="1:14" s="15" customFormat="1" x14ac:dyDescent="0.25">
      <c r="A522" s="36"/>
      <c r="B522" s="36"/>
      <c r="C522" s="72"/>
      <c r="D522" s="56"/>
      <c r="E522" s="41"/>
      <c r="F522" s="18"/>
      <c r="G522" s="18"/>
      <c r="H522" s="14"/>
      <c r="J522" s="16"/>
      <c r="M522" s="33"/>
      <c r="N522" s="20"/>
    </row>
    <row r="523" spans="1:14" s="15" customFormat="1" x14ac:dyDescent="0.25">
      <c r="A523" s="36"/>
      <c r="B523" s="36"/>
      <c r="C523" s="72"/>
      <c r="D523" s="56"/>
      <c r="E523" s="41"/>
      <c r="F523" s="18"/>
      <c r="G523" s="18"/>
      <c r="H523" s="14"/>
      <c r="J523" s="16"/>
      <c r="M523" s="33"/>
      <c r="N523" s="20"/>
    </row>
    <row r="524" spans="1:14" s="15" customFormat="1" x14ac:dyDescent="0.25">
      <c r="A524" s="36"/>
      <c r="B524" s="36"/>
      <c r="C524" s="72"/>
      <c r="D524" s="56"/>
      <c r="E524" s="41"/>
      <c r="F524" s="18"/>
      <c r="G524" s="18"/>
      <c r="H524" s="14"/>
      <c r="J524" s="16"/>
      <c r="M524" s="33"/>
      <c r="N524" s="20"/>
    </row>
    <row r="525" spans="1:14" s="15" customFormat="1" x14ac:dyDescent="0.25">
      <c r="A525" s="36"/>
      <c r="B525" s="36"/>
      <c r="C525" s="72"/>
      <c r="D525" s="56"/>
      <c r="E525" s="41"/>
      <c r="F525" s="18"/>
      <c r="G525" s="18"/>
      <c r="H525" s="14"/>
      <c r="J525" s="16"/>
      <c r="M525" s="33"/>
      <c r="N525" s="20"/>
    </row>
    <row r="526" spans="1:14" s="15" customFormat="1" x14ac:dyDescent="0.25">
      <c r="A526" s="36"/>
      <c r="B526" s="36"/>
      <c r="C526" s="72"/>
      <c r="D526" s="56"/>
      <c r="E526" s="41"/>
      <c r="F526" s="18"/>
      <c r="G526" s="18"/>
      <c r="H526" s="14"/>
      <c r="J526" s="16"/>
      <c r="M526" s="33"/>
      <c r="N526" s="20"/>
    </row>
    <row r="527" spans="1:14" s="15" customFormat="1" x14ac:dyDescent="0.25">
      <c r="A527" s="36"/>
      <c r="B527" s="36"/>
      <c r="C527" s="72"/>
      <c r="D527" s="56"/>
      <c r="E527" s="41"/>
      <c r="F527" s="18"/>
      <c r="G527" s="18"/>
      <c r="H527" s="14"/>
      <c r="J527" s="16"/>
      <c r="M527" s="33"/>
      <c r="N527" s="20"/>
    </row>
    <row r="528" spans="1:14" s="15" customFormat="1" x14ac:dyDescent="0.25">
      <c r="A528" s="36"/>
      <c r="B528" s="36"/>
      <c r="C528" s="72"/>
      <c r="D528" s="56"/>
      <c r="E528" s="41"/>
      <c r="F528" s="18"/>
      <c r="G528" s="18"/>
      <c r="H528" s="14"/>
      <c r="J528" s="16"/>
      <c r="M528" s="33"/>
      <c r="N528" s="20"/>
    </row>
    <row r="529" spans="1:14" s="15" customFormat="1" x14ac:dyDescent="0.25">
      <c r="A529" s="36"/>
      <c r="B529" s="36"/>
      <c r="C529" s="72"/>
      <c r="D529" s="56"/>
      <c r="E529" s="41"/>
      <c r="F529" s="18"/>
      <c r="G529" s="18"/>
      <c r="H529" s="14"/>
      <c r="J529" s="16"/>
      <c r="M529" s="33"/>
      <c r="N529" s="20"/>
    </row>
    <row r="530" spans="1:14" s="15" customFormat="1" x14ac:dyDescent="0.25">
      <c r="A530" s="36"/>
      <c r="B530" s="36"/>
      <c r="C530" s="72"/>
      <c r="D530" s="56"/>
      <c r="E530" s="41"/>
      <c r="F530" s="18"/>
      <c r="G530" s="18"/>
      <c r="H530" s="14"/>
      <c r="J530" s="16"/>
      <c r="M530" s="33"/>
      <c r="N530" s="20"/>
    </row>
    <row r="531" spans="1:14" s="15" customFormat="1" x14ac:dyDescent="0.25">
      <c r="A531" s="36"/>
      <c r="B531" s="36"/>
      <c r="C531" s="72"/>
      <c r="D531" s="56"/>
      <c r="E531" s="41"/>
      <c r="F531" s="18"/>
      <c r="G531" s="18"/>
      <c r="H531" s="14"/>
      <c r="J531" s="16"/>
      <c r="M531" s="33"/>
      <c r="N531" s="20"/>
    </row>
    <row r="532" spans="1:14" s="15" customFormat="1" x14ac:dyDescent="0.25">
      <c r="A532" s="36"/>
      <c r="B532" s="36"/>
      <c r="C532" s="72"/>
      <c r="D532" s="56"/>
      <c r="E532" s="41"/>
      <c r="F532" s="18"/>
      <c r="G532" s="18"/>
      <c r="H532" s="14"/>
      <c r="J532" s="16"/>
      <c r="M532" s="33"/>
      <c r="N532" s="20"/>
    </row>
    <row r="533" spans="1:14" s="15" customFormat="1" x14ac:dyDescent="0.25">
      <c r="A533" s="36"/>
      <c r="B533" s="36"/>
      <c r="C533" s="72"/>
      <c r="D533" s="56"/>
      <c r="E533" s="41"/>
      <c r="F533" s="18"/>
      <c r="G533" s="18"/>
      <c r="H533" s="14"/>
      <c r="J533" s="16"/>
      <c r="M533" s="33"/>
      <c r="N533" s="20"/>
    </row>
    <row r="534" spans="1:14" s="15" customFormat="1" x14ac:dyDescent="0.25">
      <c r="A534" s="36"/>
      <c r="B534" s="36"/>
      <c r="C534" s="72"/>
      <c r="D534" s="56"/>
      <c r="E534" s="41"/>
      <c r="F534" s="18"/>
      <c r="G534" s="18"/>
      <c r="H534" s="14"/>
      <c r="J534" s="16"/>
      <c r="M534" s="33"/>
      <c r="N534" s="20"/>
    </row>
    <row r="535" spans="1:14" s="15" customFormat="1" x14ac:dyDescent="0.25">
      <c r="A535" s="36"/>
      <c r="B535" s="36"/>
      <c r="C535" s="72"/>
      <c r="D535" s="56"/>
      <c r="E535" s="41"/>
      <c r="F535" s="18"/>
      <c r="G535" s="18"/>
      <c r="H535" s="14"/>
      <c r="J535" s="16"/>
      <c r="M535" s="33"/>
      <c r="N535" s="20"/>
    </row>
    <row r="536" spans="1:14" s="15" customFormat="1" x14ac:dyDescent="0.25">
      <c r="A536" s="36"/>
      <c r="B536" s="36"/>
      <c r="C536" s="72"/>
      <c r="D536" s="56"/>
      <c r="E536" s="41"/>
      <c r="F536" s="18"/>
      <c r="G536" s="18"/>
      <c r="H536" s="14"/>
      <c r="J536" s="16"/>
      <c r="M536" s="33"/>
      <c r="N536" s="20"/>
    </row>
    <row r="537" spans="1:14" s="15" customFormat="1" x14ac:dyDescent="0.25">
      <c r="A537" s="36"/>
      <c r="B537" s="36"/>
      <c r="C537" s="72"/>
      <c r="D537" s="56"/>
      <c r="E537" s="41"/>
      <c r="F537" s="18"/>
      <c r="G537" s="18"/>
      <c r="H537" s="14"/>
      <c r="J537" s="16"/>
      <c r="M537" s="33"/>
      <c r="N537" s="20"/>
    </row>
    <row r="538" spans="1:14" s="15" customFormat="1" x14ac:dyDescent="0.25">
      <c r="A538" s="36"/>
      <c r="B538" s="36"/>
      <c r="C538" s="72"/>
      <c r="D538" s="56"/>
      <c r="E538" s="41"/>
      <c r="F538" s="18"/>
      <c r="G538" s="18"/>
      <c r="H538" s="14"/>
      <c r="J538" s="16"/>
      <c r="M538" s="33"/>
      <c r="N538" s="20"/>
    </row>
    <row r="539" spans="1:14" s="15" customFormat="1" x14ac:dyDescent="0.25">
      <c r="A539" s="36"/>
      <c r="B539" s="36"/>
      <c r="C539" s="72"/>
      <c r="D539" s="56"/>
      <c r="E539" s="41"/>
      <c r="F539" s="18"/>
      <c r="G539" s="18"/>
      <c r="H539" s="14"/>
      <c r="J539" s="16"/>
      <c r="M539" s="33"/>
      <c r="N539" s="20"/>
    </row>
    <row r="540" spans="1:14" s="15" customFormat="1" x14ac:dyDescent="0.25">
      <c r="A540" s="36"/>
      <c r="B540" s="36"/>
      <c r="C540" s="72"/>
      <c r="D540" s="56"/>
      <c r="E540" s="41"/>
      <c r="F540" s="18"/>
      <c r="G540" s="18"/>
      <c r="H540" s="14"/>
      <c r="J540" s="16"/>
      <c r="M540" s="33"/>
      <c r="N540" s="20"/>
    </row>
    <row r="541" spans="1:14" s="15" customFormat="1" x14ac:dyDescent="0.25">
      <c r="A541" s="36"/>
      <c r="B541" s="36"/>
      <c r="C541" s="72"/>
      <c r="D541" s="56"/>
      <c r="E541" s="41"/>
      <c r="F541" s="18"/>
      <c r="G541" s="18"/>
      <c r="H541" s="14"/>
      <c r="J541" s="16"/>
      <c r="M541" s="33"/>
      <c r="N541" s="20"/>
    </row>
    <row r="542" spans="1:14" s="15" customFormat="1" x14ac:dyDescent="0.25">
      <c r="A542" s="36"/>
      <c r="B542" s="36"/>
      <c r="C542" s="72"/>
      <c r="D542" s="56"/>
      <c r="E542" s="41"/>
      <c r="F542" s="18"/>
      <c r="G542" s="18"/>
      <c r="H542" s="14"/>
      <c r="J542" s="16"/>
      <c r="M542" s="33"/>
      <c r="N542" s="20"/>
    </row>
    <row r="543" spans="1:14" s="15" customFormat="1" x14ac:dyDescent="0.25">
      <c r="A543" s="36"/>
      <c r="B543" s="36"/>
      <c r="C543" s="72"/>
      <c r="D543" s="56"/>
      <c r="E543" s="41"/>
      <c r="F543" s="18"/>
      <c r="G543" s="18"/>
      <c r="H543" s="14"/>
      <c r="J543" s="16"/>
      <c r="M543" s="33"/>
      <c r="N543" s="20"/>
    </row>
    <row r="544" spans="1:14" s="15" customFormat="1" x14ac:dyDescent="0.25">
      <c r="A544" s="36"/>
      <c r="B544" s="36"/>
      <c r="C544" s="72"/>
      <c r="D544" s="56"/>
      <c r="E544" s="41"/>
      <c r="F544" s="18"/>
      <c r="G544" s="18"/>
      <c r="H544" s="14"/>
      <c r="J544" s="16"/>
      <c r="M544" s="33"/>
      <c r="N544" s="20"/>
    </row>
    <row r="545" spans="1:14" s="15" customFormat="1" x14ac:dyDescent="0.25">
      <c r="A545" s="36"/>
      <c r="B545" s="36"/>
      <c r="C545" s="72"/>
      <c r="D545" s="56"/>
      <c r="E545" s="41"/>
      <c r="F545" s="18"/>
      <c r="G545" s="18"/>
      <c r="H545" s="14"/>
      <c r="J545" s="16"/>
      <c r="M545" s="33"/>
      <c r="N545" s="20"/>
    </row>
    <row r="546" spans="1:14" s="15" customFormat="1" x14ac:dyDescent="0.25">
      <c r="A546" s="36"/>
      <c r="B546" s="36"/>
      <c r="C546" s="72"/>
      <c r="D546" s="56"/>
      <c r="E546" s="41"/>
      <c r="F546" s="18"/>
      <c r="G546" s="18"/>
      <c r="H546" s="14"/>
      <c r="J546" s="16"/>
      <c r="M546" s="33"/>
      <c r="N546" s="20"/>
    </row>
    <row r="547" spans="1:14" s="15" customFormat="1" x14ac:dyDescent="0.25">
      <c r="A547" s="36"/>
      <c r="B547" s="36"/>
      <c r="C547" s="72"/>
      <c r="D547" s="56"/>
      <c r="E547" s="41"/>
      <c r="F547" s="18"/>
      <c r="G547" s="18"/>
      <c r="H547" s="14"/>
      <c r="J547" s="16"/>
      <c r="M547" s="33"/>
      <c r="N547" s="20"/>
    </row>
    <row r="548" spans="1:14" s="15" customFormat="1" x14ac:dyDescent="0.25">
      <c r="A548" s="36"/>
      <c r="B548" s="36"/>
      <c r="C548" s="72"/>
      <c r="D548" s="56"/>
      <c r="E548" s="41"/>
      <c r="F548" s="18"/>
      <c r="G548" s="18"/>
      <c r="H548" s="14"/>
      <c r="J548" s="16"/>
      <c r="M548" s="33"/>
      <c r="N548" s="20"/>
    </row>
    <row r="549" spans="1:14" s="15" customFormat="1" x14ac:dyDescent="0.25">
      <c r="A549" s="36"/>
      <c r="B549" s="36"/>
      <c r="C549" s="72"/>
      <c r="D549" s="56"/>
      <c r="E549" s="41"/>
      <c r="F549" s="18"/>
      <c r="G549" s="18"/>
      <c r="H549" s="14"/>
      <c r="J549" s="16"/>
      <c r="M549" s="33"/>
      <c r="N549" s="20"/>
    </row>
    <row r="550" spans="1:14" s="15" customFormat="1" x14ac:dyDescent="0.25">
      <c r="A550" s="36"/>
      <c r="B550" s="36"/>
      <c r="C550" s="72"/>
      <c r="D550" s="56"/>
      <c r="E550" s="41"/>
      <c r="F550" s="18"/>
      <c r="G550" s="18"/>
      <c r="H550" s="14"/>
      <c r="J550" s="16"/>
      <c r="M550" s="33"/>
      <c r="N550" s="20"/>
    </row>
    <row r="551" spans="1:14" s="15" customFormat="1" x14ac:dyDescent="0.25">
      <c r="A551" s="36"/>
      <c r="B551" s="36"/>
      <c r="C551" s="72"/>
      <c r="D551" s="56"/>
      <c r="E551" s="41"/>
      <c r="F551" s="18"/>
      <c r="G551" s="18"/>
      <c r="H551" s="14"/>
      <c r="J551" s="16"/>
      <c r="M551" s="33"/>
      <c r="N551" s="20"/>
    </row>
    <row r="552" spans="1:14" s="15" customFormat="1" x14ac:dyDescent="0.25">
      <c r="A552" s="36"/>
      <c r="B552" s="36"/>
      <c r="C552" s="72"/>
      <c r="D552" s="56"/>
      <c r="E552" s="41"/>
      <c r="F552" s="18"/>
      <c r="G552" s="18"/>
      <c r="H552" s="14"/>
      <c r="J552" s="16"/>
      <c r="M552" s="33"/>
      <c r="N552" s="20"/>
    </row>
    <row r="553" spans="1:14" s="15" customFormat="1" x14ac:dyDescent="0.25">
      <c r="A553" s="36"/>
      <c r="B553" s="36"/>
      <c r="C553" s="72"/>
      <c r="D553" s="56"/>
      <c r="E553" s="41"/>
      <c r="F553" s="18"/>
      <c r="G553" s="18"/>
      <c r="H553" s="14"/>
      <c r="J553" s="16"/>
      <c r="M553" s="33"/>
      <c r="N553" s="20"/>
    </row>
    <row r="554" spans="1:14" s="15" customFormat="1" x14ac:dyDescent="0.25">
      <c r="A554" s="36"/>
      <c r="B554" s="36"/>
      <c r="C554" s="72"/>
      <c r="D554" s="56"/>
      <c r="E554" s="41"/>
      <c r="F554" s="18"/>
      <c r="G554" s="18"/>
      <c r="H554" s="14"/>
      <c r="J554" s="16"/>
      <c r="M554" s="33"/>
      <c r="N554" s="20"/>
    </row>
    <row r="555" spans="1:14" s="15" customFormat="1" x14ac:dyDescent="0.25">
      <c r="A555" s="36"/>
      <c r="B555" s="36"/>
      <c r="C555" s="72"/>
      <c r="D555" s="56"/>
      <c r="E555" s="41"/>
      <c r="F555" s="18"/>
      <c r="G555" s="18"/>
      <c r="H555" s="14"/>
      <c r="J555" s="16"/>
      <c r="M555" s="33"/>
      <c r="N555" s="20"/>
    </row>
    <row r="556" spans="1:14" s="15" customFormat="1" x14ac:dyDescent="0.25">
      <c r="A556" s="36"/>
      <c r="B556" s="36"/>
      <c r="C556" s="72"/>
      <c r="D556" s="56"/>
      <c r="E556" s="41"/>
      <c r="F556" s="18"/>
      <c r="G556" s="18"/>
      <c r="H556" s="14"/>
      <c r="J556" s="16"/>
      <c r="M556" s="33"/>
      <c r="N556" s="20"/>
    </row>
    <row r="557" spans="1:14" s="15" customFormat="1" x14ac:dyDescent="0.25">
      <c r="A557" s="36"/>
      <c r="B557" s="36"/>
      <c r="C557" s="72"/>
      <c r="D557" s="56"/>
      <c r="E557" s="41"/>
      <c r="F557" s="18"/>
      <c r="G557" s="18"/>
      <c r="H557" s="14"/>
      <c r="J557" s="16"/>
      <c r="M557" s="33"/>
      <c r="N557" s="20"/>
    </row>
    <row r="558" spans="1:14" s="15" customFormat="1" x14ac:dyDescent="0.25">
      <c r="A558" s="36"/>
      <c r="B558" s="36"/>
      <c r="C558" s="72"/>
      <c r="D558" s="56"/>
      <c r="E558" s="41"/>
      <c r="F558" s="18"/>
      <c r="G558" s="18"/>
      <c r="H558" s="14"/>
      <c r="J558" s="16"/>
      <c r="M558" s="33"/>
      <c r="N558" s="20"/>
    </row>
    <row r="559" spans="1:14" s="15" customFormat="1" x14ac:dyDescent="0.25">
      <c r="A559" s="36"/>
      <c r="B559" s="36"/>
      <c r="C559" s="72"/>
      <c r="D559" s="56"/>
      <c r="E559" s="41"/>
      <c r="F559" s="18"/>
      <c r="G559" s="18"/>
      <c r="H559" s="14"/>
      <c r="J559" s="16"/>
      <c r="M559" s="33"/>
      <c r="N559" s="20"/>
    </row>
    <row r="560" spans="1:14" s="15" customFormat="1" x14ac:dyDescent="0.25">
      <c r="A560" s="36"/>
      <c r="B560" s="36"/>
      <c r="C560" s="72"/>
      <c r="D560" s="56"/>
      <c r="E560" s="41"/>
      <c r="F560" s="18"/>
      <c r="G560" s="18"/>
      <c r="H560" s="14"/>
      <c r="J560" s="16"/>
      <c r="M560" s="33"/>
      <c r="N560" s="20"/>
    </row>
    <row r="561" spans="1:14" s="15" customFormat="1" x14ac:dyDescent="0.25">
      <c r="A561" s="36"/>
      <c r="B561" s="36"/>
      <c r="C561" s="72"/>
      <c r="D561" s="56"/>
      <c r="E561" s="41"/>
      <c r="F561" s="18"/>
      <c r="G561" s="18"/>
      <c r="H561" s="14"/>
      <c r="J561" s="16"/>
      <c r="M561" s="33"/>
      <c r="N561" s="20"/>
    </row>
    <row r="562" spans="1:14" s="15" customFormat="1" x14ac:dyDescent="0.25">
      <c r="A562" s="36"/>
      <c r="B562" s="36"/>
      <c r="C562" s="72"/>
      <c r="D562" s="56"/>
      <c r="E562" s="41"/>
      <c r="F562" s="18"/>
      <c r="G562" s="18"/>
      <c r="H562" s="14"/>
      <c r="J562" s="16"/>
      <c r="M562" s="33"/>
      <c r="N562" s="20"/>
    </row>
    <row r="563" spans="1:14" s="15" customFormat="1" x14ac:dyDescent="0.25">
      <c r="A563" s="36"/>
      <c r="B563" s="36"/>
      <c r="C563" s="72"/>
      <c r="D563" s="56"/>
      <c r="E563" s="41"/>
      <c r="F563" s="18"/>
      <c r="G563" s="18"/>
      <c r="H563" s="14"/>
      <c r="J563" s="16"/>
      <c r="M563" s="33"/>
      <c r="N563" s="20"/>
    </row>
    <row r="564" spans="1:14" s="15" customFormat="1" x14ac:dyDescent="0.25">
      <c r="A564" s="36"/>
      <c r="B564" s="36"/>
      <c r="C564" s="72"/>
      <c r="D564" s="56"/>
      <c r="E564" s="41"/>
      <c r="F564" s="18"/>
      <c r="G564" s="18"/>
      <c r="H564" s="14"/>
      <c r="J564" s="16"/>
      <c r="M564" s="33"/>
      <c r="N564" s="20"/>
    </row>
    <row r="565" spans="1:14" s="15" customFormat="1" x14ac:dyDescent="0.25">
      <c r="A565" s="36"/>
      <c r="B565" s="36"/>
      <c r="C565" s="72"/>
      <c r="D565" s="56"/>
      <c r="E565" s="41"/>
      <c r="F565" s="18"/>
      <c r="G565" s="18"/>
      <c r="H565" s="14"/>
      <c r="J565" s="16"/>
      <c r="M565" s="33"/>
      <c r="N565" s="20"/>
    </row>
    <row r="566" spans="1:14" s="15" customFormat="1" x14ac:dyDescent="0.25">
      <c r="A566" s="36"/>
      <c r="B566" s="36"/>
      <c r="C566" s="72"/>
      <c r="D566" s="56"/>
      <c r="E566" s="41"/>
      <c r="F566" s="18"/>
      <c r="G566" s="18"/>
      <c r="H566" s="14"/>
      <c r="J566" s="16"/>
      <c r="M566" s="33"/>
      <c r="N566" s="20"/>
    </row>
    <row r="567" spans="1:14" s="15" customFormat="1" x14ac:dyDescent="0.25">
      <c r="A567" s="36"/>
      <c r="B567" s="36"/>
      <c r="C567" s="72"/>
      <c r="D567" s="56"/>
      <c r="E567" s="41"/>
      <c r="F567" s="18"/>
      <c r="G567" s="18"/>
      <c r="H567" s="14"/>
      <c r="J567" s="16"/>
      <c r="M567" s="33"/>
      <c r="N567" s="20"/>
    </row>
    <row r="568" spans="1:14" s="15" customFormat="1" x14ac:dyDescent="0.25">
      <c r="A568" s="36"/>
      <c r="B568" s="36"/>
      <c r="C568" s="72"/>
      <c r="D568" s="56"/>
      <c r="E568" s="41"/>
      <c r="F568" s="18"/>
      <c r="G568" s="18"/>
      <c r="H568" s="14"/>
      <c r="J568" s="16"/>
      <c r="M568" s="33"/>
      <c r="N568" s="20"/>
    </row>
    <row r="569" spans="1:14" s="15" customFormat="1" x14ac:dyDescent="0.25">
      <c r="A569" s="36"/>
      <c r="B569" s="36"/>
      <c r="C569" s="72"/>
      <c r="D569" s="56"/>
      <c r="E569" s="41"/>
      <c r="F569" s="18"/>
      <c r="G569" s="18"/>
      <c r="H569" s="14"/>
      <c r="J569" s="16"/>
      <c r="M569" s="33"/>
      <c r="N569" s="20"/>
    </row>
    <row r="570" spans="1:14" s="15" customFormat="1" x14ac:dyDescent="0.25">
      <c r="A570" s="36"/>
      <c r="B570" s="36"/>
      <c r="C570" s="72"/>
      <c r="D570" s="56"/>
      <c r="E570" s="41"/>
      <c r="F570" s="18"/>
      <c r="G570" s="18"/>
      <c r="H570" s="14"/>
      <c r="J570" s="16"/>
      <c r="M570" s="33"/>
      <c r="N570" s="20"/>
    </row>
    <row r="571" spans="1:14" s="15" customFormat="1" x14ac:dyDescent="0.25">
      <c r="A571" s="36"/>
      <c r="B571" s="36"/>
      <c r="C571" s="72"/>
      <c r="D571" s="56"/>
      <c r="E571" s="41"/>
      <c r="F571" s="18"/>
      <c r="G571" s="18"/>
      <c r="H571" s="14"/>
      <c r="J571" s="16"/>
      <c r="M571" s="33"/>
      <c r="N571" s="20"/>
    </row>
    <row r="572" spans="1:14" s="15" customFormat="1" x14ac:dyDescent="0.25">
      <c r="A572" s="36"/>
      <c r="B572" s="36"/>
      <c r="C572" s="72"/>
      <c r="D572" s="56"/>
      <c r="E572" s="41"/>
      <c r="F572" s="18"/>
      <c r="G572" s="18"/>
      <c r="H572" s="14"/>
      <c r="J572" s="16"/>
      <c r="M572" s="33"/>
      <c r="N572" s="20"/>
    </row>
    <row r="573" spans="1:14" s="15" customFormat="1" x14ac:dyDescent="0.25">
      <c r="A573" s="36"/>
      <c r="B573" s="36"/>
      <c r="C573" s="72"/>
      <c r="D573" s="56"/>
      <c r="E573" s="41"/>
      <c r="F573" s="18"/>
      <c r="G573" s="18"/>
      <c r="H573" s="14"/>
      <c r="J573" s="16"/>
      <c r="M573" s="33"/>
      <c r="N573" s="20"/>
    </row>
    <row r="574" spans="1:14" s="15" customFormat="1" x14ac:dyDescent="0.25">
      <c r="A574" s="36"/>
      <c r="B574" s="36"/>
      <c r="C574" s="72"/>
      <c r="D574" s="56"/>
      <c r="E574" s="41"/>
      <c r="F574" s="18"/>
      <c r="G574" s="18"/>
      <c r="H574" s="14"/>
      <c r="J574" s="16"/>
      <c r="M574" s="33"/>
      <c r="N574" s="20"/>
    </row>
    <row r="575" spans="1:14" s="15" customFormat="1" x14ac:dyDescent="0.25">
      <c r="A575" s="36"/>
      <c r="B575" s="36"/>
      <c r="C575" s="72"/>
      <c r="D575" s="56"/>
      <c r="E575" s="41"/>
      <c r="F575" s="18"/>
      <c r="G575" s="18"/>
      <c r="H575" s="14"/>
      <c r="J575" s="16"/>
      <c r="M575" s="33"/>
      <c r="N575" s="20"/>
    </row>
    <row r="576" spans="1:14" s="15" customFormat="1" x14ac:dyDescent="0.25">
      <c r="A576" s="36"/>
      <c r="B576" s="36"/>
      <c r="C576" s="72"/>
      <c r="D576" s="56"/>
      <c r="E576" s="41"/>
      <c r="F576" s="18"/>
      <c r="G576" s="18"/>
      <c r="H576" s="14"/>
      <c r="J576" s="16"/>
      <c r="M576" s="33"/>
      <c r="N576" s="20"/>
    </row>
    <row r="577" spans="1:14" s="15" customFormat="1" x14ac:dyDescent="0.25">
      <c r="A577" s="36"/>
      <c r="B577" s="36"/>
      <c r="C577" s="72"/>
      <c r="D577" s="56"/>
      <c r="E577" s="41"/>
      <c r="F577" s="18"/>
      <c r="G577" s="18"/>
      <c r="H577" s="14"/>
      <c r="J577" s="16"/>
      <c r="M577" s="33"/>
      <c r="N577" s="20"/>
    </row>
    <row r="578" spans="1:14" s="15" customFormat="1" x14ac:dyDescent="0.25">
      <c r="A578" s="36"/>
      <c r="B578" s="36"/>
      <c r="C578" s="72"/>
      <c r="D578" s="56"/>
      <c r="E578" s="41"/>
      <c r="F578" s="18"/>
      <c r="G578" s="18"/>
      <c r="H578" s="14"/>
      <c r="J578" s="16"/>
      <c r="M578" s="33"/>
      <c r="N578" s="20"/>
    </row>
    <row r="579" spans="1:14" s="15" customFormat="1" x14ac:dyDescent="0.25">
      <c r="A579" s="36"/>
      <c r="B579" s="36"/>
      <c r="C579" s="72"/>
      <c r="D579" s="56"/>
      <c r="E579" s="41"/>
      <c r="F579" s="18"/>
      <c r="G579" s="18"/>
      <c r="H579" s="14"/>
      <c r="J579" s="16"/>
      <c r="M579" s="33"/>
      <c r="N579" s="20"/>
    </row>
    <row r="580" spans="1:14" s="15" customFormat="1" x14ac:dyDescent="0.25">
      <c r="A580" s="36"/>
      <c r="B580" s="36"/>
      <c r="C580" s="72"/>
      <c r="D580" s="56"/>
      <c r="E580" s="41"/>
      <c r="F580" s="18"/>
      <c r="G580" s="18"/>
      <c r="H580" s="14"/>
      <c r="J580" s="16"/>
      <c r="M580" s="33"/>
      <c r="N580" s="20"/>
    </row>
    <row r="581" spans="1:14" s="15" customFormat="1" x14ac:dyDescent="0.25">
      <c r="A581" s="36"/>
      <c r="B581" s="36"/>
      <c r="C581" s="72"/>
      <c r="D581" s="56"/>
      <c r="E581" s="41"/>
      <c r="F581" s="18"/>
      <c r="G581" s="18"/>
      <c r="H581" s="14"/>
      <c r="J581" s="16"/>
      <c r="M581" s="33"/>
      <c r="N581" s="20"/>
    </row>
    <row r="582" spans="1:14" s="15" customFormat="1" x14ac:dyDescent="0.25">
      <c r="A582" s="36"/>
      <c r="B582" s="36"/>
      <c r="C582" s="72"/>
      <c r="D582" s="56"/>
      <c r="E582" s="41"/>
      <c r="F582" s="18"/>
      <c r="G582" s="18"/>
      <c r="H582" s="14"/>
      <c r="J582" s="16"/>
      <c r="M582" s="33"/>
      <c r="N582" s="20"/>
    </row>
    <row r="583" spans="1:14" s="15" customFormat="1" x14ac:dyDescent="0.25">
      <c r="A583" s="36"/>
      <c r="B583" s="36"/>
      <c r="C583" s="72"/>
      <c r="D583" s="56"/>
      <c r="E583" s="41"/>
      <c r="F583" s="18"/>
      <c r="G583" s="18"/>
      <c r="H583" s="14"/>
      <c r="J583" s="16"/>
      <c r="M583" s="33"/>
      <c r="N583" s="20"/>
    </row>
    <row r="584" spans="1:14" s="15" customFormat="1" x14ac:dyDescent="0.25">
      <c r="A584" s="36"/>
      <c r="B584" s="36"/>
      <c r="C584" s="72"/>
      <c r="D584" s="56"/>
      <c r="E584" s="41"/>
      <c r="F584" s="18"/>
      <c r="G584" s="18"/>
      <c r="H584" s="14"/>
      <c r="J584" s="16"/>
      <c r="M584" s="33"/>
      <c r="N584" s="20"/>
    </row>
    <row r="585" spans="1:14" s="15" customFormat="1" x14ac:dyDescent="0.25">
      <c r="A585" s="36"/>
      <c r="B585" s="36"/>
      <c r="C585" s="72"/>
      <c r="D585" s="56"/>
      <c r="E585" s="41"/>
      <c r="F585" s="18"/>
      <c r="G585" s="18"/>
      <c r="H585" s="14"/>
      <c r="J585" s="16"/>
      <c r="M585" s="33"/>
      <c r="N585" s="20"/>
    </row>
    <row r="586" spans="1:14" s="15" customFormat="1" x14ac:dyDescent="0.25">
      <c r="A586" s="36"/>
      <c r="B586" s="36"/>
      <c r="C586" s="72"/>
      <c r="D586" s="56"/>
      <c r="E586" s="41"/>
      <c r="F586" s="18"/>
      <c r="G586" s="18"/>
      <c r="H586" s="14"/>
      <c r="J586" s="16"/>
      <c r="M586" s="33"/>
      <c r="N586" s="20"/>
    </row>
    <row r="587" spans="1:14" s="15" customFormat="1" x14ac:dyDescent="0.25">
      <c r="A587" s="36"/>
      <c r="B587" s="36"/>
      <c r="C587" s="72"/>
      <c r="D587" s="56"/>
      <c r="E587" s="41"/>
      <c r="F587" s="18"/>
      <c r="G587" s="18"/>
      <c r="H587" s="14"/>
      <c r="J587" s="16"/>
      <c r="M587" s="33"/>
      <c r="N587" s="20"/>
    </row>
    <row r="588" spans="1:14" s="15" customFormat="1" x14ac:dyDescent="0.25">
      <c r="A588" s="36"/>
      <c r="B588" s="36"/>
      <c r="C588" s="72"/>
      <c r="D588" s="56"/>
      <c r="E588" s="41"/>
      <c r="F588" s="18"/>
      <c r="G588" s="18"/>
      <c r="H588" s="14"/>
      <c r="J588" s="16"/>
      <c r="M588" s="33"/>
      <c r="N588" s="20"/>
    </row>
    <row r="589" spans="1:14" s="15" customFormat="1" x14ac:dyDescent="0.25">
      <c r="A589" s="36"/>
      <c r="B589" s="36"/>
      <c r="C589" s="72"/>
      <c r="D589" s="56"/>
      <c r="E589" s="41"/>
      <c r="F589" s="18"/>
      <c r="G589" s="18"/>
      <c r="H589" s="14"/>
      <c r="J589" s="16"/>
      <c r="M589" s="33"/>
      <c r="N589" s="20"/>
    </row>
    <row r="590" spans="1:14" s="15" customFormat="1" x14ac:dyDescent="0.25">
      <c r="A590" s="36"/>
      <c r="B590" s="36"/>
      <c r="C590" s="72"/>
      <c r="D590" s="56"/>
      <c r="E590" s="41"/>
      <c r="F590" s="18"/>
      <c r="G590" s="18"/>
      <c r="H590" s="14"/>
      <c r="J590" s="16"/>
      <c r="M590" s="33"/>
      <c r="N590" s="20"/>
    </row>
    <row r="591" spans="1:14" s="15" customFormat="1" x14ac:dyDescent="0.25">
      <c r="A591" s="36"/>
      <c r="B591" s="36"/>
      <c r="C591" s="72"/>
      <c r="D591" s="56"/>
      <c r="E591" s="41"/>
      <c r="F591" s="18"/>
      <c r="G591" s="18"/>
      <c r="H591" s="14"/>
      <c r="J591" s="16"/>
      <c r="M591" s="33"/>
      <c r="N591" s="20"/>
    </row>
    <row r="592" spans="1:14" s="15" customFormat="1" x14ac:dyDescent="0.25">
      <c r="A592" s="36"/>
      <c r="B592" s="36"/>
      <c r="C592" s="72"/>
      <c r="D592" s="56"/>
      <c r="E592" s="41"/>
      <c r="F592" s="18"/>
      <c r="G592" s="18"/>
      <c r="H592" s="14"/>
      <c r="J592" s="16"/>
      <c r="M592" s="33"/>
      <c r="N592" s="20"/>
    </row>
    <row r="593" spans="1:14" s="15" customFormat="1" x14ac:dyDescent="0.25">
      <c r="A593" s="36"/>
      <c r="B593" s="36"/>
      <c r="C593" s="72"/>
      <c r="D593" s="56"/>
      <c r="E593" s="41"/>
      <c r="F593" s="18"/>
      <c r="G593" s="18"/>
      <c r="H593" s="14"/>
      <c r="J593" s="16"/>
      <c r="M593" s="33"/>
      <c r="N593" s="20"/>
    </row>
    <row r="594" spans="1:14" s="15" customFormat="1" x14ac:dyDescent="0.25">
      <c r="A594" s="36"/>
      <c r="B594" s="36"/>
      <c r="C594" s="72"/>
      <c r="D594" s="56"/>
      <c r="E594" s="41"/>
      <c r="F594" s="18"/>
      <c r="G594" s="18"/>
      <c r="H594" s="14"/>
      <c r="J594" s="16"/>
      <c r="M594" s="33"/>
      <c r="N594" s="20"/>
    </row>
    <row r="595" spans="1:14" s="15" customFormat="1" x14ac:dyDescent="0.25">
      <c r="A595" s="36"/>
      <c r="B595" s="36"/>
      <c r="C595" s="72"/>
      <c r="D595" s="56"/>
      <c r="E595" s="41"/>
      <c r="F595" s="18"/>
      <c r="G595" s="18"/>
      <c r="H595" s="14"/>
      <c r="J595" s="16"/>
      <c r="M595" s="33"/>
      <c r="N595" s="20"/>
    </row>
    <row r="596" spans="1:14" s="15" customFormat="1" x14ac:dyDescent="0.25">
      <c r="A596" s="36"/>
      <c r="B596" s="36"/>
      <c r="C596" s="72"/>
      <c r="D596" s="56"/>
      <c r="E596" s="41"/>
      <c r="F596" s="18"/>
      <c r="G596" s="18"/>
      <c r="H596" s="14"/>
      <c r="J596" s="16"/>
      <c r="M596" s="33"/>
      <c r="N596" s="20"/>
    </row>
    <row r="597" spans="1:14" s="15" customFormat="1" x14ac:dyDescent="0.25">
      <c r="A597" s="36"/>
      <c r="B597" s="36"/>
      <c r="C597" s="72"/>
      <c r="D597" s="56"/>
      <c r="E597" s="41"/>
      <c r="F597" s="18"/>
      <c r="G597" s="18"/>
      <c r="H597" s="14"/>
      <c r="J597" s="16"/>
      <c r="M597" s="33"/>
      <c r="N597" s="20"/>
    </row>
    <row r="598" spans="1:14" s="15" customFormat="1" x14ac:dyDescent="0.25">
      <c r="A598" s="36"/>
      <c r="B598" s="36"/>
      <c r="C598" s="72"/>
      <c r="D598" s="56"/>
      <c r="E598" s="41"/>
      <c r="F598" s="18"/>
      <c r="G598" s="18"/>
      <c r="H598" s="14"/>
      <c r="J598" s="16"/>
      <c r="M598" s="33"/>
      <c r="N598" s="20"/>
    </row>
    <row r="599" spans="1:14" s="15" customFormat="1" x14ac:dyDescent="0.25">
      <c r="A599" s="36"/>
      <c r="B599" s="36"/>
      <c r="C599" s="72"/>
      <c r="D599" s="56"/>
      <c r="E599" s="41"/>
      <c r="F599" s="18"/>
      <c r="G599" s="18"/>
      <c r="H599" s="14"/>
      <c r="J599" s="16"/>
      <c r="M599" s="33"/>
      <c r="N599" s="20"/>
    </row>
    <row r="600" spans="1:14" s="15" customFormat="1" x14ac:dyDescent="0.25">
      <c r="A600" s="36"/>
      <c r="B600" s="36"/>
      <c r="C600" s="72"/>
      <c r="D600" s="56"/>
      <c r="E600" s="41"/>
      <c r="F600" s="18"/>
      <c r="G600" s="18"/>
      <c r="H600" s="14"/>
      <c r="J600" s="16"/>
      <c r="M600" s="33"/>
      <c r="N600" s="20"/>
    </row>
    <row r="601" spans="1:14" s="15" customFormat="1" x14ac:dyDescent="0.25">
      <c r="A601" s="36"/>
      <c r="B601" s="36"/>
      <c r="C601" s="72"/>
      <c r="D601" s="56"/>
      <c r="E601" s="41"/>
      <c r="F601" s="18"/>
      <c r="G601" s="18"/>
      <c r="H601" s="14"/>
      <c r="J601" s="16"/>
      <c r="M601" s="33"/>
      <c r="N601" s="20"/>
    </row>
    <row r="602" spans="1:14" s="15" customFormat="1" x14ac:dyDescent="0.25">
      <c r="A602" s="36"/>
      <c r="B602" s="36"/>
      <c r="C602" s="72"/>
      <c r="D602" s="56"/>
      <c r="E602" s="41"/>
      <c r="F602" s="18"/>
      <c r="G602" s="18"/>
      <c r="H602" s="14"/>
      <c r="J602" s="16"/>
      <c r="M602" s="33"/>
      <c r="N602" s="20"/>
    </row>
    <row r="603" spans="1:14" s="15" customFormat="1" x14ac:dyDescent="0.25">
      <c r="A603" s="36"/>
      <c r="B603" s="36"/>
      <c r="C603" s="72"/>
      <c r="D603" s="56"/>
      <c r="E603" s="41"/>
      <c r="F603" s="18"/>
      <c r="G603" s="18"/>
      <c r="H603" s="14"/>
      <c r="J603" s="16"/>
      <c r="M603" s="33"/>
      <c r="N603" s="20"/>
    </row>
    <row r="604" spans="1:14" s="15" customFormat="1" x14ac:dyDescent="0.25">
      <c r="A604" s="36"/>
      <c r="B604" s="36"/>
      <c r="C604" s="72"/>
      <c r="D604" s="56"/>
      <c r="E604" s="41"/>
      <c r="F604" s="18"/>
      <c r="G604" s="18"/>
      <c r="H604" s="14"/>
      <c r="J604" s="16"/>
      <c r="M604" s="33"/>
      <c r="N604" s="20"/>
    </row>
    <row r="605" spans="1:14" s="15" customFormat="1" x14ac:dyDescent="0.25">
      <c r="A605" s="36"/>
      <c r="B605" s="36"/>
      <c r="C605" s="72"/>
      <c r="D605" s="56"/>
      <c r="E605" s="41"/>
      <c r="F605" s="18"/>
      <c r="G605" s="18"/>
      <c r="H605" s="14"/>
      <c r="J605" s="16"/>
      <c r="M605" s="33"/>
      <c r="N605" s="20"/>
    </row>
    <row r="606" spans="1:14" s="15" customFormat="1" x14ac:dyDescent="0.25">
      <c r="A606" s="36"/>
      <c r="B606" s="36"/>
      <c r="C606" s="72"/>
      <c r="D606" s="56"/>
      <c r="E606" s="41"/>
      <c r="F606" s="18"/>
      <c r="G606" s="18"/>
      <c r="H606" s="14"/>
      <c r="J606" s="16"/>
      <c r="M606" s="33"/>
      <c r="N606" s="20"/>
    </row>
    <row r="607" spans="1:14" s="15" customFormat="1" x14ac:dyDescent="0.25">
      <c r="A607" s="36"/>
      <c r="B607" s="36"/>
      <c r="C607" s="72"/>
      <c r="D607" s="56"/>
      <c r="E607" s="41"/>
      <c r="F607" s="18"/>
      <c r="G607" s="18"/>
      <c r="H607" s="14"/>
      <c r="J607" s="16"/>
      <c r="M607" s="33"/>
      <c r="N607" s="20"/>
    </row>
    <row r="608" spans="1:14" s="15" customFormat="1" x14ac:dyDescent="0.25">
      <c r="A608" s="36"/>
      <c r="B608" s="36"/>
      <c r="C608" s="72"/>
      <c r="D608" s="56"/>
      <c r="E608" s="41"/>
      <c r="F608" s="18"/>
      <c r="G608" s="18"/>
      <c r="H608" s="14"/>
      <c r="J608" s="16"/>
      <c r="M608" s="33"/>
      <c r="N608" s="20"/>
    </row>
    <row r="609" spans="1:14" s="15" customFormat="1" x14ac:dyDescent="0.25">
      <c r="A609" s="36"/>
      <c r="B609" s="36"/>
      <c r="C609" s="72"/>
      <c r="D609" s="56"/>
      <c r="E609" s="41"/>
      <c r="F609" s="18"/>
      <c r="G609" s="18"/>
      <c r="H609" s="14"/>
      <c r="J609" s="16"/>
      <c r="M609" s="33"/>
      <c r="N609" s="20"/>
    </row>
    <row r="610" spans="1:14" s="15" customFormat="1" x14ac:dyDescent="0.25">
      <c r="A610" s="36"/>
      <c r="B610" s="36"/>
      <c r="C610" s="72"/>
      <c r="D610" s="56"/>
      <c r="E610" s="41"/>
      <c r="F610" s="18"/>
      <c r="G610" s="18"/>
      <c r="H610" s="14"/>
      <c r="J610" s="16"/>
      <c r="M610" s="33"/>
      <c r="N610" s="20"/>
    </row>
    <row r="611" spans="1:14" s="15" customFormat="1" x14ac:dyDescent="0.25">
      <c r="A611" s="36"/>
      <c r="B611" s="36"/>
      <c r="C611" s="72"/>
      <c r="D611" s="56"/>
      <c r="E611" s="41"/>
      <c r="F611" s="18"/>
      <c r="G611" s="18"/>
      <c r="H611" s="14"/>
      <c r="J611" s="16"/>
      <c r="M611" s="33"/>
      <c r="N611" s="20"/>
    </row>
    <row r="612" spans="1:14" s="15" customFormat="1" x14ac:dyDescent="0.25">
      <c r="A612" s="36"/>
      <c r="B612" s="36"/>
      <c r="C612" s="72"/>
      <c r="D612" s="56"/>
      <c r="E612" s="41"/>
      <c r="F612" s="18"/>
      <c r="G612" s="18"/>
      <c r="H612" s="14"/>
      <c r="J612" s="16"/>
      <c r="M612" s="33"/>
      <c r="N612" s="20"/>
    </row>
    <row r="613" spans="1:14" s="15" customFormat="1" x14ac:dyDescent="0.25">
      <c r="A613" s="36"/>
      <c r="B613" s="36"/>
      <c r="C613" s="72"/>
      <c r="D613" s="56"/>
      <c r="E613" s="41"/>
      <c r="F613" s="18"/>
      <c r="G613" s="18"/>
      <c r="H613" s="14"/>
      <c r="J613" s="16"/>
      <c r="M613" s="33"/>
      <c r="N613" s="20"/>
    </row>
    <row r="614" spans="1:14" s="15" customFormat="1" x14ac:dyDescent="0.25">
      <c r="A614" s="36"/>
      <c r="B614" s="36"/>
      <c r="C614" s="72"/>
      <c r="D614" s="56"/>
      <c r="E614" s="41"/>
      <c r="F614" s="18"/>
      <c r="G614" s="18"/>
      <c r="H614" s="14"/>
      <c r="J614" s="16"/>
      <c r="M614" s="33"/>
      <c r="N614" s="20"/>
    </row>
    <row r="615" spans="1:14" s="15" customFormat="1" x14ac:dyDescent="0.25">
      <c r="A615" s="36"/>
      <c r="B615" s="36"/>
      <c r="C615" s="72"/>
      <c r="D615" s="56"/>
      <c r="E615" s="41"/>
      <c r="F615" s="18"/>
      <c r="G615" s="18"/>
      <c r="H615" s="14"/>
      <c r="J615" s="16"/>
      <c r="M615" s="33"/>
      <c r="N615" s="20"/>
    </row>
    <row r="616" spans="1:14" s="15" customFormat="1" x14ac:dyDescent="0.25">
      <c r="A616" s="36"/>
      <c r="B616" s="36"/>
      <c r="C616" s="72"/>
      <c r="D616" s="56"/>
      <c r="E616" s="41"/>
      <c r="F616" s="18"/>
      <c r="G616" s="18"/>
      <c r="H616" s="14"/>
      <c r="J616" s="16"/>
      <c r="M616" s="33"/>
      <c r="N616" s="20"/>
    </row>
    <row r="617" spans="1:14" s="15" customFormat="1" x14ac:dyDescent="0.25">
      <c r="A617" s="36"/>
      <c r="B617" s="36"/>
      <c r="C617" s="72"/>
      <c r="D617" s="56"/>
      <c r="E617" s="41"/>
      <c r="F617" s="18"/>
      <c r="G617" s="18"/>
      <c r="H617" s="14"/>
      <c r="J617" s="16"/>
      <c r="M617" s="33"/>
      <c r="N617" s="20"/>
    </row>
    <row r="618" spans="1:14" s="15" customFormat="1" x14ac:dyDescent="0.25">
      <c r="A618" s="36"/>
      <c r="B618" s="36"/>
      <c r="C618" s="72"/>
      <c r="D618" s="56"/>
      <c r="E618" s="41"/>
      <c r="F618" s="18"/>
      <c r="G618" s="18"/>
      <c r="H618" s="14"/>
      <c r="J618" s="16"/>
      <c r="M618" s="33"/>
      <c r="N618" s="20"/>
    </row>
    <row r="619" spans="1:14" s="15" customFormat="1" x14ac:dyDescent="0.25">
      <c r="A619" s="36"/>
      <c r="B619" s="36"/>
      <c r="C619" s="72"/>
      <c r="D619" s="56"/>
      <c r="E619" s="41"/>
      <c r="F619" s="18"/>
      <c r="G619" s="18"/>
      <c r="H619" s="14"/>
      <c r="J619" s="16"/>
      <c r="M619" s="33"/>
      <c r="N619" s="20"/>
    </row>
    <row r="620" spans="1:14" s="15" customFormat="1" x14ac:dyDescent="0.25">
      <c r="A620" s="36"/>
      <c r="B620" s="36"/>
      <c r="C620" s="72"/>
      <c r="D620" s="56"/>
      <c r="E620" s="41"/>
      <c r="F620" s="18"/>
      <c r="G620" s="18"/>
      <c r="H620" s="14"/>
      <c r="J620" s="16"/>
      <c r="M620" s="33"/>
      <c r="N620" s="20"/>
    </row>
    <row r="621" spans="1:14" s="15" customFormat="1" x14ac:dyDescent="0.25">
      <c r="A621" s="36"/>
      <c r="B621" s="36"/>
      <c r="C621" s="72"/>
      <c r="D621" s="56"/>
      <c r="E621" s="41"/>
      <c r="F621" s="18"/>
      <c r="G621" s="18"/>
      <c r="H621" s="14"/>
      <c r="J621" s="16"/>
      <c r="M621" s="33"/>
      <c r="N621" s="20"/>
    </row>
    <row r="622" spans="1:14" s="15" customFormat="1" x14ac:dyDescent="0.25">
      <c r="A622" s="36"/>
      <c r="B622" s="36"/>
      <c r="C622" s="72"/>
      <c r="D622" s="56"/>
      <c r="E622" s="41"/>
      <c r="F622" s="18"/>
      <c r="G622" s="18"/>
      <c r="H622" s="14"/>
      <c r="J622" s="16"/>
      <c r="M622" s="33"/>
      <c r="N622" s="20"/>
    </row>
    <row r="623" spans="1:14" s="15" customFormat="1" x14ac:dyDescent="0.25">
      <c r="A623" s="36"/>
      <c r="B623" s="36"/>
      <c r="C623" s="72"/>
      <c r="D623" s="56"/>
      <c r="E623" s="41"/>
      <c r="F623" s="18"/>
      <c r="G623" s="18"/>
      <c r="H623" s="14"/>
      <c r="J623" s="16"/>
      <c r="M623" s="33"/>
      <c r="N623" s="20"/>
    </row>
    <row r="624" spans="1:14" s="15" customFormat="1" x14ac:dyDescent="0.25">
      <c r="A624" s="36"/>
      <c r="B624" s="36"/>
      <c r="C624" s="72"/>
      <c r="D624" s="56"/>
      <c r="E624" s="41"/>
      <c r="F624" s="18"/>
      <c r="G624" s="18"/>
      <c r="H624" s="14"/>
      <c r="J624" s="16"/>
      <c r="M624" s="33"/>
      <c r="N624" s="20"/>
    </row>
    <row r="625" spans="1:14" s="15" customFormat="1" x14ac:dyDescent="0.25">
      <c r="A625" s="36"/>
      <c r="B625" s="36"/>
      <c r="C625" s="72"/>
      <c r="D625" s="56"/>
      <c r="E625" s="41"/>
      <c r="F625" s="18"/>
      <c r="G625" s="18"/>
      <c r="H625" s="14"/>
      <c r="J625" s="16"/>
      <c r="M625" s="33"/>
      <c r="N625" s="20"/>
    </row>
    <row r="626" spans="1:14" s="15" customFormat="1" x14ac:dyDescent="0.25">
      <c r="A626" s="36"/>
      <c r="B626" s="36"/>
      <c r="C626" s="72"/>
      <c r="D626" s="56"/>
      <c r="E626" s="41"/>
      <c r="F626" s="18"/>
      <c r="G626" s="18"/>
      <c r="H626" s="14"/>
      <c r="J626" s="16"/>
      <c r="M626" s="33"/>
      <c r="N626" s="20"/>
    </row>
    <row r="627" spans="1:14" s="15" customFormat="1" x14ac:dyDescent="0.25">
      <c r="A627" s="36"/>
      <c r="B627" s="36"/>
      <c r="C627" s="72"/>
      <c r="D627" s="56"/>
      <c r="E627" s="41"/>
      <c r="F627" s="18"/>
      <c r="G627" s="18"/>
      <c r="H627" s="14"/>
      <c r="J627" s="16"/>
      <c r="M627" s="33"/>
      <c r="N627" s="20"/>
    </row>
    <row r="628" spans="1:14" s="15" customFormat="1" x14ac:dyDescent="0.25">
      <c r="A628" s="36"/>
      <c r="B628" s="36"/>
      <c r="C628" s="72"/>
      <c r="D628" s="56"/>
      <c r="E628" s="41"/>
      <c r="F628" s="18"/>
      <c r="G628" s="18"/>
      <c r="H628" s="14"/>
      <c r="J628" s="16"/>
      <c r="M628" s="33"/>
      <c r="N628" s="20"/>
    </row>
    <row r="629" spans="1:14" s="15" customFormat="1" x14ac:dyDescent="0.25">
      <c r="A629" s="36"/>
      <c r="B629" s="36"/>
      <c r="C629" s="72"/>
      <c r="D629" s="56"/>
      <c r="E629" s="41"/>
      <c r="F629" s="18"/>
      <c r="G629" s="18"/>
      <c r="H629" s="14"/>
      <c r="J629" s="16"/>
      <c r="M629" s="33"/>
      <c r="N629" s="20"/>
    </row>
    <row r="630" spans="1:14" s="15" customFormat="1" x14ac:dyDescent="0.25">
      <c r="A630" s="36"/>
      <c r="B630" s="36"/>
      <c r="C630" s="72"/>
      <c r="D630" s="56"/>
      <c r="E630" s="41"/>
      <c r="F630" s="18"/>
      <c r="G630" s="18"/>
      <c r="H630" s="14"/>
      <c r="J630" s="16"/>
      <c r="M630" s="33"/>
      <c r="N630" s="20"/>
    </row>
    <row r="631" spans="1:14" s="15" customFormat="1" x14ac:dyDescent="0.25">
      <c r="A631" s="36"/>
      <c r="B631" s="36"/>
      <c r="C631" s="72"/>
      <c r="D631" s="56"/>
      <c r="E631" s="41"/>
      <c r="F631" s="18"/>
      <c r="G631" s="18"/>
      <c r="H631" s="14"/>
      <c r="J631" s="16"/>
      <c r="M631" s="33"/>
      <c r="N631" s="20"/>
    </row>
    <row r="632" spans="1:14" s="15" customFormat="1" x14ac:dyDescent="0.25">
      <c r="A632" s="36"/>
      <c r="B632" s="36"/>
      <c r="C632" s="72"/>
      <c r="D632" s="56"/>
      <c r="E632" s="41"/>
      <c r="F632" s="18"/>
      <c r="G632" s="18"/>
      <c r="H632" s="14"/>
      <c r="J632" s="16"/>
      <c r="M632" s="33"/>
      <c r="N632" s="20"/>
    </row>
    <row r="633" spans="1:14" s="15" customFormat="1" x14ac:dyDescent="0.25">
      <c r="A633" s="36"/>
      <c r="B633" s="36"/>
      <c r="C633" s="72"/>
      <c r="D633" s="56"/>
      <c r="E633" s="41"/>
      <c r="F633" s="18"/>
      <c r="G633" s="18"/>
      <c r="H633" s="14"/>
      <c r="J633" s="16"/>
      <c r="M633" s="33"/>
      <c r="N633" s="20"/>
    </row>
    <row r="634" spans="1:14" s="15" customFormat="1" x14ac:dyDescent="0.25">
      <c r="A634" s="36"/>
      <c r="B634" s="36"/>
      <c r="C634" s="72"/>
      <c r="D634" s="56"/>
      <c r="E634" s="41"/>
      <c r="F634" s="18"/>
      <c r="G634" s="18"/>
      <c r="H634" s="14"/>
      <c r="J634" s="16"/>
      <c r="M634" s="33"/>
      <c r="N634" s="20"/>
    </row>
    <row r="635" spans="1:14" s="15" customFormat="1" x14ac:dyDescent="0.25">
      <c r="A635" s="36"/>
      <c r="B635" s="36"/>
      <c r="C635" s="72"/>
      <c r="D635" s="56"/>
      <c r="E635" s="41"/>
      <c r="F635" s="18"/>
      <c r="G635" s="18"/>
      <c r="H635" s="14"/>
      <c r="J635" s="16"/>
      <c r="M635" s="33"/>
      <c r="N635" s="20"/>
    </row>
    <row r="636" spans="1:14" s="15" customFormat="1" x14ac:dyDescent="0.25">
      <c r="A636" s="36"/>
      <c r="B636" s="36"/>
      <c r="C636" s="72"/>
      <c r="D636" s="56"/>
      <c r="E636" s="41"/>
      <c r="F636" s="18"/>
      <c r="G636" s="18"/>
      <c r="H636" s="14"/>
      <c r="J636" s="16"/>
      <c r="M636" s="33"/>
      <c r="N636" s="20"/>
    </row>
    <row r="637" spans="1:14" s="15" customFormat="1" x14ac:dyDescent="0.25">
      <c r="A637" s="36"/>
      <c r="B637" s="36"/>
      <c r="C637" s="72"/>
      <c r="D637" s="56"/>
      <c r="E637" s="41"/>
      <c r="F637" s="18"/>
      <c r="G637" s="18"/>
      <c r="H637" s="14"/>
      <c r="J637" s="16"/>
      <c r="M637" s="33"/>
      <c r="N637" s="20"/>
    </row>
    <row r="638" spans="1:14" s="15" customFormat="1" x14ac:dyDescent="0.25">
      <c r="A638" s="36"/>
      <c r="B638" s="36"/>
      <c r="C638" s="72"/>
      <c r="D638" s="56"/>
      <c r="E638" s="41"/>
      <c r="F638" s="18"/>
      <c r="G638" s="18"/>
      <c r="H638" s="14"/>
      <c r="J638" s="16"/>
      <c r="M638" s="33"/>
      <c r="N638" s="20"/>
    </row>
    <row r="639" spans="1:14" s="15" customFormat="1" x14ac:dyDescent="0.25">
      <c r="A639" s="36"/>
      <c r="B639" s="36"/>
      <c r="C639" s="72"/>
      <c r="D639" s="56"/>
      <c r="E639" s="41"/>
      <c r="F639" s="18"/>
      <c r="G639" s="18"/>
      <c r="H639" s="14"/>
      <c r="J639" s="16"/>
      <c r="M639" s="33"/>
      <c r="N639" s="20"/>
    </row>
    <row r="640" spans="1:14" s="15" customFormat="1" x14ac:dyDescent="0.25">
      <c r="A640" s="36"/>
      <c r="B640" s="36"/>
      <c r="C640" s="72"/>
      <c r="D640" s="56"/>
      <c r="E640" s="41"/>
      <c r="F640" s="18"/>
      <c r="G640" s="18"/>
      <c r="H640" s="14"/>
      <c r="J640" s="16"/>
      <c r="M640" s="33"/>
      <c r="N640" s="20"/>
    </row>
    <row r="641" spans="1:14" s="15" customFormat="1" x14ac:dyDescent="0.25">
      <c r="A641" s="36"/>
      <c r="B641" s="36"/>
      <c r="C641" s="72"/>
      <c r="D641" s="56"/>
      <c r="E641" s="41"/>
      <c r="F641" s="18"/>
      <c r="G641" s="18"/>
      <c r="H641" s="14"/>
      <c r="J641" s="16"/>
      <c r="M641" s="33"/>
      <c r="N641" s="20"/>
    </row>
    <row r="642" spans="1:14" s="15" customFormat="1" x14ac:dyDescent="0.25">
      <c r="A642" s="36"/>
      <c r="B642" s="36"/>
      <c r="C642" s="72"/>
      <c r="D642" s="56"/>
      <c r="E642" s="41"/>
      <c r="F642" s="18"/>
      <c r="G642" s="18"/>
      <c r="H642" s="14"/>
      <c r="J642" s="16"/>
      <c r="M642" s="33"/>
      <c r="N642" s="20"/>
    </row>
    <row r="643" spans="1:14" s="15" customFormat="1" x14ac:dyDescent="0.25">
      <c r="A643" s="36"/>
      <c r="B643" s="36"/>
      <c r="C643" s="72"/>
      <c r="D643" s="56"/>
      <c r="E643" s="41"/>
      <c r="F643" s="18"/>
      <c r="G643" s="18"/>
      <c r="H643" s="14"/>
      <c r="J643" s="16"/>
      <c r="M643" s="33"/>
      <c r="N643" s="20"/>
    </row>
    <row r="644" spans="1:14" s="15" customFormat="1" x14ac:dyDescent="0.25">
      <c r="A644" s="36"/>
      <c r="B644" s="36"/>
      <c r="C644" s="72"/>
      <c r="D644" s="56"/>
      <c r="E644" s="41"/>
      <c r="F644" s="18"/>
      <c r="G644" s="18"/>
      <c r="H644" s="14"/>
      <c r="J644" s="16"/>
      <c r="M644" s="33"/>
      <c r="N644" s="20"/>
    </row>
    <row r="645" spans="1:14" s="15" customFormat="1" x14ac:dyDescent="0.25">
      <c r="A645" s="36"/>
      <c r="B645" s="36"/>
      <c r="C645" s="72"/>
      <c r="D645" s="56"/>
      <c r="E645" s="41"/>
      <c r="F645" s="18"/>
      <c r="G645" s="18"/>
      <c r="H645" s="14"/>
      <c r="J645" s="16"/>
      <c r="M645" s="33"/>
      <c r="N645" s="20"/>
    </row>
    <row r="646" spans="1:14" s="15" customFormat="1" x14ac:dyDescent="0.25">
      <c r="A646" s="36"/>
      <c r="B646" s="36"/>
      <c r="C646" s="72"/>
      <c r="D646" s="56"/>
      <c r="E646" s="41"/>
      <c r="F646" s="18"/>
      <c r="G646" s="18"/>
      <c r="H646" s="14"/>
      <c r="J646" s="16"/>
      <c r="M646" s="33"/>
      <c r="N646" s="20"/>
    </row>
    <row r="647" spans="1:14" s="15" customFormat="1" x14ac:dyDescent="0.25">
      <c r="A647" s="36"/>
      <c r="B647" s="36"/>
      <c r="C647" s="72"/>
      <c r="D647" s="56"/>
      <c r="E647" s="41"/>
      <c r="F647" s="18"/>
      <c r="G647" s="18"/>
      <c r="H647" s="14"/>
      <c r="J647" s="16"/>
      <c r="M647" s="33"/>
      <c r="N647" s="20"/>
    </row>
    <row r="648" spans="1:14" s="15" customFormat="1" x14ac:dyDescent="0.25">
      <c r="A648" s="36"/>
      <c r="B648" s="36"/>
      <c r="C648" s="72"/>
      <c r="D648" s="56"/>
      <c r="E648" s="41"/>
      <c r="F648" s="18"/>
      <c r="G648" s="18"/>
      <c r="H648" s="14"/>
      <c r="J648" s="16"/>
      <c r="M648" s="33"/>
      <c r="N648" s="20"/>
    </row>
    <row r="649" spans="1:14" s="15" customFormat="1" x14ac:dyDescent="0.25">
      <c r="A649" s="36"/>
      <c r="B649" s="36"/>
      <c r="C649" s="72"/>
      <c r="D649" s="56"/>
      <c r="E649" s="41"/>
      <c r="F649" s="18"/>
      <c r="G649" s="18"/>
      <c r="H649" s="14"/>
      <c r="J649" s="16"/>
      <c r="M649" s="33"/>
      <c r="N649" s="20"/>
    </row>
    <row r="650" spans="1:14" s="15" customFormat="1" x14ac:dyDescent="0.25">
      <c r="A650" s="36"/>
      <c r="B650" s="36"/>
      <c r="C650" s="72"/>
      <c r="D650" s="56"/>
      <c r="E650" s="41"/>
      <c r="F650" s="18"/>
      <c r="G650" s="18"/>
      <c r="H650" s="14"/>
      <c r="J650" s="16"/>
      <c r="M650" s="33"/>
      <c r="N650" s="20"/>
    </row>
    <row r="651" spans="1:14" s="15" customFormat="1" x14ac:dyDescent="0.25">
      <c r="A651" s="36"/>
      <c r="B651" s="36"/>
      <c r="C651" s="72"/>
      <c r="D651" s="56"/>
      <c r="E651" s="41"/>
      <c r="F651" s="18"/>
      <c r="G651" s="18"/>
      <c r="H651" s="14"/>
      <c r="J651" s="16"/>
      <c r="M651" s="33"/>
      <c r="N651" s="20"/>
    </row>
    <row r="652" spans="1:14" s="15" customFormat="1" x14ac:dyDescent="0.25">
      <c r="A652" s="36"/>
      <c r="B652" s="36"/>
      <c r="C652" s="72"/>
      <c r="D652" s="56"/>
      <c r="E652" s="41"/>
      <c r="F652" s="18"/>
      <c r="G652" s="18"/>
      <c r="H652" s="14"/>
      <c r="J652" s="16"/>
      <c r="M652" s="33"/>
      <c r="N652" s="20"/>
    </row>
    <row r="653" spans="1:14" s="15" customFormat="1" x14ac:dyDescent="0.25">
      <c r="A653" s="36"/>
      <c r="B653" s="36"/>
      <c r="C653" s="72"/>
      <c r="D653" s="56"/>
      <c r="E653" s="41"/>
      <c r="F653" s="18"/>
      <c r="G653" s="18"/>
      <c r="H653" s="14"/>
      <c r="J653" s="16"/>
      <c r="M653" s="33"/>
      <c r="N653" s="20"/>
    </row>
    <row r="654" spans="1:14" s="15" customFormat="1" x14ac:dyDescent="0.25">
      <c r="A654" s="36"/>
      <c r="B654" s="36"/>
      <c r="C654" s="72"/>
      <c r="D654" s="56"/>
      <c r="E654" s="41"/>
      <c r="F654" s="18"/>
      <c r="G654" s="18"/>
      <c r="H654" s="14"/>
      <c r="J654" s="16"/>
      <c r="M654" s="33"/>
      <c r="N654" s="20"/>
    </row>
    <row r="655" spans="1:14" s="15" customFormat="1" x14ac:dyDescent="0.25">
      <c r="A655" s="36"/>
      <c r="B655" s="36"/>
      <c r="C655" s="72"/>
      <c r="D655" s="56"/>
      <c r="E655" s="41"/>
      <c r="F655" s="18"/>
      <c r="G655" s="18"/>
      <c r="H655" s="14"/>
      <c r="J655" s="16"/>
      <c r="M655" s="33"/>
      <c r="N655" s="20"/>
    </row>
    <row r="656" spans="1:14" s="15" customFormat="1" x14ac:dyDescent="0.25">
      <c r="A656" s="36"/>
      <c r="B656" s="36"/>
      <c r="C656" s="72"/>
      <c r="D656" s="56"/>
      <c r="E656" s="41"/>
      <c r="F656" s="18"/>
      <c r="G656" s="18"/>
      <c r="H656" s="14"/>
      <c r="J656" s="16"/>
      <c r="M656" s="33"/>
      <c r="N656" s="20"/>
    </row>
    <row r="657" spans="1:14" s="15" customFormat="1" x14ac:dyDescent="0.25">
      <c r="A657" s="36"/>
      <c r="B657" s="36"/>
      <c r="C657" s="72"/>
      <c r="D657" s="56"/>
      <c r="E657" s="41"/>
      <c r="F657" s="18"/>
      <c r="G657" s="18"/>
      <c r="H657" s="14"/>
      <c r="J657" s="16"/>
      <c r="M657" s="33"/>
      <c r="N657" s="20"/>
    </row>
    <row r="658" spans="1:14" s="15" customFormat="1" x14ac:dyDescent="0.25">
      <c r="A658" s="36"/>
      <c r="B658" s="36"/>
      <c r="C658" s="72"/>
      <c r="D658" s="56"/>
      <c r="E658" s="41"/>
      <c r="F658" s="18"/>
      <c r="G658" s="18"/>
      <c r="H658" s="14"/>
      <c r="J658" s="16"/>
      <c r="M658" s="33"/>
      <c r="N658" s="20"/>
    </row>
    <row r="659" spans="1:14" s="15" customFormat="1" x14ac:dyDescent="0.25">
      <c r="A659" s="36"/>
      <c r="B659" s="36"/>
      <c r="C659" s="72"/>
      <c r="D659" s="56"/>
      <c r="E659" s="41"/>
      <c r="F659" s="18"/>
      <c r="G659" s="18"/>
      <c r="H659" s="14"/>
      <c r="J659" s="16"/>
      <c r="M659" s="33"/>
      <c r="N659" s="20"/>
    </row>
    <row r="660" spans="1:14" s="15" customFormat="1" x14ac:dyDescent="0.25">
      <c r="A660" s="36"/>
      <c r="B660" s="36"/>
      <c r="C660" s="72"/>
      <c r="D660" s="56"/>
      <c r="E660" s="41"/>
      <c r="F660" s="18"/>
      <c r="G660" s="18"/>
      <c r="H660" s="14"/>
      <c r="J660" s="16"/>
      <c r="M660" s="33"/>
      <c r="N660" s="20"/>
    </row>
    <row r="661" spans="1:14" s="15" customFormat="1" x14ac:dyDescent="0.25">
      <c r="A661" s="36"/>
      <c r="B661" s="36"/>
      <c r="C661" s="72"/>
      <c r="D661" s="56"/>
      <c r="E661" s="41"/>
      <c r="F661" s="18"/>
      <c r="G661" s="18"/>
      <c r="H661" s="14"/>
      <c r="J661" s="16"/>
      <c r="M661" s="33"/>
      <c r="N661" s="20"/>
    </row>
    <row r="662" spans="1:14" s="15" customFormat="1" x14ac:dyDescent="0.25">
      <c r="A662" s="36"/>
      <c r="B662" s="36"/>
      <c r="C662" s="72"/>
      <c r="D662" s="56"/>
      <c r="E662" s="41"/>
      <c r="F662" s="18"/>
      <c r="G662" s="18"/>
      <c r="H662" s="14"/>
      <c r="J662" s="16"/>
      <c r="M662" s="33"/>
      <c r="N662" s="20"/>
    </row>
    <row r="663" spans="1:14" s="15" customFormat="1" x14ac:dyDescent="0.25">
      <c r="A663" s="36"/>
      <c r="B663" s="36"/>
      <c r="C663" s="72"/>
      <c r="D663" s="56"/>
      <c r="E663" s="41"/>
      <c r="F663" s="18"/>
      <c r="G663" s="18"/>
      <c r="H663" s="14"/>
      <c r="J663" s="16"/>
      <c r="M663" s="33"/>
      <c r="N663" s="20"/>
    </row>
    <row r="664" spans="1:14" s="15" customFormat="1" x14ac:dyDescent="0.25">
      <c r="A664" s="36"/>
      <c r="B664" s="36"/>
      <c r="C664" s="72"/>
      <c r="D664" s="56"/>
      <c r="E664" s="41"/>
      <c r="F664" s="18"/>
      <c r="G664" s="18"/>
      <c r="H664" s="14"/>
      <c r="J664" s="16"/>
      <c r="M664" s="33"/>
      <c r="N664" s="20"/>
    </row>
    <row r="665" spans="1:14" s="15" customFormat="1" x14ac:dyDescent="0.25">
      <c r="A665" s="36"/>
      <c r="B665" s="36"/>
      <c r="C665" s="72"/>
      <c r="D665" s="56"/>
      <c r="E665" s="41"/>
      <c r="F665" s="18"/>
      <c r="G665" s="18"/>
      <c r="H665" s="14"/>
      <c r="J665" s="16"/>
      <c r="M665" s="33"/>
      <c r="N665" s="20"/>
    </row>
    <row r="666" spans="1:14" s="15" customFormat="1" x14ac:dyDescent="0.25">
      <c r="A666" s="36"/>
      <c r="B666" s="36"/>
      <c r="C666" s="72"/>
      <c r="D666" s="56"/>
      <c r="E666" s="41"/>
      <c r="F666" s="18"/>
      <c r="G666" s="18"/>
      <c r="H666" s="14"/>
      <c r="J666" s="16"/>
      <c r="M666" s="33"/>
      <c r="N666" s="20"/>
    </row>
    <row r="667" spans="1:14" s="15" customFormat="1" x14ac:dyDescent="0.25">
      <c r="A667" s="36"/>
      <c r="B667" s="36"/>
      <c r="C667" s="72"/>
      <c r="D667" s="56"/>
      <c r="E667" s="41"/>
      <c r="F667" s="18"/>
      <c r="G667" s="18"/>
      <c r="H667" s="14"/>
      <c r="J667" s="16"/>
      <c r="M667" s="33"/>
      <c r="N667" s="20"/>
    </row>
    <row r="668" spans="1:14" s="15" customFormat="1" x14ac:dyDescent="0.25">
      <c r="A668" s="36"/>
      <c r="B668" s="36"/>
      <c r="C668" s="72"/>
      <c r="D668" s="56"/>
      <c r="E668" s="41"/>
      <c r="F668" s="18"/>
      <c r="G668" s="18"/>
      <c r="H668" s="14"/>
      <c r="J668" s="16"/>
      <c r="M668" s="33"/>
      <c r="N668" s="20"/>
    </row>
    <row r="669" spans="1:14" s="15" customFormat="1" x14ac:dyDescent="0.25">
      <c r="A669" s="36"/>
      <c r="B669" s="36"/>
      <c r="C669" s="72"/>
      <c r="D669" s="56"/>
      <c r="E669" s="41"/>
      <c r="F669" s="18"/>
      <c r="G669" s="18"/>
      <c r="H669" s="14"/>
      <c r="J669" s="16"/>
      <c r="M669" s="33"/>
      <c r="N669" s="20"/>
    </row>
    <row r="670" spans="1:14" s="15" customFormat="1" x14ac:dyDescent="0.25">
      <c r="A670" s="36"/>
      <c r="B670" s="36"/>
      <c r="C670" s="72"/>
      <c r="D670" s="56"/>
      <c r="E670" s="41"/>
      <c r="F670" s="18"/>
      <c r="G670" s="18"/>
      <c r="H670" s="14"/>
      <c r="J670" s="16"/>
      <c r="M670" s="33"/>
      <c r="N670" s="20"/>
    </row>
    <row r="671" spans="1:14" s="15" customFormat="1" x14ac:dyDescent="0.25">
      <c r="A671" s="36"/>
      <c r="B671" s="36"/>
      <c r="C671" s="72"/>
      <c r="D671" s="56"/>
      <c r="E671" s="41"/>
      <c r="F671" s="18"/>
      <c r="G671" s="18"/>
      <c r="H671" s="14"/>
      <c r="J671" s="16"/>
      <c r="M671" s="33"/>
      <c r="N671" s="20"/>
    </row>
    <row r="672" spans="1:14" s="15" customFormat="1" x14ac:dyDescent="0.25">
      <c r="A672" s="36"/>
      <c r="B672" s="36"/>
      <c r="C672" s="72"/>
      <c r="D672" s="56"/>
      <c r="E672" s="41"/>
      <c r="F672" s="18"/>
      <c r="G672" s="18"/>
      <c r="H672" s="14"/>
      <c r="J672" s="16"/>
      <c r="M672" s="33"/>
      <c r="N672" s="20"/>
    </row>
    <row r="673" spans="1:14" s="15" customFormat="1" x14ac:dyDescent="0.25">
      <c r="A673" s="36"/>
      <c r="B673" s="36"/>
      <c r="C673" s="72"/>
      <c r="D673" s="56"/>
      <c r="E673" s="41"/>
      <c r="F673" s="18"/>
      <c r="G673" s="18"/>
      <c r="H673" s="14"/>
      <c r="J673" s="16"/>
      <c r="M673" s="33"/>
      <c r="N673" s="20"/>
    </row>
    <row r="674" spans="1:14" s="15" customFormat="1" x14ac:dyDescent="0.25">
      <c r="A674" s="36"/>
      <c r="B674" s="36"/>
      <c r="C674" s="72"/>
      <c r="D674" s="56"/>
      <c r="E674" s="41"/>
      <c r="F674" s="18"/>
      <c r="G674" s="18"/>
      <c r="H674" s="14"/>
      <c r="J674" s="16"/>
      <c r="M674" s="33"/>
      <c r="N674" s="20"/>
    </row>
    <row r="675" spans="1:14" s="15" customFormat="1" x14ac:dyDescent="0.25">
      <c r="A675" s="36"/>
      <c r="B675" s="36"/>
      <c r="C675" s="72"/>
      <c r="D675" s="56"/>
      <c r="E675" s="41"/>
      <c r="F675" s="18"/>
      <c r="G675" s="18"/>
      <c r="H675" s="14"/>
      <c r="J675" s="16"/>
      <c r="M675" s="33"/>
      <c r="N675" s="20"/>
    </row>
    <row r="676" spans="1:14" s="15" customFormat="1" x14ac:dyDescent="0.25">
      <c r="A676" s="36"/>
      <c r="B676" s="36"/>
      <c r="C676" s="72"/>
      <c r="D676" s="56"/>
      <c r="E676" s="41"/>
      <c r="F676" s="18"/>
      <c r="G676" s="18"/>
      <c r="H676" s="14"/>
      <c r="J676" s="16"/>
      <c r="M676" s="33"/>
      <c r="N676" s="20"/>
    </row>
    <row r="677" spans="1:14" s="15" customFormat="1" x14ac:dyDescent="0.25">
      <c r="A677" s="36"/>
      <c r="B677" s="36"/>
      <c r="C677" s="72"/>
      <c r="D677" s="56"/>
      <c r="E677" s="41"/>
      <c r="F677" s="18"/>
      <c r="G677" s="18"/>
      <c r="H677" s="14"/>
      <c r="J677" s="16"/>
      <c r="M677" s="33"/>
      <c r="N677" s="20"/>
    </row>
    <row r="678" spans="1:14" s="15" customFormat="1" x14ac:dyDescent="0.25">
      <c r="A678" s="36"/>
      <c r="B678" s="36"/>
      <c r="C678" s="72"/>
      <c r="D678" s="56"/>
      <c r="E678" s="41"/>
      <c r="F678" s="18"/>
      <c r="G678" s="18"/>
      <c r="H678" s="14"/>
      <c r="J678" s="16"/>
      <c r="M678" s="33"/>
      <c r="N678" s="20"/>
    </row>
    <row r="679" spans="1:14" s="15" customFormat="1" x14ac:dyDescent="0.25">
      <c r="A679" s="36"/>
      <c r="B679" s="36"/>
      <c r="C679" s="72"/>
      <c r="D679" s="56"/>
      <c r="E679" s="41"/>
      <c r="F679" s="18"/>
      <c r="G679" s="18"/>
      <c r="H679" s="14"/>
      <c r="J679" s="16"/>
      <c r="M679" s="33"/>
      <c r="N679" s="20"/>
    </row>
    <row r="680" spans="1:14" s="15" customFormat="1" x14ac:dyDescent="0.25">
      <c r="A680" s="36"/>
      <c r="B680" s="36"/>
      <c r="C680" s="72"/>
      <c r="D680" s="56"/>
      <c r="E680" s="41"/>
      <c r="F680" s="18"/>
      <c r="G680" s="18"/>
      <c r="H680" s="14"/>
      <c r="J680" s="16"/>
      <c r="M680" s="33"/>
      <c r="N680" s="20"/>
    </row>
    <row r="681" spans="1:14" s="15" customFormat="1" x14ac:dyDescent="0.25">
      <c r="A681" s="36"/>
      <c r="B681" s="36"/>
      <c r="C681" s="72"/>
      <c r="D681" s="56"/>
      <c r="E681" s="41"/>
      <c r="F681" s="18"/>
      <c r="G681" s="18"/>
      <c r="H681" s="14"/>
      <c r="J681" s="16"/>
      <c r="M681" s="33"/>
      <c r="N681" s="20"/>
    </row>
    <row r="682" spans="1:14" s="15" customFormat="1" x14ac:dyDescent="0.25">
      <c r="A682" s="36"/>
      <c r="B682" s="36"/>
      <c r="C682" s="72"/>
      <c r="D682" s="56"/>
      <c r="E682" s="41"/>
      <c r="F682" s="18"/>
      <c r="G682" s="18"/>
      <c r="H682" s="14"/>
      <c r="J682" s="16"/>
      <c r="M682" s="33"/>
      <c r="N682" s="20"/>
    </row>
    <row r="683" spans="1:14" s="15" customFormat="1" x14ac:dyDescent="0.25">
      <c r="A683" s="36"/>
      <c r="B683" s="36"/>
      <c r="C683" s="72"/>
      <c r="D683" s="56"/>
      <c r="E683" s="41"/>
      <c r="F683" s="18"/>
      <c r="G683" s="18"/>
      <c r="H683" s="14"/>
      <c r="J683" s="16"/>
      <c r="M683" s="33"/>
      <c r="N683" s="20"/>
    </row>
    <row r="684" spans="1:14" s="15" customFormat="1" x14ac:dyDescent="0.25">
      <c r="A684" s="36"/>
      <c r="B684" s="36"/>
      <c r="C684" s="72"/>
      <c r="D684" s="56"/>
      <c r="E684" s="41"/>
      <c r="F684" s="18"/>
      <c r="G684" s="18"/>
      <c r="H684" s="14"/>
      <c r="J684" s="16"/>
      <c r="M684" s="33"/>
      <c r="N684" s="20"/>
    </row>
    <row r="685" spans="1:14" s="15" customFormat="1" x14ac:dyDescent="0.25">
      <c r="A685" s="36"/>
      <c r="B685" s="36"/>
      <c r="C685" s="72"/>
      <c r="D685" s="56"/>
      <c r="E685" s="41"/>
      <c r="F685" s="18"/>
      <c r="G685" s="18"/>
      <c r="H685" s="14"/>
      <c r="J685" s="16"/>
      <c r="M685" s="33"/>
      <c r="N685" s="20"/>
    </row>
    <row r="686" spans="1:14" s="15" customFormat="1" x14ac:dyDescent="0.25">
      <c r="A686" s="36"/>
      <c r="B686" s="36"/>
      <c r="C686" s="72"/>
      <c r="D686" s="56"/>
      <c r="E686" s="41"/>
      <c r="F686" s="18"/>
      <c r="G686" s="18"/>
      <c r="H686" s="14"/>
      <c r="J686" s="16"/>
      <c r="M686" s="33"/>
      <c r="N686" s="20"/>
    </row>
    <row r="687" spans="1:14" s="15" customFormat="1" x14ac:dyDescent="0.25">
      <c r="A687" s="36"/>
      <c r="B687" s="36"/>
      <c r="C687" s="72"/>
      <c r="D687" s="56"/>
      <c r="E687" s="41"/>
      <c r="F687" s="18"/>
      <c r="G687" s="18"/>
      <c r="H687" s="14"/>
      <c r="J687" s="16"/>
      <c r="M687" s="33"/>
      <c r="N687" s="20"/>
    </row>
    <row r="688" spans="1:14" s="15" customFormat="1" x14ac:dyDescent="0.25">
      <c r="A688" s="36"/>
      <c r="B688" s="36"/>
      <c r="C688" s="72"/>
      <c r="D688" s="56"/>
      <c r="E688" s="41"/>
      <c r="F688" s="18"/>
      <c r="G688" s="18"/>
      <c r="H688" s="14"/>
      <c r="J688" s="16"/>
      <c r="M688" s="33"/>
      <c r="N688" s="20"/>
    </row>
    <row r="689" spans="1:14" s="15" customFormat="1" x14ac:dyDescent="0.25">
      <c r="A689" s="36"/>
      <c r="B689" s="36"/>
      <c r="C689" s="72"/>
      <c r="D689" s="56"/>
      <c r="E689" s="41"/>
      <c r="F689" s="18"/>
      <c r="G689" s="18"/>
      <c r="H689" s="14"/>
      <c r="J689" s="16"/>
      <c r="M689" s="33"/>
      <c r="N689" s="20"/>
    </row>
    <row r="690" spans="1:14" s="15" customFormat="1" x14ac:dyDescent="0.25">
      <c r="A690" s="36"/>
      <c r="B690" s="36"/>
      <c r="C690" s="72"/>
      <c r="D690" s="56"/>
      <c r="E690" s="41"/>
      <c r="F690" s="18"/>
      <c r="G690" s="18"/>
      <c r="H690" s="14"/>
      <c r="J690" s="16"/>
      <c r="M690" s="33"/>
      <c r="N690" s="20"/>
    </row>
    <row r="691" spans="1:14" s="15" customFormat="1" x14ac:dyDescent="0.25">
      <c r="A691" s="36"/>
      <c r="B691" s="36"/>
      <c r="C691" s="72"/>
      <c r="D691" s="56"/>
      <c r="E691" s="41"/>
      <c r="F691" s="18"/>
      <c r="G691" s="18"/>
      <c r="H691" s="14"/>
      <c r="J691" s="16"/>
      <c r="M691" s="33"/>
      <c r="N691" s="20"/>
    </row>
    <row r="692" spans="1:14" s="15" customFormat="1" x14ac:dyDescent="0.25">
      <c r="A692" s="36"/>
      <c r="B692" s="36"/>
      <c r="C692" s="72"/>
      <c r="D692" s="56"/>
      <c r="E692" s="41"/>
      <c r="F692" s="18"/>
      <c r="G692" s="18"/>
      <c r="H692" s="14"/>
      <c r="J692" s="16"/>
      <c r="M692" s="33"/>
      <c r="N692" s="20"/>
    </row>
    <row r="693" spans="1:14" s="15" customFormat="1" x14ac:dyDescent="0.25">
      <c r="A693" s="36"/>
      <c r="B693" s="36"/>
      <c r="C693" s="72"/>
      <c r="D693" s="56"/>
      <c r="E693" s="41"/>
      <c r="F693" s="18"/>
      <c r="G693" s="18"/>
      <c r="H693" s="14"/>
      <c r="J693" s="16"/>
      <c r="M693" s="33"/>
      <c r="N693" s="20"/>
    </row>
    <row r="694" spans="1:14" s="15" customFormat="1" x14ac:dyDescent="0.25">
      <c r="A694" s="36"/>
      <c r="B694" s="36"/>
      <c r="C694" s="72"/>
      <c r="D694" s="56"/>
      <c r="E694" s="41"/>
      <c r="F694" s="18"/>
      <c r="G694" s="18"/>
      <c r="H694" s="14"/>
      <c r="J694" s="16"/>
      <c r="M694" s="33"/>
      <c r="N694" s="20"/>
    </row>
    <row r="695" spans="1:14" s="15" customFormat="1" x14ac:dyDescent="0.25">
      <c r="A695" s="36"/>
      <c r="B695" s="36"/>
      <c r="C695" s="72"/>
      <c r="D695" s="56"/>
      <c r="E695" s="41"/>
      <c r="F695" s="18"/>
      <c r="G695" s="18"/>
      <c r="H695" s="14"/>
      <c r="J695" s="16"/>
      <c r="M695" s="33"/>
      <c r="N695" s="20"/>
    </row>
    <row r="696" spans="1:14" s="15" customFormat="1" x14ac:dyDescent="0.25">
      <c r="A696" s="36"/>
      <c r="B696" s="36"/>
      <c r="C696" s="72"/>
      <c r="D696" s="56"/>
      <c r="E696" s="41"/>
      <c r="F696" s="18"/>
      <c r="G696" s="18"/>
      <c r="H696" s="14"/>
      <c r="J696" s="16"/>
      <c r="M696" s="33"/>
      <c r="N696" s="20"/>
    </row>
    <row r="697" spans="1:14" s="15" customFormat="1" x14ac:dyDescent="0.25">
      <c r="A697" s="36"/>
      <c r="B697" s="36"/>
      <c r="C697" s="72"/>
      <c r="D697" s="56"/>
      <c r="E697" s="41"/>
      <c r="F697" s="18"/>
      <c r="G697" s="18"/>
      <c r="H697" s="14"/>
      <c r="J697" s="16"/>
      <c r="M697" s="33"/>
      <c r="N697" s="20"/>
    </row>
    <row r="698" spans="1:14" s="15" customFormat="1" x14ac:dyDescent="0.25">
      <c r="A698" s="36"/>
      <c r="B698" s="36"/>
      <c r="C698" s="72"/>
      <c r="D698" s="56"/>
      <c r="E698" s="41"/>
      <c r="F698" s="18"/>
      <c r="G698" s="18"/>
      <c r="H698" s="14"/>
      <c r="J698" s="16"/>
      <c r="M698" s="33"/>
      <c r="N698" s="20"/>
    </row>
    <row r="699" spans="1:14" s="15" customFormat="1" x14ac:dyDescent="0.25">
      <c r="A699" s="36"/>
      <c r="B699" s="36"/>
      <c r="C699" s="72"/>
      <c r="D699" s="56"/>
      <c r="E699" s="41"/>
      <c r="F699" s="18"/>
      <c r="G699" s="18"/>
      <c r="H699" s="14"/>
      <c r="J699" s="16"/>
      <c r="M699" s="33"/>
      <c r="N699" s="20"/>
    </row>
    <row r="700" spans="1:14" s="15" customFormat="1" x14ac:dyDescent="0.25">
      <c r="A700" s="36"/>
      <c r="B700" s="36"/>
      <c r="C700" s="72"/>
      <c r="D700" s="56"/>
      <c r="E700" s="41"/>
      <c r="F700" s="18"/>
      <c r="G700" s="18"/>
      <c r="H700" s="14"/>
      <c r="J700" s="16"/>
      <c r="M700" s="33"/>
      <c r="N700" s="20"/>
    </row>
    <row r="701" spans="1:14" s="15" customFormat="1" x14ac:dyDescent="0.25">
      <c r="A701" s="36"/>
      <c r="B701" s="36"/>
      <c r="C701" s="72"/>
      <c r="D701" s="56"/>
      <c r="E701" s="41"/>
      <c r="F701" s="18"/>
      <c r="G701" s="18"/>
      <c r="H701" s="14"/>
      <c r="J701" s="16"/>
      <c r="M701" s="33"/>
      <c r="N701" s="20"/>
    </row>
    <row r="702" spans="1:14" s="15" customFormat="1" x14ac:dyDescent="0.25">
      <c r="A702" s="36"/>
      <c r="B702" s="36"/>
      <c r="C702" s="72"/>
      <c r="D702" s="56"/>
      <c r="E702" s="41"/>
      <c r="F702" s="18"/>
      <c r="G702" s="18"/>
      <c r="H702" s="14"/>
      <c r="J702" s="16"/>
      <c r="M702" s="33"/>
      <c r="N702" s="20"/>
    </row>
    <row r="703" spans="1:14" s="15" customFormat="1" x14ac:dyDescent="0.25">
      <c r="A703" s="36"/>
      <c r="B703" s="36"/>
      <c r="C703" s="72"/>
      <c r="D703" s="56"/>
      <c r="E703" s="41"/>
      <c r="F703" s="18"/>
      <c r="G703" s="18"/>
      <c r="H703" s="14"/>
      <c r="J703" s="16"/>
      <c r="M703" s="33"/>
      <c r="N703" s="20"/>
    </row>
    <row r="704" spans="1:14" s="15" customFormat="1" x14ac:dyDescent="0.25">
      <c r="A704" s="36"/>
      <c r="B704" s="36"/>
      <c r="C704" s="72"/>
      <c r="D704" s="56"/>
      <c r="E704" s="41"/>
      <c r="F704" s="18"/>
      <c r="G704" s="18"/>
      <c r="H704" s="14"/>
      <c r="J704" s="16"/>
      <c r="M704" s="33"/>
      <c r="N704" s="20"/>
    </row>
    <row r="705" spans="1:14" s="15" customFormat="1" x14ac:dyDescent="0.25">
      <c r="A705" s="36"/>
      <c r="B705" s="36"/>
      <c r="C705" s="72"/>
      <c r="D705" s="56"/>
      <c r="E705" s="41"/>
      <c r="F705" s="18"/>
      <c r="G705" s="18"/>
      <c r="H705" s="14"/>
      <c r="J705" s="16"/>
      <c r="M705" s="33"/>
      <c r="N705" s="20"/>
    </row>
    <row r="706" spans="1:14" s="15" customFormat="1" x14ac:dyDescent="0.25">
      <c r="A706" s="36"/>
      <c r="B706" s="36"/>
      <c r="C706" s="72"/>
      <c r="D706" s="56"/>
      <c r="E706" s="41"/>
      <c r="F706" s="18"/>
      <c r="G706" s="18"/>
      <c r="H706" s="14"/>
      <c r="J706" s="16"/>
      <c r="M706" s="33"/>
      <c r="N706" s="20"/>
    </row>
    <row r="707" spans="1:14" s="15" customFormat="1" x14ac:dyDescent="0.25">
      <c r="A707" s="36"/>
      <c r="B707" s="36"/>
      <c r="C707" s="72"/>
      <c r="D707" s="56"/>
      <c r="E707" s="41"/>
      <c r="F707" s="18"/>
      <c r="G707" s="18"/>
      <c r="H707" s="14"/>
      <c r="J707" s="16"/>
      <c r="M707" s="33"/>
      <c r="N707" s="20"/>
    </row>
    <row r="708" spans="1:14" s="15" customFormat="1" x14ac:dyDescent="0.25">
      <c r="A708" s="36"/>
      <c r="B708" s="36"/>
      <c r="C708" s="72"/>
      <c r="D708" s="56"/>
      <c r="E708" s="41"/>
      <c r="F708" s="18"/>
      <c r="G708" s="18"/>
      <c r="H708" s="14"/>
      <c r="J708" s="16"/>
      <c r="M708" s="33"/>
      <c r="N708" s="20"/>
    </row>
    <row r="709" spans="1:14" s="15" customFormat="1" x14ac:dyDescent="0.25">
      <c r="A709" s="36"/>
      <c r="B709" s="36"/>
      <c r="C709" s="72"/>
      <c r="D709" s="56"/>
      <c r="E709" s="41"/>
      <c r="F709" s="18"/>
      <c r="G709" s="18"/>
      <c r="H709" s="14"/>
      <c r="J709" s="16"/>
      <c r="M709" s="33"/>
      <c r="N709" s="20"/>
    </row>
    <row r="710" spans="1:14" s="15" customFormat="1" x14ac:dyDescent="0.25">
      <c r="A710" s="36"/>
      <c r="B710" s="36"/>
      <c r="C710" s="72"/>
      <c r="D710" s="56"/>
      <c r="E710" s="41"/>
      <c r="F710" s="18"/>
      <c r="G710" s="18"/>
      <c r="H710" s="14"/>
      <c r="J710" s="16"/>
      <c r="M710" s="33"/>
      <c r="N710" s="20"/>
    </row>
    <row r="711" spans="1:14" s="15" customFormat="1" x14ac:dyDescent="0.25">
      <c r="A711" s="36"/>
      <c r="B711" s="36"/>
      <c r="C711" s="72"/>
      <c r="D711" s="56"/>
      <c r="E711" s="41"/>
      <c r="F711" s="18"/>
      <c r="G711" s="18"/>
      <c r="H711" s="14"/>
      <c r="J711" s="16"/>
      <c r="M711" s="33"/>
      <c r="N711" s="20"/>
    </row>
    <row r="712" spans="1:14" s="15" customFormat="1" x14ac:dyDescent="0.25">
      <c r="A712" s="36"/>
      <c r="B712" s="36"/>
      <c r="C712" s="72"/>
      <c r="D712" s="56"/>
      <c r="E712" s="41"/>
      <c r="F712" s="18"/>
      <c r="G712" s="18"/>
      <c r="H712" s="14"/>
      <c r="J712" s="16"/>
      <c r="M712" s="33"/>
      <c r="N712" s="20"/>
    </row>
    <row r="713" spans="1:14" s="15" customFormat="1" x14ac:dyDescent="0.25">
      <c r="A713" s="36"/>
      <c r="B713" s="36"/>
      <c r="C713" s="72"/>
      <c r="D713" s="56"/>
      <c r="E713" s="41"/>
      <c r="F713" s="18"/>
      <c r="G713" s="18"/>
      <c r="H713" s="14"/>
      <c r="J713" s="16"/>
      <c r="M713" s="33"/>
      <c r="N713" s="20"/>
    </row>
    <row r="714" spans="1:14" s="15" customFormat="1" x14ac:dyDescent="0.25">
      <c r="A714" s="36"/>
      <c r="B714" s="36"/>
      <c r="C714" s="72"/>
      <c r="D714" s="56"/>
      <c r="E714" s="41"/>
      <c r="F714" s="18"/>
      <c r="G714" s="18"/>
      <c r="H714" s="14"/>
      <c r="J714" s="16"/>
      <c r="M714" s="33"/>
      <c r="N714" s="20"/>
    </row>
    <row r="715" spans="1:14" s="15" customFormat="1" x14ac:dyDescent="0.25">
      <c r="A715" s="36"/>
      <c r="B715" s="36"/>
      <c r="C715" s="72"/>
      <c r="D715" s="56"/>
      <c r="E715" s="41"/>
      <c r="F715" s="18"/>
      <c r="G715" s="18"/>
      <c r="H715" s="14"/>
      <c r="J715" s="16"/>
      <c r="M715" s="33"/>
      <c r="N715" s="20"/>
    </row>
    <row r="716" spans="1:14" s="15" customFormat="1" x14ac:dyDescent="0.25">
      <c r="A716" s="36"/>
      <c r="B716" s="36"/>
      <c r="C716" s="72"/>
      <c r="D716" s="56"/>
      <c r="E716" s="41"/>
      <c r="F716" s="18"/>
      <c r="G716" s="18"/>
      <c r="H716" s="14"/>
      <c r="J716" s="16"/>
      <c r="M716" s="33"/>
      <c r="N716" s="20"/>
    </row>
    <row r="717" spans="1:14" s="15" customFormat="1" x14ac:dyDescent="0.25">
      <c r="A717" s="36"/>
      <c r="B717" s="36"/>
      <c r="C717" s="72"/>
      <c r="D717" s="56"/>
      <c r="E717" s="41"/>
      <c r="F717" s="18"/>
      <c r="G717" s="18"/>
      <c r="H717" s="14"/>
      <c r="J717" s="16"/>
      <c r="M717" s="33"/>
      <c r="N717" s="20"/>
    </row>
    <row r="718" spans="1:14" s="15" customFormat="1" x14ac:dyDescent="0.25">
      <c r="A718" s="36"/>
      <c r="B718" s="36"/>
      <c r="C718" s="72"/>
      <c r="D718" s="56"/>
      <c r="E718" s="41"/>
      <c r="F718" s="18"/>
      <c r="G718" s="18"/>
      <c r="H718" s="14"/>
      <c r="J718" s="16"/>
      <c r="M718" s="33"/>
      <c r="N718" s="20"/>
    </row>
    <row r="719" spans="1:14" s="15" customFormat="1" x14ac:dyDescent="0.25">
      <c r="A719" s="36"/>
      <c r="B719" s="36"/>
      <c r="C719" s="72"/>
      <c r="D719" s="56"/>
      <c r="E719" s="41"/>
      <c r="F719" s="18"/>
      <c r="G719" s="18"/>
      <c r="H719" s="14"/>
      <c r="J719" s="16"/>
      <c r="M719" s="33"/>
      <c r="N719" s="20"/>
    </row>
    <row r="720" spans="1:14" s="15" customFormat="1" x14ac:dyDescent="0.25">
      <c r="A720" s="36"/>
      <c r="B720" s="36"/>
      <c r="C720" s="72"/>
      <c r="D720" s="56"/>
      <c r="E720" s="41"/>
      <c r="F720" s="18"/>
      <c r="G720" s="18"/>
      <c r="H720" s="14"/>
      <c r="J720" s="16"/>
      <c r="M720" s="33"/>
      <c r="N720" s="20"/>
    </row>
    <row r="721" spans="1:14" s="15" customFormat="1" x14ac:dyDescent="0.25">
      <c r="A721" s="36"/>
      <c r="B721" s="36"/>
      <c r="C721" s="72"/>
      <c r="D721" s="56"/>
      <c r="E721" s="41"/>
      <c r="F721" s="18"/>
      <c r="G721" s="18"/>
      <c r="H721" s="14"/>
      <c r="J721" s="16"/>
      <c r="M721" s="33"/>
      <c r="N721" s="20"/>
    </row>
    <row r="722" spans="1:14" s="15" customFormat="1" x14ac:dyDescent="0.25">
      <c r="A722" s="36"/>
      <c r="B722" s="36"/>
      <c r="C722" s="72"/>
      <c r="D722" s="56"/>
      <c r="E722" s="41"/>
      <c r="F722" s="18"/>
      <c r="G722" s="18"/>
      <c r="H722" s="14"/>
      <c r="J722" s="16"/>
      <c r="M722" s="33"/>
      <c r="N722" s="20"/>
    </row>
    <row r="723" spans="1:14" s="15" customFormat="1" x14ac:dyDescent="0.25">
      <c r="A723" s="36"/>
      <c r="B723" s="36"/>
      <c r="C723" s="72"/>
      <c r="D723" s="56"/>
      <c r="E723" s="41"/>
      <c r="F723" s="18"/>
      <c r="G723" s="18"/>
      <c r="H723" s="14"/>
      <c r="J723" s="16"/>
      <c r="M723" s="33"/>
      <c r="N723" s="20"/>
    </row>
    <row r="724" spans="1:14" s="15" customFormat="1" x14ac:dyDescent="0.25">
      <c r="A724" s="36"/>
      <c r="B724" s="36"/>
      <c r="C724" s="72"/>
      <c r="D724" s="56"/>
      <c r="E724" s="41"/>
      <c r="F724" s="18"/>
      <c r="G724" s="18"/>
      <c r="H724" s="14"/>
      <c r="J724" s="16"/>
      <c r="M724" s="33"/>
      <c r="N724" s="20"/>
    </row>
    <row r="725" spans="1:14" s="15" customFormat="1" x14ac:dyDescent="0.25">
      <c r="A725" s="36"/>
      <c r="B725" s="36"/>
      <c r="C725" s="72"/>
      <c r="D725" s="56"/>
      <c r="E725" s="41"/>
      <c r="F725" s="18"/>
      <c r="G725" s="18"/>
      <c r="H725" s="14"/>
      <c r="J725" s="16"/>
      <c r="M725" s="33"/>
      <c r="N725" s="20"/>
    </row>
    <row r="726" spans="1:14" s="15" customFormat="1" x14ac:dyDescent="0.25">
      <c r="A726" s="36"/>
      <c r="B726" s="36"/>
      <c r="C726" s="72"/>
      <c r="D726" s="56"/>
      <c r="E726" s="41"/>
      <c r="F726" s="18"/>
      <c r="G726" s="18"/>
      <c r="H726" s="14"/>
      <c r="J726" s="16"/>
      <c r="M726" s="33"/>
      <c r="N726" s="20"/>
    </row>
    <row r="727" spans="1:14" s="15" customFormat="1" x14ac:dyDescent="0.25">
      <c r="A727" s="36"/>
      <c r="B727" s="36"/>
      <c r="C727" s="72"/>
      <c r="D727" s="56"/>
      <c r="E727" s="41"/>
      <c r="F727" s="18"/>
      <c r="G727" s="18"/>
      <c r="H727" s="14"/>
      <c r="J727" s="16"/>
      <c r="M727" s="33"/>
      <c r="N727" s="20"/>
    </row>
    <row r="728" spans="1:14" s="15" customFormat="1" x14ac:dyDescent="0.25">
      <c r="A728" s="36"/>
      <c r="B728" s="36"/>
      <c r="C728" s="72"/>
      <c r="D728" s="56"/>
      <c r="E728" s="41"/>
      <c r="F728" s="18"/>
      <c r="G728" s="18"/>
      <c r="H728" s="14"/>
      <c r="J728" s="16"/>
      <c r="M728" s="33"/>
      <c r="N728" s="20"/>
    </row>
    <row r="729" spans="1:14" s="15" customFormat="1" x14ac:dyDescent="0.25">
      <c r="A729" s="36"/>
      <c r="B729" s="36"/>
      <c r="C729" s="72"/>
      <c r="D729" s="56"/>
      <c r="E729" s="41"/>
      <c r="F729" s="18"/>
      <c r="G729" s="18"/>
      <c r="H729" s="14"/>
      <c r="J729" s="16"/>
      <c r="M729" s="33"/>
      <c r="N729" s="20"/>
    </row>
    <row r="730" spans="1:14" s="15" customFormat="1" x14ac:dyDescent="0.25">
      <c r="A730" s="36"/>
      <c r="B730" s="36"/>
      <c r="C730" s="72"/>
      <c r="D730" s="56"/>
      <c r="E730" s="41"/>
      <c r="F730" s="18"/>
      <c r="G730" s="18"/>
      <c r="H730" s="14"/>
      <c r="J730" s="16"/>
      <c r="M730" s="33"/>
      <c r="N730" s="20"/>
    </row>
    <row r="731" spans="1:14" s="15" customFormat="1" x14ac:dyDescent="0.25">
      <c r="A731" s="36"/>
      <c r="B731" s="36"/>
      <c r="C731" s="72"/>
      <c r="D731" s="56"/>
      <c r="E731" s="41"/>
      <c r="F731" s="18"/>
      <c r="G731" s="18"/>
      <c r="H731" s="14"/>
      <c r="J731" s="16"/>
      <c r="M731" s="33"/>
      <c r="N731" s="20"/>
    </row>
    <row r="732" spans="1:14" s="15" customFormat="1" x14ac:dyDescent="0.25">
      <c r="A732" s="36"/>
      <c r="B732" s="36"/>
      <c r="C732" s="72"/>
      <c r="D732" s="56"/>
      <c r="E732" s="41"/>
      <c r="F732" s="18"/>
      <c r="G732" s="18"/>
      <c r="H732" s="14"/>
      <c r="J732" s="16"/>
      <c r="M732" s="33"/>
      <c r="N732" s="20"/>
    </row>
    <row r="733" spans="1:14" s="15" customFormat="1" x14ac:dyDescent="0.25">
      <c r="A733" s="36"/>
      <c r="B733" s="36"/>
      <c r="C733" s="72"/>
      <c r="D733" s="56"/>
      <c r="E733" s="41"/>
      <c r="F733" s="18"/>
      <c r="G733" s="18"/>
      <c r="H733" s="14"/>
      <c r="J733" s="16"/>
      <c r="M733" s="33"/>
      <c r="N733" s="20"/>
    </row>
    <row r="734" spans="1:14" s="15" customFormat="1" x14ac:dyDescent="0.25">
      <c r="A734" s="36"/>
      <c r="B734" s="36"/>
      <c r="C734" s="72"/>
      <c r="D734" s="56"/>
      <c r="E734" s="41"/>
      <c r="F734" s="18"/>
      <c r="G734" s="18"/>
      <c r="H734" s="14"/>
      <c r="J734" s="16"/>
      <c r="M734" s="33"/>
      <c r="N734" s="20"/>
    </row>
    <row r="735" spans="1:14" s="15" customFormat="1" x14ac:dyDescent="0.25">
      <c r="A735" s="36"/>
      <c r="B735" s="36"/>
      <c r="C735" s="72"/>
      <c r="D735" s="56"/>
      <c r="E735" s="41"/>
      <c r="F735" s="18"/>
      <c r="G735" s="18"/>
      <c r="H735" s="14"/>
      <c r="J735" s="16"/>
      <c r="M735" s="33"/>
      <c r="N735" s="20"/>
    </row>
    <row r="736" spans="1:14" s="15" customFormat="1" x14ac:dyDescent="0.25">
      <c r="A736" s="36"/>
      <c r="B736" s="36"/>
      <c r="C736" s="72"/>
      <c r="D736" s="56"/>
      <c r="E736" s="41"/>
      <c r="F736" s="18"/>
      <c r="G736" s="18"/>
      <c r="H736" s="14"/>
      <c r="J736" s="16"/>
      <c r="M736" s="33"/>
      <c r="N736" s="20"/>
    </row>
    <row r="737" spans="1:14" s="15" customFormat="1" x14ac:dyDescent="0.25">
      <c r="A737" s="36"/>
      <c r="B737" s="36"/>
      <c r="C737" s="72"/>
      <c r="D737" s="56"/>
      <c r="E737" s="41"/>
      <c r="F737" s="18"/>
      <c r="G737" s="18"/>
      <c r="H737" s="14"/>
      <c r="J737" s="16"/>
      <c r="M737" s="33"/>
      <c r="N737" s="20"/>
    </row>
    <row r="738" spans="1:14" s="15" customFormat="1" x14ac:dyDescent="0.25">
      <c r="A738" s="36"/>
      <c r="B738" s="36"/>
      <c r="C738" s="72"/>
      <c r="D738" s="56"/>
      <c r="E738" s="41"/>
      <c r="F738" s="18"/>
      <c r="G738" s="18"/>
      <c r="H738" s="14"/>
      <c r="J738" s="16"/>
      <c r="M738" s="33"/>
      <c r="N738" s="20"/>
    </row>
    <row r="739" spans="1:14" s="15" customFormat="1" x14ac:dyDescent="0.25">
      <c r="A739" s="36"/>
      <c r="B739" s="36"/>
      <c r="C739" s="72"/>
      <c r="D739" s="56"/>
      <c r="E739" s="41"/>
      <c r="F739" s="18"/>
      <c r="G739" s="18"/>
      <c r="H739" s="14"/>
      <c r="J739" s="16"/>
      <c r="M739" s="33"/>
      <c r="N739" s="20"/>
    </row>
    <row r="740" spans="1:14" s="15" customFormat="1" x14ac:dyDescent="0.25">
      <c r="A740" s="36"/>
      <c r="B740" s="36"/>
      <c r="C740" s="72"/>
      <c r="D740" s="56"/>
      <c r="E740" s="41"/>
      <c r="F740" s="18"/>
      <c r="G740" s="18"/>
      <c r="H740" s="14"/>
      <c r="J740" s="16"/>
      <c r="M740" s="33"/>
      <c r="N740" s="20"/>
    </row>
    <row r="741" spans="1:14" s="15" customFormat="1" x14ac:dyDescent="0.25">
      <c r="A741" s="36"/>
      <c r="B741" s="36"/>
      <c r="C741" s="72"/>
      <c r="D741" s="56"/>
      <c r="E741" s="41"/>
      <c r="F741" s="18"/>
      <c r="G741" s="18"/>
      <c r="H741" s="14"/>
      <c r="J741" s="16"/>
      <c r="M741" s="33"/>
      <c r="N741" s="20"/>
    </row>
    <row r="742" spans="1:14" s="15" customFormat="1" x14ac:dyDescent="0.25">
      <c r="A742" s="36"/>
      <c r="B742" s="36"/>
      <c r="C742" s="72"/>
      <c r="D742" s="56"/>
      <c r="E742" s="41"/>
      <c r="F742" s="18"/>
      <c r="G742" s="18"/>
      <c r="H742" s="14"/>
      <c r="J742" s="16"/>
      <c r="M742" s="33"/>
      <c r="N742" s="20"/>
    </row>
    <row r="743" spans="1:14" s="15" customFormat="1" x14ac:dyDescent="0.25">
      <c r="A743" s="36"/>
      <c r="B743" s="36"/>
      <c r="C743" s="72"/>
      <c r="D743" s="56"/>
      <c r="E743" s="41"/>
      <c r="F743" s="18"/>
      <c r="G743" s="18"/>
      <c r="H743" s="14"/>
      <c r="J743" s="16"/>
      <c r="M743" s="33"/>
      <c r="N743" s="20"/>
    </row>
    <row r="744" spans="1:14" s="15" customFormat="1" x14ac:dyDescent="0.25">
      <c r="A744" s="36"/>
      <c r="B744" s="36"/>
      <c r="C744" s="72"/>
      <c r="D744" s="56"/>
      <c r="E744" s="41"/>
      <c r="F744" s="18"/>
      <c r="G744" s="18"/>
      <c r="H744" s="14"/>
      <c r="J744" s="16"/>
      <c r="M744" s="33"/>
      <c r="N744" s="20"/>
    </row>
    <row r="745" spans="1:14" s="15" customFormat="1" x14ac:dyDescent="0.25">
      <c r="A745" s="36"/>
      <c r="B745" s="36"/>
      <c r="C745" s="72"/>
      <c r="D745" s="56"/>
      <c r="E745" s="41"/>
      <c r="F745" s="18"/>
      <c r="G745" s="18"/>
      <c r="H745" s="14"/>
      <c r="J745" s="16"/>
      <c r="M745" s="33"/>
      <c r="N745" s="20"/>
    </row>
    <row r="746" spans="1:14" s="15" customFormat="1" x14ac:dyDescent="0.25">
      <c r="A746" s="36"/>
      <c r="B746" s="36"/>
      <c r="C746" s="72"/>
      <c r="D746" s="56"/>
      <c r="E746" s="41"/>
      <c r="F746" s="18"/>
      <c r="G746" s="18"/>
      <c r="H746" s="14"/>
      <c r="J746" s="16"/>
      <c r="M746" s="33"/>
      <c r="N746" s="20"/>
    </row>
    <row r="747" spans="1:14" s="15" customFormat="1" x14ac:dyDescent="0.25">
      <c r="A747" s="36"/>
      <c r="B747" s="36"/>
      <c r="C747" s="72"/>
      <c r="D747" s="56"/>
      <c r="E747" s="41"/>
      <c r="F747" s="18"/>
      <c r="G747" s="18"/>
      <c r="H747" s="14"/>
      <c r="J747" s="16"/>
      <c r="M747" s="33"/>
      <c r="N747" s="20"/>
    </row>
    <row r="748" spans="1:14" s="15" customFormat="1" x14ac:dyDescent="0.25">
      <c r="A748" s="36"/>
      <c r="B748" s="36"/>
      <c r="C748" s="72"/>
      <c r="D748" s="56"/>
      <c r="E748" s="41"/>
      <c r="F748" s="18"/>
      <c r="G748" s="18"/>
      <c r="H748" s="14"/>
      <c r="J748" s="16"/>
      <c r="M748" s="33"/>
      <c r="N748" s="20"/>
    </row>
    <row r="749" spans="1:14" s="15" customFormat="1" x14ac:dyDescent="0.25">
      <c r="A749" s="36"/>
      <c r="B749" s="36"/>
      <c r="C749" s="72"/>
      <c r="D749" s="56"/>
      <c r="E749" s="41"/>
      <c r="F749" s="18"/>
      <c r="G749" s="18"/>
      <c r="H749" s="14"/>
      <c r="J749" s="16"/>
      <c r="M749" s="33"/>
      <c r="N749" s="20"/>
    </row>
    <row r="750" spans="1:14" s="15" customFormat="1" x14ac:dyDescent="0.25">
      <c r="A750" s="36"/>
      <c r="B750" s="36"/>
      <c r="C750" s="72"/>
      <c r="D750" s="56"/>
      <c r="E750" s="41"/>
      <c r="F750" s="18"/>
      <c r="G750" s="18"/>
      <c r="H750" s="14"/>
      <c r="J750" s="16"/>
      <c r="M750" s="33"/>
      <c r="N750" s="20"/>
    </row>
    <row r="751" spans="1:14" s="15" customFormat="1" x14ac:dyDescent="0.25">
      <c r="A751" s="36"/>
      <c r="B751" s="36"/>
      <c r="C751" s="72"/>
      <c r="D751" s="56"/>
      <c r="E751" s="41"/>
      <c r="F751" s="18"/>
      <c r="G751" s="18"/>
      <c r="H751" s="14"/>
      <c r="J751" s="16"/>
      <c r="M751" s="33"/>
      <c r="N751" s="20"/>
    </row>
    <row r="752" spans="1:14" s="15" customFormat="1" x14ac:dyDescent="0.25">
      <c r="A752" s="36"/>
      <c r="B752" s="36"/>
      <c r="C752" s="72"/>
      <c r="D752" s="56"/>
      <c r="E752" s="41"/>
      <c r="F752" s="18"/>
      <c r="G752" s="18"/>
      <c r="H752" s="14"/>
      <c r="J752" s="16"/>
      <c r="M752" s="33"/>
      <c r="N752" s="20"/>
    </row>
    <row r="753" spans="1:14" s="15" customFormat="1" x14ac:dyDescent="0.25">
      <c r="A753" s="36"/>
      <c r="B753" s="36"/>
      <c r="C753" s="72"/>
      <c r="D753" s="56"/>
      <c r="E753" s="41"/>
      <c r="F753" s="18"/>
      <c r="G753" s="18"/>
      <c r="H753" s="14"/>
      <c r="J753" s="16"/>
      <c r="M753" s="33"/>
      <c r="N753" s="20"/>
    </row>
    <row r="754" spans="1:14" s="15" customFormat="1" x14ac:dyDescent="0.25">
      <c r="A754" s="36"/>
      <c r="B754" s="36"/>
      <c r="C754" s="72"/>
      <c r="D754" s="56"/>
      <c r="E754" s="41"/>
      <c r="F754" s="18"/>
      <c r="G754" s="18"/>
      <c r="H754" s="14"/>
      <c r="J754" s="16"/>
      <c r="M754" s="33"/>
      <c r="N754" s="20"/>
    </row>
    <row r="755" spans="1:14" s="15" customFormat="1" x14ac:dyDescent="0.25">
      <c r="A755" s="36"/>
      <c r="B755" s="36"/>
      <c r="C755" s="72"/>
      <c r="D755" s="56"/>
      <c r="E755" s="41"/>
      <c r="F755" s="18"/>
      <c r="G755" s="18"/>
      <c r="H755" s="14"/>
      <c r="J755" s="16"/>
      <c r="M755" s="33"/>
      <c r="N755" s="20"/>
    </row>
    <row r="756" spans="1:14" s="15" customFormat="1" x14ac:dyDescent="0.25">
      <c r="A756" s="36"/>
      <c r="B756" s="36"/>
      <c r="C756" s="72"/>
      <c r="D756" s="56"/>
      <c r="E756" s="41"/>
      <c r="F756" s="18"/>
      <c r="G756" s="18"/>
      <c r="H756" s="14"/>
      <c r="J756" s="16"/>
      <c r="M756" s="33"/>
      <c r="N756" s="20"/>
    </row>
    <row r="757" spans="1:14" s="15" customFormat="1" x14ac:dyDescent="0.25">
      <c r="A757" s="36"/>
      <c r="B757" s="36"/>
      <c r="C757" s="72"/>
      <c r="D757" s="56"/>
      <c r="E757" s="41"/>
      <c r="F757" s="18"/>
      <c r="G757" s="18"/>
      <c r="H757" s="14"/>
      <c r="J757" s="16"/>
      <c r="M757" s="33"/>
      <c r="N757" s="20"/>
    </row>
    <row r="758" spans="1:14" s="15" customFormat="1" x14ac:dyDescent="0.25">
      <c r="A758" s="36"/>
      <c r="B758" s="36"/>
      <c r="C758" s="72"/>
      <c r="D758" s="56"/>
      <c r="E758" s="41"/>
      <c r="F758" s="18"/>
      <c r="G758" s="18"/>
      <c r="H758" s="14"/>
      <c r="J758" s="16"/>
      <c r="M758" s="33"/>
      <c r="N758" s="20"/>
    </row>
    <row r="759" spans="1:14" s="15" customFormat="1" x14ac:dyDescent="0.25">
      <c r="A759" s="36"/>
      <c r="B759" s="36"/>
      <c r="C759" s="72"/>
      <c r="D759" s="56"/>
      <c r="E759" s="41"/>
      <c r="F759" s="18"/>
      <c r="G759" s="18"/>
      <c r="H759" s="14"/>
      <c r="J759" s="16"/>
      <c r="M759" s="33"/>
      <c r="N759" s="20"/>
    </row>
    <row r="760" spans="1:14" s="15" customFormat="1" x14ac:dyDescent="0.25">
      <c r="A760" s="36"/>
      <c r="B760" s="36"/>
      <c r="C760" s="72"/>
      <c r="D760" s="56"/>
      <c r="E760" s="41"/>
      <c r="F760" s="18"/>
      <c r="G760" s="18"/>
      <c r="H760" s="14"/>
      <c r="J760" s="16"/>
      <c r="M760" s="33"/>
      <c r="N760" s="20"/>
    </row>
    <row r="761" spans="1:14" s="15" customFormat="1" x14ac:dyDescent="0.25">
      <c r="A761" s="36"/>
      <c r="B761" s="36"/>
      <c r="C761" s="72"/>
      <c r="D761" s="56"/>
      <c r="E761" s="41"/>
      <c r="F761" s="18"/>
      <c r="G761" s="18"/>
      <c r="H761" s="14"/>
      <c r="J761" s="16"/>
      <c r="M761" s="33"/>
      <c r="N761" s="20"/>
    </row>
    <row r="762" spans="1:14" s="15" customFormat="1" x14ac:dyDescent="0.25">
      <c r="A762" s="36"/>
      <c r="B762" s="36"/>
      <c r="C762" s="72"/>
      <c r="D762" s="56"/>
      <c r="E762" s="41"/>
      <c r="F762" s="18"/>
      <c r="G762" s="18"/>
      <c r="H762" s="14"/>
      <c r="J762" s="16"/>
      <c r="M762" s="33"/>
      <c r="N762" s="20"/>
    </row>
    <row r="763" spans="1:14" s="15" customFormat="1" x14ac:dyDescent="0.25">
      <c r="A763" s="36"/>
      <c r="B763" s="36"/>
      <c r="C763" s="72"/>
      <c r="D763" s="56"/>
      <c r="E763" s="41"/>
      <c r="F763" s="18"/>
      <c r="G763" s="18"/>
      <c r="H763" s="14"/>
      <c r="J763" s="16"/>
      <c r="M763" s="33"/>
      <c r="N763" s="20"/>
    </row>
    <row r="764" spans="1:14" s="15" customFormat="1" x14ac:dyDescent="0.25">
      <c r="A764" s="36"/>
      <c r="B764" s="36"/>
      <c r="C764" s="72"/>
      <c r="D764" s="56"/>
      <c r="E764" s="41"/>
      <c r="F764" s="18"/>
      <c r="G764" s="18"/>
      <c r="H764" s="14"/>
      <c r="J764" s="16"/>
      <c r="M764" s="33"/>
      <c r="N764" s="20"/>
    </row>
    <row r="765" spans="1:14" s="15" customFormat="1" x14ac:dyDescent="0.25">
      <c r="A765" s="36"/>
      <c r="B765" s="36"/>
      <c r="C765" s="72"/>
      <c r="D765" s="56"/>
      <c r="E765" s="41"/>
      <c r="F765" s="18"/>
      <c r="G765" s="18"/>
      <c r="H765" s="14"/>
      <c r="J765" s="16"/>
      <c r="M765" s="33"/>
      <c r="N765" s="20"/>
    </row>
    <row r="766" spans="1:14" s="15" customFormat="1" x14ac:dyDescent="0.25">
      <c r="A766" s="36"/>
      <c r="B766" s="36"/>
      <c r="C766" s="72"/>
      <c r="D766" s="56"/>
      <c r="E766" s="41"/>
      <c r="F766" s="18"/>
      <c r="G766" s="18"/>
      <c r="H766" s="14"/>
      <c r="J766" s="16"/>
      <c r="M766" s="33"/>
      <c r="N766" s="20"/>
    </row>
    <row r="767" spans="1:14" s="15" customFormat="1" x14ac:dyDescent="0.25">
      <c r="A767" s="36"/>
      <c r="B767" s="36"/>
      <c r="C767" s="72"/>
      <c r="D767" s="56"/>
      <c r="E767" s="41"/>
      <c r="F767" s="18"/>
      <c r="G767" s="18"/>
      <c r="H767" s="14"/>
      <c r="J767" s="16"/>
      <c r="M767" s="33"/>
      <c r="N767" s="20"/>
    </row>
    <row r="768" spans="1:14" s="15" customFormat="1" x14ac:dyDescent="0.25">
      <c r="A768" s="36"/>
      <c r="B768" s="36"/>
      <c r="C768" s="72"/>
      <c r="D768" s="56"/>
      <c r="E768" s="41"/>
      <c r="F768" s="18"/>
      <c r="G768" s="18"/>
      <c r="H768" s="14"/>
      <c r="J768" s="16"/>
      <c r="M768" s="33"/>
      <c r="N768" s="20"/>
    </row>
    <row r="769" spans="1:14" s="15" customFormat="1" x14ac:dyDescent="0.25">
      <c r="A769" s="36"/>
      <c r="B769" s="36"/>
      <c r="C769" s="72"/>
      <c r="D769" s="56"/>
      <c r="E769" s="41"/>
      <c r="F769" s="18"/>
      <c r="G769" s="18"/>
      <c r="H769" s="14"/>
      <c r="J769" s="16"/>
      <c r="M769" s="33"/>
      <c r="N769" s="20"/>
    </row>
    <row r="770" spans="1:14" s="15" customFormat="1" x14ac:dyDescent="0.25">
      <c r="A770" s="36"/>
      <c r="B770" s="36"/>
      <c r="C770" s="72"/>
      <c r="D770" s="56"/>
      <c r="E770" s="41"/>
      <c r="F770" s="18"/>
      <c r="G770" s="18"/>
      <c r="H770" s="14"/>
      <c r="J770" s="16"/>
      <c r="M770" s="33"/>
      <c r="N770" s="20"/>
    </row>
    <row r="771" spans="1:14" s="15" customFormat="1" x14ac:dyDescent="0.25">
      <c r="A771" s="36"/>
      <c r="B771" s="36"/>
      <c r="C771" s="72"/>
      <c r="D771" s="56"/>
      <c r="E771" s="41"/>
      <c r="F771" s="18"/>
      <c r="G771" s="18"/>
      <c r="H771" s="14"/>
      <c r="J771" s="16"/>
      <c r="M771" s="33"/>
      <c r="N771" s="20"/>
    </row>
    <row r="772" spans="1:14" s="15" customFormat="1" x14ac:dyDescent="0.25">
      <c r="A772" s="36"/>
      <c r="B772" s="36"/>
      <c r="C772" s="72"/>
      <c r="D772" s="56"/>
      <c r="E772" s="41"/>
      <c r="F772" s="18"/>
      <c r="G772" s="18"/>
      <c r="H772" s="14"/>
      <c r="J772" s="16"/>
      <c r="M772" s="33"/>
      <c r="N772" s="20"/>
    </row>
    <row r="773" spans="1:14" s="15" customFormat="1" x14ac:dyDescent="0.25">
      <c r="A773" s="36"/>
      <c r="B773" s="36"/>
      <c r="C773" s="72"/>
      <c r="D773" s="56"/>
      <c r="E773" s="41"/>
      <c r="F773" s="18"/>
      <c r="G773" s="18"/>
      <c r="H773" s="14"/>
      <c r="J773" s="16"/>
      <c r="M773" s="33"/>
      <c r="N773" s="20"/>
    </row>
    <row r="774" spans="1:14" s="15" customFormat="1" x14ac:dyDescent="0.25">
      <c r="A774" s="36"/>
      <c r="B774" s="36"/>
      <c r="C774" s="72"/>
      <c r="D774" s="56"/>
      <c r="E774" s="41"/>
      <c r="F774" s="18"/>
      <c r="G774" s="18"/>
      <c r="H774" s="14"/>
      <c r="J774" s="16"/>
      <c r="M774" s="33"/>
      <c r="N774" s="20"/>
    </row>
    <row r="775" spans="1:14" s="15" customFormat="1" x14ac:dyDescent="0.25">
      <c r="A775" s="36"/>
      <c r="B775" s="36"/>
      <c r="C775" s="72"/>
      <c r="D775" s="56"/>
      <c r="E775" s="41"/>
      <c r="F775" s="18"/>
      <c r="G775" s="18"/>
      <c r="H775" s="14"/>
      <c r="J775" s="16"/>
      <c r="M775" s="33"/>
      <c r="N775" s="20"/>
    </row>
    <row r="776" spans="1:14" s="15" customFormat="1" x14ac:dyDescent="0.25">
      <c r="A776" s="36"/>
      <c r="B776" s="36"/>
      <c r="C776" s="72"/>
      <c r="D776" s="56"/>
      <c r="E776" s="41"/>
      <c r="F776" s="18"/>
      <c r="G776" s="18"/>
      <c r="H776" s="14"/>
      <c r="J776" s="16"/>
      <c r="M776" s="33"/>
      <c r="N776" s="20"/>
    </row>
    <row r="777" spans="1:14" s="15" customFormat="1" x14ac:dyDescent="0.25">
      <c r="A777" s="36"/>
      <c r="B777" s="36"/>
      <c r="C777" s="72"/>
      <c r="D777" s="56"/>
      <c r="E777" s="41"/>
      <c r="F777" s="18"/>
      <c r="G777" s="18"/>
      <c r="H777" s="14"/>
      <c r="J777" s="16"/>
      <c r="M777" s="33"/>
      <c r="N777" s="20"/>
    </row>
    <row r="778" spans="1:14" s="15" customFormat="1" x14ac:dyDescent="0.25">
      <c r="A778" s="36"/>
      <c r="B778" s="36"/>
      <c r="C778" s="72"/>
      <c r="D778" s="56"/>
      <c r="E778" s="41"/>
      <c r="F778" s="18"/>
      <c r="G778" s="18"/>
      <c r="H778" s="14"/>
      <c r="J778" s="16"/>
      <c r="M778" s="33"/>
      <c r="N778" s="20"/>
    </row>
    <row r="779" spans="1:14" s="15" customFormat="1" x14ac:dyDescent="0.25">
      <c r="A779" s="36"/>
      <c r="B779" s="36"/>
      <c r="C779" s="72"/>
      <c r="D779" s="56"/>
      <c r="E779" s="41"/>
      <c r="F779" s="18"/>
      <c r="G779" s="18"/>
      <c r="H779" s="14"/>
      <c r="J779" s="16"/>
      <c r="M779" s="33"/>
      <c r="N779" s="20"/>
    </row>
    <row r="780" spans="1:14" s="15" customFormat="1" x14ac:dyDescent="0.25">
      <c r="A780" s="36"/>
      <c r="B780" s="36"/>
      <c r="C780" s="72"/>
      <c r="D780" s="56"/>
      <c r="E780" s="41"/>
      <c r="F780" s="18"/>
      <c r="G780" s="18"/>
      <c r="H780" s="14"/>
      <c r="J780" s="16"/>
      <c r="M780" s="33"/>
      <c r="N780" s="20"/>
    </row>
    <row r="781" spans="1:14" s="15" customFormat="1" x14ac:dyDescent="0.25">
      <c r="A781" s="36"/>
      <c r="B781" s="36"/>
      <c r="C781" s="72"/>
      <c r="D781" s="56"/>
      <c r="E781" s="41"/>
      <c r="F781" s="18"/>
      <c r="G781" s="18"/>
      <c r="H781" s="14"/>
      <c r="J781" s="16"/>
      <c r="M781" s="33"/>
      <c r="N781" s="20"/>
    </row>
    <row r="782" spans="1:14" s="15" customFormat="1" x14ac:dyDescent="0.25">
      <c r="A782" s="36"/>
      <c r="B782" s="36"/>
      <c r="C782" s="72"/>
      <c r="D782" s="56"/>
      <c r="E782" s="41"/>
      <c r="F782" s="18"/>
      <c r="G782" s="18"/>
      <c r="H782" s="14"/>
      <c r="J782" s="16"/>
      <c r="M782" s="33"/>
      <c r="N782" s="20"/>
    </row>
    <row r="783" spans="1:14" s="15" customFormat="1" x14ac:dyDescent="0.25">
      <c r="A783" s="36"/>
      <c r="B783" s="36"/>
      <c r="C783" s="72"/>
      <c r="D783" s="56"/>
      <c r="E783" s="41"/>
      <c r="F783" s="18"/>
      <c r="G783" s="18"/>
      <c r="H783" s="14"/>
      <c r="J783" s="16"/>
      <c r="M783" s="33"/>
      <c r="N783" s="20"/>
    </row>
    <row r="784" spans="1:14" s="15" customFormat="1" x14ac:dyDescent="0.25">
      <c r="A784" s="36"/>
      <c r="B784" s="36"/>
      <c r="C784" s="72"/>
      <c r="D784" s="56"/>
      <c r="E784" s="41"/>
      <c r="F784" s="18"/>
      <c r="G784" s="18"/>
      <c r="H784" s="14"/>
      <c r="J784" s="16"/>
      <c r="M784" s="33"/>
      <c r="N784" s="20"/>
    </row>
    <row r="785" spans="1:14" s="15" customFormat="1" x14ac:dyDescent="0.25">
      <c r="A785" s="36"/>
      <c r="B785" s="36"/>
      <c r="C785" s="72"/>
      <c r="D785" s="56"/>
      <c r="E785" s="41"/>
      <c r="F785" s="18"/>
      <c r="G785" s="18"/>
      <c r="H785" s="14"/>
      <c r="J785" s="16"/>
      <c r="M785" s="33"/>
      <c r="N785" s="20"/>
    </row>
    <row r="786" spans="1:14" s="15" customFormat="1" x14ac:dyDescent="0.25">
      <c r="A786" s="36"/>
      <c r="B786" s="36"/>
      <c r="C786" s="72"/>
      <c r="D786" s="56"/>
      <c r="E786" s="41"/>
      <c r="F786" s="18"/>
      <c r="G786" s="18"/>
      <c r="H786" s="14"/>
      <c r="J786" s="16"/>
      <c r="M786" s="33"/>
      <c r="N786" s="20"/>
    </row>
    <row r="787" spans="1:14" s="15" customFormat="1" x14ac:dyDescent="0.25">
      <c r="A787" s="36"/>
      <c r="B787" s="36"/>
      <c r="C787" s="72"/>
      <c r="D787" s="56"/>
      <c r="E787" s="41"/>
      <c r="F787" s="18"/>
      <c r="G787" s="18"/>
      <c r="H787" s="14"/>
      <c r="J787" s="16"/>
      <c r="M787" s="33"/>
      <c r="N787" s="20"/>
    </row>
    <row r="788" spans="1:14" s="15" customFormat="1" x14ac:dyDescent="0.25">
      <c r="A788" s="36"/>
      <c r="B788" s="36"/>
      <c r="C788" s="72"/>
      <c r="D788" s="56"/>
      <c r="E788" s="41"/>
      <c r="F788" s="18"/>
      <c r="G788" s="18"/>
      <c r="H788" s="14"/>
      <c r="J788" s="16"/>
      <c r="M788" s="33"/>
      <c r="N788" s="20"/>
    </row>
    <row r="789" spans="1:14" s="15" customFormat="1" x14ac:dyDescent="0.25">
      <c r="A789" s="36"/>
      <c r="B789" s="36"/>
      <c r="C789" s="72"/>
      <c r="D789" s="56"/>
      <c r="E789" s="41"/>
      <c r="F789" s="18"/>
      <c r="G789" s="18"/>
      <c r="H789" s="14"/>
      <c r="J789" s="16"/>
      <c r="M789" s="33"/>
      <c r="N789" s="20"/>
    </row>
    <row r="790" spans="1:14" s="15" customFormat="1" x14ac:dyDescent="0.25">
      <c r="A790" s="36"/>
      <c r="B790" s="36"/>
      <c r="C790" s="72"/>
      <c r="D790" s="56"/>
      <c r="E790" s="41"/>
      <c r="F790" s="18"/>
      <c r="G790" s="18"/>
      <c r="H790" s="14"/>
      <c r="J790" s="16"/>
      <c r="M790" s="33"/>
      <c r="N790" s="20"/>
    </row>
    <row r="791" spans="1:14" s="15" customFormat="1" x14ac:dyDescent="0.25">
      <c r="A791" s="36"/>
      <c r="B791" s="36"/>
      <c r="C791" s="72"/>
      <c r="D791" s="56"/>
      <c r="E791" s="41"/>
      <c r="F791" s="18"/>
      <c r="G791" s="18"/>
      <c r="H791" s="14"/>
      <c r="J791" s="16"/>
      <c r="M791" s="33"/>
      <c r="N791" s="20"/>
    </row>
    <row r="792" spans="1:14" s="15" customFormat="1" x14ac:dyDescent="0.25">
      <c r="A792" s="36"/>
      <c r="B792" s="36"/>
      <c r="C792" s="72"/>
      <c r="D792" s="56"/>
      <c r="E792" s="41"/>
      <c r="F792" s="18"/>
      <c r="G792" s="18"/>
      <c r="H792" s="14"/>
      <c r="J792" s="16"/>
      <c r="M792" s="33"/>
      <c r="N792" s="20"/>
    </row>
    <row r="793" spans="1:14" s="15" customFormat="1" x14ac:dyDescent="0.25">
      <c r="A793" s="36"/>
      <c r="B793" s="36"/>
      <c r="C793" s="72"/>
      <c r="D793" s="56"/>
      <c r="E793" s="41"/>
      <c r="F793" s="18"/>
      <c r="G793" s="18"/>
      <c r="H793" s="14"/>
      <c r="J793" s="16"/>
      <c r="M793" s="33"/>
      <c r="N793" s="20"/>
    </row>
    <row r="794" spans="1:14" s="15" customFormat="1" x14ac:dyDescent="0.25">
      <c r="A794" s="36"/>
      <c r="B794" s="36"/>
      <c r="C794" s="72"/>
      <c r="D794" s="56"/>
      <c r="E794" s="41"/>
      <c r="F794" s="18"/>
      <c r="G794" s="18"/>
      <c r="H794" s="14"/>
      <c r="J794" s="16"/>
      <c r="M794" s="33"/>
      <c r="N794" s="20"/>
    </row>
    <row r="795" spans="1:14" s="15" customFormat="1" x14ac:dyDescent="0.25">
      <c r="A795" s="36"/>
      <c r="B795" s="36"/>
      <c r="C795" s="72"/>
      <c r="D795" s="56"/>
      <c r="E795" s="41"/>
      <c r="F795" s="18"/>
      <c r="G795" s="18"/>
      <c r="H795" s="14"/>
      <c r="J795" s="16"/>
      <c r="M795" s="33"/>
      <c r="N795" s="20"/>
    </row>
    <row r="796" spans="1:14" s="15" customFormat="1" x14ac:dyDescent="0.25">
      <c r="A796" s="36"/>
      <c r="B796" s="36"/>
      <c r="C796" s="72"/>
      <c r="D796" s="56"/>
      <c r="E796" s="41"/>
      <c r="F796" s="18"/>
      <c r="G796" s="18"/>
      <c r="H796" s="14"/>
      <c r="J796" s="16"/>
      <c r="M796" s="33"/>
      <c r="N796" s="20"/>
    </row>
    <row r="797" spans="1:14" s="15" customFormat="1" x14ac:dyDescent="0.25">
      <c r="A797" s="36"/>
      <c r="B797" s="36"/>
      <c r="C797" s="72"/>
      <c r="D797" s="56"/>
      <c r="E797" s="41"/>
      <c r="F797" s="18"/>
      <c r="G797" s="18"/>
      <c r="H797" s="14"/>
      <c r="J797" s="16"/>
      <c r="M797" s="33"/>
      <c r="N797" s="20"/>
    </row>
    <row r="798" spans="1:14" s="15" customFormat="1" x14ac:dyDescent="0.25">
      <c r="A798" s="36"/>
      <c r="B798" s="36"/>
      <c r="C798" s="72"/>
      <c r="D798" s="56"/>
      <c r="E798" s="41"/>
      <c r="F798" s="18"/>
      <c r="G798" s="18"/>
      <c r="H798" s="14"/>
      <c r="J798" s="16"/>
      <c r="M798" s="33"/>
      <c r="N798" s="20"/>
    </row>
    <row r="799" spans="1:14" s="15" customFormat="1" x14ac:dyDescent="0.25">
      <c r="A799" s="36"/>
      <c r="B799" s="36"/>
      <c r="C799" s="72"/>
      <c r="D799" s="56"/>
      <c r="E799" s="41"/>
      <c r="F799" s="18"/>
      <c r="G799" s="18"/>
      <c r="H799" s="14"/>
      <c r="J799" s="16"/>
      <c r="M799" s="33"/>
      <c r="N799" s="20"/>
    </row>
    <row r="800" spans="1:14" s="15" customFormat="1" x14ac:dyDescent="0.25">
      <c r="A800" s="36"/>
      <c r="B800" s="36"/>
      <c r="C800" s="72"/>
      <c r="D800" s="56"/>
      <c r="E800" s="41"/>
      <c r="F800" s="18"/>
      <c r="G800" s="18"/>
      <c r="H800" s="14"/>
      <c r="J800" s="16"/>
      <c r="M800" s="33"/>
      <c r="N800" s="20"/>
    </row>
    <row r="801" spans="1:14" s="15" customFormat="1" x14ac:dyDescent="0.25">
      <c r="A801" s="36"/>
      <c r="B801" s="36"/>
      <c r="C801" s="72"/>
      <c r="D801" s="56"/>
      <c r="E801" s="41"/>
      <c r="F801" s="18"/>
      <c r="G801" s="18"/>
      <c r="H801" s="14"/>
      <c r="J801" s="16"/>
      <c r="M801" s="33"/>
      <c r="N801" s="20"/>
    </row>
    <row r="802" spans="1:14" s="15" customFormat="1" x14ac:dyDescent="0.25">
      <c r="A802" s="36"/>
      <c r="B802" s="36"/>
      <c r="C802" s="72"/>
      <c r="D802" s="56"/>
      <c r="E802" s="41"/>
      <c r="F802" s="18"/>
      <c r="G802" s="18"/>
      <c r="H802" s="14"/>
      <c r="J802" s="16"/>
      <c r="M802" s="33"/>
      <c r="N802" s="20"/>
    </row>
    <row r="803" spans="1:14" s="15" customFormat="1" x14ac:dyDescent="0.25">
      <c r="A803" s="36"/>
      <c r="B803" s="36"/>
      <c r="C803" s="72"/>
      <c r="D803" s="56"/>
      <c r="E803" s="41"/>
      <c r="F803" s="18"/>
      <c r="G803" s="18"/>
      <c r="H803" s="14"/>
      <c r="J803" s="16"/>
      <c r="M803" s="33"/>
      <c r="N803" s="20"/>
    </row>
    <row r="804" spans="1:14" s="15" customFormat="1" x14ac:dyDescent="0.25">
      <c r="A804" s="36"/>
      <c r="B804" s="36"/>
      <c r="C804" s="72"/>
      <c r="D804" s="56"/>
      <c r="E804" s="41"/>
      <c r="F804" s="18"/>
      <c r="G804" s="18"/>
      <c r="H804" s="14"/>
      <c r="J804" s="16"/>
      <c r="M804" s="33"/>
      <c r="N804" s="20"/>
    </row>
    <row r="805" spans="1:14" s="15" customFormat="1" x14ac:dyDescent="0.25">
      <c r="A805" s="36"/>
      <c r="B805" s="36"/>
      <c r="C805" s="72"/>
      <c r="D805" s="56"/>
      <c r="E805" s="41"/>
      <c r="F805" s="18"/>
      <c r="G805" s="18"/>
      <c r="H805" s="14"/>
      <c r="J805" s="16"/>
      <c r="M805" s="33"/>
      <c r="N805" s="20"/>
    </row>
    <row r="806" spans="1:14" s="15" customFormat="1" x14ac:dyDescent="0.25">
      <c r="A806" s="36"/>
      <c r="B806" s="36"/>
      <c r="C806" s="72"/>
      <c r="D806" s="56"/>
      <c r="E806" s="41"/>
      <c r="F806" s="18"/>
      <c r="G806" s="18"/>
      <c r="H806" s="14"/>
      <c r="J806" s="16"/>
      <c r="M806" s="33"/>
      <c r="N806" s="20"/>
    </row>
    <row r="807" spans="1:14" s="15" customFormat="1" x14ac:dyDescent="0.25">
      <c r="A807" s="36"/>
      <c r="B807" s="36"/>
      <c r="C807" s="72"/>
      <c r="D807" s="56"/>
      <c r="E807" s="41"/>
      <c r="F807" s="18"/>
      <c r="G807" s="18"/>
      <c r="H807" s="14"/>
      <c r="J807" s="16"/>
      <c r="M807" s="33"/>
      <c r="N807" s="20"/>
    </row>
    <row r="808" spans="1:14" s="15" customFormat="1" x14ac:dyDescent="0.25">
      <c r="A808" s="36"/>
      <c r="B808" s="36"/>
      <c r="C808" s="72"/>
      <c r="D808" s="56"/>
      <c r="E808" s="41"/>
      <c r="F808" s="18"/>
      <c r="G808" s="18"/>
      <c r="H808" s="14"/>
      <c r="J808" s="16"/>
      <c r="M808" s="33"/>
      <c r="N808" s="20"/>
    </row>
    <row r="809" spans="1:14" s="15" customFormat="1" x14ac:dyDescent="0.25">
      <c r="A809" s="36"/>
      <c r="B809" s="36"/>
      <c r="C809" s="72"/>
      <c r="D809" s="56"/>
      <c r="E809" s="41"/>
      <c r="F809" s="18"/>
      <c r="G809" s="18"/>
      <c r="H809" s="14"/>
      <c r="J809" s="16"/>
      <c r="M809" s="33"/>
      <c r="N809" s="20"/>
    </row>
    <row r="810" spans="1:14" s="15" customFormat="1" x14ac:dyDescent="0.25">
      <c r="A810" s="36"/>
      <c r="B810" s="36"/>
      <c r="C810" s="72"/>
      <c r="D810" s="56"/>
      <c r="E810" s="41"/>
      <c r="F810" s="18"/>
      <c r="G810" s="18"/>
      <c r="H810" s="14"/>
      <c r="J810" s="16"/>
      <c r="M810" s="33"/>
      <c r="N810" s="20"/>
    </row>
    <row r="811" spans="1:14" s="15" customFormat="1" x14ac:dyDescent="0.25">
      <c r="A811" s="36"/>
      <c r="B811" s="36"/>
      <c r="C811" s="72"/>
      <c r="D811" s="56"/>
      <c r="E811" s="41"/>
      <c r="F811" s="18"/>
      <c r="G811" s="18"/>
      <c r="H811" s="14"/>
      <c r="J811" s="16"/>
      <c r="M811" s="33"/>
      <c r="N811" s="20"/>
    </row>
    <row r="812" spans="1:14" s="15" customFormat="1" x14ac:dyDescent="0.25">
      <c r="A812" s="36"/>
      <c r="B812" s="36"/>
      <c r="C812" s="72"/>
      <c r="D812" s="56"/>
      <c r="E812" s="41"/>
      <c r="F812" s="18"/>
      <c r="G812" s="18"/>
      <c r="H812" s="14"/>
      <c r="J812" s="16"/>
      <c r="M812" s="33"/>
      <c r="N812" s="20"/>
    </row>
    <row r="813" spans="1:14" s="15" customFormat="1" x14ac:dyDescent="0.25">
      <c r="A813" s="36"/>
      <c r="B813" s="36"/>
      <c r="C813" s="72"/>
      <c r="D813" s="56"/>
      <c r="E813" s="41"/>
      <c r="F813" s="18"/>
      <c r="G813" s="18"/>
      <c r="H813" s="14"/>
      <c r="J813" s="16"/>
      <c r="M813" s="33"/>
      <c r="N813" s="20"/>
    </row>
    <row r="814" spans="1:14" s="15" customFormat="1" x14ac:dyDescent="0.25">
      <c r="A814" s="36"/>
      <c r="B814" s="36"/>
      <c r="C814" s="72"/>
      <c r="D814" s="56"/>
      <c r="E814" s="41"/>
      <c r="F814" s="18"/>
      <c r="G814" s="18"/>
      <c r="H814" s="14"/>
      <c r="J814" s="16"/>
      <c r="M814" s="33"/>
      <c r="N814" s="20"/>
    </row>
    <row r="815" spans="1:14" s="15" customFormat="1" x14ac:dyDescent="0.25">
      <c r="A815" s="36"/>
      <c r="B815" s="36"/>
      <c r="C815" s="72"/>
      <c r="D815" s="56"/>
      <c r="E815" s="41"/>
      <c r="F815" s="18"/>
      <c r="G815" s="18"/>
      <c r="H815" s="14"/>
      <c r="J815" s="16"/>
      <c r="M815" s="33"/>
      <c r="N815" s="20"/>
    </row>
    <row r="816" spans="1:14" s="15" customFormat="1" x14ac:dyDescent="0.25">
      <c r="A816" s="36"/>
      <c r="B816" s="36"/>
      <c r="C816" s="72"/>
      <c r="D816" s="56"/>
      <c r="E816" s="41"/>
      <c r="F816" s="18"/>
      <c r="G816" s="18"/>
      <c r="H816" s="14"/>
      <c r="J816" s="16"/>
      <c r="M816" s="33"/>
      <c r="N816" s="20"/>
    </row>
    <row r="817" spans="1:14" s="15" customFormat="1" x14ac:dyDescent="0.25">
      <c r="A817" s="36"/>
      <c r="B817" s="36"/>
      <c r="C817" s="72"/>
      <c r="D817" s="56"/>
      <c r="E817" s="41"/>
      <c r="F817" s="18"/>
      <c r="G817" s="18"/>
      <c r="H817" s="14"/>
      <c r="J817" s="16"/>
      <c r="M817" s="33"/>
      <c r="N817" s="20"/>
    </row>
    <row r="818" spans="1:14" s="15" customFormat="1" x14ac:dyDescent="0.25">
      <c r="A818" s="36"/>
      <c r="B818" s="36"/>
      <c r="C818" s="72"/>
      <c r="D818" s="56"/>
      <c r="E818" s="41"/>
      <c r="F818" s="18"/>
      <c r="G818" s="18"/>
      <c r="H818" s="14"/>
      <c r="J818" s="16"/>
      <c r="M818" s="33"/>
      <c r="N818" s="20"/>
    </row>
    <row r="819" spans="1:14" s="15" customFormat="1" x14ac:dyDescent="0.25">
      <c r="A819" s="36"/>
      <c r="B819" s="36"/>
      <c r="C819" s="72"/>
      <c r="D819" s="56"/>
      <c r="E819" s="41"/>
      <c r="F819" s="18"/>
      <c r="G819" s="18"/>
      <c r="H819" s="14"/>
      <c r="J819" s="16"/>
      <c r="M819" s="33"/>
      <c r="N819" s="20"/>
    </row>
    <row r="820" spans="1:14" s="15" customFormat="1" x14ac:dyDescent="0.25">
      <c r="A820" s="36"/>
      <c r="B820" s="36"/>
      <c r="C820" s="72"/>
      <c r="D820" s="56"/>
      <c r="E820" s="41"/>
      <c r="F820" s="18"/>
      <c r="G820" s="18"/>
      <c r="H820" s="14"/>
      <c r="J820" s="16"/>
      <c r="M820" s="33"/>
      <c r="N820" s="20"/>
    </row>
    <row r="821" spans="1:14" s="15" customFormat="1" x14ac:dyDescent="0.25">
      <c r="A821" s="36"/>
      <c r="B821" s="36"/>
      <c r="C821" s="72"/>
      <c r="D821" s="56"/>
      <c r="E821" s="41"/>
      <c r="F821" s="18"/>
      <c r="G821" s="18"/>
      <c r="H821" s="14"/>
      <c r="J821" s="16"/>
      <c r="M821" s="33"/>
      <c r="N821" s="20"/>
    </row>
    <row r="822" spans="1:14" s="15" customFormat="1" x14ac:dyDescent="0.25">
      <c r="A822" s="36"/>
      <c r="B822" s="36"/>
      <c r="C822" s="72"/>
      <c r="D822" s="56"/>
      <c r="E822" s="41"/>
      <c r="F822" s="18"/>
      <c r="G822" s="18"/>
      <c r="H822" s="14"/>
      <c r="J822" s="16"/>
      <c r="M822" s="33"/>
      <c r="N822" s="20"/>
    </row>
    <row r="823" spans="1:14" s="15" customFormat="1" x14ac:dyDescent="0.25">
      <c r="A823" s="36"/>
      <c r="B823" s="36"/>
      <c r="C823" s="72"/>
      <c r="D823" s="56"/>
      <c r="E823" s="41"/>
      <c r="F823" s="18"/>
      <c r="G823" s="18"/>
      <c r="H823" s="14"/>
      <c r="J823" s="16"/>
      <c r="M823" s="33"/>
      <c r="N823" s="20"/>
    </row>
    <row r="824" spans="1:14" s="15" customFormat="1" x14ac:dyDescent="0.25">
      <c r="A824" s="36"/>
      <c r="B824" s="36"/>
      <c r="C824" s="72"/>
      <c r="D824" s="56"/>
      <c r="E824" s="41"/>
      <c r="F824" s="18"/>
      <c r="G824" s="18"/>
      <c r="H824" s="14"/>
      <c r="J824" s="16"/>
      <c r="M824" s="33"/>
      <c r="N824" s="20"/>
    </row>
    <row r="825" spans="1:14" s="15" customFormat="1" x14ac:dyDescent="0.25">
      <c r="A825" s="36"/>
      <c r="B825" s="36"/>
      <c r="C825" s="72"/>
      <c r="D825" s="56"/>
      <c r="E825" s="41"/>
      <c r="F825" s="18"/>
      <c r="G825" s="18"/>
      <c r="H825" s="14"/>
      <c r="J825" s="16"/>
      <c r="M825" s="33"/>
      <c r="N825" s="20"/>
    </row>
    <row r="826" spans="1:14" s="15" customFormat="1" x14ac:dyDescent="0.25">
      <c r="A826" s="36"/>
      <c r="B826" s="36"/>
      <c r="C826" s="72"/>
      <c r="D826" s="56"/>
      <c r="E826" s="41"/>
      <c r="F826" s="18"/>
      <c r="G826" s="18"/>
      <c r="H826" s="14"/>
      <c r="J826" s="16"/>
      <c r="M826" s="33"/>
      <c r="N826" s="20"/>
    </row>
    <row r="827" spans="1:14" s="15" customFormat="1" x14ac:dyDescent="0.25">
      <c r="A827" s="36"/>
      <c r="B827" s="36"/>
      <c r="C827" s="72"/>
      <c r="D827" s="56"/>
      <c r="E827" s="41"/>
      <c r="F827" s="18"/>
      <c r="G827" s="18"/>
      <c r="H827" s="14"/>
      <c r="J827" s="16"/>
      <c r="M827" s="33"/>
      <c r="N827" s="20"/>
    </row>
    <row r="828" spans="1:14" s="15" customFormat="1" x14ac:dyDescent="0.25">
      <c r="A828" s="36"/>
      <c r="B828" s="36"/>
      <c r="C828" s="72"/>
      <c r="D828" s="56"/>
      <c r="E828" s="41"/>
      <c r="F828" s="18"/>
      <c r="G828" s="18"/>
      <c r="H828" s="14"/>
      <c r="J828" s="16"/>
      <c r="M828" s="33"/>
      <c r="N828" s="20"/>
    </row>
    <row r="829" spans="1:14" s="15" customFormat="1" x14ac:dyDescent="0.25">
      <c r="A829" s="36"/>
      <c r="B829" s="36"/>
      <c r="C829" s="72"/>
      <c r="D829" s="56"/>
      <c r="E829" s="41"/>
      <c r="F829" s="18"/>
      <c r="G829" s="18"/>
      <c r="H829" s="14"/>
      <c r="J829" s="16"/>
      <c r="M829" s="33"/>
      <c r="N829" s="20"/>
    </row>
    <row r="830" spans="1:14" s="15" customFormat="1" x14ac:dyDescent="0.25">
      <c r="A830" s="36"/>
      <c r="B830" s="36"/>
      <c r="C830" s="72"/>
      <c r="D830" s="56"/>
      <c r="E830" s="41"/>
      <c r="F830" s="18"/>
      <c r="G830" s="18"/>
      <c r="H830" s="14"/>
      <c r="J830" s="16"/>
      <c r="M830" s="33"/>
      <c r="N830" s="20"/>
    </row>
    <row r="831" spans="1:14" s="15" customFormat="1" x14ac:dyDescent="0.25">
      <c r="A831" s="36"/>
      <c r="B831" s="36"/>
      <c r="C831" s="72"/>
      <c r="D831" s="56"/>
      <c r="E831" s="41"/>
      <c r="F831" s="18"/>
      <c r="G831" s="18"/>
      <c r="H831" s="14"/>
      <c r="J831" s="16"/>
      <c r="M831" s="33"/>
      <c r="N831" s="20"/>
    </row>
    <row r="832" spans="1:14" s="15" customFormat="1" x14ac:dyDescent="0.25">
      <c r="A832" s="36"/>
      <c r="B832" s="36"/>
      <c r="C832" s="72"/>
      <c r="D832" s="56"/>
      <c r="E832" s="41"/>
      <c r="F832" s="18"/>
      <c r="G832" s="18"/>
      <c r="H832" s="14"/>
      <c r="J832" s="16"/>
      <c r="M832" s="33"/>
      <c r="N832" s="20"/>
    </row>
    <row r="833" spans="1:14" s="15" customFormat="1" x14ac:dyDescent="0.25">
      <c r="A833" s="36"/>
      <c r="B833" s="36"/>
      <c r="C833" s="72"/>
      <c r="D833" s="56"/>
      <c r="E833" s="41"/>
      <c r="F833" s="18"/>
      <c r="G833" s="18"/>
      <c r="H833" s="14"/>
      <c r="J833" s="16"/>
      <c r="M833" s="33"/>
      <c r="N833" s="20"/>
    </row>
    <row r="834" spans="1:14" s="15" customFormat="1" x14ac:dyDescent="0.25">
      <c r="A834" s="36"/>
      <c r="B834" s="36"/>
      <c r="C834" s="72"/>
      <c r="D834" s="56"/>
      <c r="E834" s="41"/>
      <c r="F834" s="18"/>
      <c r="G834" s="18"/>
      <c r="H834" s="14"/>
      <c r="J834" s="16"/>
      <c r="M834" s="33"/>
      <c r="N834" s="20"/>
    </row>
    <row r="835" spans="1:14" s="15" customFormat="1" x14ac:dyDescent="0.25">
      <c r="A835" s="36"/>
      <c r="B835" s="36"/>
      <c r="C835" s="72"/>
      <c r="D835" s="56"/>
      <c r="E835" s="41"/>
      <c r="F835" s="18"/>
      <c r="G835" s="18"/>
      <c r="H835" s="14"/>
      <c r="J835" s="16"/>
      <c r="M835" s="33"/>
      <c r="N835" s="20"/>
    </row>
    <row r="836" spans="1:14" s="15" customFormat="1" x14ac:dyDescent="0.25">
      <c r="A836" s="36"/>
      <c r="B836" s="36"/>
      <c r="C836" s="72"/>
      <c r="D836" s="56"/>
      <c r="E836" s="41"/>
      <c r="F836" s="18"/>
      <c r="G836" s="18"/>
      <c r="H836" s="14"/>
      <c r="J836" s="16"/>
      <c r="M836" s="33"/>
      <c r="N836" s="20"/>
    </row>
    <row r="837" spans="1:14" s="15" customFormat="1" x14ac:dyDescent="0.25">
      <c r="A837" s="36"/>
      <c r="B837" s="36"/>
      <c r="C837" s="72"/>
      <c r="D837" s="56"/>
      <c r="E837" s="41"/>
      <c r="F837" s="18"/>
      <c r="G837" s="18"/>
      <c r="H837" s="14"/>
      <c r="J837" s="16"/>
      <c r="M837" s="33"/>
      <c r="N837" s="20"/>
    </row>
    <row r="838" spans="1:14" s="15" customFormat="1" x14ac:dyDescent="0.25">
      <c r="A838" s="36"/>
      <c r="B838" s="36"/>
      <c r="C838" s="72"/>
      <c r="D838" s="56"/>
      <c r="E838" s="41"/>
      <c r="F838" s="18"/>
      <c r="G838" s="18"/>
      <c r="H838" s="14"/>
      <c r="J838" s="16"/>
      <c r="M838" s="33"/>
      <c r="N838" s="20"/>
    </row>
    <row r="839" spans="1:14" s="15" customFormat="1" x14ac:dyDescent="0.25">
      <c r="A839" s="36"/>
      <c r="B839" s="36"/>
      <c r="C839" s="72"/>
      <c r="D839" s="56"/>
      <c r="E839" s="41"/>
      <c r="F839" s="18"/>
      <c r="G839" s="18"/>
      <c r="H839" s="14"/>
      <c r="J839" s="16"/>
      <c r="M839" s="33"/>
      <c r="N839" s="20"/>
    </row>
    <row r="840" spans="1:14" s="15" customFormat="1" x14ac:dyDescent="0.25">
      <c r="A840" s="36"/>
      <c r="B840" s="36"/>
      <c r="C840" s="72"/>
      <c r="D840" s="56"/>
      <c r="E840" s="41"/>
      <c r="F840" s="18"/>
      <c r="G840" s="18"/>
      <c r="H840" s="14"/>
      <c r="J840" s="16"/>
      <c r="M840" s="33"/>
      <c r="N840" s="20"/>
    </row>
    <row r="841" spans="1:14" s="15" customFormat="1" x14ac:dyDescent="0.25">
      <c r="A841" s="36"/>
      <c r="B841" s="36"/>
      <c r="C841" s="72"/>
      <c r="D841" s="56"/>
      <c r="E841" s="41"/>
      <c r="F841" s="18"/>
      <c r="G841" s="18"/>
      <c r="H841" s="14"/>
      <c r="J841" s="16"/>
      <c r="M841" s="33"/>
      <c r="N841" s="20"/>
    </row>
    <row r="842" spans="1:14" s="15" customFormat="1" x14ac:dyDescent="0.25">
      <c r="A842" s="36"/>
      <c r="B842" s="36"/>
      <c r="C842" s="72"/>
      <c r="D842" s="56"/>
      <c r="E842" s="41"/>
      <c r="F842" s="18"/>
      <c r="G842" s="18"/>
      <c r="H842" s="14"/>
      <c r="J842" s="16"/>
      <c r="M842" s="33"/>
      <c r="N842" s="20"/>
    </row>
    <row r="843" spans="1:14" s="15" customFormat="1" x14ac:dyDescent="0.25">
      <c r="A843" s="36"/>
      <c r="B843" s="36"/>
      <c r="C843" s="72"/>
      <c r="D843" s="56"/>
      <c r="E843" s="41"/>
      <c r="F843" s="18"/>
      <c r="G843" s="18"/>
      <c r="H843" s="14"/>
      <c r="J843" s="16"/>
      <c r="M843" s="33"/>
      <c r="N843" s="20"/>
    </row>
    <row r="844" spans="1:14" s="15" customFormat="1" x14ac:dyDescent="0.25">
      <c r="A844" s="36"/>
      <c r="B844" s="36"/>
      <c r="C844" s="72"/>
      <c r="D844" s="56"/>
      <c r="E844" s="41"/>
      <c r="F844" s="18"/>
      <c r="G844" s="18"/>
      <c r="H844" s="14"/>
      <c r="J844" s="16"/>
      <c r="M844" s="33"/>
      <c r="N844" s="20"/>
    </row>
    <row r="845" spans="1:14" s="15" customFormat="1" x14ac:dyDescent="0.25">
      <c r="A845" s="36"/>
      <c r="B845" s="36"/>
      <c r="C845" s="72"/>
      <c r="D845" s="56"/>
      <c r="E845" s="41"/>
      <c r="F845" s="18"/>
      <c r="G845" s="18"/>
      <c r="H845" s="14"/>
      <c r="J845" s="16"/>
      <c r="M845" s="33"/>
      <c r="N845" s="20"/>
    </row>
    <row r="846" spans="1:14" s="15" customFormat="1" x14ac:dyDescent="0.25">
      <c r="A846" s="36"/>
      <c r="B846" s="36"/>
      <c r="C846" s="72"/>
      <c r="D846" s="56"/>
      <c r="E846" s="41"/>
      <c r="F846" s="18"/>
      <c r="G846" s="18"/>
      <c r="H846" s="14"/>
      <c r="J846" s="16"/>
      <c r="M846" s="33"/>
      <c r="N846" s="20"/>
    </row>
    <row r="847" spans="1:14" s="15" customFormat="1" x14ac:dyDescent="0.25">
      <c r="A847" s="36"/>
      <c r="B847" s="36"/>
      <c r="C847" s="72"/>
      <c r="D847" s="56"/>
      <c r="E847" s="41"/>
      <c r="F847" s="18"/>
      <c r="G847" s="18"/>
      <c r="H847" s="14"/>
      <c r="J847" s="16"/>
      <c r="M847" s="33"/>
      <c r="N847" s="20"/>
    </row>
    <row r="848" spans="1:14" s="15" customFormat="1" x14ac:dyDescent="0.25">
      <c r="A848" s="36"/>
      <c r="B848" s="36"/>
      <c r="C848" s="72"/>
      <c r="D848" s="56"/>
      <c r="E848" s="41"/>
      <c r="F848" s="18"/>
      <c r="G848" s="18"/>
      <c r="H848" s="14"/>
      <c r="J848" s="16"/>
      <c r="M848" s="33"/>
      <c r="N848" s="20"/>
    </row>
    <row r="849" spans="1:14" s="15" customFormat="1" x14ac:dyDescent="0.25">
      <c r="A849" s="36"/>
      <c r="B849" s="36"/>
      <c r="C849" s="72"/>
      <c r="D849" s="56"/>
      <c r="E849" s="41"/>
      <c r="F849" s="18"/>
      <c r="G849" s="18"/>
      <c r="H849" s="14"/>
      <c r="J849" s="16"/>
      <c r="M849" s="33"/>
      <c r="N849" s="20"/>
    </row>
    <row r="850" spans="1:14" s="15" customFormat="1" x14ac:dyDescent="0.25">
      <c r="A850" s="36"/>
      <c r="B850" s="36"/>
      <c r="C850" s="72"/>
      <c r="D850" s="56"/>
      <c r="E850" s="41"/>
      <c r="F850" s="18"/>
      <c r="G850" s="18"/>
      <c r="H850" s="14"/>
      <c r="J850" s="16"/>
      <c r="M850" s="33"/>
      <c r="N850" s="20"/>
    </row>
    <row r="851" spans="1:14" s="15" customFormat="1" x14ac:dyDescent="0.25">
      <c r="A851" s="36"/>
      <c r="B851" s="36"/>
      <c r="C851" s="72"/>
      <c r="D851" s="56"/>
      <c r="E851" s="41"/>
      <c r="F851" s="18"/>
      <c r="G851" s="18"/>
      <c r="H851" s="14"/>
      <c r="J851" s="16"/>
      <c r="M851" s="33"/>
      <c r="N851" s="20"/>
    </row>
    <row r="852" spans="1:14" s="15" customFormat="1" x14ac:dyDescent="0.25">
      <c r="A852" s="36"/>
      <c r="B852" s="36"/>
      <c r="C852" s="72"/>
      <c r="D852" s="56"/>
      <c r="E852" s="41"/>
      <c r="F852" s="18"/>
      <c r="G852" s="18"/>
      <c r="H852" s="14"/>
      <c r="J852" s="16"/>
      <c r="M852" s="33"/>
      <c r="N852" s="20"/>
    </row>
    <row r="853" spans="1:14" s="15" customFormat="1" x14ac:dyDescent="0.25">
      <c r="A853" s="36"/>
      <c r="B853" s="36"/>
      <c r="C853" s="72"/>
      <c r="D853" s="56"/>
      <c r="E853" s="41"/>
      <c r="F853" s="18"/>
      <c r="G853" s="18"/>
      <c r="H853" s="14"/>
      <c r="J853" s="16"/>
      <c r="M853" s="33"/>
      <c r="N853" s="20"/>
    </row>
    <row r="854" spans="1:14" s="15" customFormat="1" x14ac:dyDescent="0.25">
      <c r="A854" s="36"/>
      <c r="B854" s="36"/>
      <c r="C854" s="72"/>
      <c r="D854" s="56"/>
      <c r="E854" s="41"/>
      <c r="F854" s="18"/>
      <c r="G854" s="18"/>
      <c r="H854" s="14"/>
      <c r="J854" s="16"/>
      <c r="M854" s="33"/>
      <c r="N854" s="20"/>
    </row>
    <row r="855" spans="1:14" s="15" customFormat="1" x14ac:dyDescent="0.25">
      <c r="A855" s="36"/>
      <c r="B855" s="36"/>
      <c r="C855" s="72"/>
      <c r="D855" s="56"/>
      <c r="E855" s="41"/>
      <c r="F855" s="18"/>
      <c r="G855" s="18"/>
      <c r="H855" s="14"/>
      <c r="J855" s="16"/>
      <c r="M855" s="33"/>
      <c r="N855" s="20"/>
    </row>
    <row r="856" spans="1:14" s="15" customFormat="1" x14ac:dyDescent="0.25">
      <c r="A856" s="36"/>
      <c r="B856" s="36"/>
      <c r="C856" s="72"/>
      <c r="D856" s="56"/>
      <c r="E856" s="41"/>
      <c r="F856" s="18"/>
      <c r="G856" s="18"/>
      <c r="H856" s="14"/>
      <c r="J856" s="16"/>
      <c r="M856" s="33"/>
      <c r="N856" s="20"/>
    </row>
    <row r="857" spans="1:14" s="15" customFormat="1" x14ac:dyDescent="0.25">
      <c r="A857" s="36"/>
      <c r="B857" s="36"/>
      <c r="C857" s="72"/>
      <c r="D857" s="56"/>
      <c r="E857" s="41"/>
      <c r="F857" s="18"/>
      <c r="G857" s="18"/>
      <c r="H857" s="14"/>
      <c r="J857" s="16"/>
      <c r="M857" s="33"/>
      <c r="N857" s="20"/>
    </row>
    <row r="858" spans="1:14" s="15" customFormat="1" x14ac:dyDescent="0.25">
      <c r="A858" s="36"/>
      <c r="B858" s="36"/>
      <c r="C858" s="72"/>
      <c r="D858" s="56"/>
      <c r="E858" s="41"/>
      <c r="F858" s="18"/>
      <c r="G858" s="18"/>
      <c r="H858" s="14"/>
      <c r="J858" s="16"/>
      <c r="M858" s="33"/>
      <c r="N858" s="20"/>
    </row>
    <row r="859" spans="1:14" s="15" customFormat="1" x14ac:dyDescent="0.25">
      <c r="A859" s="36"/>
      <c r="B859" s="36"/>
      <c r="C859" s="72"/>
      <c r="D859" s="56"/>
      <c r="E859" s="41"/>
      <c r="F859" s="18"/>
      <c r="G859" s="18"/>
      <c r="H859" s="14"/>
      <c r="J859" s="16"/>
      <c r="M859" s="33"/>
      <c r="N859" s="20"/>
    </row>
    <row r="860" spans="1:14" s="15" customFormat="1" x14ac:dyDescent="0.25">
      <c r="A860" s="36"/>
      <c r="B860" s="36"/>
      <c r="C860" s="72"/>
      <c r="D860" s="56"/>
      <c r="E860" s="41"/>
      <c r="F860" s="18"/>
      <c r="G860" s="18"/>
      <c r="H860" s="14"/>
      <c r="J860" s="16"/>
      <c r="M860" s="33"/>
      <c r="N860" s="20"/>
    </row>
    <row r="861" spans="1:14" s="15" customFormat="1" x14ac:dyDescent="0.25">
      <c r="A861" s="36"/>
      <c r="B861" s="36"/>
      <c r="C861" s="72"/>
      <c r="D861" s="56"/>
      <c r="E861" s="41"/>
      <c r="F861" s="18"/>
      <c r="G861" s="18"/>
      <c r="H861" s="14"/>
      <c r="J861" s="16"/>
      <c r="M861" s="33"/>
      <c r="N861" s="20"/>
    </row>
    <row r="862" spans="1:14" s="15" customFormat="1" x14ac:dyDescent="0.25">
      <c r="A862" s="36"/>
      <c r="B862" s="36"/>
      <c r="C862" s="72"/>
      <c r="D862" s="56"/>
      <c r="E862" s="41"/>
      <c r="F862" s="18"/>
      <c r="G862" s="18"/>
      <c r="H862" s="14"/>
      <c r="J862" s="16"/>
      <c r="M862" s="33"/>
      <c r="N862" s="20"/>
    </row>
    <row r="863" spans="1:14" s="15" customFormat="1" x14ac:dyDescent="0.25">
      <c r="A863" s="36"/>
      <c r="B863" s="36"/>
      <c r="C863" s="72"/>
      <c r="D863" s="56"/>
      <c r="E863" s="41"/>
      <c r="F863" s="18"/>
      <c r="G863" s="18"/>
      <c r="H863" s="14"/>
      <c r="J863" s="16"/>
      <c r="M863" s="33"/>
      <c r="N863" s="20"/>
    </row>
    <row r="864" spans="1:14" s="15" customFormat="1" x14ac:dyDescent="0.25">
      <c r="A864" s="36"/>
      <c r="B864" s="36"/>
      <c r="C864" s="72"/>
      <c r="D864" s="56"/>
      <c r="E864" s="41"/>
      <c r="F864" s="18"/>
      <c r="G864" s="18"/>
      <c r="H864" s="14"/>
      <c r="J864" s="16"/>
      <c r="M864" s="33"/>
      <c r="N864" s="20"/>
    </row>
    <row r="865" spans="1:14" s="15" customFormat="1" x14ac:dyDescent="0.25">
      <c r="A865" s="36"/>
      <c r="B865" s="36"/>
      <c r="C865" s="72"/>
      <c r="D865" s="56"/>
      <c r="E865" s="41"/>
      <c r="F865" s="18"/>
      <c r="G865" s="18"/>
      <c r="H865" s="14"/>
      <c r="J865" s="16"/>
      <c r="M865" s="33"/>
      <c r="N865" s="20"/>
    </row>
    <row r="866" spans="1:14" s="15" customFormat="1" x14ac:dyDescent="0.25">
      <c r="A866" s="36"/>
      <c r="B866" s="36"/>
      <c r="C866" s="72"/>
      <c r="D866" s="56"/>
      <c r="E866" s="41"/>
      <c r="F866" s="18"/>
      <c r="G866" s="18"/>
      <c r="H866" s="14"/>
      <c r="J866" s="16"/>
      <c r="M866" s="33"/>
      <c r="N866" s="20"/>
    </row>
    <row r="867" spans="1:14" s="15" customFormat="1" x14ac:dyDescent="0.25">
      <c r="A867" s="36"/>
      <c r="B867" s="36"/>
      <c r="C867" s="72"/>
      <c r="D867" s="56"/>
      <c r="E867" s="41"/>
      <c r="F867" s="18"/>
      <c r="G867" s="18"/>
      <c r="H867" s="14"/>
      <c r="J867" s="16"/>
      <c r="M867" s="33"/>
      <c r="N867" s="20"/>
    </row>
    <row r="868" spans="1:14" s="15" customFormat="1" x14ac:dyDescent="0.25">
      <c r="A868" s="36"/>
      <c r="B868" s="36"/>
      <c r="C868" s="72"/>
      <c r="D868" s="56"/>
      <c r="E868" s="41"/>
      <c r="F868" s="18"/>
      <c r="G868" s="18"/>
      <c r="H868" s="14"/>
      <c r="J868" s="16"/>
      <c r="M868" s="33"/>
      <c r="N868" s="20"/>
    </row>
    <row r="869" spans="1:14" s="15" customFormat="1" x14ac:dyDescent="0.25">
      <c r="A869" s="36"/>
      <c r="B869" s="36"/>
      <c r="C869" s="72"/>
      <c r="D869" s="56"/>
      <c r="E869" s="41"/>
      <c r="F869" s="18"/>
      <c r="G869" s="18"/>
      <c r="H869" s="14"/>
      <c r="J869" s="16"/>
      <c r="M869" s="33"/>
      <c r="N869" s="20"/>
    </row>
    <row r="870" spans="1:14" s="15" customFormat="1" x14ac:dyDescent="0.25">
      <c r="A870" s="36"/>
      <c r="B870" s="36"/>
      <c r="C870" s="72"/>
      <c r="D870" s="56"/>
      <c r="E870" s="41"/>
      <c r="F870" s="18"/>
      <c r="G870" s="18"/>
      <c r="H870" s="14"/>
      <c r="J870" s="16"/>
      <c r="M870" s="33"/>
      <c r="N870" s="20"/>
    </row>
    <row r="871" spans="1:14" s="15" customFormat="1" x14ac:dyDescent="0.25">
      <c r="A871" s="36"/>
      <c r="B871" s="36"/>
      <c r="C871" s="72"/>
      <c r="D871" s="56"/>
      <c r="E871" s="41"/>
      <c r="F871" s="18"/>
      <c r="G871" s="18"/>
      <c r="H871" s="14"/>
      <c r="J871" s="16"/>
      <c r="M871" s="33"/>
      <c r="N871" s="20"/>
    </row>
    <row r="872" spans="1:14" s="15" customFormat="1" x14ac:dyDescent="0.25">
      <c r="A872" s="36"/>
      <c r="B872" s="36"/>
      <c r="C872" s="72"/>
      <c r="D872" s="56"/>
      <c r="E872" s="41"/>
      <c r="F872" s="18"/>
      <c r="G872" s="18"/>
      <c r="H872" s="14"/>
      <c r="J872" s="16"/>
      <c r="M872" s="33"/>
      <c r="N872" s="20"/>
    </row>
    <row r="873" spans="1:14" s="15" customFormat="1" x14ac:dyDescent="0.25">
      <c r="A873" s="36"/>
      <c r="B873" s="36"/>
      <c r="C873" s="72"/>
      <c r="D873" s="56"/>
      <c r="E873" s="41"/>
      <c r="F873" s="18"/>
      <c r="G873" s="18"/>
      <c r="H873" s="14"/>
      <c r="J873" s="16"/>
      <c r="M873" s="33"/>
      <c r="N873" s="20"/>
    </row>
    <row r="874" spans="1:14" s="15" customFormat="1" x14ac:dyDescent="0.25">
      <c r="A874" s="36"/>
      <c r="B874" s="36"/>
      <c r="C874" s="72"/>
      <c r="D874" s="56"/>
      <c r="E874" s="41"/>
      <c r="F874" s="18"/>
      <c r="G874" s="18"/>
      <c r="H874" s="14"/>
      <c r="J874" s="16"/>
      <c r="M874" s="33"/>
      <c r="N874" s="20"/>
    </row>
    <row r="875" spans="1:14" s="15" customFormat="1" x14ac:dyDescent="0.25">
      <c r="A875" s="36"/>
      <c r="B875" s="36"/>
      <c r="C875" s="72"/>
      <c r="D875" s="56"/>
      <c r="E875" s="41"/>
      <c r="F875" s="18"/>
      <c r="G875" s="18"/>
      <c r="H875" s="14"/>
      <c r="J875" s="16"/>
      <c r="M875" s="33"/>
      <c r="N875" s="20"/>
    </row>
    <row r="876" spans="1:14" s="15" customFormat="1" x14ac:dyDescent="0.25">
      <c r="A876" s="36"/>
      <c r="B876" s="36"/>
      <c r="C876" s="72"/>
      <c r="D876" s="56"/>
      <c r="E876" s="41"/>
      <c r="F876" s="18"/>
      <c r="G876" s="18"/>
      <c r="H876" s="14"/>
      <c r="J876" s="16"/>
      <c r="M876" s="33"/>
      <c r="N876" s="20"/>
    </row>
    <row r="877" spans="1:14" s="15" customFormat="1" x14ac:dyDescent="0.25">
      <c r="A877" s="36"/>
      <c r="B877" s="36"/>
      <c r="C877" s="72"/>
      <c r="D877" s="56"/>
      <c r="E877" s="41"/>
      <c r="F877" s="18"/>
      <c r="G877" s="18"/>
      <c r="H877" s="14"/>
      <c r="J877" s="16"/>
      <c r="M877" s="33"/>
      <c r="N877" s="20"/>
    </row>
    <row r="878" spans="1:14" s="15" customFormat="1" x14ac:dyDescent="0.25">
      <c r="A878" s="36"/>
      <c r="B878" s="36"/>
      <c r="C878" s="72"/>
      <c r="D878" s="56"/>
      <c r="E878" s="41"/>
      <c r="F878" s="18"/>
      <c r="G878" s="18"/>
      <c r="H878" s="14"/>
      <c r="J878" s="16"/>
      <c r="M878" s="33"/>
      <c r="N878" s="20"/>
    </row>
    <row r="879" spans="1:14" s="15" customFormat="1" x14ac:dyDescent="0.25">
      <c r="A879" s="36"/>
      <c r="B879" s="36"/>
      <c r="C879" s="72"/>
      <c r="D879" s="56"/>
      <c r="E879" s="41"/>
      <c r="F879" s="18"/>
      <c r="G879" s="18"/>
      <c r="H879" s="14"/>
      <c r="J879" s="16"/>
      <c r="M879" s="33"/>
      <c r="N879" s="20"/>
    </row>
    <row r="880" spans="1:14" s="15" customFormat="1" x14ac:dyDescent="0.25">
      <c r="A880" s="36"/>
      <c r="B880" s="36"/>
      <c r="C880" s="72"/>
      <c r="D880" s="56"/>
      <c r="E880" s="41"/>
      <c r="F880" s="18"/>
      <c r="G880" s="18"/>
      <c r="H880" s="14"/>
      <c r="J880" s="16"/>
      <c r="M880" s="33"/>
      <c r="N880" s="20"/>
    </row>
    <row r="881" spans="1:14" s="15" customFormat="1" x14ac:dyDescent="0.25">
      <c r="A881" s="36"/>
      <c r="B881" s="36"/>
      <c r="C881" s="72"/>
      <c r="D881" s="56"/>
      <c r="E881" s="41"/>
      <c r="F881" s="18"/>
      <c r="G881" s="18"/>
      <c r="H881" s="14"/>
      <c r="J881" s="16"/>
      <c r="M881" s="33"/>
      <c r="N881" s="20"/>
    </row>
    <row r="882" spans="1:14" s="15" customFormat="1" x14ac:dyDescent="0.25">
      <c r="A882" s="36"/>
      <c r="B882" s="36"/>
      <c r="C882" s="72"/>
      <c r="D882" s="56"/>
      <c r="E882" s="41"/>
      <c r="F882" s="18"/>
      <c r="G882" s="18"/>
      <c r="H882" s="14"/>
      <c r="J882" s="16"/>
      <c r="M882" s="33"/>
      <c r="N882" s="20"/>
    </row>
    <row r="883" spans="1:14" s="15" customFormat="1" x14ac:dyDescent="0.25">
      <c r="A883" s="36"/>
      <c r="B883" s="36"/>
      <c r="C883" s="72"/>
      <c r="D883" s="56"/>
      <c r="E883" s="41"/>
      <c r="F883" s="18"/>
      <c r="G883" s="18"/>
      <c r="H883" s="14"/>
      <c r="J883" s="16"/>
      <c r="M883" s="33"/>
      <c r="N883" s="20"/>
    </row>
    <row r="884" spans="1:14" s="15" customFormat="1" x14ac:dyDescent="0.25">
      <c r="A884" s="36"/>
      <c r="B884" s="36"/>
      <c r="C884" s="72"/>
      <c r="D884" s="56"/>
      <c r="E884" s="41"/>
      <c r="F884" s="18"/>
      <c r="G884" s="18"/>
      <c r="H884" s="14"/>
      <c r="J884" s="16"/>
      <c r="M884" s="33"/>
      <c r="N884" s="20"/>
    </row>
    <row r="885" spans="1:14" s="15" customFormat="1" x14ac:dyDescent="0.25">
      <c r="A885" s="36"/>
      <c r="B885" s="36"/>
      <c r="C885" s="72"/>
      <c r="D885" s="56"/>
      <c r="E885" s="41"/>
      <c r="F885" s="18"/>
      <c r="G885" s="18"/>
      <c r="H885" s="14"/>
      <c r="J885" s="16"/>
      <c r="M885" s="33"/>
      <c r="N885" s="20"/>
    </row>
    <row r="886" spans="1:14" s="15" customFormat="1" x14ac:dyDescent="0.25">
      <c r="A886" s="36"/>
      <c r="B886" s="36"/>
      <c r="C886" s="72"/>
      <c r="D886" s="56"/>
      <c r="E886" s="41"/>
      <c r="F886" s="18"/>
      <c r="G886" s="18"/>
      <c r="H886" s="14"/>
      <c r="J886" s="16"/>
      <c r="M886" s="33"/>
      <c r="N886" s="20"/>
    </row>
    <row r="887" spans="1:14" s="15" customFormat="1" x14ac:dyDescent="0.25">
      <c r="A887" s="36"/>
      <c r="B887" s="36"/>
      <c r="C887" s="72"/>
      <c r="D887" s="56"/>
      <c r="E887" s="41"/>
      <c r="F887" s="18"/>
      <c r="G887" s="18"/>
      <c r="H887" s="14"/>
      <c r="J887" s="16"/>
      <c r="M887" s="33"/>
      <c r="N887" s="20"/>
    </row>
    <row r="888" spans="1:14" s="15" customFormat="1" x14ac:dyDescent="0.25">
      <c r="A888" s="36"/>
      <c r="B888" s="36"/>
      <c r="C888" s="72"/>
      <c r="D888" s="56"/>
      <c r="E888" s="41"/>
      <c r="F888" s="18"/>
      <c r="G888" s="18"/>
      <c r="H888" s="14"/>
      <c r="J888" s="16"/>
      <c r="M888" s="33"/>
      <c r="N888" s="20"/>
    </row>
    <row r="889" spans="1:14" s="15" customFormat="1" x14ac:dyDescent="0.25">
      <c r="A889" s="36"/>
      <c r="B889" s="36"/>
      <c r="C889" s="72"/>
      <c r="D889" s="56"/>
      <c r="E889" s="41"/>
      <c r="F889" s="18"/>
      <c r="G889" s="18"/>
      <c r="H889" s="14"/>
      <c r="J889" s="16"/>
      <c r="M889" s="33"/>
      <c r="N889" s="20"/>
    </row>
    <row r="890" spans="1:14" s="15" customFormat="1" x14ac:dyDescent="0.25">
      <c r="A890" s="36"/>
      <c r="B890" s="36"/>
      <c r="C890" s="72"/>
      <c r="D890" s="56"/>
      <c r="E890" s="41"/>
      <c r="F890" s="18"/>
      <c r="G890" s="18"/>
      <c r="H890" s="14"/>
      <c r="J890" s="16"/>
      <c r="M890" s="33"/>
      <c r="N890" s="20"/>
    </row>
    <row r="891" spans="1:14" s="15" customFormat="1" x14ac:dyDescent="0.25">
      <c r="A891" s="36"/>
      <c r="B891" s="36"/>
      <c r="C891" s="72"/>
      <c r="D891" s="56"/>
      <c r="E891" s="41"/>
      <c r="F891" s="18"/>
      <c r="G891" s="18"/>
      <c r="H891" s="14"/>
      <c r="J891" s="16"/>
      <c r="M891" s="33"/>
      <c r="N891" s="20"/>
    </row>
    <row r="892" spans="1:14" s="15" customFormat="1" x14ac:dyDescent="0.25">
      <c r="A892" s="36"/>
      <c r="B892" s="36"/>
      <c r="C892" s="72"/>
      <c r="D892" s="56"/>
      <c r="E892" s="41"/>
      <c r="F892" s="18"/>
      <c r="G892" s="18"/>
      <c r="H892" s="14"/>
      <c r="J892" s="16"/>
      <c r="M892" s="33"/>
      <c r="N892" s="20"/>
    </row>
    <row r="893" spans="1:14" s="15" customFormat="1" x14ac:dyDescent="0.25">
      <c r="A893" s="36"/>
      <c r="B893" s="36"/>
      <c r="C893" s="72"/>
      <c r="D893" s="56"/>
      <c r="E893" s="41"/>
      <c r="F893" s="18"/>
      <c r="G893" s="18"/>
      <c r="H893" s="14"/>
      <c r="J893" s="16"/>
      <c r="M893" s="33"/>
      <c r="N893" s="20"/>
    </row>
    <row r="894" spans="1:14" s="15" customFormat="1" x14ac:dyDescent="0.25">
      <c r="A894" s="36"/>
      <c r="B894" s="36"/>
      <c r="C894" s="72"/>
      <c r="D894" s="56"/>
      <c r="E894" s="41"/>
      <c r="F894" s="18"/>
      <c r="G894" s="18"/>
      <c r="H894" s="14"/>
      <c r="J894" s="16"/>
      <c r="M894" s="33"/>
      <c r="N894" s="20"/>
    </row>
    <row r="895" spans="1:14" s="15" customFormat="1" x14ac:dyDescent="0.25">
      <c r="A895" s="36"/>
      <c r="B895" s="36"/>
      <c r="C895" s="72"/>
      <c r="D895" s="56"/>
      <c r="E895" s="41"/>
      <c r="F895" s="18"/>
      <c r="G895" s="18"/>
      <c r="H895" s="14"/>
      <c r="J895" s="16"/>
      <c r="M895" s="33"/>
      <c r="N895" s="20"/>
    </row>
    <row r="896" spans="1:14" s="15" customFormat="1" x14ac:dyDescent="0.25">
      <c r="A896" s="36"/>
      <c r="B896" s="36"/>
      <c r="C896" s="72"/>
      <c r="D896" s="56"/>
      <c r="E896" s="41"/>
      <c r="F896" s="18"/>
      <c r="G896" s="18"/>
      <c r="H896" s="14"/>
      <c r="J896" s="16"/>
      <c r="M896" s="33"/>
      <c r="N896" s="20"/>
    </row>
    <row r="897" spans="1:14" s="15" customFormat="1" x14ac:dyDescent="0.25">
      <c r="A897" s="36"/>
      <c r="B897" s="36"/>
      <c r="C897" s="72"/>
      <c r="D897" s="56"/>
      <c r="E897" s="41"/>
      <c r="F897" s="18"/>
      <c r="G897" s="18"/>
      <c r="H897" s="14"/>
      <c r="J897" s="16"/>
      <c r="M897" s="33"/>
      <c r="N897" s="20"/>
    </row>
    <row r="898" spans="1:14" s="15" customFormat="1" x14ac:dyDescent="0.25">
      <c r="A898" s="36"/>
      <c r="B898" s="36"/>
      <c r="C898" s="72"/>
      <c r="D898" s="56"/>
      <c r="E898" s="41"/>
      <c r="F898" s="18"/>
      <c r="G898" s="18"/>
      <c r="H898" s="14"/>
      <c r="J898" s="16"/>
      <c r="M898" s="33"/>
      <c r="N898" s="20"/>
    </row>
    <row r="899" spans="1:14" s="15" customFormat="1" x14ac:dyDescent="0.25">
      <c r="A899" s="36"/>
      <c r="B899" s="36"/>
      <c r="C899" s="72"/>
      <c r="D899" s="56"/>
      <c r="E899" s="41"/>
      <c r="F899" s="18"/>
      <c r="G899" s="18"/>
      <c r="H899" s="14"/>
      <c r="J899" s="16"/>
      <c r="M899" s="33"/>
      <c r="N899" s="20"/>
    </row>
    <row r="900" spans="1:14" s="15" customFormat="1" x14ac:dyDescent="0.25">
      <c r="A900" s="36"/>
      <c r="B900" s="36"/>
      <c r="C900" s="72"/>
      <c r="D900" s="56"/>
      <c r="E900" s="41"/>
      <c r="F900" s="18"/>
      <c r="G900" s="18"/>
      <c r="H900" s="14"/>
      <c r="J900" s="16"/>
      <c r="M900" s="33"/>
      <c r="N900" s="20"/>
    </row>
    <row r="901" spans="1:14" s="15" customFormat="1" x14ac:dyDescent="0.25">
      <c r="A901" s="36"/>
      <c r="B901" s="36"/>
      <c r="C901" s="72"/>
      <c r="D901" s="56"/>
      <c r="E901" s="41"/>
      <c r="F901" s="18"/>
      <c r="G901" s="18"/>
      <c r="H901" s="14"/>
      <c r="J901" s="16"/>
      <c r="M901" s="33"/>
      <c r="N901" s="20"/>
    </row>
    <row r="902" spans="1:14" s="15" customFormat="1" x14ac:dyDescent="0.25">
      <c r="A902" s="36"/>
      <c r="B902" s="36"/>
      <c r="C902" s="72"/>
      <c r="D902" s="56"/>
      <c r="E902" s="41"/>
      <c r="F902" s="18"/>
      <c r="G902" s="18"/>
      <c r="H902" s="14"/>
      <c r="J902" s="16"/>
      <c r="M902" s="33"/>
      <c r="N902" s="20"/>
    </row>
    <row r="903" spans="1:14" s="15" customFormat="1" x14ac:dyDescent="0.25">
      <c r="A903" s="36"/>
      <c r="B903" s="36"/>
      <c r="C903" s="72"/>
      <c r="D903" s="56"/>
      <c r="E903" s="41"/>
      <c r="F903" s="18"/>
      <c r="G903" s="18"/>
      <c r="H903" s="14"/>
      <c r="J903" s="16"/>
      <c r="M903" s="33"/>
      <c r="N903" s="20"/>
    </row>
    <row r="904" spans="1:14" s="15" customFormat="1" x14ac:dyDescent="0.25">
      <c r="A904" s="36"/>
      <c r="B904" s="36"/>
      <c r="C904" s="72"/>
      <c r="D904" s="56"/>
      <c r="E904" s="41"/>
      <c r="F904" s="18"/>
      <c r="G904" s="18"/>
      <c r="H904" s="14"/>
      <c r="J904" s="16"/>
      <c r="M904" s="33"/>
      <c r="N904" s="20"/>
    </row>
    <row r="905" spans="1:14" s="15" customFormat="1" x14ac:dyDescent="0.25">
      <c r="A905" s="36"/>
      <c r="B905" s="36"/>
      <c r="C905" s="72"/>
      <c r="D905" s="56"/>
      <c r="E905" s="41"/>
      <c r="F905" s="18"/>
      <c r="G905" s="18"/>
      <c r="H905" s="14"/>
      <c r="J905" s="16"/>
      <c r="M905" s="33"/>
      <c r="N905" s="20"/>
    </row>
    <row r="906" spans="1:14" s="15" customFormat="1" x14ac:dyDescent="0.25">
      <c r="A906" s="36"/>
      <c r="B906" s="36"/>
      <c r="C906" s="72"/>
      <c r="D906" s="56"/>
      <c r="E906" s="41"/>
      <c r="F906" s="18"/>
      <c r="G906" s="18"/>
      <c r="H906" s="14"/>
      <c r="J906" s="16"/>
      <c r="M906" s="33"/>
      <c r="N906" s="20"/>
    </row>
    <row r="907" spans="1:14" s="15" customFormat="1" x14ac:dyDescent="0.25">
      <c r="A907" s="36"/>
      <c r="B907" s="36"/>
      <c r="C907" s="72"/>
      <c r="D907" s="56"/>
      <c r="E907" s="41"/>
      <c r="F907" s="18"/>
      <c r="G907" s="18"/>
      <c r="H907" s="14"/>
      <c r="J907" s="16"/>
      <c r="M907" s="33"/>
      <c r="N907" s="20"/>
    </row>
    <row r="908" spans="1:14" s="15" customFormat="1" x14ac:dyDescent="0.25">
      <c r="A908" s="36"/>
      <c r="B908" s="36"/>
      <c r="C908" s="72"/>
      <c r="D908" s="56"/>
      <c r="E908" s="41"/>
      <c r="F908" s="18"/>
      <c r="G908" s="18"/>
      <c r="H908" s="14"/>
      <c r="J908" s="16"/>
      <c r="M908" s="33"/>
      <c r="N908" s="20"/>
    </row>
    <row r="909" spans="1:14" s="15" customFormat="1" x14ac:dyDescent="0.25">
      <c r="A909" s="36"/>
      <c r="B909" s="36"/>
      <c r="C909" s="72"/>
      <c r="D909" s="56"/>
      <c r="E909" s="41"/>
      <c r="F909" s="18"/>
      <c r="G909" s="18"/>
      <c r="H909" s="14"/>
      <c r="J909" s="16"/>
      <c r="M909" s="33"/>
      <c r="N909" s="20"/>
    </row>
    <row r="910" spans="1:14" s="15" customFormat="1" x14ac:dyDescent="0.25">
      <c r="A910" s="36"/>
      <c r="B910" s="36"/>
      <c r="C910" s="72"/>
      <c r="D910" s="56"/>
      <c r="E910" s="41"/>
      <c r="F910" s="18"/>
      <c r="G910" s="18"/>
      <c r="H910" s="14"/>
      <c r="J910" s="16"/>
      <c r="M910" s="33"/>
      <c r="N910" s="20"/>
    </row>
    <row r="911" spans="1:14" s="15" customFormat="1" x14ac:dyDescent="0.25">
      <c r="A911" s="36"/>
      <c r="B911" s="36"/>
      <c r="C911" s="72"/>
      <c r="D911" s="56"/>
      <c r="E911" s="41"/>
      <c r="F911" s="18"/>
      <c r="G911" s="18"/>
      <c r="H911" s="14"/>
      <c r="J911" s="16"/>
      <c r="M911" s="33"/>
      <c r="N911" s="20"/>
    </row>
    <row r="912" spans="1:14" s="15" customFormat="1" x14ac:dyDescent="0.25">
      <c r="A912" s="36"/>
      <c r="B912" s="36"/>
      <c r="C912" s="72"/>
      <c r="D912" s="56"/>
      <c r="E912" s="41"/>
      <c r="F912" s="18"/>
      <c r="G912" s="18"/>
      <c r="H912" s="14"/>
      <c r="J912" s="16"/>
      <c r="M912" s="33"/>
      <c r="N912" s="20"/>
    </row>
    <row r="913" spans="1:14" s="15" customFormat="1" x14ac:dyDescent="0.25">
      <c r="A913" s="36"/>
      <c r="B913" s="36"/>
      <c r="C913" s="72"/>
      <c r="D913" s="56"/>
      <c r="E913" s="41"/>
      <c r="F913" s="18"/>
      <c r="G913" s="18"/>
      <c r="H913" s="14"/>
      <c r="J913" s="16"/>
      <c r="M913" s="33"/>
      <c r="N913" s="20"/>
    </row>
    <row r="914" spans="1:14" s="15" customFormat="1" x14ac:dyDescent="0.25">
      <c r="A914" s="36"/>
      <c r="B914" s="36"/>
      <c r="C914" s="72"/>
      <c r="D914" s="56"/>
      <c r="E914" s="41"/>
      <c r="F914" s="18"/>
      <c r="G914" s="18"/>
      <c r="H914" s="14"/>
      <c r="J914" s="16"/>
      <c r="M914" s="33"/>
      <c r="N914" s="20"/>
    </row>
    <row r="915" spans="1:14" s="15" customFormat="1" x14ac:dyDescent="0.25">
      <c r="A915" s="36"/>
      <c r="B915" s="36"/>
      <c r="C915" s="72"/>
      <c r="D915" s="56"/>
      <c r="E915" s="41"/>
      <c r="F915" s="18"/>
      <c r="G915" s="18"/>
      <c r="H915" s="14"/>
      <c r="J915" s="16"/>
      <c r="M915" s="33"/>
      <c r="N915" s="20"/>
    </row>
    <row r="916" spans="1:14" s="15" customFormat="1" x14ac:dyDescent="0.25">
      <c r="A916" s="36"/>
      <c r="B916" s="36"/>
      <c r="C916" s="72"/>
      <c r="D916" s="56"/>
      <c r="E916" s="41"/>
      <c r="F916" s="18"/>
      <c r="G916" s="18"/>
      <c r="H916" s="14"/>
      <c r="J916" s="16"/>
      <c r="M916" s="33"/>
      <c r="N916" s="20"/>
    </row>
    <row r="917" spans="1:14" s="15" customFormat="1" x14ac:dyDescent="0.25">
      <c r="A917" s="36"/>
      <c r="B917" s="36"/>
      <c r="C917" s="72"/>
      <c r="D917" s="56"/>
      <c r="E917" s="41"/>
      <c r="F917" s="18"/>
      <c r="G917" s="18"/>
      <c r="H917" s="14"/>
      <c r="J917" s="16"/>
      <c r="M917" s="33"/>
      <c r="N917" s="20"/>
    </row>
    <row r="918" spans="1:14" s="15" customFormat="1" x14ac:dyDescent="0.25">
      <c r="A918" s="36"/>
      <c r="B918" s="36"/>
      <c r="C918" s="72"/>
      <c r="D918" s="56"/>
      <c r="E918" s="41"/>
      <c r="F918" s="18"/>
      <c r="G918" s="18"/>
      <c r="H918" s="14"/>
      <c r="J918" s="16"/>
      <c r="M918" s="33"/>
      <c r="N918" s="20"/>
    </row>
    <row r="919" spans="1:14" s="15" customFormat="1" x14ac:dyDescent="0.25">
      <c r="A919" s="36"/>
      <c r="B919" s="36"/>
      <c r="C919" s="72"/>
      <c r="D919" s="56"/>
      <c r="E919" s="41"/>
      <c r="F919" s="18"/>
      <c r="G919" s="18"/>
      <c r="H919" s="14"/>
      <c r="J919" s="16"/>
      <c r="M919" s="33"/>
      <c r="N919" s="20"/>
    </row>
    <row r="920" spans="1:14" s="15" customFormat="1" x14ac:dyDescent="0.25">
      <c r="A920" s="36"/>
      <c r="B920" s="36"/>
      <c r="C920" s="72"/>
      <c r="D920" s="56"/>
      <c r="E920" s="41"/>
      <c r="F920" s="18"/>
      <c r="G920" s="18"/>
      <c r="H920" s="14"/>
      <c r="J920" s="16"/>
      <c r="M920" s="33"/>
      <c r="N920" s="20"/>
    </row>
    <row r="921" spans="1:14" s="15" customFormat="1" x14ac:dyDescent="0.25">
      <c r="A921" s="36"/>
      <c r="B921" s="36"/>
      <c r="C921" s="72"/>
      <c r="D921" s="56"/>
      <c r="E921" s="41"/>
      <c r="F921" s="18"/>
      <c r="G921" s="18"/>
      <c r="H921" s="14"/>
      <c r="J921" s="16"/>
      <c r="M921" s="33"/>
      <c r="N921" s="20"/>
    </row>
    <row r="922" spans="1:14" s="15" customFormat="1" x14ac:dyDescent="0.25">
      <c r="A922" s="36"/>
      <c r="B922" s="36"/>
      <c r="C922" s="72"/>
      <c r="D922" s="56"/>
      <c r="E922" s="41"/>
      <c r="F922" s="18"/>
      <c r="G922" s="18"/>
      <c r="H922" s="14"/>
      <c r="J922" s="16"/>
      <c r="M922" s="33"/>
      <c r="N922" s="20"/>
    </row>
    <row r="923" spans="1:14" s="15" customFormat="1" x14ac:dyDescent="0.25">
      <c r="A923" s="36"/>
      <c r="B923" s="36"/>
      <c r="C923" s="72"/>
      <c r="D923" s="56"/>
      <c r="E923" s="41"/>
      <c r="F923" s="18"/>
      <c r="G923" s="18"/>
      <c r="H923" s="14"/>
      <c r="J923" s="16"/>
      <c r="M923" s="33"/>
      <c r="N923" s="20"/>
    </row>
    <row r="924" spans="1:14" s="15" customFormat="1" x14ac:dyDescent="0.25">
      <c r="A924" s="36"/>
      <c r="B924" s="36"/>
      <c r="C924" s="72"/>
      <c r="D924" s="56"/>
      <c r="E924" s="41"/>
      <c r="F924" s="18"/>
      <c r="G924" s="18"/>
      <c r="H924" s="14"/>
      <c r="J924" s="16"/>
      <c r="M924" s="33"/>
      <c r="N924" s="20"/>
    </row>
    <row r="925" spans="1:14" s="15" customFormat="1" x14ac:dyDescent="0.25">
      <c r="A925" s="36"/>
      <c r="B925" s="36"/>
      <c r="C925" s="72"/>
      <c r="D925" s="56"/>
      <c r="E925" s="41"/>
      <c r="F925" s="18"/>
      <c r="G925" s="18"/>
      <c r="H925" s="14"/>
      <c r="J925" s="16"/>
      <c r="M925" s="33"/>
      <c r="N925" s="20"/>
    </row>
    <row r="926" spans="1:14" s="15" customFormat="1" x14ac:dyDescent="0.25">
      <c r="A926" s="36"/>
      <c r="B926" s="36"/>
      <c r="C926" s="72"/>
      <c r="D926" s="56"/>
      <c r="E926" s="41"/>
      <c r="F926" s="18"/>
      <c r="G926" s="18"/>
      <c r="H926" s="14"/>
      <c r="J926" s="16"/>
      <c r="M926" s="33"/>
      <c r="N926" s="20"/>
    </row>
    <row r="927" spans="1:14" s="15" customFormat="1" x14ac:dyDescent="0.25">
      <c r="A927" s="36"/>
      <c r="B927" s="36"/>
      <c r="C927" s="72"/>
      <c r="D927" s="56"/>
      <c r="E927" s="41"/>
      <c r="F927" s="18"/>
      <c r="G927" s="18"/>
      <c r="H927" s="14"/>
      <c r="J927" s="16"/>
      <c r="M927" s="33"/>
      <c r="N927" s="20"/>
    </row>
    <row r="928" spans="1:14" s="15" customFormat="1" x14ac:dyDescent="0.25">
      <c r="A928" s="36"/>
      <c r="B928" s="36"/>
      <c r="C928" s="72"/>
      <c r="D928" s="56"/>
      <c r="E928" s="41"/>
      <c r="F928" s="18"/>
      <c r="G928" s="18"/>
      <c r="H928" s="14"/>
      <c r="J928" s="16"/>
      <c r="M928" s="33"/>
      <c r="N928" s="20"/>
    </row>
    <row r="929" spans="1:14" s="15" customFormat="1" x14ac:dyDescent="0.25">
      <c r="A929" s="36"/>
      <c r="B929" s="36"/>
      <c r="C929" s="72"/>
      <c r="D929" s="56"/>
      <c r="E929" s="41"/>
      <c r="F929" s="18"/>
      <c r="G929" s="18"/>
      <c r="H929" s="14"/>
      <c r="J929" s="16"/>
      <c r="M929" s="33"/>
      <c r="N929" s="20"/>
    </row>
    <row r="930" spans="1:14" s="15" customFormat="1" x14ac:dyDescent="0.25">
      <c r="A930" s="36"/>
      <c r="B930" s="36"/>
      <c r="C930" s="72"/>
      <c r="D930" s="56"/>
      <c r="E930" s="41"/>
      <c r="F930" s="18"/>
      <c r="G930" s="18"/>
      <c r="H930" s="14"/>
      <c r="J930" s="16"/>
      <c r="M930" s="33"/>
      <c r="N930" s="20"/>
    </row>
    <row r="931" spans="1:14" s="15" customFormat="1" x14ac:dyDescent="0.25">
      <c r="A931" s="36"/>
      <c r="B931" s="36"/>
      <c r="C931" s="72"/>
      <c r="D931" s="56"/>
      <c r="E931" s="41"/>
      <c r="F931" s="18"/>
      <c r="G931" s="18"/>
      <c r="H931" s="14"/>
      <c r="J931" s="16"/>
      <c r="M931" s="33"/>
      <c r="N931" s="20"/>
    </row>
    <row r="932" spans="1:14" s="15" customFormat="1" x14ac:dyDescent="0.25">
      <c r="A932" s="36"/>
      <c r="B932" s="36"/>
      <c r="C932" s="72"/>
      <c r="D932" s="56"/>
      <c r="E932" s="41"/>
      <c r="F932" s="18"/>
      <c r="G932" s="18"/>
      <c r="H932" s="14"/>
      <c r="J932" s="16"/>
      <c r="M932" s="33"/>
      <c r="N932" s="20"/>
    </row>
    <row r="933" spans="1:14" s="15" customFormat="1" x14ac:dyDescent="0.25">
      <c r="A933" s="36"/>
      <c r="B933" s="36"/>
      <c r="C933" s="72"/>
      <c r="D933" s="56"/>
      <c r="E933" s="41"/>
      <c r="F933" s="18"/>
      <c r="G933" s="18"/>
      <c r="H933" s="14"/>
      <c r="J933" s="16"/>
      <c r="M933" s="33"/>
      <c r="N933" s="20"/>
    </row>
    <row r="934" spans="1:14" s="15" customFormat="1" x14ac:dyDescent="0.25">
      <c r="A934" s="36"/>
      <c r="B934" s="36"/>
      <c r="C934" s="72"/>
      <c r="D934" s="56"/>
      <c r="E934" s="41"/>
      <c r="F934" s="18"/>
      <c r="G934" s="18"/>
      <c r="H934" s="14"/>
      <c r="J934" s="16"/>
      <c r="M934" s="33"/>
      <c r="N934" s="20"/>
    </row>
    <row r="935" spans="1:14" s="15" customFormat="1" x14ac:dyDescent="0.25">
      <c r="A935" s="36"/>
      <c r="B935" s="36"/>
      <c r="C935" s="72"/>
      <c r="D935" s="56"/>
      <c r="E935" s="41"/>
      <c r="F935" s="18"/>
      <c r="G935" s="18"/>
      <c r="H935" s="14"/>
      <c r="J935" s="16"/>
      <c r="M935" s="33"/>
      <c r="N935" s="20"/>
    </row>
    <row r="936" spans="1:14" s="15" customFormat="1" x14ac:dyDescent="0.25">
      <c r="A936" s="36"/>
      <c r="B936" s="36"/>
      <c r="C936" s="72"/>
      <c r="D936" s="56"/>
      <c r="E936" s="41"/>
      <c r="F936" s="18"/>
      <c r="G936" s="18"/>
      <c r="H936" s="14"/>
      <c r="J936" s="16"/>
      <c r="M936" s="33"/>
      <c r="N936" s="20"/>
    </row>
    <row r="937" spans="1:14" s="15" customFormat="1" x14ac:dyDescent="0.25">
      <c r="A937" s="36"/>
      <c r="B937" s="36"/>
      <c r="C937" s="72"/>
      <c r="D937" s="56"/>
      <c r="E937" s="41"/>
      <c r="F937" s="18"/>
      <c r="G937" s="18"/>
      <c r="H937" s="14"/>
      <c r="J937" s="16"/>
      <c r="M937" s="33"/>
      <c r="N937" s="20"/>
    </row>
    <row r="938" spans="1:14" s="15" customFormat="1" x14ac:dyDescent="0.25">
      <c r="A938" s="36"/>
      <c r="B938" s="36"/>
      <c r="C938" s="72"/>
      <c r="D938" s="56"/>
      <c r="E938" s="41"/>
      <c r="F938" s="18"/>
      <c r="G938" s="18"/>
      <c r="H938" s="14"/>
      <c r="J938" s="16"/>
      <c r="M938" s="33"/>
      <c r="N938" s="20"/>
    </row>
    <row r="939" spans="1:14" s="15" customFormat="1" x14ac:dyDescent="0.25">
      <c r="A939" s="36"/>
      <c r="B939" s="36"/>
      <c r="C939" s="72"/>
      <c r="D939" s="56"/>
      <c r="E939" s="41"/>
      <c r="F939" s="18"/>
      <c r="G939" s="18"/>
      <c r="H939" s="14"/>
      <c r="J939" s="16"/>
      <c r="M939" s="33"/>
      <c r="N939" s="20"/>
    </row>
    <row r="940" spans="1:14" s="15" customFormat="1" x14ac:dyDescent="0.25">
      <c r="A940" s="36"/>
      <c r="B940" s="36"/>
      <c r="C940" s="72"/>
      <c r="D940" s="56"/>
      <c r="E940" s="41"/>
      <c r="F940" s="18"/>
      <c r="G940" s="18"/>
      <c r="H940" s="14"/>
      <c r="J940" s="16"/>
      <c r="M940" s="33"/>
      <c r="N940" s="20"/>
    </row>
    <row r="941" spans="1:14" s="15" customFormat="1" x14ac:dyDescent="0.25">
      <c r="A941" s="36"/>
      <c r="B941" s="36"/>
      <c r="C941" s="72"/>
      <c r="D941" s="56"/>
      <c r="E941" s="41"/>
      <c r="F941" s="18"/>
      <c r="G941" s="18"/>
      <c r="H941" s="14"/>
      <c r="J941" s="16"/>
      <c r="M941" s="33"/>
      <c r="N941" s="20"/>
    </row>
    <row r="942" spans="1:14" s="15" customFormat="1" x14ac:dyDescent="0.25">
      <c r="A942" s="36"/>
      <c r="B942" s="36"/>
      <c r="C942" s="72"/>
      <c r="D942" s="56"/>
      <c r="E942" s="41"/>
      <c r="F942" s="18"/>
      <c r="G942" s="18"/>
      <c r="H942" s="14"/>
      <c r="J942" s="16"/>
      <c r="M942" s="33"/>
      <c r="N942" s="20"/>
    </row>
    <row r="943" spans="1:14" s="15" customFormat="1" x14ac:dyDescent="0.25">
      <c r="A943" s="36"/>
      <c r="B943" s="36"/>
      <c r="C943" s="72"/>
      <c r="D943" s="56"/>
      <c r="E943" s="41"/>
      <c r="F943" s="18"/>
      <c r="G943" s="18"/>
      <c r="H943" s="14"/>
      <c r="J943" s="16"/>
      <c r="M943" s="33"/>
      <c r="N943" s="20"/>
    </row>
    <row r="944" spans="1:14" s="15" customFormat="1" x14ac:dyDescent="0.25">
      <c r="A944" s="36"/>
      <c r="B944" s="36"/>
      <c r="C944" s="72"/>
      <c r="D944" s="56"/>
      <c r="E944" s="41"/>
      <c r="F944" s="18"/>
      <c r="G944" s="18"/>
      <c r="H944" s="14"/>
      <c r="J944" s="16"/>
      <c r="M944" s="33"/>
      <c r="N944" s="20"/>
    </row>
    <row r="945" spans="1:14" s="15" customFormat="1" x14ac:dyDescent="0.25">
      <c r="A945" s="36"/>
      <c r="B945" s="36"/>
      <c r="C945" s="72"/>
      <c r="D945" s="56"/>
      <c r="E945" s="41"/>
      <c r="F945" s="18"/>
      <c r="G945" s="18"/>
      <c r="H945" s="14"/>
      <c r="J945" s="16"/>
      <c r="M945" s="33"/>
      <c r="N945" s="20"/>
    </row>
    <row r="946" spans="1:14" s="15" customFormat="1" x14ac:dyDescent="0.25">
      <c r="A946" s="36"/>
      <c r="B946" s="36"/>
      <c r="C946" s="72"/>
      <c r="D946" s="56"/>
      <c r="E946" s="41"/>
      <c r="F946" s="18"/>
      <c r="G946" s="18"/>
      <c r="H946" s="14"/>
      <c r="J946" s="16"/>
      <c r="M946" s="33"/>
      <c r="N946" s="20"/>
    </row>
    <row r="947" spans="1:14" s="15" customFormat="1" x14ac:dyDescent="0.25">
      <c r="A947" s="36"/>
      <c r="B947" s="36"/>
      <c r="C947" s="72"/>
      <c r="D947" s="56"/>
      <c r="E947" s="41"/>
      <c r="F947" s="18"/>
      <c r="G947" s="18"/>
      <c r="H947" s="14"/>
      <c r="J947" s="16"/>
      <c r="M947" s="33"/>
      <c r="N947" s="20"/>
    </row>
    <row r="948" spans="1:14" s="15" customFormat="1" x14ac:dyDescent="0.25">
      <c r="A948" s="36"/>
      <c r="B948" s="36"/>
      <c r="C948" s="72"/>
      <c r="D948" s="56"/>
      <c r="E948" s="41"/>
      <c r="F948" s="18"/>
      <c r="G948" s="18"/>
      <c r="H948" s="14"/>
      <c r="J948" s="16"/>
      <c r="M948" s="33"/>
      <c r="N948" s="20"/>
    </row>
    <row r="949" spans="1:14" s="15" customFormat="1" x14ac:dyDescent="0.25">
      <c r="A949" s="36"/>
      <c r="B949" s="36"/>
      <c r="C949" s="72"/>
      <c r="D949" s="56"/>
      <c r="E949" s="41"/>
      <c r="F949" s="18"/>
      <c r="G949" s="18"/>
      <c r="H949" s="14"/>
      <c r="J949" s="16"/>
      <c r="M949" s="33"/>
      <c r="N949" s="20"/>
    </row>
    <row r="950" spans="1:14" s="15" customFormat="1" x14ac:dyDescent="0.25">
      <c r="A950" s="36"/>
      <c r="B950" s="36"/>
      <c r="C950" s="72"/>
      <c r="D950" s="56"/>
      <c r="E950" s="41"/>
      <c r="F950" s="18"/>
      <c r="G950" s="18"/>
      <c r="H950" s="14"/>
      <c r="J950" s="16"/>
      <c r="M950" s="33"/>
      <c r="N950" s="20"/>
    </row>
    <row r="951" spans="1:14" s="15" customFormat="1" x14ac:dyDescent="0.25">
      <c r="A951" s="36"/>
      <c r="B951" s="36"/>
      <c r="C951" s="72"/>
      <c r="D951" s="56"/>
      <c r="E951" s="41"/>
      <c r="F951" s="18"/>
      <c r="G951" s="18"/>
      <c r="H951" s="14"/>
      <c r="J951" s="16"/>
      <c r="M951" s="33"/>
      <c r="N951" s="20"/>
    </row>
    <row r="952" spans="1:14" s="15" customFormat="1" x14ac:dyDescent="0.25">
      <c r="A952" s="36"/>
      <c r="B952" s="36"/>
      <c r="C952" s="72"/>
      <c r="D952" s="56"/>
      <c r="E952" s="41"/>
      <c r="F952" s="18"/>
      <c r="G952" s="18"/>
      <c r="H952" s="14"/>
      <c r="J952" s="16"/>
      <c r="M952" s="33"/>
      <c r="N952" s="20"/>
    </row>
    <row r="953" spans="1:14" s="15" customFormat="1" x14ac:dyDescent="0.25">
      <c r="A953" s="36"/>
      <c r="B953" s="36"/>
      <c r="C953" s="72"/>
      <c r="D953" s="56"/>
      <c r="E953" s="41"/>
      <c r="F953" s="18"/>
      <c r="G953" s="18"/>
      <c r="H953" s="14"/>
      <c r="J953" s="16"/>
      <c r="M953" s="33"/>
      <c r="N953" s="20"/>
    </row>
    <row r="954" spans="1:14" s="15" customFormat="1" x14ac:dyDescent="0.25">
      <c r="A954" s="36"/>
      <c r="B954" s="36"/>
      <c r="C954" s="72"/>
      <c r="D954" s="56"/>
      <c r="E954" s="41"/>
      <c r="F954" s="18"/>
      <c r="G954" s="18"/>
      <c r="H954" s="14"/>
      <c r="J954" s="16"/>
      <c r="M954" s="33"/>
      <c r="N954" s="20"/>
    </row>
    <row r="955" spans="1:14" s="15" customFormat="1" x14ac:dyDescent="0.25">
      <c r="A955" s="36"/>
      <c r="B955" s="36"/>
      <c r="C955" s="72"/>
      <c r="D955" s="56"/>
      <c r="E955" s="41"/>
      <c r="F955" s="18"/>
      <c r="G955" s="18"/>
      <c r="H955" s="14"/>
      <c r="J955" s="16"/>
      <c r="M955" s="33"/>
      <c r="N955" s="20"/>
    </row>
    <row r="956" spans="1:14" s="15" customFormat="1" x14ac:dyDescent="0.25">
      <c r="A956" s="36"/>
      <c r="B956" s="36"/>
      <c r="C956" s="72"/>
      <c r="D956" s="56"/>
      <c r="E956" s="41"/>
      <c r="F956" s="18"/>
      <c r="G956" s="18"/>
      <c r="H956" s="14"/>
      <c r="J956" s="16"/>
      <c r="M956" s="33"/>
      <c r="N956" s="20"/>
    </row>
    <row r="957" spans="1:14" s="15" customFormat="1" x14ac:dyDescent="0.25">
      <c r="A957" s="36"/>
      <c r="B957" s="36"/>
      <c r="C957" s="72"/>
      <c r="D957" s="56"/>
      <c r="E957" s="41"/>
      <c r="F957" s="18"/>
      <c r="G957" s="18"/>
      <c r="H957" s="14"/>
      <c r="J957" s="16"/>
      <c r="M957" s="33"/>
      <c r="N957" s="20"/>
    </row>
    <row r="958" spans="1:14" s="15" customFormat="1" x14ac:dyDescent="0.25">
      <c r="A958" s="36"/>
      <c r="B958" s="36"/>
      <c r="C958" s="72"/>
      <c r="D958" s="56"/>
      <c r="E958" s="41"/>
      <c r="F958" s="18"/>
      <c r="G958" s="18"/>
      <c r="H958" s="14"/>
      <c r="J958" s="16"/>
      <c r="M958" s="33"/>
      <c r="N958" s="20"/>
    </row>
    <row r="959" spans="1:14" s="15" customFormat="1" x14ac:dyDescent="0.25">
      <c r="A959" s="36"/>
      <c r="B959" s="36"/>
      <c r="C959" s="72"/>
      <c r="D959" s="56"/>
      <c r="E959" s="41"/>
      <c r="F959" s="18"/>
      <c r="G959" s="18"/>
      <c r="H959" s="14"/>
      <c r="J959" s="16"/>
      <c r="M959" s="33"/>
      <c r="N959" s="20"/>
    </row>
    <row r="960" spans="1:14" s="15" customFormat="1" x14ac:dyDescent="0.25">
      <c r="A960" s="36"/>
      <c r="B960" s="36"/>
      <c r="C960" s="72"/>
      <c r="D960" s="56"/>
      <c r="E960" s="41"/>
      <c r="F960" s="18"/>
      <c r="G960" s="18"/>
      <c r="H960" s="14"/>
      <c r="J960" s="16"/>
      <c r="M960" s="33"/>
      <c r="N960" s="20"/>
    </row>
    <row r="961" spans="1:14" s="15" customFormat="1" x14ac:dyDescent="0.25">
      <c r="A961" s="36"/>
      <c r="B961" s="36"/>
      <c r="C961" s="72"/>
      <c r="D961" s="56"/>
      <c r="E961" s="41"/>
      <c r="F961" s="18"/>
      <c r="G961" s="18"/>
      <c r="H961" s="14"/>
      <c r="J961" s="16"/>
      <c r="M961" s="33"/>
      <c r="N961" s="20"/>
    </row>
    <row r="962" spans="1:14" s="15" customFormat="1" x14ac:dyDescent="0.25">
      <c r="A962" s="36"/>
      <c r="B962" s="36"/>
      <c r="C962" s="72"/>
      <c r="D962" s="56"/>
      <c r="E962" s="41"/>
      <c r="F962" s="18"/>
      <c r="G962" s="18"/>
      <c r="H962" s="14"/>
      <c r="J962" s="16"/>
      <c r="M962" s="33"/>
      <c r="N962" s="20"/>
    </row>
    <row r="963" spans="1:14" s="15" customFormat="1" x14ac:dyDescent="0.25">
      <c r="A963" s="36"/>
      <c r="B963" s="36"/>
      <c r="C963" s="72"/>
      <c r="D963" s="56"/>
      <c r="E963" s="41"/>
      <c r="F963" s="18"/>
      <c r="G963" s="18"/>
      <c r="H963" s="14"/>
      <c r="J963" s="16"/>
      <c r="M963" s="33"/>
      <c r="N963" s="20"/>
    </row>
    <row r="964" spans="1:14" s="15" customFormat="1" x14ac:dyDescent="0.25">
      <c r="A964" s="36"/>
      <c r="B964" s="36"/>
      <c r="C964" s="72"/>
      <c r="D964" s="56"/>
      <c r="E964" s="41"/>
      <c r="F964" s="18"/>
      <c r="G964" s="18"/>
      <c r="H964" s="14"/>
      <c r="J964" s="16"/>
      <c r="M964" s="33"/>
      <c r="N964" s="20"/>
    </row>
    <row r="965" spans="1:14" s="15" customFormat="1" x14ac:dyDescent="0.25">
      <c r="A965" s="36"/>
      <c r="B965" s="36"/>
      <c r="C965" s="72"/>
      <c r="D965" s="56"/>
      <c r="E965" s="41"/>
      <c r="F965" s="18"/>
      <c r="G965" s="18"/>
      <c r="H965" s="14"/>
      <c r="J965" s="16"/>
      <c r="M965" s="33"/>
      <c r="N965" s="20"/>
    </row>
    <row r="966" spans="1:14" s="15" customFormat="1" x14ac:dyDescent="0.25">
      <c r="A966" s="36"/>
      <c r="B966" s="36"/>
      <c r="C966" s="72"/>
      <c r="D966" s="56"/>
      <c r="E966" s="41"/>
      <c r="F966" s="18"/>
      <c r="G966" s="18"/>
      <c r="H966" s="14"/>
      <c r="J966" s="16"/>
      <c r="M966" s="33"/>
      <c r="N966" s="20"/>
    </row>
    <row r="967" spans="1:14" s="15" customFormat="1" x14ac:dyDescent="0.25">
      <c r="A967" s="36"/>
      <c r="B967" s="36"/>
      <c r="C967" s="72"/>
      <c r="D967" s="56"/>
      <c r="E967" s="41"/>
      <c r="F967" s="18"/>
      <c r="G967" s="18"/>
      <c r="H967" s="14"/>
      <c r="J967" s="16"/>
      <c r="M967" s="33"/>
      <c r="N967" s="20"/>
    </row>
    <row r="968" spans="1:14" s="15" customFormat="1" x14ac:dyDescent="0.25">
      <c r="A968" s="36"/>
      <c r="B968" s="36"/>
      <c r="C968" s="72"/>
      <c r="D968" s="56"/>
      <c r="E968" s="41"/>
      <c r="F968" s="18"/>
      <c r="G968" s="18"/>
      <c r="H968" s="14"/>
      <c r="J968" s="16"/>
      <c r="M968" s="33"/>
      <c r="N968" s="20"/>
    </row>
    <row r="969" spans="1:14" s="15" customFormat="1" x14ac:dyDescent="0.25">
      <c r="A969" s="36"/>
      <c r="B969" s="36"/>
      <c r="C969" s="72"/>
      <c r="D969" s="56"/>
      <c r="E969" s="41"/>
      <c r="F969" s="18"/>
      <c r="G969" s="18"/>
      <c r="H969" s="14"/>
      <c r="J969" s="16"/>
      <c r="M969" s="33"/>
      <c r="N969" s="20"/>
    </row>
    <row r="970" spans="1:14" s="15" customFormat="1" x14ac:dyDescent="0.25">
      <c r="A970" s="36"/>
      <c r="B970" s="36"/>
      <c r="C970" s="72"/>
      <c r="D970" s="56"/>
      <c r="E970" s="41"/>
      <c r="F970" s="18"/>
      <c r="G970" s="18"/>
      <c r="H970" s="14"/>
      <c r="J970" s="16"/>
      <c r="M970" s="33"/>
      <c r="N970" s="20"/>
    </row>
    <row r="971" spans="1:14" s="15" customFormat="1" x14ac:dyDescent="0.25">
      <c r="A971" s="36"/>
      <c r="B971" s="36"/>
      <c r="C971" s="72"/>
      <c r="D971" s="56"/>
      <c r="E971" s="41"/>
      <c r="F971" s="18"/>
      <c r="G971" s="18"/>
      <c r="H971" s="14"/>
      <c r="J971" s="16"/>
      <c r="M971" s="33"/>
      <c r="N971" s="20"/>
    </row>
    <row r="972" spans="1:14" s="15" customFormat="1" x14ac:dyDescent="0.25">
      <c r="A972" s="36"/>
      <c r="B972" s="36"/>
      <c r="C972" s="72"/>
      <c r="D972" s="56"/>
      <c r="E972" s="41"/>
      <c r="F972" s="18"/>
      <c r="G972" s="18"/>
      <c r="H972" s="14"/>
      <c r="J972" s="16"/>
      <c r="M972" s="33"/>
      <c r="N972" s="20"/>
    </row>
    <row r="973" spans="1:14" s="15" customFormat="1" x14ac:dyDescent="0.25">
      <c r="A973" s="36"/>
      <c r="B973" s="36"/>
      <c r="C973" s="72"/>
      <c r="D973" s="56"/>
      <c r="E973" s="41"/>
      <c r="F973" s="18"/>
      <c r="G973" s="18"/>
      <c r="H973" s="14"/>
      <c r="J973" s="16"/>
      <c r="M973" s="33"/>
      <c r="N973" s="20"/>
    </row>
    <row r="974" spans="1:14" s="15" customFormat="1" x14ac:dyDescent="0.25">
      <c r="A974" s="36"/>
      <c r="B974" s="36"/>
      <c r="C974" s="72"/>
      <c r="D974" s="56"/>
      <c r="E974" s="41"/>
      <c r="F974" s="18"/>
      <c r="G974" s="18"/>
      <c r="H974" s="14"/>
      <c r="J974" s="16"/>
      <c r="M974" s="33"/>
      <c r="N974" s="20"/>
    </row>
    <row r="975" spans="1:14" s="15" customFormat="1" x14ac:dyDescent="0.25">
      <c r="A975" s="36"/>
      <c r="B975" s="36"/>
      <c r="C975" s="72"/>
      <c r="D975" s="56"/>
      <c r="E975" s="41"/>
      <c r="F975" s="18"/>
      <c r="G975" s="18"/>
      <c r="H975" s="14"/>
      <c r="J975" s="16"/>
      <c r="M975" s="33"/>
      <c r="N975" s="20"/>
    </row>
    <row r="976" spans="1:14" s="15" customFormat="1" x14ac:dyDescent="0.25">
      <c r="A976" s="36"/>
      <c r="B976" s="36"/>
      <c r="C976" s="72"/>
      <c r="D976" s="56"/>
      <c r="E976" s="41"/>
      <c r="F976" s="18"/>
      <c r="G976" s="18"/>
      <c r="H976" s="14"/>
      <c r="J976" s="16"/>
      <c r="M976" s="33"/>
      <c r="N976" s="20"/>
    </row>
    <row r="977" spans="1:14" s="15" customFormat="1" x14ac:dyDescent="0.25">
      <c r="A977" s="36"/>
      <c r="B977" s="36"/>
      <c r="C977" s="72"/>
      <c r="D977" s="56"/>
      <c r="E977" s="41"/>
      <c r="F977" s="18"/>
      <c r="G977" s="18"/>
      <c r="H977" s="14"/>
      <c r="J977" s="16"/>
      <c r="M977" s="33"/>
      <c r="N977" s="20"/>
    </row>
    <row r="978" spans="1:14" s="15" customFormat="1" x14ac:dyDescent="0.25">
      <c r="A978" s="36"/>
      <c r="B978" s="36"/>
      <c r="C978" s="72"/>
      <c r="D978" s="56"/>
      <c r="E978" s="41"/>
      <c r="F978" s="18"/>
      <c r="G978" s="18"/>
      <c r="H978" s="14"/>
      <c r="J978" s="16"/>
      <c r="M978" s="33"/>
      <c r="N978" s="20"/>
    </row>
    <row r="979" spans="1:14" s="15" customFormat="1" x14ac:dyDescent="0.25">
      <c r="A979" s="36"/>
      <c r="B979" s="36"/>
      <c r="C979" s="72"/>
      <c r="D979" s="56"/>
      <c r="E979" s="41"/>
      <c r="F979" s="18"/>
      <c r="G979" s="18"/>
      <c r="H979" s="14"/>
      <c r="J979" s="16"/>
      <c r="M979" s="33"/>
      <c r="N979" s="20"/>
    </row>
    <row r="980" spans="1:14" s="15" customFormat="1" x14ac:dyDescent="0.25">
      <c r="A980" s="36"/>
      <c r="B980" s="36"/>
      <c r="C980" s="72"/>
      <c r="D980" s="56"/>
      <c r="E980" s="41"/>
      <c r="F980" s="18"/>
      <c r="G980" s="18"/>
      <c r="H980" s="14"/>
      <c r="J980" s="16"/>
      <c r="M980" s="33"/>
      <c r="N980" s="20"/>
    </row>
    <row r="981" spans="1:14" s="15" customFormat="1" x14ac:dyDescent="0.25">
      <c r="A981" s="36"/>
      <c r="B981" s="36"/>
      <c r="C981" s="72"/>
      <c r="D981" s="56"/>
      <c r="E981" s="41"/>
      <c r="F981" s="18"/>
      <c r="G981" s="18"/>
      <c r="H981" s="14"/>
      <c r="J981" s="16"/>
      <c r="M981" s="33"/>
      <c r="N981" s="20"/>
    </row>
    <row r="982" spans="1:14" s="15" customFormat="1" x14ac:dyDescent="0.25">
      <c r="A982" s="36"/>
      <c r="B982" s="36"/>
      <c r="C982" s="72"/>
      <c r="D982" s="56"/>
      <c r="E982" s="41"/>
      <c r="F982" s="18"/>
      <c r="G982" s="18"/>
      <c r="H982" s="14"/>
      <c r="J982" s="16"/>
      <c r="M982" s="33"/>
      <c r="N982" s="20"/>
    </row>
    <row r="983" spans="1:14" s="15" customFormat="1" x14ac:dyDescent="0.25">
      <c r="A983" s="36"/>
      <c r="B983" s="36"/>
      <c r="C983" s="72"/>
      <c r="D983" s="56"/>
      <c r="E983" s="41"/>
      <c r="F983" s="18"/>
      <c r="G983" s="18"/>
      <c r="H983" s="14"/>
      <c r="J983" s="16"/>
      <c r="M983" s="33"/>
      <c r="N983" s="20"/>
    </row>
    <row r="984" spans="1:14" s="15" customFormat="1" x14ac:dyDescent="0.25">
      <c r="A984" s="36"/>
      <c r="B984" s="36"/>
      <c r="C984" s="72"/>
      <c r="D984" s="56"/>
      <c r="E984" s="41"/>
      <c r="F984" s="18"/>
      <c r="G984" s="18"/>
      <c r="H984" s="14"/>
      <c r="J984" s="16"/>
      <c r="M984" s="33"/>
      <c r="N984" s="20"/>
    </row>
    <row r="985" spans="1:14" s="15" customFormat="1" x14ac:dyDescent="0.25">
      <c r="A985" s="36"/>
      <c r="B985" s="36"/>
      <c r="C985" s="72"/>
      <c r="D985" s="56"/>
      <c r="E985" s="41"/>
      <c r="F985" s="18"/>
      <c r="G985" s="18"/>
      <c r="H985" s="14"/>
      <c r="J985" s="16"/>
      <c r="M985" s="33"/>
      <c r="N985" s="20"/>
    </row>
    <row r="986" spans="1:14" s="15" customFormat="1" x14ac:dyDescent="0.25">
      <c r="A986" s="36"/>
      <c r="B986" s="36"/>
      <c r="C986" s="72"/>
      <c r="D986" s="56"/>
      <c r="E986" s="41"/>
      <c r="F986" s="18"/>
      <c r="G986" s="18"/>
      <c r="H986" s="14"/>
      <c r="J986" s="16"/>
      <c r="M986" s="33"/>
      <c r="N986" s="20"/>
    </row>
    <row r="987" spans="1:14" s="15" customFormat="1" x14ac:dyDescent="0.25">
      <c r="A987" s="36"/>
      <c r="B987" s="36"/>
      <c r="C987" s="72"/>
      <c r="D987" s="56"/>
      <c r="E987" s="41"/>
      <c r="F987" s="18"/>
      <c r="G987" s="18"/>
      <c r="H987" s="14"/>
      <c r="J987" s="16"/>
      <c r="M987" s="33"/>
      <c r="N987" s="20"/>
    </row>
    <row r="988" spans="1:14" s="15" customFormat="1" x14ac:dyDescent="0.25">
      <c r="A988" s="36"/>
      <c r="B988" s="36"/>
      <c r="C988" s="72"/>
      <c r="D988" s="56"/>
      <c r="E988" s="41"/>
      <c r="F988" s="18"/>
      <c r="G988" s="18"/>
      <c r="H988" s="14"/>
      <c r="J988" s="16"/>
      <c r="M988" s="33"/>
      <c r="N988" s="20"/>
    </row>
    <row r="989" spans="1:14" s="15" customFormat="1" x14ac:dyDescent="0.25">
      <c r="A989" s="36"/>
      <c r="B989" s="36"/>
      <c r="C989" s="72"/>
      <c r="D989" s="56"/>
      <c r="E989" s="41"/>
      <c r="F989" s="18"/>
      <c r="G989" s="18"/>
      <c r="H989" s="14"/>
      <c r="J989" s="16"/>
      <c r="M989" s="33"/>
      <c r="N989" s="20"/>
    </row>
    <row r="990" spans="1:14" s="15" customFormat="1" x14ac:dyDescent="0.25">
      <c r="A990" s="36"/>
      <c r="B990" s="36"/>
      <c r="C990" s="72"/>
      <c r="D990" s="56"/>
      <c r="E990" s="41"/>
      <c r="F990" s="18"/>
      <c r="G990" s="18"/>
      <c r="H990" s="14"/>
      <c r="J990" s="16"/>
      <c r="M990" s="33"/>
      <c r="N990" s="20"/>
    </row>
    <row r="991" spans="1:14" s="15" customFormat="1" x14ac:dyDescent="0.25">
      <c r="A991" s="36"/>
      <c r="B991" s="36"/>
      <c r="C991" s="72"/>
      <c r="D991" s="56"/>
      <c r="E991" s="41"/>
      <c r="F991" s="18"/>
      <c r="G991" s="18"/>
      <c r="H991" s="14"/>
      <c r="J991" s="16"/>
      <c r="M991" s="33"/>
      <c r="N991" s="20"/>
    </row>
    <row r="992" spans="1:14" s="15" customFormat="1" x14ac:dyDescent="0.25">
      <c r="A992" s="36"/>
      <c r="B992" s="36"/>
      <c r="C992" s="72"/>
      <c r="D992" s="56"/>
      <c r="E992" s="41"/>
      <c r="F992" s="18"/>
      <c r="G992" s="18"/>
      <c r="H992" s="14"/>
      <c r="J992" s="16"/>
      <c r="M992" s="33"/>
      <c r="N992" s="20"/>
    </row>
    <row r="993" spans="1:14" s="15" customFormat="1" x14ac:dyDescent="0.25">
      <c r="A993" s="36"/>
      <c r="B993" s="36"/>
      <c r="C993" s="72"/>
      <c r="D993" s="56"/>
      <c r="E993" s="41"/>
      <c r="F993" s="18"/>
      <c r="G993" s="18"/>
      <c r="H993" s="14"/>
      <c r="J993" s="16"/>
      <c r="M993" s="33"/>
      <c r="N993" s="20"/>
    </row>
    <row r="994" spans="1:14" s="15" customFormat="1" x14ac:dyDescent="0.25">
      <c r="A994" s="36"/>
      <c r="B994" s="36"/>
      <c r="C994" s="72"/>
      <c r="D994" s="56"/>
      <c r="E994" s="41"/>
      <c r="F994" s="18"/>
      <c r="G994" s="18"/>
      <c r="H994" s="14"/>
      <c r="J994" s="16"/>
      <c r="M994" s="33"/>
      <c r="N994" s="20"/>
    </row>
    <row r="995" spans="1:14" s="15" customFormat="1" x14ac:dyDescent="0.25">
      <c r="A995" s="36"/>
      <c r="B995" s="36"/>
      <c r="C995" s="72"/>
      <c r="D995" s="56"/>
      <c r="E995" s="41"/>
      <c r="F995" s="18"/>
      <c r="G995" s="18"/>
      <c r="H995" s="14"/>
      <c r="J995" s="16"/>
      <c r="M995" s="33"/>
      <c r="N995" s="20"/>
    </row>
    <row r="996" spans="1:14" s="15" customFormat="1" x14ac:dyDescent="0.25">
      <c r="A996" s="36"/>
      <c r="B996" s="36"/>
      <c r="C996" s="72"/>
      <c r="D996" s="56"/>
      <c r="E996" s="41"/>
      <c r="F996" s="18"/>
      <c r="G996" s="18"/>
      <c r="H996" s="14"/>
      <c r="J996" s="16"/>
      <c r="M996" s="33"/>
      <c r="N996" s="20"/>
    </row>
    <row r="997" spans="1:14" s="15" customFormat="1" x14ac:dyDescent="0.25">
      <c r="A997" s="36"/>
      <c r="B997" s="36"/>
      <c r="C997" s="72"/>
      <c r="D997" s="56"/>
      <c r="E997" s="41"/>
      <c r="F997" s="18"/>
      <c r="G997" s="18"/>
      <c r="H997" s="14"/>
      <c r="J997" s="16"/>
      <c r="M997" s="33"/>
      <c r="N997" s="20"/>
    </row>
    <row r="998" spans="1:14" s="15" customFormat="1" x14ac:dyDescent="0.25">
      <c r="A998" s="36"/>
      <c r="B998" s="36"/>
      <c r="C998" s="72"/>
      <c r="D998" s="56"/>
      <c r="E998" s="41"/>
      <c r="F998" s="18"/>
      <c r="G998" s="18"/>
      <c r="H998" s="14"/>
      <c r="J998" s="16"/>
      <c r="M998" s="33"/>
      <c r="N998" s="20"/>
    </row>
    <row r="999" spans="1:14" s="15" customFormat="1" x14ac:dyDescent="0.25">
      <c r="A999" s="36"/>
      <c r="B999" s="36"/>
      <c r="C999" s="72"/>
      <c r="D999" s="56"/>
      <c r="E999" s="41"/>
      <c r="F999" s="18"/>
      <c r="G999" s="18"/>
      <c r="H999" s="14"/>
      <c r="J999" s="16"/>
      <c r="M999" s="33"/>
      <c r="N999" s="20"/>
    </row>
    <row r="1000" spans="1:14" s="15" customFormat="1" x14ac:dyDescent="0.25">
      <c r="A1000" s="36"/>
      <c r="B1000" s="36"/>
      <c r="C1000" s="72"/>
      <c r="D1000" s="56"/>
      <c r="E1000" s="41"/>
      <c r="F1000" s="18"/>
      <c r="G1000" s="18"/>
      <c r="H1000" s="14"/>
      <c r="J1000" s="16"/>
      <c r="M1000" s="33"/>
      <c r="N1000" s="20"/>
    </row>
    <row r="1001" spans="1:14" s="15" customFormat="1" x14ac:dyDescent="0.25">
      <c r="A1001" s="36"/>
      <c r="B1001" s="36"/>
      <c r="C1001" s="72"/>
      <c r="D1001" s="56"/>
      <c r="E1001" s="41"/>
      <c r="F1001" s="18"/>
      <c r="G1001" s="18"/>
      <c r="H1001" s="14"/>
      <c r="J1001" s="16"/>
      <c r="M1001" s="33"/>
      <c r="N1001" s="20"/>
    </row>
    <row r="1002" spans="1:14" s="15" customFormat="1" x14ac:dyDescent="0.25">
      <c r="A1002" s="36"/>
      <c r="B1002" s="36"/>
      <c r="C1002" s="72"/>
      <c r="D1002" s="56"/>
      <c r="E1002" s="41"/>
      <c r="F1002" s="18"/>
      <c r="G1002" s="18"/>
      <c r="H1002" s="14"/>
      <c r="J1002" s="16"/>
      <c r="M1002" s="33"/>
      <c r="N1002" s="20"/>
    </row>
    <row r="1003" spans="1:14" s="15" customFormat="1" x14ac:dyDescent="0.25">
      <c r="A1003" s="36"/>
      <c r="B1003" s="36"/>
      <c r="C1003" s="72"/>
      <c r="D1003" s="56"/>
      <c r="E1003" s="41"/>
      <c r="F1003" s="18"/>
      <c r="G1003" s="18"/>
      <c r="H1003" s="14"/>
      <c r="J1003" s="16"/>
      <c r="M1003" s="33"/>
      <c r="N1003" s="20"/>
    </row>
    <row r="1004" spans="1:14" s="15" customFormat="1" x14ac:dyDescent="0.25">
      <c r="A1004" s="36"/>
      <c r="B1004" s="36"/>
      <c r="C1004" s="72"/>
      <c r="D1004" s="56"/>
      <c r="E1004" s="41"/>
      <c r="F1004" s="18"/>
      <c r="G1004" s="18"/>
      <c r="H1004" s="14"/>
      <c r="J1004" s="16"/>
      <c r="M1004" s="33"/>
      <c r="N1004" s="20"/>
    </row>
    <row r="1005" spans="1:14" s="15" customFormat="1" x14ac:dyDescent="0.25">
      <c r="A1005" s="36"/>
      <c r="B1005" s="36"/>
      <c r="C1005" s="72"/>
      <c r="D1005" s="56"/>
      <c r="E1005" s="41"/>
      <c r="F1005" s="18"/>
      <c r="G1005" s="18"/>
      <c r="H1005" s="14"/>
      <c r="J1005" s="16"/>
      <c r="M1005" s="33"/>
      <c r="N1005" s="20"/>
    </row>
    <row r="1006" spans="1:14" s="15" customFormat="1" x14ac:dyDescent="0.25">
      <c r="A1006" s="36"/>
      <c r="B1006" s="36"/>
      <c r="C1006" s="72"/>
      <c r="D1006" s="56"/>
      <c r="E1006" s="41"/>
      <c r="F1006" s="18"/>
      <c r="G1006" s="18"/>
      <c r="H1006" s="14"/>
      <c r="J1006" s="16"/>
      <c r="M1006" s="33"/>
      <c r="N1006" s="20"/>
    </row>
    <row r="1007" spans="1:14" s="15" customFormat="1" x14ac:dyDescent="0.25">
      <c r="A1007" s="36"/>
      <c r="B1007" s="36"/>
      <c r="C1007" s="72"/>
      <c r="D1007" s="56"/>
      <c r="E1007" s="41"/>
      <c r="F1007" s="18"/>
      <c r="G1007" s="18"/>
      <c r="H1007" s="14"/>
      <c r="J1007" s="16"/>
      <c r="M1007" s="33"/>
      <c r="N1007" s="20"/>
    </row>
    <row r="1008" spans="1:14" s="15" customFormat="1" x14ac:dyDescent="0.25">
      <c r="A1008" s="36"/>
      <c r="B1008" s="36"/>
      <c r="C1008" s="72"/>
      <c r="D1008" s="56"/>
      <c r="E1008" s="41"/>
      <c r="F1008" s="18"/>
      <c r="G1008" s="18"/>
      <c r="H1008" s="14"/>
      <c r="J1008" s="16"/>
      <c r="M1008" s="33"/>
      <c r="N1008" s="20"/>
    </row>
    <row r="1009" spans="1:14" s="15" customFormat="1" x14ac:dyDescent="0.25">
      <c r="A1009" s="36"/>
      <c r="B1009" s="36"/>
      <c r="C1009" s="72"/>
      <c r="D1009" s="56"/>
      <c r="E1009" s="41"/>
      <c r="F1009" s="18"/>
      <c r="G1009" s="18"/>
      <c r="H1009" s="14"/>
      <c r="J1009" s="16"/>
      <c r="M1009" s="33"/>
      <c r="N1009" s="20"/>
    </row>
    <row r="1010" spans="1:14" s="15" customFormat="1" x14ac:dyDescent="0.25">
      <c r="A1010" s="36"/>
      <c r="B1010" s="36"/>
      <c r="C1010" s="72"/>
      <c r="D1010" s="56"/>
      <c r="E1010" s="41"/>
      <c r="F1010" s="18"/>
      <c r="G1010" s="18"/>
      <c r="H1010" s="14"/>
      <c r="J1010" s="16"/>
      <c r="M1010" s="33"/>
      <c r="N1010" s="20"/>
    </row>
    <row r="1011" spans="1:14" s="15" customFormat="1" x14ac:dyDescent="0.25">
      <c r="A1011" s="36"/>
      <c r="B1011" s="36"/>
      <c r="C1011" s="72"/>
      <c r="D1011" s="56"/>
      <c r="E1011" s="41"/>
      <c r="F1011" s="18"/>
      <c r="G1011" s="18"/>
      <c r="H1011" s="14"/>
      <c r="J1011" s="16"/>
      <c r="M1011" s="33"/>
      <c r="N1011" s="20"/>
    </row>
    <row r="1012" spans="1:14" s="15" customFormat="1" x14ac:dyDescent="0.25">
      <c r="A1012" s="36"/>
      <c r="B1012" s="36"/>
      <c r="C1012" s="72"/>
      <c r="D1012" s="56"/>
      <c r="E1012" s="41"/>
      <c r="F1012" s="18"/>
      <c r="G1012" s="18"/>
      <c r="H1012" s="14"/>
      <c r="J1012" s="16"/>
      <c r="M1012" s="33"/>
      <c r="N1012" s="20"/>
    </row>
    <row r="1013" spans="1:14" s="15" customFormat="1" x14ac:dyDescent="0.25">
      <c r="A1013" s="36"/>
      <c r="B1013" s="36"/>
      <c r="C1013" s="72"/>
      <c r="D1013" s="56"/>
      <c r="E1013" s="41"/>
      <c r="F1013" s="18"/>
      <c r="G1013" s="18"/>
      <c r="H1013" s="14"/>
      <c r="J1013" s="16"/>
      <c r="M1013" s="33"/>
      <c r="N1013" s="20"/>
    </row>
    <row r="1014" spans="1:14" s="15" customFormat="1" x14ac:dyDescent="0.25">
      <c r="A1014" s="36"/>
      <c r="B1014" s="36"/>
      <c r="C1014" s="72"/>
      <c r="D1014" s="56"/>
      <c r="E1014" s="41"/>
      <c r="F1014" s="18"/>
      <c r="G1014" s="18"/>
      <c r="H1014" s="14"/>
      <c r="J1014" s="16"/>
      <c r="M1014" s="33"/>
      <c r="N1014" s="20"/>
    </row>
    <row r="1015" spans="1:14" s="15" customFormat="1" x14ac:dyDescent="0.25">
      <c r="A1015" s="36"/>
      <c r="B1015" s="36"/>
      <c r="C1015" s="72"/>
      <c r="D1015" s="56"/>
      <c r="E1015" s="41"/>
      <c r="F1015" s="18"/>
      <c r="G1015" s="18"/>
      <c r="H1015" s="14"/>
      <c r="J1015" s="16"/>
      <c r="M1015" s="33"/>
      <c r="N1015" s="20"/>
    </row>
    <row r="1016" spans="1:14" s="15" customFormat="1" x14ac:dyDescent="0.25">
      <c r="A1016" s="36"/>
      <c r="B1016" s="36"/>
      <c r="C1016" s="72"/>
      <c r="D1016" s="56"/>
      <c r="E1016" s="41"/>
      <c r="F1016" s="18"/>
      <c r="G1016" s="18"/>
      <c r="H1016" s="14"/>
      <c r="J1016" s="16"/>
      <c r="M1016" s="33"/>
      <c r="N1016" s="20"/>
    </row>
    <row r="1017" spans="1:14" s="15" customFormat="1" x14ac:dyDescent="0.25">
      <c r="A1017" s="36"/>
      <c r="B1017" s="36"/>
      <c r="C1017" s="72"/>
      <c r="D1017" s="56"/>
      <c r="E1017" s="41"/>
      <c r="F1017" s="18"/>
      <c r="G1017" s="18"/>
      <c r="H1017" s="14"/>
      <c r="J1017" s="16"/>
      <c r="M1017" s="33"/>
      <c r="N1017" s="20"/>
    </row>
    <row r="1018" spans="1:14" s="15" customFormat="1" x14ac:dyDescent="0.25">
      <c r="A1018" s="36"/>
      <c r="B1018" s="36"/>
      <c r="C1018" s="72"/>
      <c r="D1018" s="56"/>
      <c r="E1018" s="41"/>
      <c r="F1018" s="18"/>
      <c r="G1018" s="18"/>
      <c r="H1018" s="14"/>
      <c r="J1018" s="16"/>
      <c r="M1018" s="33"/>
      <c r="N1018" s="20"/>
    </row>
    <row r="1019" spans="1:14" s="15" customFormat="1" x14ac:dyDescent="0.25">
      <c r="A1019" s="36"/>
      <c r="B1019" s="36"/>
      <c r="C1019" s="72"/>
      <c r="D1019" s="56"/>
      <c r="E1019" s="41"/>
      <c r="F1019" s="18"/>
      <c r="G1019" s="18"/>
      <c r="H1019" s="14"/>
      <c r="J1019" s="16"/>
      <c r="M1019" s="33"/>
      <c r="N1019" s="20"/>
    </row>
    <row r="1020" spans="1:14" s="15" customFormat="1" x14ac:dyDescent="0.25">
      <c r="A1020" s="36"/>
      <c r="B1020" s="36"/>
      <c r="C1020" s="72"/>
      <c r="D1020" s="56"/>
      <c r="E1020" s="41"/>
      <c r="F1020" s="18"/>
      <c r="G1020" s="18"/>
      <c r="H1020" s="14"/>
      <c r="J1020" s="16"/>
      <c r="M1020" s="33"/>
      <c r="N1020" s="20"/>
    </row>
    <row r="1021" spans="1:14" s="15" customFormat="1" x14ac:dyDescent="0.25">
      <c r="A1021" s="36"/>
      <c r="B1021" s="36"/>
      <c r="C1021" s="72"/>
      <c r="D1021" s="56"/>
      <c r="E1021" s="41"/>
      <c r="F1021" s="18"/>
      <c r="G1021" s="18"/>
      <c r="H1021" s="14"/>
      <c r="J1021" s="16"/>
      <c r="M1021" s="33"/>
      <c r="N1021" s="20"/>
    </row>
    <row r="1022" spans="1:14" s="15" customFormat="1" x14ac:dyDescent="0.25">
      <c r="A1022" s="36"/>
      <c r="B1022" s="36"/>
      <c r="C1022" s="72"/>
      <c r="D1022" s="56"/>
      <c r="E1022" s="41"/>
      <c r="F1022" s="18"/>
      <c r="G1022" s="18"/>
      <c r="H1022" s="14"/>
      <c r="J1022" s="16"/>
      <c r="M1022" s="33"/>
      <c r="N1022" s="20"/>
    </row>
    <row r="1023" spans="1:14" s="15" customFormat="1" x14ac:dyDescent="0.25">
      <c r="A1023" s="36"/>
      <c r="B1023" s="36"/>
      <c r="C1023" s="72"/>
      <c r="D1023" s="56"/>
      <c r="E1023" s="41"/>
      <c r="F1023" s="18"/>
      <c r="G1023" s="18"/>
      <c r="H1023" s="14"/>
      <c r="J1023" s="16"/>
      <c r="M1023" s="33"/>
      <c r="N1023" s="20"/>
    </row>
    <row r="1024" spans="1:14" s="15" customFormat="1" x14ac:dyDescent="0.25">
      <c r="A1024" s="36"/>
      <c r="B1024" s="36"/>
      <c r="C1024" s="72"/>
      <c r="D1024" s="56"/>
      <c r="E1024" s="41"/>
      <c r="F1024" s="18"/>
      <c r="G1024" s="18"/>
      <c r="H1024" s="14"/>
      <c r="J1024" s="16"/>
      <c r="M1024" s="33"/>
      <c r="N1024" s="20"/>
    </row>
    <row r="1025" spans="1:14" s="15" customFormat="1" x14ac:dyDescent="0.25">
      <c r="A1025" s="36"/>
      <c r="B1025" s="36"/>
      <c r="C1025" s="72"/>
      <c r="D1025" s="56"/>
      <c r="E1025" s="41"/>
      <c r="F1025" s="18"/>
      <c r="G1025" s="18"/>
      <c r="H1025" s="14"/>
      <c r="J1025" s="16"/>
      <c r="M1025" s="33"/>
      <c r="N1025" s="20"/>
    </row>
    <row r="1026" spans="1:14" s="15" customFormat="1" x14ac:dyDescent="0.25">
      <c r="A1026" s="36"/>
      <c r="B1026" s="36"/>
      <c r="C1026" s="72"/>
      <c r="D1026" s="56"/>
      <c r="E1026" s="41"/>
      <c r="F1026" s="18"/>
      <c r="G1026" s="18"/>
      <c r="H1026" s="14"/>
      <c r="J1026" s="16"/>
      <c r="M1026" s="33"/>
      <c r="N1026" s="20"/>
    </row>
    <row r="1027" spans="1:14" s="15" customFormat="1" x14ac:dyDescent="0.25">
      <c r="A1027" s="36"/>
      <c r="B1027" s="36"/>
      <c r="C1027" s="72"/>
      <c r="D1027" s="56"/>
      <c r="E1027" s="41"/>
      <c r="F1027" s="18"/>
      <c r="G1027" s="18"/>
      <c r="H1027" s="14"/>
      <c r="J1027" s="16"/>
      <c r="M1027" s="33"/>
      <c r="N1027" s="20"/>
    </row>
    <row r="1028" spans="1:14" s="15" customFormat="1" x14ac:dyDescent="0.25">
      <c r="A1028" s="36"/>
      <c r="B1028" s="36"/>
      <c r="C1028" s="72"/>
      <c r="D1028" s="56"/>
      <c r="E1028" s="41"/>
      <c r="F1028" s="18"/>
      <c r="G1028" s="18"/>
      <c r="H1028" s="14"/>
      <c r="J1028" s="16"/>
      <c r="M1028" s="33"/>
      <c r="N1028" s="20"/>
    </row>
    <row r="1029" spans="1:14" s="15" customFormat="1" x14ac:dyDescent="0.25">
      <c r="A1029" s="36"/>
      <c r="B1029" s="36"/>
      <c r="C1029" s="72"/>
      <c r="D1029" s="56"/>
      <c r="E1029" s="41"/>
      <c r="F1029" s="18"/>
      <c r="G1029" s="18"/>
      <c r="H1029" s="14"/>
      <c r="J1029" s="16"/>
      <c r="M1029" s="33"/>
      <c r="N1029" s="20"/>
    </row>
    <row r="1030" spans="1:14" s="15" customFormat="1" x14ac:dyDescent="0.25">
      <c r="A1030" s="36"/>
      <c r="B1030" s="36"/>
      <c r="C1030" s="72"/>
      <c r="D1030" s="56"/>
      <c r="E1030" s="41"/>
      <c r="F1030" s="18"/>
      <c r="G1030" s="18"/>
      <c r="H1030" s="14"/>
      <c r="J1030" s="16"/>
      <c r="M1030" s="33"/>
      <c r="N1030" s="20"/>
    </row>
    <row r="1031" spans="1:14" s="15" customFormat="1" x14ac:dyDescent="0.25">
      <c r="A1031" s="36"/>
      <c r="B1031" s="36"/>
      <c r="C1031" s="72"/>
      <c r="D1031" s="56"/>
      <c r="E1031" s="41"/>
      <c r="F1031" s="18"/>
      <c r="G1031" s="18"/>
      <c r="H1031" s="14"/>
      <c r="J1031" s="16"/>
      <c r="M1031" s="33"/>
      <c r="N1031" s="20"/>
    </row>
    <row r="1032" spans="1:14" s="15" customFormat="1" x14ac:dyDescent="0.25">
      <c r="A1032" s="36"/>
      <c r="B1032" s="36"/>
      <c r="C1032" s="72"/>
      <c r="D1032" s="56"/>
      <c r="E1032" s="41"/>
      <c r="F1032" s="18"/>
      <c r="G1032" s="18"/>
      <c r="H1032" s="14"/>
      <c r="J1032" s="16"/>
      <c r="M1032" s="33"/>
      <c r="N1032" s="20"/>
    </row>
    <row r="1033" spans="1:14" s="15" customFormat="1" x14ac:dyDescent="0.25">
      <c r="A1033" s="36"/>
      <c r="B1033" s="36"/>
      <c r="C1033" s="72"/>
      <c r="D1033" s="56"/>
      <c r="E1033" s="41"/>
      <c r="F1033" s="18"/>
      <c r="G1033" s="18"/>
      <c r="H1033" s="14"/>
      <c r="J1033" s="16"/>
      <c r="M1033" s="33"/>
      <c r="N1033" s="20"/>
    </row>
    <row r="1034" spans="1:14" s="15" customFormat="1" x14ac:dyDescent="0.25">
      <c r="A1034" s="36"/>
      <c r="B1034" s="36"/>
      <c r="C1034" s="72"/>
      <c r="D1034" s="56"/>
      <c r="E1034" s="41"/>
      <c r="F1034" s="18"/>
      <c r="G1034" s="18"/>
      <c r="H1034" s="14"/>
      <c r="J1034" s="16"/>
      <c r="M1034" s="33"/>
      <c r="N1034" s="20"/>
    </row>
    <row r="1035" spans="1:14" s="15" customFormat="1" x14ac:dyDescent="0.25">
      <c r="A1035" s="36"/>
      <c r="B1035" s="36"/>
      <c r="C1035" s="72"/>
      <c r="D1035" s="56"/>
      <c r="E1035" s="41"/>
      <c r="F1035" s="18"/>
      <c r="G1035" s="18"/>
      <c r="H1035" s="14"/>
      <c r="J1035" s="16"/>
      <c r="M1035" s="33"/>
      <c r="N1035" s="20"/>
    </row>
    <row r="1036" spans="1:14" s="15" customFormat="1" x14ac:dyDescent="0.25">
      <c r="A1036" s="36"/>
      <c r="B1036" s="36"/>
      <c r="C1036" s="72"/>
      <c r="D1036" s="56"/>
      <c r="E1036" s="41"/>
      <c r="F1036" s="18"/>
      <c r="G1036" s="18"/>
      <c r="H1036" s="14"/>
      <c r="J1036" s="16"/>
      <c r="M1036" s="33"/>
      <c r="N1036" s="20"/>
    </row>
    <row r="1037" spans="1:14" s="15" customFormat="1" x14ac:dyDescent="0.25">
      <c r="A1037" s="36"/>
      <c r="B1037" s="36"/>
      <c r="C1037" s="72"/>
      <c r="D1037" s="56"/>
      <c r="E1037" s="41"/>
      <c r="F1037" s="18"/>
      <c r="G1037" s="18"/>
      <c r="H1037" s="14"/>
      <c r="J1037" s="16"/>
      <c r="M1037" s="33"/>
      <c r="N1037" s="20"/>
    </row>
    <row r="1038" spans="1:14" s="15" customFormat="1" x14ac:dyDescent="0.25">
      <c r="A1038" s="36"/>
      <c r="B1038" s="36"/>
      <c r="C1038" s="72"/>
      <c r="D1038" s="56"/>
      <c r="E1038" s="41"/>
      <c r="F1038" s="18"/>
      <c r="G1038" s="18"/>
      <c r="H1038" s="14"/>
      <c r="J1038" s="16"/>
      <c r="M1038" s="33"/>
      <c r="N1038" s="20"/>
    </row>
    <row r="1039" spans="1:14" s="15" customFormat="1" x14ac:dyDescent="0.25">
      <c r="A1039" s="36"/>
      <c r="B1039" s="36"/>
      <c r="C1039" s="72"/>
      <c r="D1039" s="56"/>
      <c r="E1039" s="41"/>
      <c r="F1039" s="18"/>
      <c r="G1039" s="18"/>
      <c r="H1039" s="14"/>
      <c r="J1039" s="16"/>
      <c r="M1039" s="33"/>
      <c r="N1039" s="20"/>
    </row>
    <row r="1040" spans="1:14" s="15" customFormat="1" x14ac:dyDescent="0.25">
      <c r="A1040" s="36"/>
      <c r="B1040" s="36"/>
      <c r="C1040" s="72"/>
      <c r="D1040" s="56"/>
      <c r="E1040" s="41"/>
      <c r="F1040" s="18"/>
      <c r="G1040" s="18"/>
      <c r="H1040" s="14"/>
      <c r="J1040" s="16"/>
      <c r="M1040" s="33"/>
      <c r="N1040" s="20"/>
    </row>
    <row r="1041" spans="1:14" s="15" customFormat="1" x14ac:dyDescent="0.25">
      <c r="A1041" s="36"/>
      <c r="B1041" s="36"/>
      <c r="C1041" s="72"/>
      <c r="D1041" s="56"/>
      <c r="E1041" s="41"/>
      <c r="F1041" s="18"/>
      <c r="G1041" s="18"/>
      <c r="H1041" s="14"/>
      <c r="J1041" s="16"/>
      <c r="M1041" s="33"/>
      <c r="N1041" s="20"/>
    </row>
    <row r="1042" spans="1:14" s="15" customFormat="1" x14ac:dyDescent="0.25">
      <c r="A1042" s="36"/>
      <c r="B1042" s="36"/>
      <c r="C1042" s="72"/>
      <c r="D1042" s="56"/>
      <c r="E1042" s="41"/>
      <c r="F1042" s="18"/>
      <c r="G1042" s="18"/>
      <c r="H1042" s="14"/>
      <c r="J1042" s="16"/>
      <c r="M1042" s="33"/>
      <c r="N1042" s="20"/>
    </row>
    <row r="1043" spans="1:14" s="15" customFormat="1" x14ac:dyDescent="0.25">
      <c r="A1043" s="36"/>
      <c r="B1043" s="36"/>
      <c r="C1043" s="72"/>
      <c r="D1043" s="56"/>
      <c r="E1043" s="41"/>
      <c r="F1043" s="18"/>
      <c r="G1043" s="18"/>
      <c r="H1043" s="14"/>
      <c r="J1043" s="16"/>
      <c r="M1043" s="33"/>
      <c r="N1043" s="20"/>
    </row>
    <row r="1044" spans="1:14" s="15" customFormat="1" x14ac:dyDescent="0.25">
      <c r="A1044" s="36"/>
      <c r="B1044" s="36"/>
      <c r="C1044" s="72"/>
      <c r="D1044" s="56"/>
      <c r="E1044" s="41"/>
      <c r="F1044" s="18"/>
      <c r="G1044" s="18"/>
      <c r="H1044" s="14"/>
      <c r="J1044" s="16"/>
      <c r="M1044" s="33"/>
      <c r="N1044" s="20"/>
    </row>
    <row r="1045" spans="1:14" s="15" customFormat="1" x14ac:dyDescent="0.25">
      <c r="A1045" s="36"/>
      <c r="B1045" s="36"/>
      <c r="C1045" s="72"/>
      <c r="D1045" s="56"/>
      <c r="E1045" s="41"/>
      <c r="F1045" s="18"/>
      <c r="G1045" s="18"/>
      <c r="H1045" s="14"/>
      <c r="J1045" s="16"/>
      <c r="M1045" s="33"/>
      <c r="N1045" s="20"/>
    </row>
    <row r="1046" spans="1:14" s="15" customFormat="1" x14ac:dyDescent="0.25">
      <c r="A1046" s="36"/>
      <c r="B1046" s="36"/>
      <c r="C1046" s="72"/>
      <c r="D1046" s="56"/>
      <c r="E1046" s="41"/>
      <c r="F1046" s="18"/>
      <c r="G1046" s="18"/>
      <c r="H1046" s="14"/>
      <c r="J1046" s="16"/>
      <c r="M1046" s="33"/>
      <c r="N1046" s="20"/>
    </row>
    <row r="1047" spans="1:14" s="15" customFormat="1" x14ac:dyDescent="0.25">
      <c r="A1047" s="36"/>
      <c r="B1047" s="36"/>
      <c r="C1047" s="72"/>
      <c r="D1047" s="56"/>
      <c r="E1047" s="41"/>
      <c r="F1047" s="18"/>
      <c r="G1047" s="18"/>
      <c r="H1047" s="14"/>
      <c r="J1047" s="16"/>
      <c r="M1047" s="33"/>
      <c r="N1047" s="20"/>
    </row>
    <row r="1048" spans="1:14" s="15" customFormat="1" x14ac:dyDescent="0.25">
      <c r="A1048" s="36"/>
      <c r="B1048" s="36"/>
      <c r="C1048" s="72"/>
      <c r="D1048" s="56"/>
      <c r="E1048" s="41"/>
      <c r="F1048" s="18"/>
      <c r="G1048" s="18"/>
      <c r="H1048" s="14"/>
      <c r="J1048" s="16"/>
      <c r="M1048" s="33"/>
      <c r="N1048" s="20"/>
    </row>
    <row r="1049" spans="1:14" s="15" customFormat="1" x14ac:dyDescent="0.25">
      <c r="A1049" s="36"/>
      <c r="B1049" s="36"/>
      <c r="C1049" s="72"/>
      <c r="D1049" s="56"/>
      <c r="E1049" s="41"/>
      <c r="F1049" s="18"/>
      <c r="G1049" s="18"/>
      <c r="H1049" s="14"/>
      <c r="J1049" s="16"/>
      <c r="M1049" s="33"/>
      <c r="N1049" s="20"/>
    </row>
    <row r="1050" spans="1:14" s="15" customFormat="1" x14ac:dyDescent="0.25">
      <c r="A1050" s="36"/>
      <c r="B1050" s="36"/>
      <c r="C1050" s="72"/>
      <c r="D1050" s="56"/>
      <c r="E1050" s="41"/>
      <c r="F1050" s="18"/>
      <c r="G1050" s="18"/>
      <c r="H1050" s="14"/>
      <c r="J1050" s="16"/>
      <c r="M1050" s="33"/>
      <c r="N1050" s="20"/>
    </row>
    <row r="1051" spans="1:14" s="15" customFormat="1" x14ac:dyDescent="0.25">
      <c r="A1051" s="36"/>
      <c r="B1051" s="36"/>
      <c r="C1051" s="72"/>
      <c r="D1051" s="56"/>
      <c r="E1051" s="41"/>
      <c r="F1051" s="18"/>
      <c r="G1051" s="18"/>
      <c r="H1051" s="14"/>
      <c r="J1051" s="16"/>
      <c r="M1051" s="33"/>
      <c r="N1051" s="20"/>
    </row>
    <row r="1052" spans="1:14" s="15" customFormat="1" x14ac:dyDescent="0.25">
      <c r="A1052" s="36"/>
      <c r="B1052" s="36"/>
      <c r="C1052" s="72"/>
      <c r="D1052" s="56"/>
      <c r="E1052" s="41"/>
      <c r="F1052" s="18"/>
      <c r="G1052" s="18"/>
      <c r="H1052" s="14"/>
      <c r="J1052" s="16"/>
      <c r="M1052" s="33"/>
      <c r="N1052" s="20"/>
    </row>
    <row r="1053" spans="1:14" s="15" customFormat="1" x14ac:dyDescent="0.25">
      <c r="A1053" s="36"/>
      <c r="B1053" s="36"/>
      <c r="C1053" s="72"/>
      <c r="D1053" s="56"/>
      <c r="E1053" s="41"/>
      <c r="F1053" s="18"/>
      <c r="G1053" s="18"/>
      <c r="H1053" s="14"/>
      <c r="J1053" s="16"/>
      <c r="M1053" s="33"/>
      <c r="N1053" s="20"/>
    </row>
    <row r="1054" spans="1:14" s="15" customFormat="1" x14ac:dyDescent="0.25">
      <c r="A1054" s="36"/>
      <c r="B1054" s="36"/>
      <c r="C1054" s="72"/>
      <c r="D1054" s="56"/>
      <c r="E1054" s="41"/>
      <c r="F1054" s="18"/>
      <c r="G1054" s="18"/>
      <c r="H1054" s="14"/>
      <c r="J1054" s="16"/>
      <c r="M1054" s="33"/>
      <c r="N1054" s="20"/>
    </row>
    <row r="1055" spans="1:14" s="15" customFormat="1" x14ac:dyDescent="0.25">
      <c r="A1055" s="36"/>
      <c r="B1055" s="36"/>
      <c r="C1055" s="72"/>
      <c r="D1055" s="56"/>
      <c r="E1055" s="41"/>
      <c r="F1055" s="18"/>
      <c r="G1055" s="18"/>
      <c r="H1055" s="14"/>
      <c r="J1055" s="16"/>
      <c r="M1055" s="33"/>
      <c r="N1055" s="20"/>
    </row>
    <row r="1056" spans="1:14" s="15" customFormat="1" x14ac:dyDescent="0.25">
      <c r="A1056" s="36"/>
      <c r="B1056" s="36"/>
      <c r="C1056" s="72"/>
      <c r="D1056" s="56"/>
      <c r="E1056" s="41"/>
      <c r="F1056" s="18"/>
      <c r="G1056" s="18"/>
      <c r="H1056" s="14"/>
      <c r="J1056" s="16"/>
      <c r="M1056" s="33"/>
      <c r="N1056" s="20"/>
    </row>
    <row r="1057" spans="1:14" s="15" customFormat="1" x14ac:dyDescent="0.25">
      <c r="A1057" s="36"/>
      <c r="B1057" s="36"/>
      <c r="C1057" s="72"/>
      <c r="D1057" s="56"/>
      <c r="E1057" s="41"/>
      <c r="F1057" s="18"/>
      <c r="G1057" s="18"/>
      <c r="H1057" s="14"/>
      <c r="J1057" s="16"/>
      <c r="M1057" s="33"/>
      <c r="N1057" s="20"/>
    </row>
    <row r="1058" spans="1:14" s="15" customFormat="1" x14ac:dyDescent="0.25">
      <c r="A1058" s="36"/>
      <c r="B1058" s="36"/>
      <c r="C1058" s="72"/>
      <c r="D1058" s="56"/>
      <c r="E1058" s="41"/>
      <c r="F1058" s="18"/>
      <c r="G1058" s="18"/>
      <c r="H1058" s="14"/>
      <c r="J1058" s="16"/>
      <c r="M1058" s="33"/>
      <c r="N1058" s="20"/>
    </row>
    <row r="1059" spans="1:14" s="15" customFormat="1" x14ac:dyDescent="0.25">
      <c r="A1059" s="36"/>
      <c r="B1059" s="36"/>
      <c r="C1059" s="72"/>
      <c r="D1059" s="56"/>
      <c r="E1059" s="41"/>
      <c r="F1059" s="18"/>
      <c r="G1059" s="18"/>
      <c r="H1059" s="14"/>
      <c r="J1059" s="16"/>
      <c r="M1059" s="33"/>
      <c r="N1059" s="20"/>
    </row>
    <row r="1060" spans="1:14" s="15" customFormat="1" x14ac:dyDescent="0.25">
      <c r="A1060" s="36"/>
      <c r="B1060" s="36"/>
      <c r="C1060" s="72"/>
      <c r="D1060" s="56"/>
      <c r="E1060" s="41"/>
      <c r="F1060" s="18"/>
      <c r="G1060" s="18"/>
      <c r="H1060" s="14"/>
      <c r="J1060" s="16"/>
      <c r="M1060" s="33"/>
      <c r="N1060" s="20"/>
    </row>
    <row r="1061" spans="1:14" s="15" customFormat="1" x14ac:dyDescent="0.25">
      <c r="A1061" s="36"/>
      <c r="B1061" s="36"/>
      <c r="C1061" s="72"/>
      <c r="D1061" s="56"/>
      <c r="E1061" s="41"/>
      <c r="F1061" s="18"/>
      <c r="G1061" s="18"/>
      <c r="H1061" s="14"/>
      <c r="J1061" s="16"/>
      <c r="M1061" s="33"/>
      <c r="N1061" s="20"/>
    </row>
    <row r="1062" spans="1:14" s="15" customFormat="1" x14ac:dyDescent="0.25">
      <c r="A1062" s="36"/>
      <c r="B1062" s="36"/>
      <c r="C1062" s="72"/>
      <c r="D1062" s="56"/>
      <c r="E1062" s="41"/>
      <c r="F1062" s="18"/>
      <c r="G1062" s="18"/>
      <c r="H1062" s="14"/>
      <c r="J1062" s="16"/>
      <c r="M1062" s="33"/>
      <c r="N1062" s="20"/>
    </row>
    <row r="1063" spans="1:14" s="15" customFormat="1" x14ac:dyDescent="0.25">
      <c r="A1063" s="36"/>
      <c r="B1063" s="36"/>
      <c r="C1063" s="72"/>
      <c r="D1063" s="56"/>
      <c r="E1063" s="41"/>
      <c r="F1063" s="18"/>
      <c r="G1063" s="18"/>
      <c r="H1063" s="14"/>
      <c r="J1063" s="16"/>
      <c r="M1063" s="33"/>
      <c r="N1063" s="20"/>
    </row>
    <row r="1064" spans="1:14" s="15" customFormat="1" x14ac:dyDescent="0.25">
      <c r="A1064" s="36"/>
      <c r="B1064" s="36"/>
      <c r="C1064" s="72"/>
      <c r="D1064" s="56"/>
      <c r="E1064" s="41"/>
      <c r="F1064" s="18"/>
      <c r="G1064" s="18"/>
      <c r="H1064" s="14"/>
      <c r="J1064" s="16"/>
      <c r="M1064" s="33"/>
      <c r="N1064" s="20"/>
    </row>
    <row r="1065" spans="1:14" s="15" customFormat="1" x14ac:dyDescent="0.25">
      <c r="A1065" s="36"/>
      <c r="B1065" s="36"/>
      <c r="C1065" s="72"/>
      <c r="D1065" s="56"/>
      <c r="E1065" s="41"/>
      <c r="F1065" s="18"/>
      <c r="G1065" s="18"/>
      <c r="H1065" s="14"/>
      <c r="J1065" s="16"/>
      <c r="M1065" s="33"/>
      <c r="N1065" s="20"/>
    </row>
    <row r="1048450" spans="1:93" s="4" customFormat="1" x14ac:dyDescent="0.25">
      <c r="A1048450" s="50"/>
      <c r="B1048450" s="50"/>
      <c r="C1048450" s="78"/>
      <c r="D1048450" s="58"/>
      <c r="E1048450" s="44"/>
      <c r="F1048450" s="9"/>
      <c r="G1048450" s="7"/>
      <c r="H1048450" s="6"/>
      <c r="I1048450" s="5"/>
      <c r="J1048450" s="8"/>
      <c r="K1048450" s="15"/>
      <c r="L1048450" s="15"/>
      <c r="M1048450" s="33"/>
      <c r="N1048450" s="20"/>
      <c r="O1048450" s="17"/>
      <c r="P1048450" s="17"/>
      <c r="Q1048450" s="17"/>
      <c r="R1048450" s="17"/>
      <c r="S1048450" s="17"/>
      <c r="T1048450" s="17"/>
      <c r="U1048450" s="17"/>
      <c r="V1048450" s="17"/>
      <c r="W1048450" s="17"/>
      <c r="X1048450" s="17"/>
      <c r="Y1048450" s="17"/>
      <c r="Z1048450" s="17"/>
      <c r="AA1048450" s="17"/>
      <c r="AB1048450" s="17"/>
      <c r="AC1048450" s="17"/>
      <c r="AD1048450" s="17"/>
      <c r="AE1048450" s="17"/>
      <c r="AF1048450" s="17"/>
      <c r="AG1048450" s="17"/>
      <c r="AH1048450" s="17"/>
      <c r="AI1048450" s="17"/>
      <c r="AJ1048450" s="17"/>
      <c r="AK1048450" s="17"/>
      <c r="AL1048450" s="17"/>
      <c r="AM1048450" s="17"/>
      <c r="AN1048450" s="17"/>
      <c r="AO1048450" s="17"/>
      <c r="AP1048450" s="17"/>
      <c r="AQ1048450" s="17"/>
      <c r="AR1048450" s="17"/>
      <c r="AS1048450" s="17"/>
      <c r="AT1048450" s="17"/>
      <c r="AU1048450" s="17"/>
      <c r="AV1048450" s="17"/>
      <c r="AW1048450" s="17"/>
      <c r="AX1048450" s="17"/>
      <c r="AY1048450" s="17"/>
      <c r="AZ1048450" s="17"/>
      <c r="BA1048450" s="17"/>
      <c r="BB1048450" s="17"/>
      <c r="BC1048450" s="17"/>
      <c r="BD1048450" s="17"/>
      <c r="BE1048450" s="17"/>
      <c r="BF1048450" s="17"/>
      <c r="BG1048450" s="17"/>
      <c r="BH1048450" s="17"/>
      <c r="BI1048450" s="17"/>
      <c r="BJ1048450" s="17"/>
      <c r="BK1048450" s="17"/>
      <c r="BL1048450" s="17"/>
      <c r="BM1048450" s="17"/>
      <c r="BN1048450" s="17"/>
      <c r="BO1048450" s="17"/>
      <c r="BP1048450" s="17"/>
      <c r="BQ1048450" s="17"/>
      <c r="BR1048450" s="17"/>
      <c r="BS1048450" s="17"/>
      <c r="BT1048450" s="17"/>
      <c r="BU1048450" s="17"/>
      <c r="BV1048450" s="17"/>
      <c r="BW1048450" s="17"/>
      <c r="BX1048450" s="17"/>
      <c r="BY1048450" s="17"/>
      <c r="BZ1048450" s="17"/>
      <c r="CA1048450" s="17"/>
      <c r="CB1048450" s="17"/>
      <c r="CC1048450" s="17"/>
      <c r="CD1048450" s="17"/>
      <c r="CE1048450" s="17"/>
      <c r="CF1048450" s="17"/>
      <c r="CG1048450" s="17"/>
      <c r="CH1048450" s="17"/>
      <c r="CI1048450" s="17"/>
      <c r="CJ1048450" s="17"/>
      <c r="CK1048450" s="17"/>
      <c r="CL1048450" s="17"/>
      <c r="CM1048450" s="17"/>
      <c r="CN1048450" s="17"/>
      <c r="CO1048450" s="17"/>
    </row>
  </sheetData>
  <sheetProtection autoFilter="0" pivotTables="0"/>
  <protectedRanges>
    <protectedRange algorithmName="SHA-512" hashValue="DEhtgLWWX1fGTfY6/jrV83UQn2eRyEcf52ixXqwJG1h9snypFLTtsrlTn4v+3Jfc8qsPtJTcbYO5FAd7DzT8Lw==" saltValue="QsONzCYV9PF/Cm9GQzUNrg==" spinCount="100000" sqref="C48 C52 C44" name="Rango1"/>
  </protectedRanges>
  <autoFilter ref="A2:CO107"/>
  <mergeCells count="1">
    <mergeCell ref="A109:J109"/>
  </mergeCells>
  <conditionalFormatting sqref="H3:H41 H43">
    <cfRule type="containsText" dxfId="31" priority="25" operator="containsText" text="VENCIDA">
      <formula>NOT(ISERROR(SEARCH("VENCIDA",H3)))</formula>
    </cfRule>
    <cfRule type="containsText" dxfId="30" priority="26" operator="containsText" text="EN CURSO">
      <formula>NOT(ISERROR(SEARCH("EN CURSO",H3)))</formula>
    </cfRule>
    <cfRule type="containsText" dxfId="29" priority="27" operator="containsText" text="CUMPLIDA">
      <formula>NOT(ISERROR(SEARCH("CUMPLIDA",H3)))</formula>
    </cfRule>
  </conditionalFormatting>
  <conditionalFormatting sqref="H3:H41 H43:H47 H55:H107">
    <cfRule type="cellIs" dxfId="28" priority="28" operator="equal">
      <formula>1</formula>
    </cfRule>
    <cfRule type="containsText" dxfId="27" priority="29" operator="containsText" text="PROGRAMADA">
      <formula>NOT(ISERROR(SEARCH("PROGRAMADA",H3)))</formula>
    </cfRule>
    <cfRule type="containsText" dxfId="26" priority="30" operator="containsText" text="CUMPLIDA">
      <formula>NOT(ISERROR(SEARCH("CUMPLIDA",H3)))</formula>
    </cfRule>
    <cfRule type="containsText" dxfId="25" priority="31" operator="containsText" text="EN CURSO">
      <formula>NOT(ISERROR(SEARCH("EN CURSO",H3)))</formula>
    </cfRule>
    <cfRule type="cellIs" dxfId="24" priority="32" operator="equal">
      <formula>"""VENCIDA"""</formula>
    </cfRule>
  </conditionalFormatting>
  <conditionalFormatting sqref="H42">
    <cfRule type="cellIs" dxfId="23" priority="20" operator="equal">
      <formula>1</formula>
    </cfRule>
  </conditionalFormatting>
  <conditionalFormatting sqref="H42">
    <cfRule type="containsText" dxfId="22" priority="17" operator="containsText" text="VENCIDA">
      <formula>NOT(ISERROR(SEARCH("VENCIDA",H42)))</formula>
    </cfRule>
    <cfRule type="containsText" dxfId="21" priority="18" operator="containsText" text="EN CURSO">
      <formula>NOT(ISERROR(SEARCH("EN CURSO",H42)))</formula>
    </cfRule>
    <cfRule type="containsText" dxfId="20" priority="19" operator="containsText" text="CUMPLIDA">
      <formula>NOT(ISERROR(SEARCH("CUMPLIDA",H42)))</formula>
    </cfRule>
    <cfRule type="containsText" dxfId="19" priority="21" operator="containsText" text="PROGRAMADA">
      <formula>NOT(ISERROR(SEARCH("PROGRAMADA",H42)))</formula>
    </cfRule>
    <cfRule type="containsText" dxfId="18" priority="22" operator="containsText" text="CUMPLIDA">
      <formula>NOT(ISERROR(SEARCH("CUMPLIDA",H42)))</formula>
    </cfRule>
    <cfRule type="containsText" dxfId="17" priority="23" operator="containsText" text="EN CURSO">
      <formula>NOT(ISERROR(SEARCH("EN CURSO",H42)))</formula>
    </cfRule>
    <cfRule type="cellIs" dxfId="16" priority="24" operator="equal">
      <formula>"""VENCIDA"""</formula>
    </cfRule>
  </conditionalFormatting>
  <conditionalFormatting sqref="H48:H52 H54">
    <cfRule type="cellIs" dxfId="15" priority="12" operator="equal">
      <formula>1</formula>
    </cfRule>
  </conditionalFormatting>
  <conditionalFormatting sqref="H48:H52 H54">
    <cfRule type="containsText" dxfId="14" priority="9" operator="containsText" text="VENCIDA">
      <formula>NOT(ISERROR(SEARCH("VENCIDA",H48)))</formula>
    </cfRule>
    <cfRule type="containsText" dxfId="13" priority="10" operator="containsText" text="EN CURSO">
      <formula>NOT(ISERROR(SEARCH("EN CURSO",H48)))</formula>
    </cfRule>
    <cfRule type="containsText" dxfId="12" priority="11" operator="containsText" text="CUMPLIDA">
      <formula>NOT(ISERROR(SEARCH("CUMPLIDA",H48)))</formula>
    </cfRule>
    <cfRule type="containsText" dxfId="11" priority="13" operator="containsText" text="PROGRAMADA">
      <formula>NOT(ISERROR(SEARCH("PROGRAMADA",H48)))</formula>
    </cfRule>
    <cfRule type="containsText" dxfId="10" priority="14" operator="containsText" text="CUMPLIDA">
      <formula>NOT(ISERROR(SEARCH("CUMPLIDA",H48)))</formula>
    </cfRule>
    <cfRule type="containsText" dxfId="9" priority="15" operator="containsText" text="EN CURSO">
      <formula>NOT(ISERROR(SEARCH("EN CURSO",H48)))</formula>
    </cfRule>
    <cfRule type="cellIs" dxfId="8" priority="16" operator="equal">
      <formula>"""VENCIDA"""</formula>
    </cfRule>
  </conditionalFormatting>
  <conditionalFormatting sqref="H53">
    <cfRule type="cellIs" dxfId="7" priority="4" operator="equal">
      <formula>1</formula>
    </cfRule>
  </conditionalFormatting>
  <conditionalFormatting sqref="H53">
    <cfRule type="containsText" dxfId="6" priority="1" operator="containsText" text="VENCIDA">
      <formula>NOT(ISERROR(SEARCH("VENCIDA",H53)))</formula>
    </cfRule>
    <cfRule type="containsText" dxfId="5" priority="2" operator="containsText" text="EN CURSO">
      <formula>NOT(ISERROR(SEARCH("EN CURSO",H53)))</formula>
    </cfRule>
    <cfRule type="containsText" dxfId="4" priority="3" operator="containsText" text="CUMPLIDA">
      <formula>NOT(ISERROR(SEARCH("CUMPLIDA",H53)))</formula>
    </cfRule>
    <cfRule type="containsText" dxfId="3" priority="5" operator="containsText" text="PROGRAMADA">
      <formula>NOT(ISERROR(SEARCH("PROGRAMADA",H53)))</formula>
    </cfRule>
    <cfRule type="containsText" dxfId="2" priority="6" operator="containsText" text="CUMPLIDA">
      <formula>NOT(ISERROR(SEARCH("CUMPLIDA",H53)))</formula>
    </cfRule>
    <cfRule type="containsText" dxfId="1" priority="7" operator="containsText" text="EN CURSO">
      <formula>NOT(ISERROR(SEARCH("EN CURSO",H53)))</formula>
    </cfRule>
    <cfRule type="cellIs" dxfId="0" priority="8" operator="equal">
      <formula>"""VENCIDA"""</formula>
    </cfRule>
  </conditionalFormatting>
  <dataValidations count="2">
    <dataValidation type="list" allowBlank="1" showInputMessage="1" showErrorMessage="1" sqref="H44:H47 H55:H107">
      <formula1>$N$2:$N$6</formula1>
    </dataValidation>
    <dataValidation type="list" allowBlank="1" showInputMessage="1" showErrorMessage="1" sqref="H3:H43 H48:H54">
      <formula1>$AC$10:$AC$14</formula1>
    </dataValidation>
  </dataValidations>
  <hyperlinks>
    <hyperlink ref="M15" r:id="rId1" display="https://www.cajaviviendapopular.gov.co/?q=reportes-de-control-interno"/>
    <hyperlink ref="M24" r:id="rId2" display="https://www.cajaviviendapopular.gov.co/?q=reportes-de-control-interno"/>
    <hyperlink ref="M51" r:id="rId3" display="https://www.cajaviviendapopular.gov.co/?q=informes-de-gestion-evaluacion-y-auditorias"/>
    <hyperlink ref="M54" r:id="rId4" display="https://www.cajaviviendapopular.gov.co/?q=informes-de-gestion-evaluacion-y-auditorias"/>
    <hyperlink ref="M49" r:id="rId5" display="https://www.cajaviviendapopular.gov.co/?q=informes-de-gestion-evaluacion-y-auditorias"/>
    <hyperlink ref="M50" r:id="rId6" display="https://www.cajaviviendapopular.gov.co/?q=informes-de-gestion-evaluacion-y-auditorias"/>
  </hyperlinks>
  <printOptions horizontalCentered="1"/>
  <pageMargins left="0.51181102362204722" right="0.51181102362204722" top="0.55118110236220474" bottom="0.55118110236220474" header="0.31496062992125984" footer="0.31496062992125984"/>
  <pageSetup scale="13" fitToHeight="4" orientation="landscape" r:id="rId7"/>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0" max="24" man="1"/>
    <brk id="59" max="24" man="1"/>
  </rowBreaks>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PAA 2024_Consolidado</vt:lpstr>
      <vt:lpstr>Hoja1</vt:lpstr>
      <vt:lpstr>Publicación</vt:lpstr>
      <vt:lpstr>'PAA 2024_Consolidado'!Área_de_impresión</vt:lpstr>
      <vt:lpstr>Publicación!Área_de_impresión</vt:lpstr>
      <vt:lpstr>'PAA 2024_Consolidado'!Títulos_a_imprimir</vt:lpstr>
      <vt:lpstr>Publicación!Títulos_a_imprimir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2023-05-03T02:26:44Z</cp:lastPrinted>
  <dcterms:created xsi:type="dcterms:W3CDTF">2022-02-03T15:42:26Z</dcterms:created>
  <dcterms:modified xsi:type="dcterms:W3CDTF">2024-09-02T20:46:11Z</dcterms:modified>
</cp:coreProperties>
</file>