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Y:\2023\28.03 PAA\"/>
    </mc:Choice>
  </mc:AlternateContent>
  <bookViews>
    <workbookView xWindow="0" yWindow="0" windowWidth="28800" windowHeight="12330"/>
  </bookViews>
  <sheets>
    <sheet name="PAA 2023" sheetId="4" r:id="rId1"/>
    <sheet name="Hoja2" sheetId="5" state="hidden" r:id="rId2"/>
    <sheet name="Consolidado" sheetId="1" state="hidden" r:id="rId3"/>
    <sheet name="TD_Detallado" sheetId="2" state="hidden" r:id="rId4"/>
  </sheets>
  <definedNames>
    <definedName name="_xlnm._FilterDatabase" localSheetId="2" hidden="1">Consolidado!$A$8:$V$62</definedName>
    <definedName name="_xlnm._FilterDatabase" localSheetId="0" hidden="1">'PAA 2023'!$A$10:$DD$137</definedName>
    <definedName name="_xlnm.Print_Area" localSheetId="2">Consolidado!$A$1:$Y$62</definedName>
    <definedName name="_xlnm.Print_Area" localSheetId="0">'PAA 2023'!$A$1:$Y$139</definedName>
    <definedName name="_xlnm.Print_Titles" localSheetId="2">Consolidado!$1:$8</definedName>
    <definedName name="_xlnm.Print_Titles" localSheetId="0">'PAA 2023'!$1:$10</definedName>
  </definedNames>
  <calcPr calcId="162913"/>
  <pivotCaches>
    <pivotCache cacheId="0" r:id="rId5"/>
    <pivotCache cacheId="1" r:id="rId6"/>
    <pivotCache cacheId="2"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3" i="4" l="1"/>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F30" i="4" l="1"/>
  <c r="H111" i="4" l="1"/>
  <c r="H112" i="4"/>
  <c r="H113" i="4"/>
  <c r="H114" i="4"/>
  <c r="H115" i="4"/>
  <c r="H116" i="4"/>
  <c r="F12" i="4"/>
  <c r="F13" i="4"/>
  <c r="F14" i="4"/>
  <c r="F15" i="4"/>
  <c r="F16" i="4"/>
  <c r="F17" i="4"/>
  <c r="F18" i="4"/>
  <c r="F19" i="4"/>
  <c r="F20" i="4"/>
  <c r="F21" i="4"/>
  <c r="F22" i="4"/>
  <c r="F23" i="4"/>
  <c r="F24" i="4"/>
  <c r="F25" i="4"/>
  <c r="F26" i="4"/>
  <c r="F27" i="4"/>
  <c r="F28" i="4"/>
  <c r="F29"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4" i="4"/>
  <c r="F115" i="4"/>
  <c r="F116" i="4"/>
  <c r="F117" i="4"/>
  <c r="F118" i="4"/>
  <c r="F119" i="4"/>
  <c r="F120" i="4"/>
  <c r="F121" i="4"/>
  <c r="F122" i="4"/>
  <c r="F123" i="4"/>
  <c r="F124" i="4"/>
  <c r="F125" i="4"/>
  <c r="F126" i="4"/>
  <c r="F127" i="4"/>
  <c r="F128" i="4"/>
  <c r="F129" i="4"/>
  <c r="F130" i="4"/>
  <c r="F131" i="4"/>
  <c r="F132" i="4"/>
  <c r="F133" i="4"/>
  <c r="F134" i="4"/>
  <c r="F135" i="4"/>
  <c r="F136" i="4"/>
  <c r="F137" i="4"/>
  <c r="F11" i="4"/>
  <c r="H23" i="4"/>
  <c r="H12" i="4"/>
  <c r="H47" i="4"/>
  <c r="H48" i="4"/>
  <c r="H49" i="4"/>
  <c r="H50" i="4"/>
  <c r="H51" i="4"/>
  <c r="H52" i="4"/>
  <c r="H82" i="4"/>
  <c r="H83" i="4"/>
  <c r="H84" i="4"/>
  <c r="H85" i="4"/>
  <c r="H86" i="4"/>
  <c r="H87" i="4"/>
  <c r="H106" i="4"/>
  <c r="H117" i="4"/>
  <c r="H118" i="4"/>
  <c r="H119" i="4"/>
  <c r="H120" i="4"/>
  <c r="H121" i="4"/>
  <c r="H122" i="4"/>
  <c r="S116" i="4" l="1"/>
  <c r="T116" i="4"/>
  <c r="U116" i="4"/>
  <c r="V116" i="4"/>
  <c r="L116" i="4"/>
  <c r="K116" i="4"/>
  <c r="N116" i="4"/>
  <c r="M116" i="4"/>
  <c r="O116" i="4"/>
  <c r="R116" i="4"/>
  <c r="P116" i="4"/>
  <c r="Q116" i="4"/>
  <c r="S115" i="4"/>
  <c r="T115" i="4"/>
  <c r="U115" i="4"/>
  <c r="V115" i="4"/>
  <c r="K115" i="4"/>
  <c r="L115" i="4"/>
  <c r="N115" i="4"/>
  <c r="O115" i="4"/>
  <c r="M115" i="4"/>
  <c r="P115" i="4"/>
  <c r="R115" i="4"/>
  <c r="Q115" i="4"/>
  <c r="S114" i="4"/>
  <c r="T114" i="4"/>
  <c r="U114" i="4"/>
  <c r="O114" i="4"/>
  <c r="V114" i="4"/>
  <c r="N114" i="4"/>
  <c r="K114" i="4"/>
  <c r="R114" i="4"/>
  <c r="L114" i="4"/>
  <c r="M114" i="4"/>
  <c r="P114" i="4"/>
  <c r="Q114" i="4"/>
  <c r="K113" i="4"/>
  <c r="N113" i="4"/>
  <c r="R113" i="4"/>
  <c r="T113" i="4"/>
  <c r="Q113" i="4"/>
  <c r="S113" i="4"/>
  <c r="U113" i="4"/>
  <c r="V113" i="4"/>
  <c r="L113" i="4"/>
  <c r="M113" i="4"/>
  <c r="O113" i="4"/>
  <c r="P113" i="4"/>
  <c r="P23" i="4"/>
  <c r="O23" i="4"/>
  <c r="T23" i="4"/>
  <c r="N23" i="4"/>
  <c r="R23" i="4"/>
  <c r="Q23" i="4"/>
  <c r="U23" i="4"/>
  <c r="L23" i="4"/>
  <c r="V23" i="4"/>
  <c r="K23" i="4"/>
  <c r="S23" i="4"/>
  <c r="M23" i="4"/>
  <c r="K106" i="4"/>
  <c r="L106" i="4"/>
  <c r="M106" i="4"/>
  <c r="N106" i="4"/>
  <c r="O106" i="4"/>
  <c r="P106" i="4"/>
  <c r="Q106" i="4"/>
  <c r="R106" i="4"/>
  <c r="S106" i="4"/>
  <c r="T106" i="4"/>
  <c r="U106" i="4"/>
  <c r="V106" i="4"/>
  <c r="K112" i="4"/>
  <c r="L112" i="4"/>
  <c r="M112" i="4"/>
  <c r="N112" i="4"/>
  <c r="P112" i="4"/>
  <c r="Q112" i="4"/>
  <c r="R112" i="4"/>
  <c r="S112" i="4"/>
  <c r="T112" i="4"/>
  <c r="V112" i="4"/>
  <c r="O112" i="4"/>
  <c r="U112" i="4"/>
  <c r="R12" i="4"/>
  <c r="S12" i="4"/>
  <c r="T12" i="4"/>
  <c r="V12" i="4"/>
  <c r="K12" i="4"/>
  <c r="M12" i="4"/>
  <c r="N12" i="4"/>
  <c r="P12" i="4"/>
  <c r="Q12" i="4"/>
  <c r="O12" i="4"/>
  <c r="L12" i="4"/>
  <c r="U12" i="4"/>
  <c r="K111" i="4"/>
  <c r="L111" i="4"/>
  <c r="M111" i="4"/>
  <c r="N111" i="4"/>
  <c r="O111" i="4"/>
  <c r="P111" i="4"/>
  <c r="Q111" i="4"/>
  <c r="R111" i="4"/>
  <c r="S111" i="4"/>
  <c r="T111" i="4"/>
  <c r="U111" i="4"/>
  <c r="V111" i="4"/>
  <c r="V122" i="4"/>
  <c r="Q122" i="4"/>
  <c r="K122" i="4"/>
  <c r="L122" i="4"/>
  <c r="M122" i="4"/>
  <c r="U122" i="4"/>
  <c r="N122" i="4"/>
  <c r="O122" i="4"/>
  <c r="P122" i="4"/>
  <c r="R122" i="4"/>
  <c r="S122" i="4"/>
  <c r="T122" i="4"/>
  <c r="V121" i="4"/>
  <c r="K121" i="4"/>
  <c r="L121" i="4"/>
  <c r="M121" i="4"/>
  <c r="N121" i="4"/>
  <c r="O121" i="4"/>
  <c r="P121" i="4"/>
  <c r="Q121" i="4"/>
  <c r="R121" i="4"/>
  <c r="S121" i="4"/>
  <c r="T121" i="4"/>
  <c r="U121" i="4"/>
  <c r="V118" i="4"/>
  <c r="K118" i="4"/>
  <c r="L118" i="4"/>
  <c r="M118" i="4"/>
  <c r="N118" i="4"/>
  <c r="R118" i="4"/>
  <c r="O118" i="4"/>
  <c r="P118" i="4"/>
  <c r="Q118" i="4"/>
  <c r="S118" i="4"/>
  <c r="T118" i="4"/>
  <c r="U118" i="4"/>
  <c r="V117" i="4"/>
  <c r="K117" i="4"/>
  <c r="L117" i="4"/>
  <c r="M117" i="4"/>
  <c r="N117" i="4"/>
  <c r="O117" i="4"/>
  <c r="P117" i="4"/>
  <c r="Q117" i="4"/>
  <c r="R117" i="4"/>
  <c r="S117" i="4"/>
  <c r="T117" i="4"/>
  <c r="U117" i="4"/>
  <c r="P119" i="4"/>
  <c r="N119" i="4"/>
  <c r="V119" i="4"/>
  <c r="S119" i="4"/>
  <c r="Q119" i="4"/>
  <c r="K119" i="4"/>
  <c r="T119" i="4"/>
  <c r="M119" i="4"/>
  <c r="R119" i="4"/>
  <c r="L119" i="4"/>
  <c r="O119" i="4"/>
  <c r="U119" i="4"/>
  <c r="U120" i="4"/>
  <c r="V120" i="4"/>
  <c r="Q120" i="4"/>
  <c r="K120" i="4"/>
  <c r="L120" i="4"/>
  <c r="M120" i="4"/>
  <c r="N120" i="4"/>
  <c r="O120" i="4"/>
  <c r="P120" i="4"/>
  <c r="R120" i="4"/>
  <c r="S120" i="4"/>
  <c r="T120" i="4"/>
  <c r="K87" i="4"/>
  <c r="L87" i="4"/>
  <c r="M87" i="4"/>
  <c r="N87" i="4"/>
  <c r="O87" i="4"/>
  <c r="P87" i="4"/>
  <c r="Q87" i="4"/>
  <c r="R87" i="4"/>
  <c r="S87" i="4"/>
  <c r="V87" i="4"/>
  <c r="T87" i="4"/>
  <c r="U87" i="4"/>
  <c r="K85" i="4"/>
  <c r="V85" i="4"/>
  <c r="L85" i="4"/>
  <c r="M85" i="4"/>
  <c r="N85" i="4"/>
  <c r="O85" i="4"/>
  <c r="P85" i="4"/>
  <c r="Q85" i="4"/>
  <c r="R85" i="4"/>
  <c r="S85" i="4"/>
  <c r="T85" i="4"/>
  <c r="U85" i="4"/>
  <c r="K86" i="4"/>
  <c r="L86" i="4"/>
  <c r="M86" i="4"/>
  <c r="N86" i="4"/>
  <c r="O86" i="4"/>
  <c r="P86" i="4"/>
  <c r="Q86" i="4"/>
  <c r="R86" i="4"/>
  <c r="V86" i="4"/>
  <c r="S86" i="4"/>
  <c r="T86" i="4"/>
  <c r="U86" i="4"/>
  <c r="K84" i="4"/>
  <c r="L84" i="4"/>
  <c r="M84" i="4"/>
  <c r="N84" i="4"/>
  <c r="V84" i="4"/>
  <c r="O84" i="4"/>
  <c r="P84" i="4"/>
  <c r="Q84" i="4"/>
  <c r="R84" i="4"/>
  <c r="S84" i="4"/>
  <c r="T84" i="4"/>
  <c r="U84" i="4"/>
  <c r="P83" i="4"/>
  <c r="V83" i="4"/>
  <c r="R83" i="4"/>
  <c r="M83" i="4"/>
  <c r="L83" i="4"/>
  <c r="S83" i="4"/>
  <c r="T83" i="4"/>
  <c r="N83" i="4"/>
  <c r="K83" i="4"/>
  <c r="O83" i="4"/>
  <c r="Q83" i="4"/>
  <c r="U83" i="4"/>
  <c r="L82" i="4"/>
  <c r="M82" i="4"/>
  <c r="N82" i="4"/>
  <c r="O82" i="4"/>
  <c r="P82" i="4"/>
  <c r="Q82" i="4"/>
  <c r="R82" i="4"/>
  <c r="S82" i="4"/>
  <c r="T82" i="4"/>
  <c r="U82" i="4"/>
  <c r="V82" i="4"/>
  <c r="K82" i="4"/>
  <c r="M52" i="4"/>
  <c r="N52" i="4"/>
  <c r="U52" i="4"/>
  <c r="O52" i="4"/>
  <c r="P52" i="4"/>
  <c r="Q52" i="4"/>
  <c r="R52" i="4"/>
  <c r="S52" i="4"/>
  <c r="T52" i="4"/>
  <c r="V52" i="4"/>
  <c r="L52" i="4"/>
  <c r="K52" i="4"/>
  <c r="M51" i="4"/>
  <c r="N51" i="4"/>
  <c r="O51" i="4"/>
  <c r="P51" i="4"/>
  <c r="U51" i="4"/>
  <c r="Q51" i="4"/>
  <c r="R51" i="4"/>
  <c r="S51" i="4"/>
  <c r="T51" i="4"/>
  <c r="V51" i="4"/>
  <c r="L51" i="4"/>
  <c r="K51" i="4"/>
  <c r="M50" i="4"/>
  <c r="N50" i="4"/>
  <c r="O50" i="4"/>
  <c r="P50" i="4"/>
  <c r="Q50" i="4"/>
  <c r="R50" i="4"/>
  <c r="S50" i="4"/>
  <c r="T50" i="4"/>
  <c r="U50" i="4"/>
  <c r="V50" i="4"/>
  <c r="L50" i="4"/>
  <c r="K50" i="4"/>
  <c r="M49" i="4"/>
  <c r="U49" i="4"/>
  <c r="N49" i="4"/>
  <c r="O49" i="4"/>
  <c r="P49" i="4"/>
  <c r="Q49" i="4"/>
  <c r="R49" i="4"/>
  <c r="S49" i="4"/>
  <c r="T49" i="4"/>
  <c r="V49" i="4"/>
  <c r="L49" i="4"/>
  <c r="K49" i="4"/>
  <c r="M48" i="4"/>
  <c r="N48" i="4"/>
  <c r="O48" i="4"/>
  <c r="P48" i="4"/>
  <c r="Q48" i="4"/>
  <c r="R48" i="4"/>
  <c r="S48" i="4"/>
  <c r="U48" i="4"/>
  <c r="T48" i="4"/>
  <c r="V48" i="4"/>
  <c r="L48" i="4"/>
  <c r="K48" i="4"/>
  <c r="P47" i="4"/>
  <c r="S47" i="4"/>
  <c r="K47" i="4"/>
  <c r="T47" i="4"/>
  <c r="U47" i="4"/>
  <c r="O47" i="4"/>
  <c r="R47" i="4"/>
  <c r="V47" i="4"/>
  <c r="Q47" i="4"/>
  <c r="M47" i="4"/>
  <c r="L47" i="4"/>
  <c r="N47" i="4"/>
  <c r="O10" i="2"/>
  <c r="J62" i="1"/>
  <c r="H62" i="1"/>
  <c r="F62" i="1"/>
  <c r="J61" i="1"/>
  <c r="H61" i="1"/>
  <c r="N61" i="1" s="1"/>
  <c r="F61" i="1"/>
  <c r="J60" i="1"/>
  <c r="H60" i="1"/>
  <c r="F60" i="1"/>
  <c r="J59" i="1"/>
  <c r="G59" i="1"/>
  <c r="H59" i="1" s="1"/>
  <c r="J58" i="1"/>
  <c r="S58" i="1" s="1"/>
  <c r="H58" i="1"/>
  <c r="J57" i="1"/>
  <c r="H57" i="1"/>
  <c r="M57" i="1" s="1"/>
  <c r="J56" i="1"/>
  <c r="H56" i="1"/>
  <c r="J55" i="1"/>
  <c r="H55" i="1"/>
  <c r="Q55" i="1" s="1"/>
  <c r="F55" i="1"/>
  <c r="N54" i="1"/>
  <c r="J54" i="1"/>
  <c r="P54" i="1" s="1"/>
  <c r="H54" i="1"/>
  <c r="J53" i="1"/>
  <c r="H53" i="1"/>
  <c r="V53" i="1" s="1"/>
  <c r="J52" i="1"/>
  <c r="H52" i="1"/>
  <c r="J51" i="1"/>
  <c r="H51" i="1"/>
  <c r="M51" i="1" s="1"/>
  <c r="J50" i="1"/>
  <c r="H50" i="1"/>
  <c r="I49" i="1"/>
  <c r="J49" i="1" s="1"/>
  <c r="H49" i="1"/>
  <c r="J48" i="1"/>
  <c r="G48" i="1"/>
  <c r="H48" i="1" s="1"/>
  <c r="J47" i="1"/>
  <c r="G47" i="1"/>
  <c r="H47" i="1" s="1"/>
  <c r="J46" i="1"/>
  <c r="G46" i="1"/>
  <c r="H46" i="1" s="1"/>
  <c r="I45" i="1"/>
  <c r="J45" i="1" s="1"/>
  <c r="H45" i="1"/>
  <c r="J44" i="1"/>
  <c r="H44" i="1"/>
  <c r="J43" i="1"/>
  <c r="G43" i="1"/>
  <c r="H43" i="1" s="1"/>
  <c r="J42" i="1"/>
  <c r="H42" i="1"/>
  <c r="M42" i="1" s="1"/>
  <c r="J41" i="1"/>
  <c r="K41" i="1" s="1"/>
  <c r="H41" i="1"/>
  <c r="J40" i="1"/>
  <c r="H40" i="1"/>
  <c r="J39" i="1"/>
  <c r="H39" i="1"/>
  <c r="J38" i="1"/>
  <c r="H38" i="1"/>
  <c r="O38" i="1" s="1"/>
  <c r="J37" i="1"/>
  <c r="H37" i="1"/>
  <c r="P37" i="1" s="1"/>
  <c r="F37" i="1"/>
  <c r="J36" i="1"/>
  <c r="H36" i="1"/>
  <c r="Q36" i="1" s="1"/>
  <c r="F36" i="1"/>
  <c r="I35" i="1"/>
  <c r="J35" i="1" s="1"/>
  <c r="H35" i="1"/>
  <c r="I34" i="1"/>
  <c r="J34" i="1" s="1"/>
  <c r="H34" i="1"/>
  <c r="I33" i="1"/>
  <c r="J33" i="1" s="1"/>
  <c r="H33" i="1"/>
  <c r="M33" i="1" s="1"/>
  <c r="J32" i="1"/>
  <c r="G32" i="1"/>
  <c r="H32" i="1" s="1"/>
  <c r="I31" i="1"/>
  <c r="J31" i="1" s="1"/>
  <c r="H31" i="1"/>
  <c r="I30" i="1"/>
  <c r="J30" i="1" s="1"/>
  <c r="H30" i="1"/>
  <c r="I29" i="1"/>
  <c r="J29" i="1" s="1"/>
  <c r="H29" i="1"/>
  <c r="I28" i="1"/>
  <c r="J28" i="1" s="1"/>
  <c r="H28" i="1"/>
  <c r="I27" i="1"/>
  <c r="J27" i="1" s="1"/>
  <c r="H27" i="1"/>
  <c r="I26" i="1"/>
  <c r="J26" i="1" s="1"/>
  <c r="H26" i="1"/>
  <c r="V26" i="1" s="1"/>
  <c r="I25" i="1"/>
  <c r="J25" i="1" s="1"/>
  <c r="H25" i="1"/>
  <c r="I24" i="1"/>
  <c r="J24" i="1" s="1"/>
  <c r="H24" i="1"/>
  <c r="I23" i="1"/>
  <c r="J23" i="1" s="1"/>
  <c r="H23" i="1"/>
  <c r="I22" i="1"/>
  <c r="J22" i="1" s="1"/>
  <c r="H22" i="1"/>
  <c r="I21" i="1"/>
  <c r="J21" i="1" s="1"/>
  <c r="H21" i="1"/>
  <c r="I20" i="1"/>
  <c r="J20" i="1" s="1"/>
  <c r="H20" i="1"/>
  <c r="P20" i="1" s="1"/>
  <c r="I19" i="1"/>
  <c r="J19" i="1" s="1"/>
  <c r="H19" i="1"/>
  <c r="I18" i="1"/>
  <c r="J18" i="1" s="1"/>
  <c r="H18" i="1"/>
  <c r="I17" i="1"/>
  <c r="J17" i="1" s="1"/>
  <c r="H17" i="1"/>
  <c r="I16" i="1"/>
  <c r="J16" i="1" s="1"/>
  <c r="H16" i="1"/>
  <c r="J15" i="1"/>
  <c r="H15" i="1"/>
  <c r="I14" i="1"/>
  <c r="J14" i="1" s="1"/>
  <c r="H14" i="1"/>
  <c r="I13" i="1"/>
  <c r="J13" i="1" s="1"/>
  <c r="H13" i="1"/>
  <c r="J12" i="1"/>
  <c r="I12" i="1"/>
  <c r="H12" i="1"/>
  <c r="I11" i="1"/>
  <c r="J11" i="1" s="1"/>
  <c r="H11" i="1"/>
  <c r="I10" i="1"/>
  <c r="J10" i="1" s="1"/>
  <c r="H10" i="1"/>
  <c r="I9" i="1"/>
  <c r="J9" i="1" s="1"/>
  <c r="Q9" i="1" s="1"/>
  <c r="H9" i="1"/>
  <c r="K48" i="1" l="1"/>
  <c r="P48" i="1"/>
  <c r="L48" i="1"/>
  <c r="S51" i="1"/>
  <c r="Q51" i="1"/>
  <c r="N51" i="1"/>
  <c r="U51" i="1"/>
  <c r="U52" i="1"/>
  <c r="S15" i="1"/>
  <c r="L60" i="1"/>
  <c r="V12" i="1"/>
  <c r="P16" i="1"/>
  <c r="V22" i="1"/>
  <c r="P28" i="1"/>
  <c r="V34" i="1"/>
  <c r="P39" i="1"/>
  <c r="T45" i="1"/>
  <c r="U50" i="1"/>
  <c r="T54" i="1"/>
  <c r="V43" i="1"/>
  <c r="O43" i="1"/>
  <c r="K43" i="1"/>
  <c r="O14" i="1"/>
  <c r="N14" i="1"/>
  <c r="S9" i="1"/>
  <c r="S35" i="1"/>
  <c r="Q40" i="1"/>
  <c r="V44" i="1"/>
  <c r="P44" i="1"/>
  <c r="T49" i="1"/>
  <c r="Q60" i="1"/>
  <c r="S50" i="1"/>
  <c r="O56" i="1"/>
  <c r="T42" i="1"/>
  <c r="L50" i="1"/>
  <c r="K15" i="1"/>
  <c r="O50" i="1"/>
  <c r="M15" i="1"/>
  <c r="L53" i="1"/>
  <c r="N15" i="1"/>
  <c r="L51" i="1"/>
  <c r="M53" i="1"/>
  <c r="O10" i="1"/>
  <c r="K51" i="1"/>
  <c r="Q46" i="1"/>
  <c r="M46" i="1"/>
  <c r="L46" i="1"/>
  <c r="P32" i="1"/>
  <c r="L32" i="1"/>
  <c r="K32" i="1"/>
  <c r="S13" i="1"/>
  <c r="Q13" i="1"/>
  <c r="V11" i="1"/>
  <c r="K11" i="1"/>
  <c r="L11" i="1"/>
  <c r="S11" i="1"/>
  <c r="Q11" i="1"/>
  <c r="N11" i="1"/>
  <c r="M11" i="1"/>
  <c r="N47" i="1"/>
  <c r="U47" i="1"/>
  <c r="L15" i="1"/>
  <c r="V48" i="1"/>
  <c r="M50" i="1"/>
  <c r="V51" i="1"/>
  <c r="S54" i="1"/>
  <c r="K58" i="1"/>
  <c r="M60" i="1"/>
  <c r="R52" i="1"/>
  <c r="P58" i="1"/>
  <c r="U14" i="1"/>
  <c r="O15" i="1"/>
  <c r="L40" i="1"/>
  <c r="P43" i="1"/>
  <c r="P46" i="1"/>
  <c r="Q48" i="1"/>
  <c r="K52" i="1"/>
  <c r="O53" i="1"/>
  <c r="P55" i="1"/>
  <c r="Q58" i="1"/>
  <c r="P40" i="1"/>
  <c r="U10" i="1"/>
  <c r="R15" i="1"/>
  <c r="K36" i="1"/>
  <c r="M40" i="1"/>
  <c r="Q43" i="1"/>
  <c r="R48" i="1"/>
  <c r="M52" i="1"/>
  <c r="P53" i="1"/>
  <c r="L55" i="1"/>
  <c r="R58" i="1"/>
  <c r="T15" i="1"/>
  <c r="L36" i="1"/>
  <c r="O41" i="1"/>
  <c r="R43" i="1"/>
  <c r="S48" i="1"/>
  <c r="N52" i="1"/>
  <c r="U53" i="1"/>
  <c r="M55" i="1"/>
  <c r="K62" i="1"/>
  <c r="O52" i="1"/>
  <c r="N10" i="1"/>
  <c r="O12" i="1"/>
  <c r="P14" i="1"/>
  <c r="P52" i="1"/>
  <c r="R54" i="1"/>
  <c r="T56" i="1"/>
  <c r="P62" i="1"/>
  <c r="P10" i="1"/>
  <c r="Q14" i="1"/>
  <c r="T33" i="1"/>
  <c r="K37" i="1"/>
  <c r="M44" i="1"/>
  <c r="P51" i="1"/>
  <c r="Q52" i="1"/>
  <c r="M54" i="1"/>
  <c r="V56" i="1"/>
  <c r="Q62" i="1"/>
  <c r="Q10" i="1"/>
  <c r="S52" i="1"/>
  <c r="R62" i="1"/>
  <c r="R11" i="1"/>
  <c r="L13" i="1"/>
  <c r="K38" i="1"/>
  <c r="Q44" i="1"/>
  <c r="K50" i="1"/>
  <c r="R51" i="1"/>
  <c r="T52" i="1"/>
  <c r="O54" i="1"/>
  <c r="P60" i="1"/>
  <c r="S62" i="1"/>
  <c r="L9" i="1"/>
  <c r="T57" i="1"/>
  <c r="S19" i="1"/>
  <c r="M25" i="1"/>
  <c r="S31" i="1"/>
  <c r="N35" i="1"/>
  <c r="O35" i="1"/>
  <c r="L35" i="1"/>
  <c r="O45" i="1"/>
  <c r="S45" i="1"/>
  <c r="R45" i="1"/>
  <c r="P45" i="1"/>
  <c r="N45" i="1"/>
  <c r="M45" i="1"/>
  <c r="L45" i="1"/>
  <c r="V45" i="1"/>
  <c r="U45" i="1"/>
  <c r="O19" i="1"/>
  <c r="L19" i="1"/>
  <c r="N19" i="1"/>
  <c r="O31" i="1"/>
  <c r="L31" i="1"/>
  <c r="N31" i="1"/>
  <c r="O20" i="1"/>
  <c r="K20" i="1"/>
  <c r="V20" i="1"/>
  <c r="U20" i="1"/>
  <c r="L20" i="1"/>
  <c r="Q20" i="1"/>
  <c r="U26" i="1"/>
  <c r="P26" i="1"/>
  <c r="O26" i="1"/>
  <c r="N26" i="1"/>
  <c r="R26" i="1"/>
  <c r="L26" i="1"/>
  <c r="K26" i="1"/>
  <c r="Q26" i="1"/>
  <c r="M21" i="1"/>
  <c r="S27" i="1"/>
  <c r="N27" i="1"/>
  <c r="O27" i="1"/>
  <c r="L27" i="1"/>
  <c r="T59" i="1"/>
  <c r="S59" i="1"/>
  <c r="R59" i="1"/>
  <c r="P59" i="1"/>
  <c r="Q59" i="1"/>
  <c r="N59" i="1"/>
  <c r="M59" i="1"/>
  <c r="L59" i="1"/>
  <c r="K59" i="1"/>
  <c r="O59" i="1"/>
  <c r="V59" i="1"/>
  <c r="U59" i="1"/>
  <c r="O16" i="1"/>
  <c r="V16" i="1"/>
  <c r="U16" i="1"/>
  <c r="L16" i="1"/>
  <c r="K16" i="1"/>
  <c r="Q16" i="1"/>
  <c r="U22" i="1"/>
  <c r="Q22" i="1"/>
  <c r="P22" i="1"/>
  <c r="O22" i="1"/>
  <c r="N22" i="1"/>
  <c r="L22" i="1"/>
  <c r="K22" i="1"/>
  <c r="R22" i="1"/>
  <c r="O28" i="1"/>
  <c r="L28" i="1"/>
  <c r="K28" i="1"/>
  <c r="V28" i="1"/>
  <c r="U28" i="1"/>
  <c r="Q28" i="1"/>
  <c r="O49" i="1"/>
  <c r="S49" i="1"/>
  <c r="R49" i="1"/>
  <c r="P49" i="1"/>
  <c r="Q49" i="1"/>
  <c r="N49" i="1"/>
  <c r="M49" i="1"/>
  <c r="L49" i="1"/>
  <c r="V49" i="1"/>
  <c r="U49" i="1"/>
  <c r="M17" i="1"/>
  <c r="S23" i="1"/>
  <c r="M29" i="1"/>
  <c r="N23" i="1"/>
  <c r="O23" i="1"/>
  <c r="L23" i="1"/>
  <c r="V18" i="1"/>
  <c r="P24" i="1"/>
  <c r="V30" i="1"/>
  <c r="U34" i="1"/>
  <c r="P34" i="1"/>
  <c r="O34" i="1"/>
  <c r="N34" i="1"/>
  <c r="R34" i="1"/>
  <c r="K34" i="1"/>
  <c r="Q34" i="1"/>
  <c r="Q18" i="1"/>
  <c r="U18" i="1"/>
  <c r="P18" i="1"/>
  <c r="O18" i="1"/>
  <c r="N18" i="1"/>
  <c r="L18" i="1"/>
  <c r="R18" i="1"/>
  <c r="K18" i="1"/>
  <c r="O24" i="1"/>
  <c r="L24" i="1"/>
  <c r="V24" i="1"/>
  <c r="U24" i="1"/>
  <c r="K24" i="1"/>
  <c r="Q24" i="1"/>
  <c r="U30" i="1"/>
  <c r="Q30" i="1"/>
  <c r="R30" i="1"/>
  <c r="P30" i="1"/>
  <c r="O30" i="1"/>
  <c r="N30" i="1"/>
  <c r="K30" i="1"/>
  <c r="T21" i="1"/>
  <c r="T13" i="1"/>
  <c r="M9" i="1"/>
  <c r="V10" i="1"/>
  <c r="P12" i="1"/>
  <c r="M13" i="1"/>
  <c r="V14" i="1"/>
  <c r="N17" i="1"/>
  <c r="T19" i="1"/>
  <c r="N21" i="1"/>
  <c r="T23" i="1"/>
  <c r="N25" i="1"/>
  <c r="T27" i="1"/>
  <c r="N29" i="1"/>
  <c r="T31" i="1"/>
  <c r="Q32" i="1"/>
  <c r="N33" i="1"/>
  <c r="T35" i="1"/>
  <c r="R36" i="1"/>
  <c r="Q37" i="1"/>
  <c r="P38" i="1"/>
  <c r="S39" i="1"/>
  <c r="R40" i="1"/>
  <c r="P41" i="1"/>
  <c r="N42" i="1"/>
  <c r="R46" i="1"/>
  <c r="O47" i="1"/>
  <c r="V52" i="1"/>
  <c r="U54" i="1"/>
  <c r="R55" i="1"/>
  <c r="P56" i="1"/>
  <c r="N57" i="1"/>
  <c r="L58" i="1"/>
  <c r="R60" i="1"/>
  <c r="O61" i="1"/>
  <c r="L62" i="1"/>
  <c r="U29" i="1"/>
  <c r="K56" i="1"/>
  <c r="N9" i="1"/>
  <c r="K10" i="1"/>
  <c r="T11" i="1"/>
  <c r="Q12" i="1"/>
  <c r="N13" i="1"/>
  <c r="K14" i="1"/>
  <c r="U15" i="1"/>
  <c r="R16" i="1"/>
  <c r="O17" i="1"/>
  <c r="U19" i="1"/>
  <c r="R20" i="1"/>
  <c r="O21" i="1"/>
  <c r="U23" i="1"/>
  <c r="R24" i="1"/>
  <c r="O25" i="1"/>
  <c r="U27" i="1"/>
  <c r="R28" i="1"/>
  <c r="O29" i="1"/>
  <c r="L30" i="1"/>
  <c r="U31" i="1"/>
  <c r="R32" i="1"/>
  <c r="O33" i="1"/>
  <c r="L34" i="1"/>
  <c r="U35" i="1"/>
  <c r="T36" i="1"/>
  <c r="R37" i="1"/>
  <c r="Q38" i="1"/>
  <c r="T39" i="1"/>
  <c r="S40" i="1"/>
  <c r="Q41" i="1"/>
  <c r="O42" i="1"/>
  <c r="L43" i="1"/>
  <c r="S46" i="1"/>
  <c r="P47" i="1"/>
  <c r="M48" i="1"/>
  <c r="V54" i="1"/>
  <c r="S55" i="1"/>
  <c r="Q56" i="1"/>
  <c r="O57" i="1"/>
  <c r="M58" i="1"/>
  <c r="S60" i="1"/>
  <c r="P61" i="1"/>
  <c r="M62" i="1"/>
  <c r="T25" i="1"/>
  <c r="O9" i="1"/>
  <c r="L10" i="1"/>
  <c r="U11" i="1"/>
  <c r="R12" i="1"/>
  <c r="O13" i="1"/>
  <c r="L14" i="1"/>
  <c r="V15" i="1"/>
  <c r="S16" i="1"/>
  <c r="P17" i="1"/>
  <c r="M18" i="1"/>
  <c r="V19" i="1"/>
  <c r="S20" i="1"/>
  <c r="P21" i="1"/>
  <c r="M22" i="1"/>
  <c r="V23" i="1"/>
  <c r="S24" i="1"/>
  <c r="P25" i="1"/>
  <c r="M26" i="1"/>
  <c r="V27" i="1"/>
  <c r="S28" i="1"/>
  <c r="P29" i="1"/>
  <c r="M30" i="1"/>
  <c r="V31" i="1"/>
  <c r="S32" i="1"/>
  <c r="P33" i="1"/>
  <c r="M34" i="1"/>
  <c r="V35" i="1"/>
  <c r="U36" i="1"/>
  <c r="T37" i="1"/>
  <c r="R38" i="1"/>
  <c r="V39" i="1"/>
  <c r="T40" i="1"/>
  <c r="R41" i="1"/>
  <c r="P42" i="1"/>
  <c r="M43" i="1"/>
  <c r="K44" i="1"/>
  <c r="K45" i="1"/>
  <c r="T46" i="1"/>
  <c r="Q47" i="1"/>
  <c r="N48" i="1"/>
  <c r="K49" i="1"/>
  <c r="L52" i="1"/>
  <c r="K54" i="1"/>
  <c r="T55" i="1"/>
  <c r="R56" i="1"/>
  <c r="P57" i="1"/>
  <c r="N58" i="1"/>
  <c r="T60" i="1"/>
  <c r="Q61" i="1"/>
  <c r="N62" i="1"/>
  <c r="V38" i="1"/>
  <c r="P9" i="1"/>
  <c r="M10" i="1"/>
  <c r="S12" i="1"/>
  <c r="P13" i="1"/>
  <c r="M14" i="1"/>
  <c r="T16" i="1"/>
  <c r="Q17" i="1"/>
  <c r="K19" i="1"/>
  <c r="T20" i="1"/>
  <c r="Q21" i="1"/>
  <c r="K23" i="1"/>
  <c r="T24" i="1"/>
  <c r="Q25" i="1"/>
  <c r="K27" i="1"/>
  <c r="T28" i="1"/>
  <c r="Q29" i="1"/>
  <c r="K31" i="1"/>
  <c r="T32" i="1"/>
  <c r="Q33" i="1"/>
  <c r="K35" i="1"/>
  <c r="V36" i="1"/>
  <c r="U37" i="1"/>
  <c r="S38" i="1"/>
  <c r="U40" i="1"/>
  <c r="S41" i="1"/>
  <c r="Q42" i="1"/>
  <c r="N43" i="1"/>
  <c r="L44" i="1"/>
  <c r="U46" i="1"/>
  <c r="R47" i="1"/>
  <c r="O48" i="1"/>
  <c r="K53" i="1"/>
  <c r="L54" i="1"/>
  <c r="U55" i="1"/>
  <c r="S56" i="1"/>
  <c r="Q57" i="1"/>
  <c r="O58" i="1"/>
  <c r="U60" i="1"/>
  <c r="R61" i="1"/>
  <c r="O62" i="1"/>
  <c r="R17" i="1"/>
  <c r="R21" i="1"/>
  <c r="R25" i="1"/>
  <c r="R29" i="1"/>
  <c r="U32" i="1"/>
  <c r="R33" i="1"/>
  <c r="V37" i="1"/>
  <c r="T38" i="1"/>
  <c r="V40" i="1"/>
  <c r="T41" i="1"/>
  <c r="R42" i="1"/>
  <c r="V46" i="1"/>
  <c r="S47" i="1"/>
  <c r="V55" i="1"/>
  <c r="R57" i="1"/>
  <c r="V60" i="1"/>
  <c r="S61" i="1"/>
  <c r="T12" i="1"/>
  <c r="R9" i="1"/>
  <c r="U12" i="1"/>
  <c r="R13" i="1"/>
  <c r="S17" i="1"/>
  <c r="M19" i="1"/>
  <c r="S21" i="1"/>
  <c r="M23" i="1"/>
  <c r="S25" i="1"/>
  <c r="M27" i="1"/>
  <c r="S29" i="1"/>
  <c r="M31" i="1"/>
  <c r="V32" i="1"/>
  <c r="S33" i="1"/>
  <c r="M35" i="1"/>
  <c r="U38" i="1"/>
  <c r="K40" i="1"/>
  <c r="U41" i="1"/>
  <c r="S42" i="1"/>
  <c r="O44" i="1"/>
  <c r="K46" i="1"/>
  <c r="T47" i="1"/>
  <c r="K55" i="1"/>
  <c r="U56" i="1"/>
  <c r="S57" i="1"/>
  <c r="K60" i="1"/>
  <c r="T61" i="1"/>
  <c r="T17" i="1"/>
  <c r="U33" i="1"/>
  <c r="U9" i="1"/>
  <c r="R10" i="1"/>
  <c r="O11" i="1"/>
  <c r="L12" i="1"/>
  <c r="U13" i="1"/>
  <c r="R14" i="1"/>
  <c r="P15" i="1"/>
  <c r="M16" i="1"/>
  <c r="V17" i="1"/>
  <c r="S18" i="1"/>
  <c r="P19" i="1"/>
  <c r="M20" i="1"/>
  <c r="V21" i="1"/>
  <c r="S22" i="1"/>
  <c r="P23" i="1"/>
  <c r="M24" i="1"/>
  <c r="V25" i="1"/>
  <c r="S26" i="1"/>
  <c r="P27" i="1"/>
  <c r="M28" i="1"/>
  <c r="V29" i="1"/>
  <c r="S30" i="1"/>
  <c r="P31" i="1"/>
  <c r="M32" i="1"/>
  <c r="V33" i="1"/>
  <c r="S34" i="1"/>
  <c r="P35" i="1"/>
  <c r="M36" i="1"/>
  <c r="L37" i="1"/>
  <c r="L38" i="1"/>
  <c r="N40" i="1"/>
  <c r="L41" i="1"/>
  <c r="V42" i="1"/>
  <c r="S43" i="1"/>
  <c r="S44" i="1"/>
  <c r="Q45" i="1"/>
  <c r="N46" i="1"/>
  <c r="K47" i="1"/>
  <c r="T48" i="1"/>
  <c r="Q50" i="1"/>
  <c r="R53" i="1"/>
  <c r="Q54" i="1"/>
  <c r="N55" i="1"/>
  <c r="L56" i="1"/>
  <c r="V57" i="1"/>
  <c r="T58" i="1"/>
  <c r="N60" i="1"/>
  <c r="K61" i="1"/>
  <c r="T62" i="1"/>
  <c r="T29" i="1"/>
  <c r="V41" i="1"/>
  <c r="T9" i="1"/>
  <c r="K12" i="1"/>
  <c r="U17" i="1"/>
  <c r="V61" i="1"/>
  <c r="V9" i="1"/>
  <c r="S10" i="1"/>
  <c r="P11" i="1"/>
  <c r="M12" i="1"/>
  <c r="V13" i="1"/>
  <c r="S14" i="1"/>
  <c r="Q15" i="1"/>
  <c r="N16" i="1"/>
  <c r="K17" i="1"/>
  <c r="T18" i="1"/>
  <c r="Q19" i="1"/>
  <c r="N20" i="1"/>
  <c r="K21" i="1"/>
  <c r="T22" i="1"/>
  <c r="Q23" i="1"/>
  <c r="N24" i="1"/>
  <c r="K25" i="1"/>
  <c r="T26" i="1"/>
  <c r="Q27" i="1"/>
  <c r="N28" i="1"/>
  <c r="K29" i="1"/>
  <c r="T30" i="1"/>
  <c r="Q31" i="1"/>
  <c r="N32" i="1"/>
  <c r="K33" i="1"/>
  <c r="T34" i="1"/>
  <c r="Q35" i="1"/>
  <c r="N36" i="1"/>
  <c r="M37" i="1"/>
  <c r="M38" i="1"/>
  <c r="K39" i="1"/>
  <c r="O40" i="1"/>
  <c r="M41" i="1"/>
  <c r="K42" i="1"/>
  <c r="T43" i="1"/>
  <c r="U44" i="1"/>
  <c r="O46" i="1"/>
  <c r="L47" i="1"/>
  <c r="U48" i="1"/>
  <c r="S53" i="1"/>
  <c r="O55" i="1"/>
  <c r="M56" i="1"/>
  <c r="K57" i="1"/>
  <c r="U58" i="1"/>
  <c r="O60" i="1"/>
  <c r="L61" i="1"/>
  <c r="U62" i="1"/>
  <c r="U21" i="1"/>
  <c r="V47" i="1"/>
  <c r="K9" i="1"/>
  <c r="T10" i="1"/>
  <c r="N12" i="1"/>
  <c r="K13" i="1"/>
  <c r="T14" i="1"/>
  <c r="L17" i="1"/>
  <c r="R19" i="1"/>
  <c r="L21" i="1"/>
  <c r="R23" i="1"/>
  <c r="L25" i="1"/>
  <c r="R27" i="1"/>
  <c r="L29" i="1"/>
  <c r="R31" i="1"/>
  <c r="O32" i="1"/>
  <c r="L33" i="1"/>
  <c r="R35" i="1"/>
  <c r="P36" i="1"/>
  <c r="N37" i="1"/>
  <c r="N38" i="1"/>
  <c r="M39" i="1"/>
  <c r="N41" i="1"/>
  <c r="L42" i="1"/>
  <c r="U43" i="1"/>
  <c r="M47" i="1"/>
  <c r="N56" i="1"/>
  <c r="L57" i="1"/>
  <c r="V58" i="1"/>
  <c r="M61" i="1"/>
  <c r="V62" i="1"/>
  <c r="U61" i="1"/>
  <c r="U25" i="1"/>
  <c r="U42" i="1"/>
  <c r="U57" i="1"/>
  <c r="H91" i="4" l="1"/>
  <c r="H133" i="4"/>
  <c r="H92" i="4"/>
  <c r="H95" i="4"/>
  <c r="H108" i="4"/>
  <c r="H132" i="4"/>
  <c r="H97" i="4"/>
  <c r="H109" i="4"/>
  <c r="H96" i="4"/>
  <c r="H107" i="4"/>
  <c r="H105" i="4"/>
  <c r="H78" i="4"/>
  <c r="H80" i="4"/>
  <c r="H94" i="4"/>
  <c r="H134" i="4"/>
  <c r="H101" i="4"/>
  <c r="H110" i="4"/>
  <c r="J11" i="4"/>
  <c r="H11" i="4"/>
  <c r="H130" i="4"/>
  <c r="H129" i="4"/>
  <c r="H128" i="4"/>
  <c r="H88" i="4"/>
  <c r="H123" i="4"/>
  <c r="H90" i="4"/>
  <c r="H136" i="4"/>
  <c r="H72" i="4"/>
  <c r="H45" i="4"/>
  <c r="H70" i="4"/>
  <c r="H58" i="4"/>
  <c r="H68" i="4"/>
  <c r="H37" i="4"/>
  <c r="H34" i="4"/>
  <c r="H67" i="4"/>
  <c r="H56" i="4"/>
  <c r="H55" i="4"/>
  <c r="H53" i="4"/>
  <c r="H27" i="4"/>
  <c r="H25" i="4"/>
  <c r="H71" i="4"/>
  <c r="H32" i="4"/>
  <c r="H13" i="4"/>
  <c r="H21" i="4"/>
  <c r="H43" i="4"/>
  <c r="H124" i="4"/>
  <c r="H104" i="4"/>
  <c r="H98" i="4"/>
  <c r="H18" i="4"/>
  <c r="H33" i="4"/>
  <c r="H131" i="4"/>
  <c r="H103" i="4"/>
  <c r="H100" i="4"/>
  <c r="H127" i="4"/>
  <c r="H135" i="4"/>
  <c r="H79" i="4"/>
  <c r="H137" i="4"/>
  <c r="H30" i="4"/>
  <c r="H22" i="4"/>
  <c r="H17" i="4"/>
  <c r="H41" i="4"/>
  <c r="H39" i="4"/>
  <c r="H16" i="4"/>
  <c r="H60" i="4"/>
  <c r="H57" i="4"/>
  <c r="H28" i="4"/>
  <c r="H20" i="4"/>
  <c r="H75" i="4"/>
  <c r="H61" i="4"/>
  <c r="H73" i="4"/>
  <c r="H19" i="4"/>
  <c r="H36" i="4"/>
  <c r="H35" i="4"/>
  <c r="H44" i="4"/>
  <c r="H66" i="4"/>
  <c r="H31" i="4"/>
  <c r="H125" i="4"/>
  <c r="H93" i="4"/>
  <c r="H40" i="4"/>
  <c r="H69" i="4"/>
  <c r="H14" i="4"/>
  <c r="H15" i="4"/>
  <c r="H63" i="4"/>
  <c r="H29" i="4"/>
  <c r="H74" i="4"/>
  <c r="H46" i="4"/>
  <c r="H54" i="4"/>
  <c r="H64" i="4"/>
  <c r="H38" i="4"/>
  <c r="H24" i="4"/>
  <c r="H65" i="4"/>
  <c r="H102" i="4"/>
  <c r="H26" i="4"/>
  <c r="H42" i="4"/>
  <c r="H77" i="4"/>
  <c r="H89" i="4"/>
  <c r="H99" i="4"/>
  <c r="H76" i="4"/>
  <c r="H126" i="4"/>
  <c r="H81" i="4"/>
  <c r="H59" i="4"/>
  <c r="H62" i="4"/>
  <c r="P35" i="4" l="1"/>
  <c r="T35" i="4"/>
  <c r="N35" i="4"/>
  <c r="S35" i="4"/>
  <c r="Q35" i="4"/>
  <c r="R35" i="4"/>
  <c r="V35" i="4"/>
  <c r="L35" i="4"/>
  <c r="U35" i="4"/>
  <c r="M35" i="4"/>
  <c r="O35" i="4"/>
  <c r="K35" i="4"/>
  <c r="N41" i="4"/>
  <c r="O41" i="4"/>
  <c r="P41" i="4"/>
  <c r="Q41" i="4"/>
  <c r="R41" i="4"/>
  <c r="S41" i="4"/>
  <c r="T41" i="4"/>
  <c r="U41" i="4"/>
  <c r="V41" i="4"/>
  <c r="K41" i="4"/>
  <c r="L41" i="4"/>
  <c r="M41" i="4"/>
  <c r="K18" i="4"/>
  <c r="L18" i="4"/>
  <c r="M18" i="4"/>
  <c r="N18" i="4"/>
  <c r="O18" i="4"/>
  <c r="P18" i="4"/>
  <c r="Q18" i="4"/>
  <c r="R18" i="4"/>
  <c r="S18" i="4"/>
  <c r="T18" i="4"/>
  <c r="U18" i="4"/>
  <c r="V18" i="4"/>
  <c r="N55" i="4"/>
  <c r="O55" i="4"/>
  <c r="P55" i="4"/>
  <c r="Q55" i="4"/>
  <c r="R55" i="4"/>
  <c r="S55" i="4"/>
  <c r="T55" i="4"/>
  <c r="U55" i="4"/>
  <c r="V55" i="4"/>
  <c r="K55" i="4"/>
  <c r="L55" i="4"/>
  <c r="M55" i="4"/>
  <c r="S123" i="4"/>
  <c r="T123" i="4"/>
  <c r="R123" i="4"/>
  <c r="U123" i="4"/>
  <c r="V123" i="4"/>
  <c r="O123" i="4"/>
  <c r="K123" i="4"/>
  <c r="L123" i="4"/>
  <c r="M123" i="4"/>
  <c r="N123" i="4"/>
  <c r="P123" i="4"/>
  <c r="Q123" i="4"/>
  <c r="L78" i="4"/>
  <c r="M78" i="4"/>
  <c r="N78" i="4"/>
  <c r="O78" i="4"/>
  <c r="P78" i="4"/>
  <c r="Q78" i="4"/>
  <c r="R78" i="4"/>
  <c r="S78" i="4"/>
  <c r="T78" i="4"/>
  <c r="U78" i="4"/>
  <c r="V78" i="4"/>
  <c r="K78" i="4"/>
  <c r="N36" i="4"/>
  <c r="O36" i="4"/>
  <c r="P36" i="4"/>
  <c r="Q36" i="4"/>
  <c r="R36" i="4"/>
  <c r="S36" i="4"/>
  <c r="T36" i="4"/>
  <c r="U36" i="4"/>
  <c r="V36" i="4"/>
  <c r="K36" i="4"/>
  <c r="L36" i="4"/>
  <c r="M36" i="4"/>
  <c r="K17" i="4"/>
  <c r="M17" i="4"/>
  <c r="N17" i="4"/>
  <c r="P17" i="4"/>
  <c r="Q17" i="4"/>
  <c r="R17" i="4"/>
  <c r="S17" i="4"/>
  <c r="T17" i="4"/>
  <c r="V17" i="4"/>
  <c r="L17" i="4"/>
  <c r="U17" i="4"/>
  <c r="O17" i="4"/>
  <c r="K98" i="4"/>
  <c r="L98" i="4"/>
  <c r="M98" i="4"/>
  <c r="N98" i="4"/>
  <c r="O98" i="4"/>
  <c r="P98" i="4"/>
  <c r="Q98" i="4"/>
  <c r="R98" i="4"/>
  <c r="S98" i="4"/>
  <c r="T98" i="4"/>
  <c r="U98" i="4"/>
  <c r="V98" i="4"/>
  <c r="N56" i="4"/>
  <c r="O56" i="4"/>
  <c r="P56" i="4"/>
  <c r="Q56" i="4"/>
  <c r="R56" i="4"/>
  <c r="S56" i="4"/>
  <c r="T56" i="4"/>
  <c r="U56" i="4"/>
  <c r="V56" i="4"/>
  <c r="K56" i="4"/>
  <c r="L56" i="4"/>
  <c r="M56" i="4"/>
  <c r="L88" i="4"/>
  <c r="M88" i="4"/>
  <c r="N88" i="4"/>
  <c r="O88" i="4"/>
  <c r="P88" i="4"/>
  <c r="Q88" i="4"/>
  <c r="R88" i="4"/>
  <c r="S88" i="4"/>
  <c r="T88" i="4"/>
  <c r="U88" i="4"/>
  <c r="V88" i="4"/>
  <c r="K88" i="4"/>
  <c r="K105" i="4"/>
  <c r="L105" i="4"/>
  <c r="M105" i="4"/>
  <c r="N105" i="4"/>
  <c r="O105" i="4"/>
  <c r="P105" i="4"/>
  <c r="Q105" i="4"/>
  <c r="R105" i="4"/>
  <c r="S105" i="4"/>
  <c r="T105" i="4"/>
  <c r="U105" i="4"/>
  <c r="V105" i="4"/>
  <c r="O29" i="4"/>
  <c r="P29" i="4"/>
  <c r="Q29" i="4"/>
  <c r="R29" i="4"/>
  <c r="S29" i="4"/>
  <c r="T29" i="4"/>
  <c r="U29" i="4"/>
  <c r="V29" i="4"/>
  <c r="K29" i="4"/>
  <c r="L29" i="4"/>
  <c r="M29" i="4"/>
  <c r="N29" i="4"/>
  <c r="L77" i="4"/>
  <c r="M77" i="4"/>
  <c r="N77" i="4"/>
  <c r="O77" i="4"/>
  <c r="P77" i="4"/>
  <c r="Q77" i="4"/>
  <c r="R77" i="4"/>
  <c r="S77" i="4"/>
  <c r="T77" i="4"/>
  <c r="U77" i="4"/>
  <c r="V77" i="4"/>
  <c r="K77" i="4"/>
  <c r="M63" i="4"/>
  <c r="N63" i="4"/>
  <c r="O63" i="4"/>
  <c r="P63" i="4"/>
  <c r="Q63" i="4"/>
  <c r="R63" i="4"/>
  <c r="S63" i="4"/>
  <c r="T63" i="4"/>
  <c r="U63" i="4"/>
  <c r="V63" i="4"/>
  <c r="K63" i="4"/>
  <c r="L63" i="4"/>
  <c r="K19" i="4"/>
  <c r="L19" i="4"/>
  <c r="M19" i="4"/>
  <c r="N19" i="4"/>
  <c r="O19" i="4"/>
  <c r="P19" i="4"/>
  <c r="Q19" i="4"/>
  <c r="R19" i="4"/>
  <c r="S19" i="4"/>
  <c r="T19" i="4"/>
  <c r="U19" i="4"/>
  <c r="V19" i="4"/>
  <c r="S22" i="4"/>
  <c r="T22" i="4"/>
  <c r="U22" i="4"/>
  <c r="V22" i="4"/>
  <c r="K22" i="4"/>
  <c r="L22" i="4"/>
  <c r="M22" i="4"/>
  <c r="N22" i="4"/>
  <c r="O22" i="4"/>
  <c r="P22" i="4"/>
  <c r="Q22" i="4"/>
  <c r="R22" i="4"/>
  <c r="K104" i="4"/>
  <c r="L104" i="4"/>
  <c r="M104" i="4"/>
  <c r="N104" i="4"/>
  <c r="O104" i="4"/>
  <c r="P104" i="4"/>
  <c r="Q104" i="4"/>
  <c r="R104" i="4"/>
  <c r="S104" i="4"/>
  <c r="T104" i="4"/>
  <c r="U104" i="4"/>
  <c r="V104" i="4"/>
  <c r="M67" i="4"/>
  <c r="N67" i="4"/>
  <c r="O67" i="4"/>
  <c r="P67" i="4"/>
  <c r="Q67" i="4"/>
  <c r="R67" i="4"/>
  <c r="S67" i="4"/>
  <c r="T67" i="4"/>
  <c r="U67" i="4"/>
  <c r="V67" i="4"/>
  <c r="K67" i="4"/>
  <c r="L67" i="4"/>
  <c r="S128" i="4"/>
  <c r="T128" i="4"/>
  <c r="U128" i="4"/>
  <c r="N128" i="4"/>
  <c r="V128" i="4"/>
  <c r="O128" i="4"/>
  <c r="K128" i="4"/>
  <c r="L128" i="4"/>
  <c r="M128" i="4"/>
  <c r="P128" i="4"/>
  <c r="Q128" i="4"/>
  <c r="R128" i="4"/>
  <c r="P107" i="4"/>
  <c r="L107" i="4"/>
  <c r="U107" i="4"/>
  <c r="T107" i="4"/>
  <c r="M107" i="4"/>
  <c r="S107" i="4"/>
  <c r="R107" i="4"/>
  <c r="N107" i="4"/>
  <c r="K107" i="4"/>
  <c r="O107" i="4"/>
  <c r="V107" i="4"/>
  <c r="Q107" i="4"/>
  <c r="K99" i="4"/>
  <c r="L99" i="4"/>
  <c r="M99" i="4"/>
  <c r="N99" i="4"/>
  <c r="O99" i="4"/>
  <c r="P99" i="4"/>
  <c r="Q99" i="4"/>
  <c r="R99" i="4"/>
  <c r="S99" i="4"/>
  <c r="T99" i="4"/>
  <c r="U99" i="4"/>
  <c r="V99" i="4"/>
  <c r="N42" i="4"/>
  <c r="O42" i="4"/>
  <c r="P42" i="4"/>
  <c r="Q42" i="4"/>
  <c r="R42" i="4"/>
  <c r="S42" i="4"/>
  <c r="T42" i="4"/>
  <c r="U42" i="4"/>
  <c r="V42" i="4"/>
  <c r="K42" i="4"/>
  <c r="L42" i="4"/>
  <c r="M42" i="4"/>
  <c r="S124" i="4"/>
  <c r="T124" i="4"/>
  <c r="U124" i="4"/>
  <c r="N124" i="4"/>
  <c r="V124" i="4"/>
  <c r="L124" i="4"/>
  <c r="K124" i="4"/>
  <c r="O124" i="4"/>
  <c r="M124" i="4"/>
  <c r="P124" i="4"/>
  <c r="Q124" i="4"/>
  <c r="R124" i="4"/>
  <c r="K26" i="4"/>
  <c r="M26" i="4"/>
  <c r="N26" i="4"/>
  <c r="P26" i="4"/>
  <c r="Q26" i="4"/>
  <c r="R26" i="4"/>
  <c r="S26" i="4"/>
  <c r="T26" i="4"/>
  <c r="V26" i="4"/>
  <c r="O26" i="4"/>
  <c r="L26" i="4"/>
  <c r="U26" i="4"/>
  <c r="N43" i="4"/>
  <c r="O43" i="4"/>
  <c r="P43" i="4"/>
  <c r="Q43" i="4"/>
  <c r="R43" i="4"/>
  <c r="S43" i="4"/>
  <c r="T43" i="4"/>
  <c r="U43" i="4"/>
  <c r="V43" i="4"/>
  <c r="K43" i="4"/>
  <c r="L43" i="4"/>
  <c r="M43" i="4"/>
  <c r="S130" i="4"/>
  <c r="T130" i="4"/>
  <c r="R130" i="4"/>
  <c r="U130" i="4"/>
  <c r="V130" i="4"/>
  <c r="N130" i="4"/>
  <c r="K130" i="4"/>
  <c r="M130" i="4"/>
  <c r="L130" i="4"/>
  <c r="O130" i="4"/>
  <c r="P130" i="4"/>
  <c r="Q130" i="4"/>
  <c r="M69" i="4"/>
  <c r="N69" i="4"/>
  <c r="O69" i="4"/>
  <c r="P69" i="4"/>
  <c r="Q69" i="4"/>
  <c r="R69" i="4"/>
  <c r="S69" i="4"/>
  <c r="T69" i="4"/>
  <c r="U69" i="4"/>
  <c r="V69" i="4"/>
  <c r="K69" i="4"/>
  <c r="L69" i="4"/>
  <c r="L75" i="4"/>
  <c r="M75" i="4"/>
  <c r="N75" i="4"/>
  <c r="O75" i="4"/>
  <c r="P75" i="4"/>
  <c r="Q75" i="4"/>
  <c r="R75" i="4"/>
  <c r="S75" i="4"/>
  <c r="T75" i="4"/>
  <c r="U75" i="4"/>
  <c r="V75" i="4"/>
  <c r="K75" i="4"/>
  <c r="L79" i="4"/>
  <c r="M79" i="4"/>
  <c r="N79" i="4"/>
  <c r="O79" i="4"/>
  <c r="P79" i="4"/>
  <c r="Q79" i="4"/>
  <c r="R79" i="4"/>
  <c r="S79" i="4"/>
  <c r="T79" i="4"/>
  <c r="U79" i="4"/>
  <c r="V79" i="4"/>
  <c r="K79" i="4"/>
  <c r="R21" i="4"/>
  <c r="S21" i="4"/>
  <c r="T21" i="4"/>
  <c r="V21" i="4"/>
  <c r="M21" i="4"/>
  <c r="N21" i="4"/>
  <c r="P21" i="4"/>
  <c r="Q21" i="4"/>
  <c r="U21" i="4"/>
  <c r="K21" i="4"/>
  <c r="O21" i="4"/>
  <c r="L21" i="4"/>
  <c r="M68" i="4"/>
  <c r="N68" i="4"/>
  <c r="O68" i="4"/>
  <c r="P68" i="4"/>
  <c r="Q68" i="4"/>
  <c r="R68" i="4"/>
  <c r="S68" i="4"/>
  <c r="T68" i="4"/>
  <c r="U68" i="4"/>
  <c r="V68" i="4"/>
  <c r="K68" i="4"/>
  <c r="L68" i="4"/>
  <c r="K97" i="4"/>
  <c r="L97" i="4"/>
  <c r="M97" i="4"/>
  <c r="N97" i="4"/>
  <c r="O97" i="4"/>
  <c r="P97" i="4"/>
  <c r="Q97" i="4"/>
  <c r="R97" i="4"/>
  <c r="S97" i="4"/>
  <c r="T97" i="4"/>
  <c r="U97" i="4"/>
  <c r="V97" i="4"/>
  <c r="M64" i="4"/>
  <c r="N64" i="4"/>
  <c r="O64" i="4"/>
  <c r="P64" i="4"/>
  <c r="Q64" i="4"/>
  <c r="R64" i="4"/>
  <c r="S64" i="4"/>
  <c r="T64" i="4"/>
  <c r="U64" i="4"/>
  <c r="V64" i="4"/>
  <c r="K64" i="4"/>
  <c r="L64" i="4"/>
  <c r="O30" i="4"/>
  <c r="P30" i="4"/>
  <c r="Q30" i="4"/>
  <c r="R30" i="4"/>
  <c r="S30" i="4"/>
  <c r="T30" i="4"/>
  <c r="U30" i="4"/>
  <c r="V30" i="4"/>
  <c r="K30" i="4"/>
  <c r="L30" i="4"/>
  <c r="M30" i="4"/>
  <c r="N30" i="4"/>
  <c r="K96" i="4"/>
  <c r="L96" i="4"/>
  <c r="M96" i="4"/>
  <c r="N96" i="4"/>
  <c r="O96" i="4"/>
  <c r="P96" i="4"/>
  <c r="Q96" i="4"/>
  <c r="R96" i="4"/>
  <c r="S96" i="4"/>
  <c r="T96" i="4"/>
  <c r="U96" i="4"/>
  <c r="V96" i="4"/>
  <c r="R137" i="4"/>
  <c r="S137" i="4"/>
  <c r="T137" i="4"/>
  <c r="Q137" i="4"/>
  <c r="U137" i="4"/>
  <c r="V137" i="4"/>
  <c r="K137" i="4"/>
  <c r="M137" i="4"/>
  <c r="L137" i="4"/>
  <c r="N137" i="4"/>
  <c r="O137" i="4"/>
  <c r="P137" i="4"/>
  <c r="M65" i="4"/>
  <c r="N65" i="4"/>
  <c r="O65" i="4"/>
  <c r="P65" i="4"/>
  <c r="Q65" i="4"/>
  <c r="R65" i="4"/>
  <c r="S65" i="4"/>
  <c r="T65" i="4"/>
  <c r="U65" i="4"/>
  <c r="V65" i="4"/>
  <c r="K65" i="4"/>
  <c r="L65" i="4"/>
  <c r="M13" i="4"/>
  <c r="N13" i="4"/>
  <c r="P13" i="4"/>
  <c r="R13" i="4"/>
  <c r="S13" i="4"/>
  <c r="T13" i="4"/>
  <c r="V13" i="4"/>
  <c r="U13" i="4"/>
  <c r="O13" i="4"/>
  <c r="L13" i="4"/>
  <c r="K13" i="4"/>
  <c r="Q13" i="4"/>
  <c r="N58" i="4"/>
  <c r="O58" i="4"/>
  <c r="P58" i="4"/>
  <c r="Q58" i="4"/>
  <c r="R58" i="4"/>
  <c r="S58" i="4"/>
  <c r="T58" i="4"/>
  <c r="U58" i="4"/>
  <c r="V58" i="4"/>
  <c r="K58" i="4"/>
  <c r="L58" i="4"/>
  <c r="M58" i="4"/>
  <c r="R132" i="4"/>
  <c r="S132" i="4"/>
  <c r="T132" i="4"/>
  <c r="N132" i="4"/>
  <c r="U132" i="4"/>
  <c r="L132" i="4"/>
  <c r="V132" i="4"/>
  <c r="K132" i="4"/>
  <c r="M132" i="4"/>
  <c r="Q132" i="4"/>
  <c r="O132" i="4"/>
  <c r="P132" i="4"/>
  <c r="L74" i="4"/>
  <c r="M74" i="4"/>
  <c r="N74" i="4"/>
  <c r="O74" i="4"/>
  <c r="P74" i="4"/>
  <c r="Q74" i="4"/>
  <c r="R74" i="4"/>
  <c r="S74" i="4"/>
  <c r="T74" i="4"/>
  <c r="U74" i="4"/>
  <c r="V74" i="4"/>
  <c r="K74" i="4"/>
  <c r="L73" i="4"/>
  <c r="M73" i="4"/>
  <c r="N73" i="4"/>
  <c r="O73" i="4"/>
  <c r="P73" i="4"/>
  <c r="Q73" i="4"/>
  <c r="R73" i="4"/>
  <c r="S73" i="4"/>
  <c r="T73" i="4"/>
  <c r="U73" i="4"/>
  <c r="V73" i="4"/>
  <c r="K73" i="4"/>
  <c r="O34" i="4"/>
  <c r="P34" i="4"/>
  <c r="Q34" i="4"/>
  <c r="R34" i="4"/>
  <c r="S34" i="4"/>
  <c r="T34" i="4"/>
  <c r="U34" i="4"/>
  <c r="V34" i="4"/>
  <c r="K34" i="4"/>
  <c r="L34" i="4"/>
  <c r="M34" i="4"/>
  <c r="N34" i="4"/>
  <c r="M61" i="4"/>
  <c r="N61" i="4"/>
  <c r="O61" i="4"/>
  <c r="P61" i="4"/>
  <c r="Q61" i="4"/>
  <c r="R61" i="4"/>
  <c r="S61" i="4"/>
  <c r="T61" i="4"/>
  <c r="U61" i="4"/>
  <c r="V61" i="4"/>
  <c r="K61" i="4"/>
  <c r="L61" i="4"/>
  <c r="V109" i="4"/>
  <c r="K109" i="4"/>
  <c r="L109" i="4"/>
  <c r="M109" i="4"/>
  <c r="N109" i="4"/>
  <c r="O109" i="4"/>
  <c r="P109" i="4"/>
  <c r="Q109" i="4"/>
  <c r="R109" i="4"/>
  <c r="S109" i="4"/>
  <c r="T109" i="4"/>
  <c r="U109" i="4"/>
  <c r="N40" i="4"/>
  <c r="O40" i="4"/>
  <c r="P40" i="4"/>
  <c r="Q40" i="4"/>
  <c r="R40" i="4"/>
  <c r="S40" i="4"/>
  <c r="T40" i="4"/>
  <c r="U40" i="4"/>
  <c r="V40" i="4"/>
  <c r="K40" i="4"/>
  <c r="L40" i="4"/>
  <c r="M40" i="4"/>
  <c r="M20" i="4"/>
  <c r="N20" i="4"/>
  <c r="P20" i="4"/>
  <c r="Q20" i="4"/>
  <c r="R20" i="4"/>
  <c r="S20" i="4"/>
  <c r="T20" i="4"/>
  <c r="V20" i="4"/>
  <c r="U20" i="4"/>
  <c r="K20" i="4"/>
  <c r="L20" i="4"/>
  <c r="O20" i="4"/>
  <c r="R24" i="4"/>
  <c r="S24" i="4"/>
  <c r="T24" i="4"/>
  <c r="U24" i="4"/>
  <c r="V24" i="4"/>
  <c r="K24" i="4"/>
  <c r="L24" i="4"/>
  <c r="M24" i="4"/>
  <c r="N24" i="4"/>
  <c r="O24" i="4"/>
  <c r="P24" i="4"/>
  <c r="Q24" i="4"/>
  <c r="L93" i="4"/>
  <c r="M93" i="4"/>
  <c r="N93" i="4"/>
  <c r="O93" i="4"/>
  <c r="P93" i="4"/>
  <c r="Q93" i="4"/>
  <c r="R93" i="4"/>
  <c r="S93" i="4"/>
  <c r="T93" i="4"/>
  <c r="U93" i="4"/>
  <c r="V93" i="4"/>
  <c r="K93" i="4"/>
  <c r="O28" i="4"/>
  <c r="P28" i="4"/>
  <c r="Q28" i="4"/>
  <c r="R28" i="4"/>
  <c r="S28" i="4"/>
  <c r="T28" i="4"/>
  <c r="U28" i="4"/>
  <c r="V28" i="4"/>
  <c r="K28" i="4"/>
  <c r="L28" i="4"/>
  <c r="M28" i="4"/>
  <c r="N28" i="4"/>
  <c r="S127" i="4"/>
  <c r="T127" i="4"/>
  <c r="U127" i="4"/>
  <c r="V127" i="4"/>
  <c r="L127" i="4"/>
  <c r="K127" i="4"/>
  <c r="O127" i="4"/>
  <c r="R127" i="4"/>
  <c r="M127" i="4"/>
  <c r="N127" i="4"/>
  <c r="P127" i="4"/>
  <c r="Q127" i="4"/>
  <c r="O32" i="4"/>
  <c r="P32" i="4"/>
  <c r="Q32" i="4"/>
  <c r="R32" i="4"/>
  <c r="S32" i="4"/>
  <c r="T32" i="4"/>
  <c r="U32" i="4"/>
  <c r="V32" i="4"/>
  <c r="K32" i="4"/>
  <c r="L32" i="4"/>
  <c r="M32" i="4"/>
  <c r="N32" i="4"/>
  <c r="M70" i="4"/>
  <c r="N70" i="4"/>
  <c r="O70" i="4"/>
  <c r="P70" i="4"/>
  <c r="Q70" i="4"/>
  <c r="R70" i="4"/>
  <c r="S70" i="4"/>
  <c r="T70" i="4"/>
  <c r="U70" i="4"/>
  <c r="V70" i="4"/>
  <c r="K70" i="4"/>
  <c r="L70" i="4"/>
  <c r="K110" i="4"/>
  <c r="L110" i="4"/>
  <c r="M110" i="4"/>
  <c r="N110" i="4"/>
  <c r="O110" i="4"/>
  <c r="P110" i="4"/>
  <c r="Q110" i="4"/>
  <c r="R110" i="4"/>
  <c r="S110" i="4"/>
  <c r="T110" i="4"/>
  <c r="U110" i="4"/>
  <c r="V110" i="4"/>
  <c r="V108" i="4"/>
  <c r="K108" i="4"/>
  <c r="L108" i="4"/>
  <c r="M108" i="4"/>
  <c r="N108" i="4"/>
  <c r="O108" i="4"/>
  <c r="P108" i="4"/>
  <c r="Q108" i="4"/>
  <c r="R108" i="4"/>
  <c r="S108" i="4"/>
  <c r="T108" i="4"/>
  <c r="U108" i="4"/>
  <c r="L89" i="4"/>
  <c r="M89" i="4"/>
  <c r="N89" i="4"/>
  <c r="O89" i="4"/>
  <c r="P89" i="4"/>
  <c r="Q89" i="4"/>
  <c r="R89" i="4"/>
  <c r="S89" i="4"/>
  <c r="T89" i="4"/>
  <c r="U89" i="4"/>
  <c r="V89" i="4"/>
  <c r="K89" i="4"/>
  <c r="S15" i="4"/>
  <c r="T15" i="4"/>
  <c r="V15" i="4"/>
  <c r="M15" i="4"/>
  <c r="N15" i="4"/>
  <c r="P15" i="4"/>
  <c r="Q15" i="4"/>
  <c r="R15" i="4"/>
  <c r="L15" i="4"/>
  <c r="K15" i="4"/>
  <c r="U15" i="4"/>
  <c r="O15" i="4"/>
  <c r="S129" i="4"/>
  <c r="T129" i="4"/>
  <c r="U129" i="4"/>
  <c r="V129" i="4"/>
  <c r="L129" i="4"/>
  <c r="M129" i="4"/>
  <c r="R129" i="4"/>
  <c r="K129" i="4"/>
  <c r="O129" i="4"/>
  <c r="N129" i="4"/>
  <c r="P129" i="4"/>
  <c r="Q129" i="4"/>
  <c r="N14" i="4"/>
  <c r="P14" i="4"/>
  <c r="Q14" i="4"/>
  <c r="R14" i="4"/>
  <c r="S14" i="4"/>
  <c r="T14" i="4"/>
  <c r="V14" i="4"/>
  <c r="M14" i="4"/>
  <c r="L14" i="4"/>
  <c r="K14" i="4"/>
  <c r="O14" i="4"/>
  <c r="U14" i="4"/>
  <c r="N37" i="4"/>
  <c r="O37" i="4"/>
  <c r="P37" i="4"/>
  <c r="Q37" i="4"/>
  <c r="R37" i="4"/>
  <c r="S37" i="4"/>
  <c r="T37" i="4"/>
  <c r="U37" i="4"/>
  <c r="V37" i="4"/>
  <c r="K37" i="4"/>
  <c r="L37" i="4"/>
  <c r="M37" i="4"/>
  <c r="K102" i="4"/>
  <c r="L102" i="4"/>
  <c r="M102" i="4"/>
  <c r="N102" i="4"/>
  <c r="O102" i="4"/>
  <c r="P102" i="4"/>
  <c r="Q102" i="4"/>
  <c r="R102" i="4"/>
  <c r="S102" i="4"/>
  <c r="T102" i="4"/>
  <c r="U102" i="4"/>
  <c r="V102" i="4"/>
  <c r="R135" i="4"/>
  <c r="S135" i="4"/>
  <c r="T135" i="4"/>
  <c r="U135" i="4"/>
  <c r="K135" i="4"/>
  <c r="L135" i="4"/>
  <c r="M135" i="4"/>
  <c r="V135" i="4"/>
  <c r="N135" i="4"/>
  <c r="Q135" i="4"/>
  <c r="O135" i="4"/>
  <c r="P135" i="4"/>
  <c r="M62" i="4"/>
  <c r="N62" i="4"/>
  <c r="O62" i="4"/>
  <c r="P62" i="4"/>
  <c r="Q62" i="4"/>
  <c r="R62" i="4"/>
  <c r="S62" i="4"/>
  <c r="T62" i="4"/>
  <c r="U62" i="4"/>
  <c r="V62" i="4"/>
  <c r="K62" i="4"/>
  <c r="L62" i="4"/>
  <c r="P59" i="4"/>
  <c r="T59" i="4"/>
  <c r="N59" i="4"/>
  <c r="Q59" i="4"/>
  <c r="R59" i="4"/>
  <c r="U59" i="4"/>
  <c r="L59" i="4"/>
  <c r="V59" i="4"/>
  <c r="M59" i="4"/>
  <c r="S59" i="4"/>
  <c r="O59" i="4"/>
  <c r="K59" i="4"/>
  <c r="N38" i="4"/>
  <c r="O38" i="4"/>
  <c r="P38" i="4"/>
  <c r="Q38" i="4"/>
  <c r="R38" i="4"/>
  <c r="S38" i="4"/>
  <c r="T38" i="4"/>
  <c r="U38" i="4"/>
  <c r="V38" i="4"/>
  <c r="K38" i="4"/>
  <c r="L38" i="4"/>
  <c r="M38" i="4"/>
  <c r="S125" i="4"/>
  <c r="T125" i="4"/>
  <c r="O125" i="4"/>
  <c r="U125" i="4"/>
  <c r="V125" i="4"/>
  <c r="N125" i="4"/>
  <c r="K125" i="4"/>
  <c r="L125" i="4"/>
  <c r="M125" i="4"/>
  <c r="P125" i="4"/>
  <c r="R125" i="4"/>
  <c r="Q125" i="4"/>
  <c r="N57" i="4"/>
  <c r="O57" i="4"/>
  <c r="P57" i="4"/>
  <c r="Q57" i="4"/>
  <c r="R57" i="4"/>
  <c r="S57" i="4"/>
  <c r="T57" i="4"/>
  <c r="U57" i="4"/>
  <c r="V57" i="4"/>
  <c r="K57" i="4"/>
  <c r="L57" i="4"/>
  <c r="M57" i="4"/>
  <c r="K100" i="4"/>
  <c r="L100" i="4"/>
  <c r="M100" i="4"/>
  <c r="N100" i="4"/>
  <c r="O100" i="4"/>
  <c r="P100" i="4"/>
  <c r="Q100" i="4"/>
  <c r="R100" i="4"/>
  <c r="S100" i="4"/>
  <c r="T100" i="4"/>
  <c r="U100" i="4"/>
  <c r="V100" i="4"/>
  <c r="P71" i="4"/>
  <c r="N71" i="4"/>
  <c r="Q71" i="4"/>
  <c r="R71" i="4"/>
  <c r="K71" i="4"/>
  <c r="L71" i="4"/>
  <c r="U71" i="4"/>
  <c r="O71" i="4"/>
  <c r="V71" i="4"/>
  <c r="M71" i="4"/>
  <c r="S71" i="4"/>
  <c r="T71" i="4"/>
  <c r="N45" i="4"/>
  <c r="O45" i="4"/>
  <c r="P45" i="4"/>
  <c r="Q45" i="4"/>
  <c r="R45" i="4"/>
  <c r="S45" i="4"/>
  <c r="T45" i="4"/>
  <c r="U45" i="4"/>
  <c r="V45" i="4"/>
  <c r="K45" i="4"/>
  <c r="L45" i="4"/>
  <c r="M45" i="4"/>
  <c r="K101" i="4"/>
  <c r="L101" i="4"/>
  <c r="M101" i="4"/>
  <c r="N101" i="4"/>
  <c r="O101" i="4"/>
  <c r="P101" i="4"/>
  <c r="Q101" i="4"/>
  <c r="R101" i="4"/>
  <c r="S101" i="4"/>
  <c r="T101" i="4"/>
  <c r="U101" i="4"/>
  <c r="V101" i="4"/>
  <c r="P95" i="4"/>
  <c r="Q95" i="4"/>
  <c r="R95" i="4"/>
  <c r="L95" i="4"/>
  <c r="U95" i="4"/>
  <c r="N95" i="4"/>
  <c r="S95" i="4"/>
  <c r="O95" i="4"/>
  <c r="K95" i="4"/>
  <c r="M95" i="4"/>
  <c r="V95" i="4"/>
  <c r="T95" i="4"/>
  <c r="L81" i="4"/>
  <c r="M81" i="4"/>
  <c r="N81" i="4"/>
  <c r="O81" i="4"/>
  <c r="P81" i="4"/>
  <c r="Q81" i="4"/>
  <c r="R81" i="4"/>
  <c r="S81" i="4"/>
  <c r="T81" i="4"/>
  <c r="U81" i="4"/>
  <c r="V81" i="4"/>
  <c r="K81" i="4"/>
  <c r="O31" i="4"/>
  <c r="P31" i="4"/>
  <c r="Q31" i="4"/>
  <c r="R31" i="4"/>
  <c r="S31" i="4"/>
  <c r="T31" i="4"/>
  <c r="U31" i="4"/>
  <c r="V31" i="4"/>
  <c r="K31" i="4"/>
  <c r="L31" i="4"/>
  <c r="M31" i="4"/>
  <c r="N31" i="4"/>
  <c r="M60" i="4"/>
  <c r="N60" i="4"/>
  <c r="O60" i="4"/>
  <c r="P60" i="4"/>
  <c r="Q60" i="4"/>
  <c r="R60" i="4"/>
  <c r="S60" i="4"/>
  <c r="T60" i="4"/>
  <c r="U60" i="4"/>
  <c r="V60" i="4"/>
  <c r="K60" i="4"/>
  <c r="L60" i="4"/>
  <c r="K103" i="4"/>
  <c r="L103" i="4"/>
  <c r="M103" i="4"/>
  <c r="N103" i="4"/>
  <c r="O103" i="4"/>
  <c r="P103" i="4"/>
  <c r="Q103" i="4"/>
  <c r="R103" i="4"/>
  <c r="S103" i="4"/>
  <c r="T103" i="4"/>
  <c r="U103" i="4"/>
  <c r="V103" i="4"/>
  <c r="T25" i="4"/>
  <c r="V25" i="4"/>
  <c r="K25" i="4"/>
  <c r="M25" i="4"/>
  <c r="N25" i="4"/>
  <c r="P25" i="4"/>
  <c r="Q25" i="4"/>
  <c r="R25" i="4"/>
  <c r="S25" i="4"/>
  <c r="O25" i="4"/>
  <c r="L25" i="4"/>
  <c r="U25" i="4"/>
  <c r="L72" i="4"/>
  <c r="M72" i="4"/>
  <c r="N72" i="4"/>
  <c r="O72" i="4"/>
  <c r="P72" i="4"/>
  <c r="Q72" i="4"/>
  <c r="R72" i="4"/>
  <c r="S72" i="4"/>
  <c r="T72" i="4"/>
  <c r="U72" i="4"/>
  <c r="V72" i="4"/>
  <c r="K72" i="4"/>
  <c r="R134" i="4"/>
  <c r="S134" i="4"/>
  <c r="T134" i="4"/>
  <c r="M134" i="4"/>
  <c r="U134" i="4"/>
  <c r="V134" i="4"/>
  <c r="K134" i="4"/>
  <c r="L134" i="4"/>
  <c r="N134" i="4"/>
  <c r="O134" i="4"/>
  <c r="Q134" i="4"/>
  <c r="P134" i="4"/>
  <c r="L92" i="4"/>
  <c r="M92" i="4"/>
  <c r="N92" i="4"/>
  <c r="O92" i="4"/>
  <c r="P92" i="4"/>
  <c r="Q92" i="4"/>
  <c r="R92" i="4"/>
  <c r="S92" i="4"/>
  <c r="T92" i="4"/>
  <c r="U92" i="4"/>
  <c r="V92" i="4"/>
  <c r="K92" i="4"/>
  <c r="S126" i="4"/>
  <c r="T126" i="4"/>
  <c r="U126" i="4"/>
  <c r="O126" i="4"/>
  <c r="V126" i="4"/>
  <c r="K126" i="4"/>
  <c r="N126" i="4"/>
  <c r="L126" i="4"/>
  <c r="M126" i="4"/>
  <c r="R126" i="4"/>
  <c r="P126" i="4"/>
  <c r="Q126" i="4"/>
  <c r="N54" i="4"/>
  <c r="O54" i="4"/>
  <c r="P54" i="4"/>
  <c r="Q54" i="4"/>
  <c r="R54" i="4"/>
  <c r="S54" i="4"/>
  <c r="T54" i="4"/>
  <c r="U54" i="4"/>
  <c r="V54" i="4"/>
  <c r="K54" i="4"/>
  <c r="L54" i="4"/>
  <c r="M54" i="4"/>
  <c r="M66" i="4"/>
  <c r="N66" i="4"/>
  <c r="O66" i="4"/>
  <c r="P66" i="4"/>
  <c r="Q66" i="4"/>
  <c r="R66" i="4"/>
  <c r="S66" i="4"/>
  <c r="T66" i="4"/>
  <c r="U66" i="4"/>
  <c r="V66" i="4"/>
  <c r="K66" i="4"/>
  <c r="L66" i="4"/>
  <c r="T16" i="4"/>
  <c r="U16" i="4"/>
  <c r="V16" i="4"/>
  <c r="K16" i="4"/>
  <c r="L16" i="4"/>
  <c r="M16" i="4"/>
  <c r="N16" i="4"/>
  <c r="O16" i="4"/>
  <c r="P16" i="4"/>
  <c r="Q16" i="4"/>
  <c r="R16" i="4"/>
  <c r="S16" i="4"/>
  <c r="P131" i="4"/>
  <c r="L131" i="4"/>
  <c r="U131" i="4"/>
  <c r="N131" i="4"/>
  <c r="Q131" i="4"/>
  <c r="R131" i="4"/>
  <c r="S131" i="4"/>
  <c r="K131" i="4"/>
  <c r="V131" i="4"/>
  <c r="M131" i="4"/>
  <c r="O131" i="4"/>
  <c r="T131" i="4"/>
  <c r="M27" i="4"/>
  <c r="N27" i="4"/>
  <c r="P27" i="4"/>
  <c r="Q27" i="4"/>
  <c r="R27" i="4"/>
  <c r="S27" i="4"/>
  <c r="T27" i="4"/>
  <c r="V27" i="4"/>
  <c r="K27" i="4"/>
  <c r="U27" i="4"/>
  <c r="L27" i="4"/>
  <c r="O27" i="4"/>
  <c r="R136" i="4"/>
  <c r="S136" i="4"/>
  <c r="N136" i="4"/>
  <c r="T136" i="4"/>
  <c r="U136" i="4"/>
  <c r="V136" i="4"/>
  <c r="M136" i="4"/>
  <c r="K136" i="4"/>
  <c r="L136" i="4"/>
  <c r="O136" i="4"/>
  <c r="P136" i="4"/>
  <c r="Q136" i="4"/>
  <c r="L94" i="4"/>
  <c r="M94" i="4"/>
  <c r="N94" i="4"/>
  <c r="O94" i="4"/>
  <c r="P94" i="4"/>
  <c r="Q94" i="4"/>
  <c r="R94" i="4"/>
  <c r="S94" i="4"/>
  <c r="T94" i="4"/>
  <c r="U94" i="4"/>
  <c r="V94" i="4"/>
  <c r="K94" i="4"/>
  <c r="R133" i="4"/>
  <c r="S133" i="4"/>
  <c r="Q133" i="4"/>
  <c r="T133" i="4"/>
  <c r="L133" i="4"/>
  <c r="U133" i="4"/>
  <c r="K133" i="4"/>
  <c r="N133" i="4"/>
  <c r="V133" i="4"/>
  <c r="M133" i="4"/>
  <c r="O133" i="4"/>
  <c r="P133" i="4"/>
  <c r="L76" i="4"/>
  <c r="M76" i="4"/>
  <c r="N76" i="4"/>
  <c r="O76" i="4"/>
  <c r="P76" i="4"/>
  <c r="Q76" i="4"/>
  <c r="R76" i="4"/>
  <c r="S76" i="4"/>
  <c r="T76" i="4"/>
  <c r="U76" i="4"/>
  <c r="V76" i="4"/>
  <c r="K76" i="4"/>
  <c r="N46" i="4"/>
  <c r="O46" i="4"/>
  <c r="P46" i="4"/>
  <c r="Q46" i="4"/>
  <c r="R46" i="4"/>
  <c r="S46" i="4"/>
  <c r="T46" i="4"/>
  <c r="U46" i="4"/>
  <c r="V46" i="4"/>
  <c r="K46" i="4"/>
  <c r="L46" i="4"/>
  <c r="M46" i="4"/>
  <c r="N44" i="4"/>
  <c r="O44" i="4"/>
  <c r="P44" i="4"/>
  <c r="Q44" i="4"/>
  <c r="R44" i="4"/>
  <c r="S44" i="4"/>
  <c r="T44" i="4"/>
  <c r="U44" i="4"/>
  <c r="V44" i="4"/>
  <c r="K44" i="4"/>
  <c r="L44" i="4"/>
  <c r="M44" i="4"/>
  <c r="N39" i="4"/>
  <c r="O39" i="4"/>
  <c r="P39" i="4"/>
  <c r="Q39" i="4"/>
  <c r="R39" i="4"/>
  <c r="S39" i="4"/>
  <c r="T39" i="4"/>
  <c r="U39" i="4"/>
  <c r="V39" i="4"/>
  <c r="K39" i="4"/>
  <c r="L39" i="4"/>
  <c r="M39" i="4"/>
  <c r="O33" i="4"/>
  <c r="P33" i="4"/>
  <c r="Q33" i="4"/>
  <c r="R33" i="4"/>
  <c r="S33" i="4"/>
  <c r="T33" i="4"/>
  <c r="U33" i="4"/>
  <c r="V33" i="4"/>
  <c r="K33" i="4"/>
  <c r="L33" i="4"/>
  <c r="M33" i="4"/>
  <c r="N33" i="4"/>
  <c r="N53" i="4"/>
  <c r="O53" i="4"/>
  <c r="P53" i="4"/>
  <c r="Q53" i="4"/>
  <c r="R53" i="4"/>
  <c r="S53" i="4"/>
  <c r="T53" i="4"/>
  <c r="U53" i="4"/>
  <c r="V53" i="4"/>
  <c r="K53" i="4"/>
  <c r="L53" i="4"/>
  <c r="M53" i="4"/>
  <c r="L90" i="4"/>
  <c r="M90" i="4"/>
  <c r="N90" i="4"/>
  <c r="O90" i="4"/>
  <c r="P90" i="4"/>
  <c r="Q90" i="4"/>
  <c r="R90" i="4"/>
  <c r="S90" i="4"/>
  <c r="T90" i="4"/>
  <c r="U90" i="4"/>
  <c r="V90" i="4"/>
  <c r="K90" i="4"/>
  <c r="L80" i="4"/>
  <c r="M80" i="4"/>
  <c r="N80" i="4"/>
  <c r="O80" i="4"/>
  <c r="P80" i="4"/>
  <c r="Q80" i="4"/>
  <c r="R80" i="4"/>
  <c r="S80" i="4"/>
  <c r="T80" i="4"/>
  <c r="U80" i="4"/>
  <c r="V80" i="4"/>
  <c r="K80" i="4"/>
  <c r="L91" i="4"/>
  <c r="M91" i="4"/>
  <c r="N91" i="4"/>
  <c r="O91" i="4"/>
  <c r="P91" i="4"/>
  <c r="Q91" i="4"/>
  <c r="R91" i="4"/>
  <c r="S91" i="4"/>
  <c r="T91" i="4"/>
  <c r="U91" i="4"/>
  <c r="V91" i="4"/>
  <c r="K91" i="4"/>
  <c r="R11" i="4"/>
  <c r="L11" i="4"/>
  <c r="O11" i="4"/>
  <c r="V11" i="4"/>
  <c r="N11" i="4"/>
  <c r="Q11" i="4"/>
  <c r="P11" i="4"/>
  <c r="T11" i="4"/>
  <c r="M11" i="4"/>
  <c r="U11" i="4"/>
  <c r="S11" i="4"/>
  <c r="K11" i="4"/>
</calcChain>
</file>

<file path=xl/comments1.xml><?xml version="1.0" encoding="utf-8"?>
<comments xmlns="http://schemas.openxmlformats.org/spreadsheetml/2006/main">
  <authors>
    <author/>
  </authors>
  <commentList>
    <comment ref="G12" authorId="0" shapeId="0">
      <text>
        <r>
          <rPr>
            <sz val="10"/>
            <color rgb="FF000000"/>
            <rFont val="Calibri"/>
            <scheme val="minor"/>
          </rPr>
          <t xml:space="preserve">Edit this date manually to have all other task start and end dates recalculate in a "cascading" fashion.
</t>
        </r>
      </text>
    </comment>
  </commentList>
</comments>
</file>

<file path=xl/sharedStrings.xml><?xml version="1.0" encoding="utf-8"?>
<sst xmlns="http://schemas.openxmlformats.org/spreadsheetml/2006/main" count="1328" uniqueCount="265">
  <si>
    <t>TIPO DE TRABAJO</t>
  </si>
  <si>
    <t>INICIO</t>
  </si>
  <si>
    <t>Mes_inicio</t>
  </si>
  <si>
    <t>FIN</t>
  </si>
  <si>
    <t>Mes_Fin</t>
  </si>
  <si>
    <t>Ene</t>
  </si>
  <si>
    <t>Feb</t>
  </si>
  <si>
    <t>Mar</t>
  </si>
  <si>
    <t>Abr</t>
  </si>
  <si>
    <t>May</t>
  </si>
  <si>
    <t>Jun</t>
  </si>
  <si>
    <t>Jul</t>
  </si>
  <si>
    <t>Ago</t>
  </si>
  <si>
    <t>Sep</t>
  </si>
  <si>
    <t>Oct</t>
  </si>
  <si>
    <t>Nov</t>
  </si>
  <si>
    <t>Dic</t>
  </si>
  <si>
    <t>ESTADO</t>
  </si>
  <si>
    <t>Liderazgo Estratégico</t>
  </si>
  <si>
    <t>Informes Regulatorios</t>
  </si>
  <si>
    <t>Revisión Informe Gestión Judicial</t>
  </si>
  <si>
    <r>
      <t xml:space="preserve">Resolución 104 de 2018, Circular 010 de 2019 Secretaria Jurídica. </t>
    </r>
    <r>
      <rPr>
        <b/>
        <sz val="22"/>
        <color theme="1"/>
        <rFont val="Calibri"/>
        <family val="2"/>
      </rPr>
      <t>Plazo</t>
    </r>
    <r>
      <rPr>
        <sz val="22"/>
        <color theme="1"/>
        <rFont val="Calibri"/>
        <family val="2"/>
      </rPr>
      <t xml:space="preserve"> Primera semana de enero y la primera semana de julio</t>
    </r>
  </si>
  <si>
    <t>Liliana Pedraza</t>
  </si>
  <si>
    <t>Marcela Urrea</t>
  </si>
  <si>
    <t>Seguimiento a las medidas de Austeridad en el Gasto Público</t>
  </si>
  <si>
    <t>Evaluación Independiente del Estado del Sistema de Control Interno</t>
  </si>
  <si>
    <t>Seguimiento Mapa de Riesgos de Corrupción- PAAC</t>
  </si>
  <si>
    <t>Seguimiento a las Peticiones, Quejas, Reclamos y Sugerencias</t>
  </si>
  <si>
    <t xml:space="preserve">Seguimiento a la Gestión de los Comités de Conciliación </t>
  </si>
  <si>
    <t>Seguimiento Periódico</t>
  </si>
  <si>
    <t>Seguimiento Plan Mejoramiento Auditoria Interna y Contraloria</t>
  </si>
  <si>
    <t>Evaluación Institucional por Dependencias (12 Dependencias)</t>
  </si>
  <si>
    <r>
      <t xml:space="preserve">Ley 909 de 2004 Artículo 39. Acuerdo 6176 de 2018 Comisión Nacional del Servicio Civil. Circular 04 de 2005 del Consejo Asesor del Gobierno Nacional en Materia de Control Interno. </t>
    </r>
    <r>
      <rPr>
        <b/>
        <sz val="22"/>
        <color theme="1"/>
        <rFont val="Calibri"/>
        <family val="2"/>
      </rPr>
      <t>Plazo:</t>
    </r>
    <r>
      <rPr>
        <sz val="22"/>
        <color theme="1"/>
        <rFont val="Calibri"/>
        <family val="2"/>
      </rPr>
      <t xml:space="preserve"> A más tardar el 30 de Enero de cada año.</t>
    </r>
  </si>
  <si>
    <t>Auditoria de Gestión</t>
  </si>
  <si>
    <t>Javier Sarmiento</t>
  </si>
  <si>
    <t>Seguimiento Cumplimiento Normas de Derechos de Autor</t>
  </si>
  <si>
    <r>
      <t xml:space="preserve">Circular 12 de 2007 Dirección Nacional de Derechos de Autor. </t>
    </r>
    <r>
      <rPr>
        <b/>
        <sz val="22"/>
        <color theme="1"/>
        <rFont val="Calibri"/>
        <family val="2"/>
      </rPr>
      <t>Plazo:</t>
    </r>
    <r>
      <rPr>
        <sz val="22"/>
        <color theme="1"/>
        <rFont val="Calibri"/>
        <family val="2"/>
      </rPr>
      <t xml:space="preserve"> A más tardar el tercer viernes del mes de marzo de cada año.</t>
    </r>
  </si>
  <si>
    <t>Seguimiento al contingente judicial (SIPROJ)</t>
  </si>
  <si>
    <t>Evaluación Control Interno Contable</t>
  </si>
  <si>
    <r>
      <t xml:space="preserve">Decreto Ley 1421 de 1993 y Acuerdo 24 de 1993. </t>
    </r>
    <r>
      <rPr>
        <b/>
        <sz val="22"/>
        <color theme="1"/>
        <rFont val="Calibri"/>
        <family val="2"/>
      </rPr>
      <t>Plazo:</t>
    </r>
    <r>
      <rPr>
        <sz val="22"/>
        <color theme="1"/>
        <rFont val="Calibri"/>
        <family val="2"/>
      </rPr>
      <t xml:space="preserve"> A más tardar 10 de febrero.</t>
    </r>
  </si>
  <si>
    <t>Auditoria sobre uso de software y derechos de autor</t>
  </si>
  <si>
    <t>Ingreso o entrada de bienes, Cuenta mensual de almacén, Movimiento de Bienes, Control y seguimiento de bienes.</t>
  </si>
  <si>
    <t>Reporte Formulario Único Reporte de Avances de la Gestión (FURAG)</t>
  </si>
  <si>
    <t>Decreto 807 de 2019, artículo 39 paragrafo 5</t>
  </si>
  <si>
    <t>Verificación Reporte  Sistema de Información Distrital de Empleo y Administración Pública - SIDEAP</t>
  </si>
  <si>
    <t>Circular Externa 020 de 2017 , Circular 10 de 2016, Circular 34 de 2014  del Departamento Administrativo de Servicio Civil.</t>
  </si>
  <si>
    <t>Auditorías de gestión conforme NTC 6047  Accesibildad al Medio Físico. Espacios de Servicio al Ciudadano en la Administración Pública</t>
  </si>
  <si>
    <t>Superades y CLAVS - NTC 6047  Accesibildad al Medio Físico. Espacios de Servicio al Ciudadano en la Administración Pública</t>
  </si>
  <si>
    <t>Auditoria Plan de Gestión Ambienta - PIGA</t>
  </si>
  <si>
    <t>Decreto 815 de 2017, Resolución 242 de 2014, Resolución Interna 494 de 2019</t>
  </si>
  <si>
    <t>Auditoría Plan Estratégico de Seguridad Vial</t>
  </si>
  <si>
    <t>Resolución 1565 de 2014 del Ministerio de Transporte.</t>
  </si>
  <si>
    <t>Resolución DDC-000001 del 12 de mayo de 2009 Contaduría General de Bogotá, mediante la cual se adopta el manual para el manejo y control de las cajas menor</t>
  </si>
  <si>
    <t>Auditoria Sistema Gestión Salud y Seguridad en el Trabajo - SGSST</t>
  </si>
  <si>
    <t xml:space="preserve">Plan de prevención, preparación y Respuesta ante emergencias SEDES.  Investigaciones de incidentes y accidentes de trabajo, Reporte, investigación y seguimiento de la enfermedad laboral, </t>
  </si>
  <si>
    <t>879-2021-Consorcio INGECONSTRUCCIONES 16</t>
  </si>
  <si>
    <t>882-2021-Consorcio VIAS MC</t>
  </si>
  <si>
    <t>Proceso Mejoramiento de Vivienda</t>
  </si>
  <si>
    <t>Sistema de Seguridad de la Información</t>
  </si>
  <si>
    <t>668-2021-Consorcio AB 003-2021</t>
  </si>
  <si>
    <t>Plan Estratégico de Tecnologías PETI</t>
  </si>
  <si>
    <t>416-2021-Unión Temporal Vial CU</t>
  </si>
  <si>
    <t>599-2021-Maran SAS</t>
  </si>
  <si>
    <t>Proceso Urbanizaciones y Titulación</t>
  </si>
  <si>
    <t>877-2021-consorcio CVP 2030</t>
  </si>
  <si>
    <t>Convenio 686-2021</t>
  </si>
  <si>
    <t>Sistema de Gestión de la Calidad</t>
  </si>
  <si>
    <t>DENOMINACIÓN DEL TRABAJO</t>
  </si>
  <si>
    <t>AUDITOR</t>
  </si>
  <si>
    <t xml:space="preserve">ROL </t>
  </si>
  <si>
    <t>Líderazgo Estratégico</t>
  </si>
  <si>
    <t xml:space="preserve">Evaluar el cumplimiento de las Resoluciones VUR expedidas entre los años 2014 y 2015. </t>
  </si>
  <si>
    <t xml:space="preserve">Evaluar el cumplimiento de los proyectos de Vivienda de Interés Prioritario - VIP denominados la Casona, Manzanas 54 y 55. </t>
  </si>
  <si>
    <t>Evaluar la gestión fiscal vigencia 2021.</t>
  </si>
  <si>
    <t xml:space="preserve">Evaluar el cumplimiento y la gestión realizada a las cuentas y préstamos por cobrar vigencias 2020 y 2021. </t>
  </si>
  <si>
    <t>Rendición Cuenta Anual a la Contraloría de Bogotá - SIVICOF</t>
  </si>
  <si>
    <t>Evaluación de la Gestión del Riesgo</t>
  </si>
  <si>
    <t>EN CURSO</t>
  </si>
  <si>
    <t>Duración</t>
  </si>
  <si>
    <t>Equipo OCI</t>
  </si>
  <si>
    <t>Enfoque a la Prevención</t>
  </si>
  <si>
    <t>Informe Presupuestal a la Personería</t>
  </si>
  <si>
    <t>Elizabeth Saenz</t>
  </si>
  <si>
    <t>Reporte SIRECI - Delitos Contra la Administración Pública</t>
  </si>
  <si>
    <t>NORMATIVIDAD / ALCANCE</t>
  </si>
  <si>
    <t>Carlos Vargas</t>
  </si>
  <si>
    <t xml:space="preserve">Rendición Cuenta Mensual a la Contraloria </t>
  </si>
  <si>
    <t xml:space="preserve">Rendición Cuenta Mensual - Deuda Pública Mensual </t>
  </si>
  <si>
    <t>Seguimiento Plan Anticorrupción y Atención al Ciudadano -PAAC</t>
  </si>
  <si>
    <t>Evaluación y Seguimiento</t>
  </si>
  <si>
    <t>Seguimiento Directiva 008 de 2013</t>
  </si>
  <si>
    <r>
      <t xml:space="preserve">Directiva 008 del 30 Diciembre del 2021. Alcaldia Mayor de Bogotá. </t>
    </r>
    <r>
      <rPr>
        <b/>
        <sz val="22"/>
        <color theme="1"/>
        <rFont val="Calibri"/>
        <family val="2"/>
      </rPr>
      <t>Plazo.</t>
    </r>
    <r>
      <rPr>
        <sz val="22"/>
        <color theme="1"/>
        <rFont val="Calibri"/>
        <family val="2"/>
      </rPr>
      <t xml:space="preserve"> Ultimo día habil del mes de febrero</t>
    </r>
  </si>
  <si>
    <t>PROGRAMADA</t>
  </si>
  <si>
    <t>EN  REVISIÓN ACI</t>
  </si>
  <si>
    <t>VENCIDA</t>
  </si>
  <si>
    <t>Relación Entes Externos de Control</t>
  </si>
  <si>
    <t>Diana Ramírez</t>
  </si>
  <si>
    <t>Etiquetas de fila</t>
  </si>
  <si>
    <t>Total general</t>
  </si>
  <si>
    <t>Joan Gaitán</t>
  </si>
  <si>
    <t>Kelly Serrano</t>
  </si>
  <si>
    <t>Cuenta de DENOMINACIÓN DEL TRABAJO</t>
  </si>
  <si>
    <t>Auditoría Evaluación a la Implementación de estándares publicación sede electrónica y web: Resolución 1519 de 2020 Anexo 2,3 y 4</t>
  </si>
  <si>
    <t>Auditoria Servicios Administrativos - Inventarios de Bienes</t>
  </si>
  <si>
    <t xml:space="preserve">Proceso Adquisición de bienes y servicios - Plan de Adquisiciones </t>
  </si>
  <si>
    <t xml:space="preserve">Proceso Reasentamientos - PI 7698 - Reasentamientos Humanos </t>
  </si>
  <si>
    <t>Proceso y Proyecto de Inversión</t>
  </si>
  <si>
    <t>Plan Participación Ciudadana - Política de Participación ciudadana</t>
  </si>
  <si>
    <t>Plan y Política</t>
  </si>
  <si>
    <t>Proceso Gestión Financiera - Política de Gestión Presupuestal y Eficiencia GP</t>
  </si>
  <si>
    <t>Proceso y Política</t>
  </si>
  <si>
    <t xml:space="preserve">Proceso Mejoramiento de Barrios - PI 7703 - Mejoramiento de Barrios  </t>
  </si>
  <si>
    <t>Proceso</t>
  </si>
  <si>
    <t>Contrato de Obra</t>
  </si>
  <si>
    <t>Sistema de Gestión</t>
  </si>
  <si>
    <t>Plan</t>
  </si>
  <si>
    <t>001-2007-2007-Convenio FDL Sumapaz</t>
  </si>
  <si>
    <r>
      <t xml:space="preserve">Decreto Nacional 1081 de 2015. Artículo 2.1.4.6.  Estrategias para la construcción del Plan Anticorrupción y de Atención al Ciudadano Vs 2  2015. </t>
    </r>
    <r>
      <rPr>
        <b/>
        <sz val="22"/>
        <color theme="1"/>
        <rFont val="Calibri"/>
        <family val="2"/>
      </rPr>
      <t>Plazo:</t>
    </r>
    <r>
      <rPr>
        <sz val="22"/>
        <color theme="1"/>
        <rFont val="Calibri"/>
        <family val="2"/>
      </rPr>
      <t xml:space="preserve"> Los diez (10) primeros días hábiles del mes de enero, mayo y septiembre.</t>
    </r>
  </si>
  <si>
    <r>
      <t xml:space="preserve">Decreto 807 de 2019. Articulo 38. </t>
    </r>
    <r>
      <rPr>
        <b/>
        <sz val="22"/>
        <color theme="1"/>
        <rFont val="Calibri"/>
        <family val="2"/>
      </rPr>
      <t>Plazo:</t>
    </r>
    <r>
      <rPr>
        <sz val="22"/>
        <color theme="1"/>
        <rFont val="Calibri"/>
        <family val="2"/>
      </rPr>
      <t xml:space="preserve"> A más tardar 31 de Enero </t>
    </r>
  </si>
  <si>
    <r>
      <t xml:space="preserve">Decreto 807 de 2019. Articulo 38. </t>
    </r>
    <r>
      <rPr>
        <b/>
        <sz val="22"/>
        <color theme="1"/>
        <rFont val="Calibri"/>
        <family val="2"/>
      </rPr>
      <t>Plazo:</t>
    </r>
    <r>
      <rPr>
        <sz val="22"/>
        <color theme="1"/>
        <rFont val="Calibri"/>
        <family val="2"/>
      </rPr>
      <t xml:space="preserve"> A más tardar 31 de Julio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</si>
  <si>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Enero </t>
    </r>
  </si>
  <si>
    <r>
      <t xml:space="preserve">Decreto 807 de 2019 articulo 41. </t>
    </r>
    <r>
      <rPr>
        <b/>
        <sz val="22"/>
        <color theme="1"/>
        <rFont val="Calibri"/>
        <family val="2"/>
      </rPr>
      <t>Plazo:</t>
    </r>
    <r>
      <rPr>
        <sz val="22"/>
        <color theme="1"/>
        <rFont val="Calibri"/>
        <family val="2"/>
      </rPr>
      <t xml:space="preserve"> Deberá publicar cada seis (6) meses un informe en la página web. Plazo: A más tardar 30 de Enero </t>
    </r>
  </si>
  <si>
    <r>
      <t xml:space="preserve">Ley 1474 de 2011, art. 76. Decreto 2641 de 2012. </t>
    </r>
    <r>
      <rPr>
        <b/>
        <sz val="22"/>
        <color theme="1"/>
        <rFont val="Calibri"/>
        <family val="2"/>
      </rPr>
      <t>Plazo:</t>
    </r>
    <r>
      <rPr>
        <sz val="22"/>
        <color theme="1"/>
        <rFont val="Calibri"/>
        <family val="2"/>
      </rPr>
      <t xml:space="preserve"> Semestral. A más tardar 31 Enero</t>
    </r>
  </si>
  <si>
    <r>
      <t xml:space="preserve">Decreto Nacional 1167 de 2016 , Resolución 604 de 2016 de la Secretaria General y Acuerdo 01 de 2017 . </t>
    </r>
    <r>
      <rPr>
        <b/>
        <sz val="22"/>
        <color theme="1"/>
        <rFont val="Calibri"/>
        <family val="2"/>
      </rPr>
      <t>Plazo:</t>
    </r>
    <r>
      <rPr>
        <sz val="22"/>
        <color theme="1"/>
        <rFont val="Calibri"/>
        <family val="2"/>
      </rPr>
      <t xml:space="preserve"> Semestral. A más tardar 30 de Enero </t>
    </r>
  </si>
  <si>
    <r>
      <t xml:space="preserve">Resolución 1519 de 2020. </t>
    </r>
    <r>
      <rPr>
        <b/>
        <sz val="22"/>
        <color theme="1"/>
        <rFont val="Calibri"/>
        <family val="2"/>
      </rPr>
      <t>Plazo:</t>
    </r>
    <r>
      <rPr>
        <sz val="22"/>
        <color theme="1"/>
        <rFont val="Calibri"/>
        <family val="2"/>
      </rPr>
      <t xml:space="preserve"> A más tardar el 31 de Diciembre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</si>
  <si>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30 de Enero </t>
    </r>
  </si>
  <si>
    <r>
      <t xml:space="preserve">Decreto 807 de 2019 articulo 38. </t>
    </r>
    <r>
      <rPr>
        <b/>
        <sz val="22"/>
        <color theme="1"/>
        <rFont val="Calibri"/>
        <family val="2"/>
      </rPr>
      <t>Plazo:</t>
    </r>
    <r>
      <rPr>
        <sz val="22"/>
        <color theme="1"/>
        <rFont val="Calibri"/>
        <family val="2"/>
      </rPr>
      <t xml:space="preserve"> El 15 de Febrero</t>
    </r>
  </si>
  <si>
    <r>
      <t xml:space="preserve">Decreto 2482 de 2012 artículo 5. </t>
    </r>
    <r>
      <rPr>
        <b/>
        <sz val="22"/>
        <color theme="1"/>
        <rFont val="Calibri"/>
        <family val="2"/>
      </rPr>
      <t>Plazo:</t>
    </r>
    <r>
      <rPr>
        <sz val="22"/>
        <color theme="1"/>
        <rFont val="Calibri"/>
        <family val="2"/>
      </rPr>
      <t xml:space="preserve"> A más tardar el 26 de marzo</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</si>
  <si>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Abril.</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</si>
  <si>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Julio </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</si>
  <si>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Octubre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</si>
  <si>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Septiembre</t>
    </r>
  </si>
  <si>
    <r>
      <t xml:space="preserve">Auditoria de Cumplimiento. Del 4/03/2022 al 18/05/2022. </t>
    </r>
    <r>
      <rPr>
        <b/>
        <sz val="22"/>
        <color theme="1"/>
        <rFont val="Calibri"/>
        <family val="2"/>
      </rPr>
      <t>Plazo:</t>
    </r>
    <r>
      <rPr>
        <sz val="22"/>
        <color theme="1"/>
        <rFont val="Calibri"/>
        <family val="2"/>
      </rPr>
      <t xml:space="preserve"> 3 meses</t>
    </r>
  </si>
  <si>
    <r>
      <t xml:space="preserve">Auditoria de Regularidad. Del 23/05/2022 al 19/09/2022. </t>
    </r>
    <r>
      <rPr>
        <b/>
        <sz val="22"/>
        <color theme="1"/>
        <rFont val="Calibri"/>
        <family val="2"/>
      </rPr>
      <t>Plazo:</t>
    </r>
    <r>
      <rPr>
        <sz val="22"/>
        <color theme="1"/>
        <rFont val="Calibri"/>
        <family val="2"/>
      </rPr>
      <t xml:space="preserve"> 5 meses</t>
    </r>
  </si>
  <si>
    <r>
      <t xml:space="preserve">Auditoria de Cumplimiento. Del 21/09/2022 a 25/11/2022. </t>
    </r>
    <r>
      <rPr>
        <b/>
        <sz val="22"/>
        <color theme="1"/>
        <rFont val="Calibri"/>
        <family val="2"/>
      </rPr>
      <t>Plazo:</t>
    </r>
    <r>
      <rPr>
        <sz val="22"/>
        <color theme="1"/>
        <rFont val="Calibri"/>
        <family val="2"/>
      </rPr>
      <t xml:space="preserve"> 3 meses</t>
    </r>
  </si>
  <si>
    <r>
      <t xml:space="preserve">Resolución 011 de Vigencia 2021. </t>
    </r>
    <r>
      <rPr>
        <b/>
        <sz val="22"/>
        <color theme="1"/>
        <rFont val="Calibri"/>
        <family val="2"/>
      </rPr>
      <t>Plazo:</t>
    </r>
    <r>
      <rPr>
        <sz val="22"/>
        <color theme="1"/>
        <rFont val="Calibri"/>
        <family val="2"/>
      </rPr>
      <t xml:space="preserve"> Segundo 10 día hábil del mes</t>
    </r>
  </si>
  <si>
    <r>
      <t>Presupuesto, Inversiones, Gestión y Resultados, Contratación, Egresos.</t>
    </r>
    <r>
      <rPr>
        <b/>
        <sz val="22"/>
        <color theme="1"/>
        <rFont val="Calibri"/>
        <family val="2"/>
      </rPr>
      <t xml:space="preserve"> Plazo</t>
    </r>
    <r>
      <rPr>
        <sz val="22"/>
        <color theme="1"/>
        <rFont val="Calibri"/>
        <family val="2"/>
      </rPr>
      <t>: Septimo 7 día hábil del mes</t>
    </r>
  </si>
  <si>
    <r>
      <rPr>
        <b/>
        <sz val="22"/>
        <color theme="1"/>
        <rFont val="Calibri"/>
        <family val="2"/>
      </rPr>
      <t>Plazo:</t>
    </r>
    <r>
      <rPr>
        <sz val="22"/>
        <color theme="1"/>
        <rFont val="Calibri"/>
        <family val="2"/>
      </rPr>
      <t xml:space="preserve"> Segundo 2 día hábil del mes
CBN-1005 Informe sobre el comportamiento de los indicadores de Endeudamiento.
 CBN-1092 Certificado de NO Existencia de Deuda Pública</t>
    </r>
  </si>
  <si>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Septimo 7 día hábil del mes</t>
    </r>
  </si>
  <si>
    <r>
      <t xml:space="preserve">Delitos Contra la Administración Pública.
</t>
    </r>
    <r>
      <rPr>
        <b/>
        <sz val="22"/>
        <color theme="1"/>
        <rFont val="Calibri"/>
        <family val="2"/>
      </rPr>
      <t xml:space="preserve">Plazo: </t>
    </r>
    <r>
      <rPr>
        <sz val="22"/>
        <color theme="1"/>
        <rFont val="Calibri"/>
        <family val="2"/>
      </rPr>
      <t>Tercer 3 día hàbil del Semestre</t>
    </r>
  </si>
  <si>
    <r>
      <t xml:space="preserve">Auditoria de Cumplimiento. Del 05/01/2022 09/03/2022. </t>
    </r>
    <r>
      <rPr>
        <b/>
        <sz val="22"/>
        <color theme="1"/>
        <rFont val="Calibri"/>
        <family val="2"/>
      </rPr>
      <t>Plazo:</t>
    </r>
    <r>
      <rPr>
        <sz val="22"/>
        <color theme="1"/>
        <rFont val="Calibri"/>
        <family val="2"/>
      </rPr>
      <t xml:space="preserve"> 3 meses</t>
    </r>
  </si>
  <si>
    <t>Plan Anual de Adquisiciones. Proceso de Liquidación, Aprobación Pólizas, Publicación Secopo</t>
  </si>
  <si>
    <t>Proceso Reasentamiento y Relocalización Transitoria y Proyecto de Inversión</t>
  </si>
  <si>
    <t>Proceso_Gestión Plan Terrazas</t>
  </si>
  <si>
    <t>Proceso Gestión Tecnología de la Información y las Comunicaciones</t>
  </si>
  <si>
    <t>Etiquetas de columna</t>
  </si>
  <si>
    <t>Seguimiento PAA y Presentación Comité Institucional de Control Interno</t>
  </si>
  <si>
    <t>Seguimiento Ejecución Física, presupuestal y contractual</t>
  </si>
  <si>
    <t>(Todas)</t>
  </si>
  <si>
    <t xml:space="preserve">Control licencias de software
Control uso de software no licenciado y/o autorizado
Control Instalación de software, configuración de políticas
Control Inventario de Software Contailidad </t>
  </si>
  <si>
    <t>Arqueo de Caja Menor y Fuerte</t>
  </si>
  <si>
    <t xml:space="preserve">OBJETIVO </t>
  </si>
  <si>
    <t>FECHA DE SEGUIMIENTO</t>
  </si>
  <si>
    <t>ALCANCE</t>
  </si>
  <si>
    <t>VIGENCIA</t>
  </si>
  <si>
    <t>VERSIÓN</t>
  </si>
  <si>
    <t xml:space="preserve">PLAN ANUAL DE AUDITORIA </t>
  </si>
  <si>
    <t>CAJA DE LA VIVIENDA POPULAR</t>
  </si>
  <si>
    <t>CÓDIGO</t>
  </si>
  <si>
    <t xml:space="preserve">FECHA: </t>
  </si>
  <si>
    <t>PROCESO EVALUACIÓN A LA GESTIÓN</t>
  </si>
  <si>
    <t>RECURSOS</t>
  </si>
  <si>
    <t>Evaluación al Proceso de Rendición de Cuentas de la Vigencia 2021</t>
  </si>
  <si>
    <t xml:space="preserve"> Ley 489 de 1998</t>
  </si>
  <si>
    <t>Contribuir al logro de los objetivos estratégicos y cumplimiento de las metas del Plan del Desarrollo a cargo de la Caja de la Vivienda Popular, mediante el desarrollo de actividades de aseguramiento (auditoria, evaluación y seguimiento) y consultoría,  que aporte valor a la gestión de los procesos, planes , programas y proyectos,  con enfoque basado en riesgos y cumplimiento de la normatividad aplicable vigente.</t>
  </si>
  <si>
    <t>El Plan Anual de Auditorías 2022  tiene una cobertura de evaluación del 33% del universo auditable que abarca los procesos, proyectos, planes, políticas, sistemas de gestión, contratación, entre otros.</t>
  </si>
  <si>
    <t>Profesionales en las siguientes disciplinas: Contador, Abogado, Ingeniero/Arquitecto, Ingeniero de Sistemas, Economista y Administrador Público.</t>
  </si>
  <si>
    <t>208-CI-FT-</t>
  </si>
  <si>
    <t>Suma de Duración</t>
  </si>
  <si>
    <t>Diana Ramírez - Carlos Vargas</t>
  </si>
  <si>
    <t>Diana Ramírez - Joan Gaitán</t>
  </si>
  <si>
    <t>Auditorías de gestión conforme NTC 6047  Accesibildad al Medio Físico.</t>
  </si>
  <si>
    <t>Seguimiento a la Sostenibilidad Contable</t>
  </si>
  <si>
    <t>FECHA</t>
  </si>
  <si>
    <t xml:space="preserve">EVIDENCIA /
No. RADICACIÓN </t>
  </si>
  <si>
    <t>EVIDENCIA/
No. RADICACIÓN</t>
  </si>
  <si>
    <t xml:space="preserve"> 208-CI-Ft-04</t>
  </si>
  <si>
    <t>Mes inicio</t>
  </si>
  <si>
    <t>Mes Fin</t>
  </si>
  <si>
    <r>
      <t xml:space="preserve">Delitos Contra la Administración Pública.
</t>
    </r>
    <r>
      <rPr>
        <b/>
        <sz val="22"/>
        <color theme="1"/>
        <rFont val="Calibri"/>
        <family val="2"/>
      </rPr>
      <t xml:space="preserve">Plazo: </t>
    </r>
    <r>
      <rPr>
        <sz val="22"/>
        <color theme="1"/>
        <rFont val="Calibri"/>
        <family val="2"/>
      </rPr>
      <t>Tercer 3 día hábil del Semestre</t>
    </r>
  </si>
  <si>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Séptimo 7 día hábil del mes</t>
    </r>
  </si>
  <si>
    <t>Elizabeth Sáenz</t>
  </si>
  <si>
    <t xml:space="preserve">Rendición Cuenta Mensual a la Contraloría </t>
  </si>
  <si>
    <t>Seguimiento Plan Mejoramiento Auditoria Interna y Contraloría</t>
  </si>
  <si>
    <r>
      <t xml:space="preserve">Directiva 008 del 30 Diciembre del 2021. Alcaldía Mayor de Bogotá. </t>
    </r>
    <r>
      <rPr>
        <b/>
        <sz val="22"/>
        <color theme="1"/>
        <rFont val="Calibri"/>
        <family val="2"/>
      </rPr>
      <t>Plazo.</t>
    </r>
    <r>
      <rPr>
        <sz val="22"/>
        <color theme="1"/>
        <rFont val="Calibri"/>
        <family val="2"/>
      </rPr>
      <t xml:space="preserve"> Ultimo día hábil del mes de febrero</t>
    </r>
  </si>
  <si>
    <t>Decreto 807 de 2019, artículo 39 parágrafo 5</t>
  </si>
  <si>
    <t>Proyecto_ Implementación Aplicativo_ Sistema Gestión de Planes de Mejoramiento</t>
  </si>
  <si>
    <t>Martha Rodríguez</t>
  </si>
  <si>
    <t>Seguimiento a la Apropiación de los valores y principios del servicio publico por parte de los servidores públicos de la CVP</t>
  </si>
  <si>
    <t>Evaluación de Riesgos</t>
  </si>
  <si>
    <r>
      <t xml:space="preserve">Decreto 807 de 2019. Articulo 38. </t>
    </r>
    <r>
      <rPr>
        <b/>
        <sz val="22"/>
        <color theme="1"/>
        <rFont val="Calibri"/>
        <family val="2"/>
      </rPr>
      <t/>
    </r>
  </si>
  <si>
    <t>Decreto 807 de 2019. Articulo 38.</t>
  </si>
  <si>
    <r>
      <t xml:space="preserve">Ley 1474 de 2011, art. 76. Decreto 2641 de 2012. </t>
    </r>
    <r>
      <rPr>
        <b/>
        <sz val="19"/>
        <color theme="1"/>
        <rFont val="Calibri"/>
        <family val="2"/>
        <scheme val="minor"/>
      </rPr>
      <t>Plazo:</t>
    </r>
    <r>
      <rPr>
        <sz val="19"/>
        <color theme="1"/>
        <rFont val="Calibri"/>
        <family val="2"/>
        <scheme val="minor"/>
      </rPr>
      <t xml:space="preserve"> </t>
    </r>
    <r>
      <rPr>
        <sz val="22"/>
        <color theme="1"/>
        <rFont val="Calibri"/>
        <family val="2"/>
        <scheme val="minor"/>
      </rPr>
      <t>Semestral. A más tardar 31 Julio</t>
    </r>
  </si>
  <si>
    <t>Contribuir al mejoramiento procesos de la Caja de la Vivienda Popular y al cumplimento de los objetivos institucionales, mediante el desarrollo de actividades de auditoria, evaluación, seguimiento y asesoría,  con un enfoque preventivo basado en riesgos</t>
  </si>
  <si>
    <t>El Plan Anual de Auditorías 2023  tiene una cobertura de evaluación del 33% del universo auditable que abarca los procesos, proyectos, planes, políticas, sistemas de gestión, contratación, entre otros.</t>
  </si>
  <si>
    <t>Auditoría: Evaluar la gestión fiscal vigencia 2022</t>
  </si>
  <si>
    <t>Auditoría: Evaluar los recursos asignados para la titulación de predios, vigencia 2020 y 2021</t>
  </si>
  <si>
    <t>Auditoría: Evaluar estudios, diseños y construcción de tramos viales, ejecutados durante las vigencias 2018, 2019, 2020 y 2021.</t>
  </si>
  <si>
    <t>Auditoria a la Nomina e Incapacidades</t>
  </si>
  <si>
    <t>Auditoria al Contrato de Transporte</t>
  </si>
  <si>
    <t>Auditoria al Plan Estrategico de TI</t>
  </si>
  <si>
    <t>Auditoria de Sistemas de Informacion (Curaduria Social)</t>
  </si>
  <si>
    <t>Auditoria al Contrato de ETB y Sericios de TI</t>
  </si>
  <si>
    <t>Auditoria de Seguimiento al Proceso Mejoramiento de Vivienda y Proyecto 7680</t>
  </si>
  <si>
    <t>Auditoria de Seguimiento al Proceso Mejoramiento de Barrios y Proyecto 7303</t>
  </si>
  <si>
    <t>Auditoria de Seguimiento al Proceso Reasentamiento y Proyecto 7698</t>
  </si>
  <si>
    <t>Auditoria al Proceso de Adquisición de Bienes y Servicios</t>
  </si>
  <si>
    <t xml:space="preserve">Auditoria al Proceso de Servicio a la Ciudadania </t>
  </si>
  <si>
    <t>Auditoria CONSORCIO PRO CARACOLI</t>
  </si>
  <si>
    <t>Auditoria Contrato TAC SEGURIDAD LTDA</t>
  </si>
  <si>
    <t>Auditoria CONSORCIO ARBOLEDA</t>
  </si>
  <si>
    <t>Auditoria al Sistema de Gestiòn de la Calidad</t>
  </si>
  <si>
    <t>(en blanco)</t>
  </si>
  <si>
    <r>
      <t xml:space="preserve">Decreto 807 de 2019 articulo 38. </t>
    </r>
    <r>
      <rPr>
        <b/>
        <sz val="22"/>
        <color theme="1"/>
        <rFont val="Calibri"/>
        <family val="2"/>
      </rPr>
      <t>Plazo:</t>
    </r>
    <r>
      <rPr>
        <sz val="22"/>
        <color theme="1"/>
        <rFont val="Calibri"/>
        <family val="2"/>
      </rPr>
      <t xml:space="preserve"> El 15 de octubre</t>
    </r>
  </si>
  <si>
    <r>
      <t xml:space="preserve">Decreto 807 de 2019 articulo 38. </t>
    </r>
    <r>
      <rPr>
        <b/>
        <sz val="22"/>
        <color theme="1"/>
        <rFont val="Calibri"/>
        <family val="2"/>
      </rPr>
      <t>Plazo:</t>
    </r>
    <r>
      <rPr>
        <sz val="22"/>
        <color theme="1"/>
        <rFont val="Calibri"/>
        <family val="2"/>
      </rPr>
      <t xml:space="preserve"> El 15 de julio</t>
    </r>
  </si>
  <si>
    <t xml:space="preserve">Directiva 001 de 2017, - Directiva 007 de 2016, - Resolución 706 de diciembre 16 de 2016 </t>
  </si>
  <si>
    <t>Auditoria Contrato 668 de 2021 Consorcio AB 003-2021</t>
  </si>
  <si>
    <t>Decreto Nacional 1081 de 2015. Artículo 2.1.4.6.  Estrategias para la construcción del Plan Anticorrupción y de Atención al Ciudadano Vs 2  2015. Plazo: Los diez (10) primeros días hábiles del mes de enero, mayo y septiembre.</t>
  </si>
  <si>
    <t>Resolución 104 de 2018, Circular 010 de 2019 Secretaria Jurídica. Plazo Primera semana de enero y la primera semana de julio</t>
  </si>
  <si>
    <t>Presupuesto, Inversiones, Gestión y Resultados, Contratación, Egresos. Plazo: Séptimo 7 día hábil del mes</t>
  </si>
  <si>
    <t>Rendición Cuenta Mensual - Contratación</t>
  </si>
  <si>
    <t>Rendición Cuenta Mensual - Deuda Pública Mensual</t>
  </si>
  <si>
    <t>Rendición Cuenta Mensual - Presupuesto, Inversion y Gestión</t>
  </si>
  <si>
    <t>Revisión de soportes, generacion alertas y reunión Directivos</t>
  </si>
  <si>
    <t>Liliana Pedroza</t>
  </si>
  <si>
    <t>Decreto 807 de 2019 articulo 38.</t>
  </si>
  <si>
    <t>Seguimiento a la Gestión de los Comités de Conciliación</t>
  </si>
  <si>
    <t>Auditoria a la Gestión Riesgos de la Entidad</t>
  </si>
  <si>
    <t>Auditoría: Evaluar los recursos asignados para la titulación de predios, vigencia 2020 y 2021</t>
  </si>
  <si>
    <t>Auditoria al Proceso de Servicio a la Ciudadania</t>
  </si>
  <si>
    <t>Auditoria Proceso Reasentamiento y Proyecto 7698</t>
  </si>
  <si>
    <t>Auditoría: Evaluar estudios, diseños y construcción de tramos viales, ejecutados durante las vigencias 2018, 2019, 2020 y 2021.</t>
  </si>
  <si>
    <t>Auditoria Proceso Mejoramiento de Vivienda y Proyecto 7680</t>
  </si>
  <si>
    <t>Kelly Serrano-Liliana Pedroza-Martha Rodriguez</t>
  </si>
  <si>
    <t>Carlos Vargas - Joan Gaitan</t>
  </si>
  <si>
    <t>Martha Rodriguez</t>
  </si>
  <si>
    <t xml:space="preserve">Carlos Vargas - Kelly Serrano </t>
  </si>
  <si>
    <t>Martha Rodriguez - Joan Gaitan</t>
  </si>
  <si>
    <t>Presupuesto, Inversiones, Gestión y Resultados, Contratación, Egresos. Plazo: Segundo 2 día hábil del mes</t>
  </si>
  <si>
    <t>Presupuesto, Inversiones, Gestión y Resultados, Contratación, Egresos. Plazo: Quince 15 día hábil del mes</t>
  </si>
  <si>
    <t>Decreto 807 de 2019 articulo 38. Plazo: El 15 de Mayo</t>
  </si>
  <si>
    <r>
      <t>Decreto 807 de 2019 articulo 38.</t>
    </r>
    <r>
      <rPr>
        <b/>
        <sz val="22"/>
        <color theme="1"/>
        <rFont val="Calibri"/>
        <family val="2"/>
      </rPr>
      <t xml:space="preserve"> Plazo:</t>
    </r>
    <r>
      <rPr>
        <sz val="22"/>
        <color theme="1"/>
        <rFont val="Calibri"/>
        <family val="2"/>
      </rPr>
      <t xml:space="preserve"> El 15 de Mayo</t>
    </r>
  </si>
  <si>
    <r>
      <t xml:space="preserve">Decreto 807 de 2019 articulo 41. </t>
    </r>
    <r>
      <rPr>
        <b/>
        <sz val="22"/>
        <color theme="1"/>
        <rFont val="Calibri"/>
        <family val="2"/>
      </rPr>
      <t>Plazo:</t>
    </r>
    <r>
      <rPr>
        <sz val="22"/>
        <color theme="1"/>
        <rFont val="Calibri"/>
        <family val="2"/>
      </rPr>
      <t xml:space="preserve"> Deberá publicar cada seis (6) meses un informe en la página web. </t>
    </r>
    <r>
      <rPr>
        <b/>
        <sz val="22"/>
        <color theme="1"/>
        <rFont val="Calibri"/>
        <family val="2"/>
      </rPr>
      <t xml:space="preserve">Plazo </t>
    </r>
    <r>
      <rPr>
        <sz val="22"/>
        <color theme="1"/>
        <rFont val="Calibri"/>
        <family val="2"/>
      </rPr>
      <t>30 de enero</t>
    </r>
  </si>
  <si>
    <r>
      <t xml:space="preserve">Decreto 807 de 2019 articulo 41. </t>
    </r>
    <r>
      <rPr>
        <b/>
        <sz val="22"/>
        <color theme="1"/>
        <rFont val="Calibri"/>
        <family val="2"/>
      </rPr>
      <t>Plazo:</t>
    </r>
    <r>
      <rPr>
        <sz val="22"/>
        <color theme="1"/>
        <rFont val="Calibri"/>
        <family val="2"/>
      </rPr>
      <t xml:space="preserve"> Deberá publicar cada seis (6) meses un informe en la página web. </t>
    </r>
    <r>
      <rPr>
        <b/>
        <sz val="22"/>
        <color theme="1"/>
        <rFont val="Calibri"/>
        <family val="2"/>
      </rPr>
      <t xml:space="preserve">Plazo </t>
    </r>
    <r>
      <rPr>
        <sz val="22"/>
        <color theme="1"/>
        <rFont val="Calibri"/>
        <family val="2"/>
      </rPr>
      <t>31 de julio</t>
    </r>
  </si>
  <si>
    <t>Seguimiento Directiva 008 del 30 Diciembre del 2021 Alcaldía Mayor de Bogotá</t>
  </si>
  <si>
    <r>
      <t xml:space="preserve">Decreto Nacional 1167 de 2016 , Resolución 604 de 2016 de la Secretaria General y Acuerdo 01 de 2017 . </t>
    </r>
    <r>
      <rPr>
        <b/>
        <sz val="22"/>
        <color theme="1"/>
        <rFont val="Calibri"/>
        <family val="2"/>
      </rPr>
      <t>Plazo:</t>
    </r>
    <r>
      <rPr>
        <sz val="22"/>
        <color theme="1"/>
        <rFont val="Calibri"/>
        <family val="2"/>
      </rPr>
      <t xml:space="preserve"> Semestral. A más tardar 30 de Julio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</si>
  <si>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Abril </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</si>
  <si>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31 de Julio</t>
    </r>
  </si>
  <si>
    <t>Plan Auditoria Distrital vigencia 2023 - Contraloria de Bogotá</t>
  </si>
  <si>
    <t>Decreto 2482 de 2012, Formulario Único Reporte de Avance de la Gestión</t>
  </si>
  <si>
    <t xml:space="preserve">Contratos CVP-CTO-668-2021 Consorcio AB 003-2021 y Contrato de interventoría CVP-CTO-592-2021 GNG Servicios de Ingeniería SAS </t>
  </si>
  <si>
    <t>Decreto 1498 del 3 de agosto 2022</t>
  </si>
  <si>
    <t>Contrato CVP-CTO-720-2022 CONSORCIO PRO CARACOLI y Contrato de Interventoria 761-2022 PROES INGENIERIA SAS</t>
  </si>
  <si>
    <t>Contrato CVP-CTO- 414-2022 EMPRESA DE TELECOMUNICACIONES DE BOGOTÁ S.A. ESP-ETB</t>
  </si>
  <si>
    <t>Contrato  CVP-CTO-410-2022 TAC SEGURIDAD LTDA</t>
  </si>
  <si>
    <t>ContratoCVP-CTO-407-2022 ZIDCAR SAS</t>
  </si>
  <si>
    <t>Ley 80 de 1993, Ley 1150 de 2007, Decreto 1082 de 2015</t>
  </si>
  <si>
    <t>Guía para la administración del riesgo y el diseño de controles en entidades públicas VERSI ÓN 5</t>
  </si>
  <si>
    <t xml:space="preserve">Decreto 767 de 2022. Decreto 088 2022 </t>
  </si>
  <si>
    <t>Contrato CVP-CTO-410-2022 CONSORCIO ARBOLEDA</t>
  </si>
  <si>
    <t>Gestión Documental. Soportes del Proyecto 7680</t>
  </si>
  <si>
    <t>Seguimiento Hallazgos Contraloria y Auditoria 2022</t>
  </si>
  <si>
    <t>Atención al Ciudadano, Denuncias y Encuestas de Servicio al Ciudadano</t>
  </si>
  <si>
    <r>
      <rPr>
        <b/>
        <sz val="28"/>
        <color theme="1"/>
        <rFont val="Calibri"/>
        <family val="2"/>
      </rPr>
      <t>Humanos</t>
    </r>
    <r>
      <rPr>
        <sz val="28"/>
        <color theme="1"/>
        <rFont val="Calibri"/>
        <family val="2"/>
      </rPr>
      <t xml:space="preserve">: Profesionales en las siguientes disciplinas: Contador, Abogado, Ingeniero/Arquitecto, Ingeniero de Sistemas, Economista y Administrador Público.
</t>
    </r>
    <r>
      <rPr>
        <b/>
        <sz val="28"/>
        <color theme="1"/>
        <rFont val="Calibri"/>
        <family val="2"/>
      </rPr>
      <t>Tecnológicos</t>
    </r>
    <r>
      <rPr>
        <sz val="28"/>
        <color theme="1"/>
        <rFont val="Calibri"/>
        <family val="2"/>
      </rPr>
      <t xml:space="preserve">: Equipos de cómputo, acceso a los Sistemas de Información de la entidad
</t>
    </r>
    <r>
      <rPr>
        <b/>
        <sz val="28"/>
        <color theme="1"/>
        <rFont val="Calibri"/>
        <family val="2"/>
      </rPr>
      <t xml:space="preserve">Otros: </t>
    </r>
    <r>
      <rPr>
        <sz val="28"/>
        <color theme="1"/>
        <rFont val="Calibri"/>
        <family val="2"/>
      </rPr>
      <t>Logísticos para el desplazamiento a terreno.</t>
    </r>
  </si>
  <si>
    <t>Acta No.1 Comité Institucional de Coordinación de Control Interno 26/01/2023 Aprobación del Plane Anual de Auditoria de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</si>
</sst>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33" x14ac:knownFonts="1">
    <font>
      <sz val="11"/>
      <color theme="1"/>
      <name val="Calibri"/>
      <family val="2"/>
      <scheme val="minor"/>
    </font>
    <font>
      <sz val="11"/>
      <color theme="1"/>
      <name val="Calibri"/>
      <family val="2"/>
      <scheme val="minor"/>
    </font>
    <font>
      <b/>
      <sz val="22"/>
      <color theme="1"/>
      <name val="Arial"/>
      <family val="2"/>
    </font>
    <font>
      <b/>
      <sz val="16"/>
      <name val="Arial"/>
      <family val="2"/>
    </font>
    <font>
      <sz val="22"/>
      <color theme="1"/>
      <name val="Calibri"/>
      <family val="2"/>
    </font>
    <font>
      <sz val="19"/>
      <name val="Calibri"/>
      <family val="2"/>
      <scheme val="minor"/>
    </font>
    <font>
      <b/>
      <sz val="8"/>
      <color rgb="FF84B4E0"/>
      <name val="Calibri"/>
      <family val="2"/>
      <scheme val="minor"/>
    </font>
    <font>
      <sz val="19"/>
      <color theme="1"/>
      <name val="Calibri"/>
      <family val="2"/>
      <scheme val="minor"/>
    </font>
    <font>
      <b/>
      <sz val="22"/>
      <color theme="1"/>
      <name val="Calibri"/>
      <family val="2"/>
    </font>
    <font>
      <sz val="12"/>
      <name val="Calibri"/>
      <family val="2"/>
      <scheme val="minor"/>
    </font>
    <font>
      <b/>
      <sz val="20"/>
      <name val="Calibri"/>
      <family val="2"/>
      <scheme val="minor"/>
    </font>
    <font>
      <sz val="22"/>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sz val="24"/>
      <color theme="1"/>
      <name val="Calibri"/>
      <family val="2"/>
      <scheme val="minor"/>
    </font>
    <font>
      <b/>
      <sz val="26"/>
      <color theme="1"/>
      <name val="Calibri"/>
      <family val="2"/>
      <scheme val="minor"/>
    </font>
    <font>
      <b/>
      <sz val="26"/>
      <color theme="1"/>
      <name val="Arial"/>
      <family val="2"/>
    </font>
    <font>
      <sz val="26"/>
      <color theme="1"/>
      <name val="Calibri"/>
      <family val="2"/>
    </font>
    <font>
      <b/>
      <sz val="22"/>
      <color rgb="FF000000"/>
      <name val="Arial"/>
      <family val="2"/>
    </font>
    <font>
      <b/>
      <sz val="22"/>
      <name val="Calibri"/>
      <family val="2"/>
      <scheme val="minor"/>
    </font>
    <font>
      <sz val="26"/>
      <color theme="1"/>
      <name val="Calibri"/>
      <family val="2"/>
      <scheme val="minor"/>
    </font>
    <font>
      <sz val="22"/>
      <name val="Calibri"/>
      <family val="2"/>
      <scheme val="minor"/>
    </font>
    <font>
      <b/>
      <sz val="19"/>
      <color theme="1"/>
      <name val="Calibri"/>
      <family val="2"/>
      <scheme val="minor"/>
    </font>
    <font>
      <sz val="10"/>
      <color rgb="FF000000"/>
      <name val="Calibri"/>
      <scheme val="minor"/>
    </font>
    <font>
      <b/>
      <sz val="28"/>
      <color theme="1"/>
      <name val="Arial"/>
      <family val="2"/>
    </font>
    <font>
      <sz val="28"/>
      <color theme="1"/>
      <name val="Calibri"/>
      <family val="2"/>
    </font>
    <font>
      <b/>
      <sz val="28"/>
      <color rgb="FF000000"/>
      <name val="Arial"/>
      <family val="2"/>
    </font>
    <font>
      <sz val="28"/>
      <color theme="1"/>
      <name val="Calibri"/>
      <family val="2"/>
      <scheme val="minor"/>
    </font>
    <font>
      <b/>
      <sz val="28"/>
      <color theme="1"/>
      <name val="Calibri"/>
      <family val="2"/>
    </font>
    <font>
      <sz val="20"/>
      <color theme="1"/>
      <name val="Calibri"/>
      <family val="2"/>
      <scheme val="minor"/>
    </font>
    <font>
      <sz val="20"/>
      <name val="Calibri"/>
      <family val="2"/>
      <scheme val="minor"/>
    </font>
    <font>
      <sz val="26"/>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theme="4"/>
        <bgColor indexed="64"/>
      </patternFill>
    </fill>
    <fill>
      <patternFill patternType="solid">
        <fgColor theme="0"/>
        <bgColor rgb="FFB6D7A8"/>
      </patternFill>
    </fill>
    <fill>
      <patternFill patternType="solid">
        <fgColor theme="7" tint="0.79998168889431442"/>
        <bgColor indexed="64"/>
      </patternFill>
    </fill>
    <fill>
      <patternFill patternType="solid">
        <fgColor theme="7" tint="0.79998168889431442"/>
        <bgColor rgb="FFB6D7A8"/>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medium">
        <color indexed="64"/>
      </bottom>
      <diagonal/>
    </border>
    <border>
      <left/>
      <right style="medium">
        <color auto="1"/>
      </right>
      <top/>
      <bottom style="medium">
        <color indexed="64"/>
      </bottom>
      <diagonal/>
    </border>
    <border>
      <left/>
      <right/>
      <top style="medium">
        <color indexed="64"/>
      </top>
      <bottom/>
      <diagonal/>
    </border>
    <border>
      <left/>
      <right style="medium">
        <color auto="1"/>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0" fontId="13" fillId="0" borderId="0"/>
    <xf numFmtId="0" fontId="24" fillId="0" borderId="0"/>
  </cellStyleXfs>
  <cellXfs count="195">
    <xf numFmtId="0" fontId="0" fillId="0" borderId="0" xfId="0"/>
    <xf numFmtId="0" fontId="4" fillId="3" borderId="1" xfId="0" applyFont="1" applyFill="1" applyBorder="1" applyAlignment="1">
      <alignment vertical="center" wrapText="1"/>
    </xf>
    <xf numFmtId="15" fontId="5"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Alignment="1">
      <alignment vertical="top"/>
    </xf>
    <xf numFmtId="0" fontId="4" fillId="3" borderId="1" xfId="0" applyFont="1" applyFill="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vertical="center"/>
    </xf>
    <xf numFmtId="15" fontId="4" fillId="3"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49" fontId="0" fillId="0" borderId="0" xfId="0" applyNumberFormat="1" applyAlignment="1">
      <alignment vertical="center"/>
    </xf>
    <xf numFmtId="49" fontId="4" fillId="3" borderId="1" xfId="0" applyNumberFormat="1" applyFont="1" applyFill="1" applyBorder="1" applyAlignment="1">
      <alignment horizontal="center" vertical="center" wrapText="1"/>
    </xf>
    <xf numFmtId="0" fontId="11" fillId="3" borderId="1" xfId="0" applyFont="1" applyFill="1" applyBorder="1" applyAlignment="1">
      <alignment vertical="top" wrapText="1"/>
    </xf>
    <xf numFmtId="0" fontId="0" fillId="0" borderId="0" xfId="0" pivotButton="1"/>
    <xf numFmtId="0" fontId="0" fillId="0" borderId="0" xfId="0" applyAlignment="1">
      <alignment horizontal="left"/>
    </xf>
    <xf numFmtId="15" fontId="0" fillId="0" borderId="0" xfId="0" applyNumberFormat="1" applyAlignment="1">
      <alignment horizontal="center" vertical="center"/>
    </xf>
    <xf numFmtId="0" fontId="0" fillId="0" borderId="0" xfId="0" applyAlignment="1">
      <alignment horizontal="left" indent="1"/>
    </xf>
    <xf numFmtId="0" fontId="6" fillId="5" borderId="1" xfId="0" applyFont="1" applyFill="1" applyBorder="1" applyAlignment="1">
      <alignment horizontal="center" vertical="center" wrapText="1"/>
    </xf>
    <xf numFmtId="0" fontId="4" fillId="3" borderId="19" xfId="0" applyFont="1" applyFill="1" applyBorder="1" applyAlignment="1">
      <alignment vertical="top" wrapText="1"/>
    </xf>
    <xf numFmtId="0" fontId="4" fillId="3" borderId="19" xfId="0" applyFont="1" applyFill="1" applyBorder="1" applyAlignment="1">
      <alignment horizontal="center" vertical="center" wrapText="1"/>
    </xf>
    <xf numFmtId="15" fontId="4" fillId="3" borderId="19" xfId="0" applyNumberFormat="1" applyFont="1" applyFill="1" applyBorder="1" applyAlignment="1">
      <alignment horizontal="center" vertical="center" wrapText="1"/>
    </xf>
    <xf numFmtId="0" fontId="6" fillId="3" borderId="19" xfId="0" applyFont="1" applyFill="1" applyBorder="1" applyAlignment="1">
      <alignment horizontal="center" vertical="center" wrapText="1"/>
    </xf>
    <xf numFmtId="0" fontId="4" fillId="3" borderId="24" xfId="0" applyFont="1" applyFill="1" applyBorder="1" applyAlignment="1">
      <alignment vertical="top" wrapText="1"/>
    </xf>
    <xf numFmtId="0" fontId="4" fillId="3" borderId="24" xfId="0" applyFont="1" applyFill="1" applyBorder="1" applyAlignment="1">
      <alignment horizontal="center" vertical="center" wrapText="1"/>
    </xf>
    <xf numFmtId="15" fontId="4" fillId="3" borderId="24" xfId="0" applyNumberFormat="1"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2" borderId="26" xfId="0" applyFont="1" applyFill="1" applyBorder="1" applyAlignment="1">
      <alignment horizontal="center" vertical="center" textRotation="90" wrapText="1"/>
    </xf>
    <xf numFmtId="0" fontId="12" fillId="0" borderId="0" xfId="0" applyFont="1" applyAlignment="1">
      <alignment vertical="center"/>
    </xf>
    <xf numFmtId="0" fontId="4" fillId="3" borderId="24" xfId="0" applyFont="1" applyFill="1" applyBorder="1" applyAlignment="1">
      <alignment horizontal="left" vertical="top" wrapText="1"/>
    </xf>
    <xf numFmtId="0" fontId="6" fillId="4" borderId="19"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8" fillId="3" borderId="23" xfId="0" applyFont="1" applyFill="1" applyBorder="1" applyAlignment="1">
      <alignment vertical="center" wrapText="1"/>
    </xf>
    <xf numFmtId="0" fontId="18" fillId="3" borderId="24" xfId="0" applyFont="1" applyFill="1" applyBorder="1" applyAlignment="1">
      <alignment vertical="center" wrapText="1"/>
    </xf>
    <xf numFmtId="0" fontId="18" fillId="3" borderId="24" xfId="0" applyFont="1" applyFill="1" applyBorder="1" applyAlignment="1">
      <alignment vertical="top" wrapText="1"/>
    </xf>
    <xf numFmtId="0" fontId="18" fillId="3" borderId="16" xfId="0" applyFont="1" applyFill="1" applyBorder="1" applyAlignment="1">
      <alignment vertical="center" wrapText="1"/>
    </xf>
    <xf numFmtId="0" fontId="18" fillId="3" borderId="1" xfId="0" applyFont="1" applyFill="1" applyBorder="1" applyAlignment="1">
      <alignment vertical="center" wrapText="1"/>
    </xf>
    <xf numFmtId="0" fontId="18" fillId="3" borderId="1" xfId="0" applyFont="1" applyFill="1" applyBorder="1" applyAlignment="1">
      <alignment vertical="top" wrapText="1"/>
    </xf>
    <xf numFmtId="0" fontId="18" fillId="3" borderId="18" xfId="0" applyFont="1" applyFill="1" applyBorder="1" applyAlignment="1">
      <alignment vertical="center" wrapText="1"/>
    </xf>
    <xf numFmtId="0" fontId="18" fillId="3" borderId="19" xfId="0" applyFont="1" applyFill="1" applyBorder="1" applyAlignment="1">
      <alignment vertical="center" wrapText="1"/>
    </xf>
    <xf numFmtId="0" fontId="18" fillId="3" borderId="19" xfId="0" applyFont="1" applyFill="1" applyBorder="1" applyAlignment="1">
      <alignment vertical="top" wrapText="1"/>
    </xf>
    <xf numFmtId="0" fontId="2" fillId="2" borderId="2" xfId="2" applyFont="1" applyFill="1" applyBorder="1" applyAlignment="1">
      <alignment horizontal="center" vertical="center"/>
    </xf>
    <xf numFmtId="0" fontId="9" fillId="3" borderId="0" xfId="0" applyFont="1" applyFill="1" applyAlignment="1">
      <alignment vertical="center"/>
    </xf>
    <xf numFmtId="0" fontId="0" fillId="3" borderId="0" xfId="0" applyFill="1" applyAlignment="1">
      <alignment vertical="center"/>
    </xf>
    <xf numFmtId="49" fontId="0" fillId="3" borderId="0" xfId="0" applyNumberFormat="1" applyFill="1" applyAlignment="1">
      <alignment vertical="center"/>
    </xf>
    <xf numFmtId="0" fontId="0" fillId="3" borderId="0" xfId="0" applyFill="1"/>
    <xf numFmtId="0" fontId="0" fillId="3" borderId="0" xfId="0" applyFill="1" applyAlignment="1">
      <alignment horizontal="center" vertical="center"/>
    </xf>
    <xf numFmtId="15" fontId="0" fillId="3" borderId="0" xfId="0" applyNumberFormat="1" applyFill="1" applyAlignment="1">
      <alignment horizontal="center" vertical="center"/>
    </xf>
    <xf numFmtId="0" fontId="12" fillId="3" borderId="0" xfId="0" applyFont="1" applyFill="1" applyAlignment="1">
      <alignment horizontal="center" vertical="center"/>
    </xf>
    <xf numFmtId="0" fontId="12" fillId="3" borderId="0" xfId="0" applyFont="1" applyFill="1" applyAlignment="1">
      <alignment vertical="center"/>
    </xf>
    <xf numFmtId="0" fontId="15" fillId="3" borderId="22" xfId="0" applyFont="1" applyFill="1" applyBorder="1" applyAlignment="1">
      <alignment horizontal="center" vertical="center"/>
    </xf>
    <xf numFmtId="0" fontId="15" fillId="3" borderId="17" xfId="0" applyFont="1" applyFill="1" applyBorder="1" applyAlignment="1">
      <alignment horizontal="center" vertical="center"/>
    </xf>
    <xf numFmtId="0" fontId="3" fillId="2" borderId="32" xfId="0" applyFont="1" applyFill="1" applyBorder="1" applyAlignment="1">
      <alignment horizontal="center" vertical="center" textRotation="90"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0" fillId="0" borderId="1" xfId="0" applyBorder="1" applyAlignment="1">
      <alignment vertical="center"/>
    </xf>
    <xf numFmtId="0" fontId="10" fillId="3" borderId="24" xfId="0" applyFont="1" applyFill="1" applyBorder="1" applyAlignment="1">
      <alignment horizontal="center" vertical="center" wrapText="1"/>
    </xf>
    <xf numFmtId="15" fontId="5" fillId="3" borderId="24" xfId="0" applyNumberFormat="1" applyFont="1" applyFill="1" applyBorder="1" applyAlignment="1">
      <alignment horizontal="center" vertical="center"/>
    </xf>
    <xf numFmtId="0" fontId="7" fillId="3"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14" fontId="15" fillId="3" borderId="20" xfId="0" applyNumberFormat="1" applyFont="1" applyFill="1" applyBorder="1" applyAlignment="1">
      <alignment horizontal="center" vertical="center"/>
    </xf>
    <xf numFmtId="0" fontId="14" fillId="3" borderId="36" xfId="0" applyFont="1" applyFill="1" applyBorder="1" applyAlignment="1">
      <alignment vertical="center"/>
    </xf>
    <xf numFmtId="0" fontId="14" fillId="3" borderId="37" xfId="0" applyFont="1" applyFill="1" applyBorder="1" applyAlignment="1">
      <alignment vertical="center"/>
    </xf>
    <xf numFmtId="0" fontId="14" fillId="3" borderId="38" xfId="0" applyFont="1" applyFill="1" applyBorder="1" applyAlignment="1">
      <alignment vertical="center"/>
    </xf>
    <xf numFmtId="0" fontId="20" fillId="3" borderId="1" xfId="0" applyFont="1" applyFill="1" applyBorder="1" applyAlignment="1">
      <alignment horizontal="center" vertical="center" wrapText="1"/>
    </xf>
    <xf numFmtId="15" fontId="22" fillId="3" borderId="1" xfId="0" applyNumberFormat="1" applyFont="1" applyFill="1" applyBorder="1" applyAlignment="1">
      <alignment horizontal="center" vertical="center"/>
    </xf>
    <xf numFmtId="0" fontId="0" fillId="3" borderId="0" xfId="0" applyFill="1" applyAlignment="1">
      <alignment horizontal="justify"/>
    </xf>
    <xf numFmtId="0" fontId="0" fillId="0" borderId="0" xfId="0" applyAlignment="1">
      <alignment horizontal="justify"/>
    </xf>
    <xf numFmtId="0" fontId="21" fillId="6" borderId="1" xfId="3" applyFont="1" applyFill="1" applyBorder="1" applyAlignment="1">
      <alignment vertical="center"/>
    </xf>
    <xf numFmtId="0" fontId="21" fillId="7" borderId="1" xfId="3" applyFont="1" applyFill="1" applyBorder="1" applyAlignment="1">
      <alignment vertical="center"/>
    </xf>
    <xf numFmtId="0" fontId="21" fillId="3" borderId="1" xfId="0" applyFont="1" applyFill="1" applyBorder="1" applyAlignment="1">
      <alignment horizontal="justify" vertical="center"/>
    </xf>
    <xf numFmtId="15" fontId="4" fillId="7"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vertical="center" wrapText="1"/>
    </xf>
    <xf numFmtId="0" fontId="21" fillId="8" borderId="1" xfId="3" applyFont="1" applyFill="1" applyBorder="1" applyAlignment="1">
      <alignment vertical="center"/>
    </xf>
    <xf numFmtId="0" fontId="0" fillId="3" borderId="6" xfId="0" applyFill="1" applyBorder="1" applyAlignment="1">
      <alignment horizontal="center" vertical="center"/>
    </xf>
    <xf numFmtId="0" fontId="0" fillId="3" borderId="31" xfId="0" applyFill="1" applyBorder="1" applyAlignment="1">
      <alignment horizontal="center" vertical="center"/>
    </xf>
    <xf numFmtId="0" fontId="0" fillId="3" borderId="8" xfId="0" applyFill="1" applyBorder="1" applyAlignment="1">
      <alignment horizontal="center" vertical="center"/>
    </xf>
    <xf numFmtId="0" fontId="16" fillId="3" borderId="15"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3" xfId="0" applyFont="1" applyFill="1" applyBorder="1" applyAlignment="1">
      <alignment horizontal="justify" vertical="center"/>
    </xf>
    <xf numFmtId="0" fontId="16" fillId="3" borderId="14" xfId="0"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6" fillId="3" borderId="9" xfId="0" applyFont="1" applyFill="1" applyBorder="1" applyAlignment="1">
      <alignment horizontal="center" vertical="center"/>
    </xf>
    <xf numFmtId="0" fontId="16" fillId="3" borderId="0" xfId="0" applyFont="1" applyFill="1" applyAlignment="1">
      <alignment horizontal="center" vertical="center"/>
    </xf>
    <xf numFmtId="0" fontId="16" fillId="3" borderId="0" xfId="0" applyFont="1" applyFill="1" applyAlignment="1">
      <alignment horizontal="justify" vertical="center"/>
    </xf>
    <xf numFmtId="0" fontId="16" fillId="3" borderId="10"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1" xfId="0" applyFont="1" applyFill="1" applyBorder="1" applyAlignment="1">
      <alignment horizontal="justify" vertical="center"/>
    </xf>
    <xf numFmtId="0" fontId="16" fillId="3" borderId="12" xfId="0" applyFont="1" applyFill="1" applyBorder="1" applyAlignment="1">
      <alignment horizontal="center" vertical="center"/>
    </xf>
    <xf numFmtId="0" fontId="4" fillId="3" borderId="3" xfId="0" quotePrefix="1"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4" fillId="3" borderId="3" xfId="0" applyFont="1" applyFill="1" applyBorder="1" applyAlignment="1">
      <alignment horizontal="justify" vertical="top" wrapText="1"/>
    </xf>
    <xf numFmtId="0" fontId="4" fillId="3" borderId="4" xfId="0" applyFont="1" applyFill="1" applyBorder="1" applyAlignment="1">
      <alignment horizontal="justify" vertical="top" wrapText="1"/>
    </xf>
    <xf numFmtId="0" fontId="4" fillId="3" borderId="5" xfId="0" applyFont="1" applyFill="1" applyBorder="1" applyAlignment="1">
      <alignment horizontal="justify" vertical="top" wrapText="1"/>
    </xf>
    <xf numFmtId="0" fontId="16" fillId="0" borderId="15"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16" fillId="0" borderId="7"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15"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14" fontId="15" fillId="0" borderId="19" xfId="0" applyNumberFormat="1" applyFont="1" applyBorder="1" applyAlignment="1">
      <alignment horizontal="center" vertical="center"/>
    </xf>
    <xf numFmtId="14" fontId="15" fillId="0" borderId="20" xfId="0" applyNumberFormat="1" applyFont="1" applyBorder="1" applyAlignment="1">
      <alignment horizontal="center" vertical="center"/>
    </xf>
    <xf numFmtId="0" fontId="14" fillId="0" borderId="28" xfId="0" applyFont="1" applyBorder="1" applyAlignment="1">
      <alignment horizontal="center" vertical="center"/>
    </xf>
    <xf numFmtId="0" fontId="14" fillId="0" borderId="21" xfId="0" applyFont="1" applyBorder="1" applyAlignment="1">
      <alignment horizontal="center" vertical="center"/>
    </xf>
    <xf numFmtId="0" fontId="14" fillId="0" borderId="29" xfId="0" applyFont="1" applyBorder="1" applyAlignment="1">
      <alignment horizontal="center" vertical="center"/>
    </xf>
    <xf numFmtId="0" fontId="14" fillId="0" borderId="1" xfId="0" applyFont="1" applyBorder="1" applyAlignment="1">
      <alignment horizontal="center" vertical="center"/>
    </xf>
    <xf numFmtId="0" fontId="14" fillId="0" borderId="30" xfId="0" applyFont="1" applyBorder="1" applyAlignment="1">
      <alignment horizontal="center" vertical="center"/>
    </xf>
    <xf numFmtId="0" fontId="14" fillId="0" borderId="19" xfId="0" applyFont="1" applyBorder="1" applyAlignment="1">
      <alignment horizontal="center" vertical="center"/>
    </xf>
    <xf numFmtId="0" fontId="25" fillId="2" borderId="2" xfId="2" applyFont="1" applyFill="1" applyBorder="1" applyAlignment="1">
      <alignment horizontal="left" vertical="center"/>
    </xf>
    <xf numFmtId="0" fontId="26" fillId="3" borderId="3" xfId="0" quotePrefix="1" applyFont="1" applyFill="1" applyBorder="1" applyAlignment="1">
      <alignment horizontal="justify" vertical="center" wrapText="1"/>
    </xf>
    <xf numFmtId="0" fontId="26" fillId="3" borderId="4" xfId="0" applyFont="1" applyFill="1" applyBorder="1" applyAlignment="1">
      <alignment horizontal="justify" vertical="center" wrapText="1"/>
    </xf>
    <xf numFmtId="0" fontId="27" fillId="2" borderId="25"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8" fillId="3" borderId="25" xfId="0" applyFont="1" applyFill="1" applyBorder="1" applyAlignment="1">
      <alignment horizontal="center" vertical="center"/>
    </xf>
    <xf numFmtId="0" fontId="28" fillId="3" borderId="26" xfId="0" applyFont="1" applyFill="1" applyBorder="1" applyAlignment="1">
      <alignment horizontal="center" vertical="center"/>
    </xf>
    <xf numFmtId="0" fontId="28" fillId="3" borderId="27" xfId="0" applyFont="1" applyFill="1" applyBorder="1" applyAlignment="1">
      <alignment horizontal="center" vertical="center"/>
    </xf>
    <xf numFmtId="0" fontId="27" fillId="2" borderId="3" xfId="0" applyFont="1" applyFill="1" applyBorder="1" applyAlignment="1">
      <alignment horizontal="left" vertical="center" wrapText="1"/>
    </xf>
    <xf numFmtId="0" fontId="25" fillId="2" borderId="25" xfId="2" applyFont="1" applyFill="1" applyBorder="1" applyAlignment="1">
      <alignment horizontal="center" vertical="center" wrapText="1"/>
    </xf>
    <xf numFmtId="0" fontId="25" fillId="2" borderId="26" xfId="2" applyFont="1" applyFill="1" applyBorder="1" applyAlignment="1">
      <alignment horizontal="center" vertical="center" wrapText="1"/>
    </xf>
    <xf numFmtId="0" fontId="25" fillId="2" borderId="32" xfId="2" applyFont="1" applyFill="1" applyBorder="1" applyAlignment="1">
      <alignment horizontal="center" vertical="center" wrapText="1"/>
    </xf>
    <xf numFmtId="15" fontId="26" fillId="3" borderId="25" xfId="0" applyNumberFormat="1" applyFont="1" applyFill="1" applyBorder="1" applyAlignment="1">
      <alignment horizontal="center" vertical="center" wrapText="1"/>
    </xf>
    <xf numFmtId="15" fontId="26" fillId="3" borderId="26" xfId="0" applyNumberFormat="1" applyFont="1" applyFill="1" applyBorder="1" applyAlignment="1">
      <alignment horizontal="center" vertical="center" wrapText="1"/>
    </xf>
    <xf numFmtId="15" fontId="26" fillId="3" borderId="27" xfId="0" applyNumberFormat="1"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3" fillId="2" borderId="40" xfId="0" applyFont="1" applyFill="1" applyBorder="1" applyAlignment="1">
      <alignment horizontal="center" vertical="center" textRotation="90" wrapText="1"/>
    </xf>
    <xf numFmtId="49" fontId="2" fillId="2" borderId="4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0" fillId="3" borderId="1" xfId="0" applyFill="1" applyBorder="1" applyAlignment="1">
      <alignment vertical="center"/>
    </xf>
    <xf numFmtId="0" fontId="21" fillId="6" borderId="42" xfId="3" applyFont="1" applyFill="1" applyBorder="1" applyAlignment="1">
      <alignment vertical="center"/>
    </xf>
    <xf numFmtId="0" fontId="21" fillId="6" borderId="21" xfId="3" applyFont="1" applyFill="1" applyBorder="1" applyAlignment="1">
      <alignment vertical="center"/>
    </xf>
    <xf numFmtId="0" fontId="18" fillId="3" borderId="21" xfId="0" applyFont="1" applyFill="1" applyBorder="1" applyAlignment="1">
      <alignment vertical="center" wrapText="1"/>
    </xf>
    <xf numFmtId="0" fontId="18" fillId="3" borderId="21" xfId="0" applyFont="1" applyFill="1" applyBorder="1" applyAlignment="1">
      <alignment horizontal="center" vertical="center" wrapText="1"/>
    </xf>
    <xf numFmtId="15" fontId="4" fillId="3" borderId="21" xfId="0" applyNumberFormat="1" applyFont="1" applyFill="1" applyBorder="1" applyAlignment="1">
      <alignment horizontal="center" vertical="center" wrapText="1"/>
    </xf>
    <xf numFmtId="0" fontId="4" fillId="3" borderId="21"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20" fillId="3" borderId="21" xfId="0"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0" fontId="21" fillId="6" borderId="16" xfId="3" applyFont="1" applyFill="1" applyBorder="1" applyAlignment="1">
      <alignment vertical="center"/>
    </xf>
    <xf numFmtId="49" fontId="4" fillId="3" borderId="17" xfId="0" applyNumberFormat="1" applyFont="1" applyFill="1" applyBorder="1" applyAlignment="1">
      <alignment horizontal="center" vertical="center" wrapText="1"/>
    </xf>
    <xf numFmtId="1" fontId="4" fillId="3" borderId="17" xfId="0"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0" fontId="21" fillId="7" borderId="16" xfId="3" applyFont="1" applyFill="1" applyBorder="1" applyAlignment="1">
      <alignment vertical="center"/>
    </xf>
    <xf numFmtId="1" fontId="4" fillId="3" borderId="17" xfId="0" applyNumberFormat="1" applyFont="1" applyFill="1" applyBorder="1" applyAlignment="1">
      <alignment horizontal="center" vertical="top" wrapText="1"/>
    </xf>
    <xf numFmtId="15" fontId="4" fillId="3" borderId="17" xfId="0" applyNumberFormat="1" applyFont="1" applyFill="1" applyBorder="1" applyAlignment="1">
      <alignment horizontal="center" vertical="center" wrapText="1"/>
    </xf>
    <xf numFmtId="49" fontId="0" fillId="3" borderId="17" xfId="0" applyNumberFormat="1" applyFill="1" applyBorder="1" applyAlignment="1">
      <alignment vertical="center"/>
    </xf>
    <xf numFmtId="0" fontId="21" fillId="8" borderId="16" xfId="3" applyFont="1" applyFill="1" applyBorder="1" applyAlignment="1">
      <alignment vertical="center"/>
    </xf>
    <xf numFmtId="0" fontId="21" fillId="6" borderId="18" xfId="3" applyFont="1" applyFill="1" applyBorder="1" applyAlignment="1">
      <alignment vertical="center"/>
    </xf>
    <xf numFmtId="0" fontId="21" fillId="6" borderId="19" xfId="3" applyFont="1" applyFill="1" applyBorder="1" applyAlignment="1">
      <alignment vertical="center"/>
    </xf>
    <xf numFmtId="0" fontId="18" fillId="3" borderId="19" xfId="0" applyFont="1" applyFill="1" applyBorder="1" applyAlignment="1">
      <alignment horizontal="center" vertical="center" wrapText="1"/>
    </xf>
    <xf numFmtId="0" fontId="20" fillId="3" borderId="19" xfId="0" applyFont="1" applyFill="1" applyBorder="1" applyAlignment="1">
      <alignment horizontal="center" vertical="center" wrapText="1"/>
    </xf>
    <xf numFmtId="15" fontId="5" fillId="3" borderId="19" xfId="0" applyNumberFormat="1" applyFont="1" applyFill="1" applyBorder="1" applyAlignment="1">
      <alignment horizontal="center" vertical="center"/>
    </xf>
    <xf numFmtId="0" fontId="7" fillId="3" borderId="20" xfId="0" applyFont="1" applyFill="1" applyBorder="1" applyAlignment="1">
      <alignment horizontal="center" vertical="center" wrapText="1"/>
    </xf>
    <xf numFmtId="0" fontId="30" fillId="0" borderId="0" xfId="0" applyFont="1"/>
    <xf numFmtId="0" fontId="30" fillId="3" borderId="0" xfId="0" applyFont="1" applyFill="1" applyAlignment="1">
      <alignment vertical="center"/>
    </xf>
    <xf numFmtId="0" fontId="30" fillId="3" borderId="0" xfId="0" applyFont="1" applyFill="1"/>
    <xf numFmtId="0" fontId="30" fillId="3" borderId="0" xfId="0" applyFont="1" applyFill="1" applyAlignment="1">
      <alignment horizontal="center" vertical="center"/>
    </xf>
    <xf numFmtId="15" fontId="30" fillId="3" borderId="0" xfId="0" applyNumberFormat="1" applyFont="1" applyFill="1" applyAlignment="1">
      <alignment horizontal="center" vertical="center"/>
    </xf>
    <xf numFmtId="0" fontId="31" fillId="3" borderId="0" xfId="0" applyFont="1" applyFill="1" applyAlignment="1">
      <alignment vertical="center"/>
    </xf>
    <xf numFmtId="49" fontId="30" fillId="3" borderId="0" xfId="0" applyNumberFormat="1" applyFont="1" applyFill="1" applyAlignment="1">
      <alignment vertical="center"/>
    </xf>
    <xf numFmtId="0" fontId="30" fillId="3" borderId="0" xfId="0" applyFont="1" applyFill="1" applyAlignment="1">
      <alignment horizontal="justify"/>
    </xf>
    <xf numFmtId="0" fontId="21" fillId="0" borderId="0" xfId="0" applyFont="1"/>
    <xf numFmtId="0" fontId="21" fillId="3" borderId="0" xfId="0" applyFont="1" applyFill="1" applyAlignment="1">
      <alignment vertical="center"/>
    </xf>
    <xf numFmtId="0" fontId="21" fillId="3" borderId="0" xfId="0" applyFont="1" applyFill="1"/>
    <xf numFmtId="0" fontId="21" fillId="3" borderId="0" xfId="0" applyFont="1" applyFill="1" applyAlignment="1">
      <alignment horizontal="center" vertical="center"/>
    </xf>
    <xf numFmtId="15" fontId="21" fillId="3" borderId="0" xfId="0" applyNumberFormat="1" applyFont="1" applyFill="1" applyAlignment="1">
      <alignment horizontal="center" vertical="center"/>
    </xf>
    <xf numFmtId="0" fontId="32" fillId="3" borderId="0" xfId="0" applyFont="1" applyFill="1" applyAlignment="1">
      <alignment vertical="center"/>
    </xf>
    <xf numFmtId="49" fontId="21" fillId="3" borderId="0" xfId="0" applyNumberFormat="1" applyFont="1" applyFill="1" applyAlignment="1">
      <alignment vertical="center"/>
    </xf>
  </cellXfs>
  <cellStyles count="4">
    <cellStyle name="Millares 2" xfId="1"/>
    <cellStyle name="Normal" xfId="0" builtinId="0"/>
    <cellStyle name="Normal 2" xfId="3"/>
    <cellStyle name="Normal 2 3" xfId="2"/>
  </cellStyles>
  <dxfs count="47">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s>
  <tableStyles count="0" defaultTableStyle="TableStyleMedium2" defaultPivotStyle="PivotStyleLight16"/>
  <colors>
    <mruColors>
      <color rgb="FFFFCCFF"/>
      <color rgb="FFFF99FF"/>
      <color rgb="FF9999FF"/>
      <color rgb="FFFF5D5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Anual de Auditorias_PAA2023_Versión 1.xlsx]TD_Detallado!TablaDinámica3</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1"/>
          <c:showBubbleSize val="0"/>
          <c:separator>
</c:separator>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strRef>
              <c:f>TD_Detallado!$B$29</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27-4A4C-97DE-D05B8F24B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27-4A4C-97DE-D05B8F24B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27-4A4C-97DE-D05B8F24B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27-4A4C-97DE-D05B8F24B53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TD_Detallado!$A$30:$A$34</c:f>
              <c:strCache>
                <c:ptCount val="4"/>
                <c:pt idx="0">
                  <c:v>Auditoria de Gestión</c:v>
                </c:pt>
                <c:pt idx="1">
                  <c:v>Informes Regulatorios</c:v>
                </c:pt>
                <c:pt idx="2">
                  <c:v>Relación Entes Externos de Control</c:v>
                </c:pt>
                <c:pt idx="3">
                  <c:v>Seguimiento Periódico</c:v>
                </c:pt>
              </c:strCache>
            </c:strRef>
          </c:cat>
          <c:val>
            <c:numRef>
              <c:f>TD_Detallado!$B$30:$B$34</c:f>
              <c:numCache>
                <c:formatCode>General</c:formatCode>
                <c:ptCount val="4"/>
                <c:pt idx="0">
                  <c:v>27</c:v>
                </c:pt>
                <c:pt idx="1">
                  <c:v>28</c:v>
                </c:pt>
                <c:pt idx="2">
                  <c:v>43</c:v>
                </c:pt>
                <c:pt idx="3">
                  <c:v>14</c:v>
                </c:pt>
              </c:numCache>
            </c:numRef>
          </c:val>
          <c:extLst>
            <c:ext xmlns:c16="http://schemas.microsoft.com/office/drawing/2014/chart" uri="{C3380CC4-5D6E-409C-BE32-E72D297353CC}">
              <c16:uniqueId val="{00000000-BD80-469B-942A-686C7BE2A78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6152209098862647"/>
          <c:y val="0.31559966462525518"/>
          <c:w val="0.32181124234470693"/>
          <c:h val="0.684400335374744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1643061</xdr:colOff>
      <xdr:row>0</xdr:row>
      <xdr:rowOff>95250</xdr:rowOff>
    </xdr:from>
    <xdr:ext cx="1428751" cy="1285874"/>
    <xdr:pic>
      <xdr:nvPicPr>
        <xdr:cNvPr id="2" name="2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643061" y="95250"/>
          <a:ext cx="1428751" cy="128587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1023938</xdr:colOff>
      <xdr:row>0</xdr:row>
      <xdr:rowOff>119063</xdr:rowOff>
    </xdr:from>
    <xdr:to>
      <xdr:col>0</xdr:col>
      <xdr:colOff>2381250</xdr:colOff>
      <xdr:row>2</xdr:row>
      <xdr:rowOff>428625</xdr:rowOff>
    </xdr:to>
    <xdr:pic>
      <xdr:nvPicPr>
        <xdr:cNvPr id="2" name="2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023938" y="119063"/>
          <a:ext cx="1357312" cy="13573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57150</xdr:colOff>
      <xdr:row>28</xdr:row>
      <xdr:rowOff>133350</xdr:rowOff>
    </xdr:from>
    <xdr:to>
      <xdr:col>18</xdr:col>
      <xdr:colOff>9525</xdr:colOff>
      <xdr:row>43</xdr:row>
      <xdr:rowOff>19050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02.01%20ACTAS%20COMITE%20C.%20I\02.%2009Jun2022\Soportes\7%20Plan%20Anual%20de%20Auditorias_PAA2022_Seguimiento_30Jun202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D:\02.01%20ACTAS%20COMITE%20C.%20I\02.%2009Jun2022\Soportes\7%20Plan%20Anual%20de%20Auditorias_PAA2022_Seguimiento_30Jun202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Diana Constanza Ramírez Ardila" refreshedDate="44599.730559143522" createdVersion="6" refreshedVersion="6" minRefreshableVersion="3" recordCount="112">
  <cacheSource type="worksheet">
    <worksheetSource ref="A9:Y121" sheet="Detallado" r:id="rId2"/>
  </cacheSource>
  <cacheFields count="25">
    <cacheField name="ROL " numFmtId="0">
      <sharedItems count="4">
        <s v="Relación Entes Externos de Control"/>
        <s v="Enfoque a la Prevención"/>
        <s v="Evaluación y Seguimiento"/>
        <s v="Líderazgo Estratégico"/>
      </sharedItems>
    </cacheField>
    <cacheField name="TIPO DE TRABAJO" numFmtId="0">
      <sharedItems count="5">
        <s v="Relación Entes Externos de Control"/>
        <s v="Informes Regulatorios"/>
        <s v="Seguimiento Periódico"/>
        <s v="Auditoria de Gestión"/>
        <s v="Liderazgo Estratégico" u="1"/>
      </sharedItems>
    </cacheField>
    <cacheField name="DENOMINACIÓN DEL TRABAJO" numFmtId="0">
      <sharedItems/>
    </cacheField>
    <cacheField name="NORMATIVIDAD / ALCANCE" numFmtId="0">
      <sharedItems/>
    </cacheField>
    <cacheField name="AUDITOR" numFmtId="0">
      <sharedItems count="11">
        <s v="Carlos Vargas"/>
        <s v="Liliana Pedraza"/>
        <s v="Kelly Serrano"/>
        <s v="Diana Ramírez - Carlos Vargas"/>
        <s v="Joan Gaitán"/>
        <s v="Elizabeth Saenz"/>
        <s v="Javier Sarmiento"/>
        <s v="Diana Ramírez - Joan Gaitán"/>
        <s v="Equipo OCI"/>
        <s v="Marcela Urrea"/>
        <s v="Diana Ramírez"/>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ount="12">
        <n v="1"/>
        <n v="2"/>
        <n v="3"/>
        <n v="4"/>
        <n v="5"/>
        <n v="6"/>
        <n v="7"/>
        <n v="8"/>
        <n v="9"/>
        <n v="10"/>
        <n v="11"/>
        <n v="12"/>
      </sharedItems>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iana Constanza Ramírez Ardila" refreshedDate="44599.73180173611" createdVersion="6" refreshedVersion="6" minRefreshableVersion="3" recordCount="111">
  <cacheSource type="worksheet">
    <worksheetSource ref="A9:Y120" sheet="Detallado" r:id="rId2"/>
  </cacheSource>
  <cacheFields count="25">
    <cacheField name="ROL " numFmtId="0">
      <sharedItems count="5">
        <s v="Relación Entes Externos de Control"/>
        <s v="Enfoque a la Prevención"/>
        <s v="Evaluación y Seguimiento"/>
        <s v="Líderazgo Estratégico"/>
        <s v="Evaluación de la Gestión del Riesgo" u="1"/>
      </sharedItems>
    </cacheField>
    <cacheField name="TIPO DE TRABAJO" numFmtId="0">
      <sharedItems/>
    </cacheField>
    <cacheField name="DENOMINACIÓN DEL TRABAJO" numFmtId="0">
      <sharedItems count="56">
        <s v="Rendición Cuenta Mensual - Deuda Pública Mensual "/>
        <s v="Seguimiento Mapa de Riesgos de Corrupción- PAAC"/>
        <s v="Seguimiento Plan Anticorrupción y Atención al Ciudadano -PAAC"/>
        <s v="Evaluación Independiente del Estado del Sistema de Control Interno"/>
        <s v="Revisión Informe Gestión Judicial"/>
        <s v="Seguimiento a las medidas de Austeridad en el Gasto Público"/>
        <s v="Evaluar el cumplimiento de las Resoluciones VUR expedidas entre los años 2014 y 2015. "/>
        <s v="Reporte SIRECI - Delitos Contra la Administración Pública"/>
        <s v="Informe Presupuestal a la Personería"/>
        <s v="Rendición Cuenta Mensual a la Contraloria "/>
        <s v="Seguimiento a las Peticiones, Quejas, Reclamos y Sugerencias"/>
        <s v="Seguimiento a la Gestión de los Comités de Conciliación "/>
        <s v="Evaluación Institucional por Dependencias (12 Dependencias)"/>
        <s v="Seguimiento PAA y Presentación Comité Institucional de Control Interno"/>
        <s v="Seguimiento al contingente judicial (SIPROJ)"/>
        <s v="Seguimiento Plan Mejoramiento Auditoria Interna y Contraloria"/>
        <s v="Evaluación Control Interno Contable"/>
        <s v="Auditoría Evaluación a la Implementación de estándares publicación sede electrónica y web: Resolución 1519 de 2020 Anexo 2,3 y 4"/>
        <s v="Rendición Cuenta Anual a la Contraloría de Bogotá - SIVICOF"/>
        <s v="882-2021-Consorcio VIAS MC"/>
        <s v="Proceso Adquisición de bienes y servicios - Plan de Adquisiciones "/>
        <s v="Proceso Urbanizaciones y Titulación"/>
        <s v="Auditoria Servicios Administrativos - Inventarios de Bienes"/>
        <s v="879-2021-Consorcio INGECONSTRUCCIONES 16"/>
        <s v="Seguimiento Directiva 008 de 2013"/>
        <s v="Seguimiento Cumplimiento Normas de Derechos de Autor"/>
        <s v="Evaluar el cumplimiento de los proyectos de Vivienda de Interés Prioritario - VIP denominados la Casona, Manzanas 54 y 55. "/>
        <s v="Reporte Formulario Único Reporte de Avances de la Gestión (FURAG)"/>
        <s v="Seguimiento Ejecución Física, presupuestal y contractual"/>
        <s v="Evaluación al Proceso de Rendición de Cuentas de la Vigencia 2021"/>
        <s v="Proceso Reasentamientos - PI 7698 - Reasentamientos Humanos "/>
        <s v="001-2007-2007-Convenio FDL Sumapaz"/>
        <s v="668-2021-Consorcio AB 003-2021"/>
        <s v="Sistema de Seguridad de la Información"/>
        <s v="Auditoría Plan Estratégico de Seguridad Vial"/>
        <s v="Proceso Mejoramiento de Vivienda"/>
        <s v="Evaluar la gestión fiscal vigencia 2021."/>
        <s v="Arqueo de Caja Menor y Fuerte"/>
        <s v="416-2021-Unión Temporal Vial CU"/>
        <s v="599-2021-Maran SAS"/>
        <s v="Auditoria Sistema Gestión Salud y Seguridad en el Trabajo - SGSST"/>
        <s v="Auditorías de gestión conforme NTC 6047  Accesibildad al Medio Físico."/>
        <s v="Proceso Gestión Tecnología de la Información y las Comunicaciones"/>
        <s v="Proceso Gestión Financiera - Política de Gestión Presupuestal y Eficiencia GP"/>
        <s v="Convenio 686-2021"/>
        <s v="Verificación Reporte  Sistema de Información Distrital de Empleo y Administración Pública - SIDEAP"/>
        <s v="Plan Estratégico de Tecnologías PETI"/>
        <s v="Plan Participación Ciudadana - Política de Participación ciudadana"/>
        <s v="Evaluar el cumplimiento y la gestión realizada a las cuentas y préstamos por cobrar vigencias 2020 y 2021. "/>
        <s v="Proceso Mejoramiento de Barrios - PI 7703 - Mejoramiento de Barrios  "/>
        <s v="Auditoria sobre uso de software y derechos de autor"/>
        <s v="877-2021-consorcio CVP 2030"/>
        <s v="Auditoria Plan de Gestión Ambienta - PIGA"/>
        <s v="Sistema de Gestión de la Calidad"/>
        <s v="Arqueo de Caja Menor" u="1"/>
        <s v="Auditorías de gestión conforme NTC 6047  Accesibildad al Medio Físico. Espacios de Servicio al Ciudadano en la Administración Pública"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iana Constanza Ramírez Ardila" refreshedDate="44952.987178009258" createdVersion="6" refreshedVersion="6" minRefreshableVersion="3" recordCount="105">
  <cacheSource type="worksheet">
    <worksheetSource ref="A10:Y73" sheet="PAA 2023"/>
  </cacheSource>
  <cacheFields count="26">
    <cacheField name="ROL " numFmtId="0">
      <sharedItems/>
    </cacheField>
    <cacheField name="Indicador " numFmtId="0">
      <sharedItems containsBlank="1" count="4">
        <s v="Indicador "/>
        <m/>
        <s v="Adicional"/>
        <s v="Auditoria de Gestión" u="1"/>
      </sharedItems>
    </cacheField>
    <cacheField name="TIPO DE TRABAJO" numFmtId="0">
      <sharedItems count="4">
        <s v="Relación Entes Externos de Control"/>
        <s v="Informes Regulatorios"/>
        <s v="Seguimiento Periódico"/>
        <s v="Auditoria de Gestión"/>
      </sharedItems>
    </cacheField>
    <cacheField name="DENOMINACIÓN DEL TRABAJO" numFmtId="0">
      <sharedItems containsBlank="1" count="93">
        <s v="Rendición Cuenta Mensual - Deuda Pública Mensual "/>
        <s v="Seguimiento Plan Anticorrupción y Atención al Ciudadano -PAAC"/>
        <s v="Seguimiento Mapa de Riesgos de Corrupción- PAAC"/>
        <s v="Revisión Informe Gestión Judicial"/>
        <s v="Evaluación Independiente del Estado del Sistema de Control Interno"/>
        <s v="Seguimiento a las Peticiones, Quejas, Reclamos y Sugerencias"/>
        <s v="Seguimiento a las medidas de Austeridad en el Gasto Público"/>
        <s v="Reporte SIRECI - Delitos Contra la Administración Pública"/>
        <s v="Auditoría: Evaluar la gestión fiscal vigencia 2022"/>
        <s v="Informe Presupuestal a la Personería"/>
        <s v="Rendición Cuenta Mensual a la Contraloría "/>
        <s v="Seguimiento a la Gestión de los Comités de Conciliación "/>
        <s v="Seguimiento PAA y Presentación Comité Institucional de Control Interno"/>
        <s v="Evaluación Institucional por Dependencias (12 Dependencias)"/>
        <s v="Seguimiento al contingente judicial (SIPROJ)"/>
        <s v="Seguimiento Plan Mejoramiento Auditoria Interna y Contraloría"/>
        <s v="Evaluación Control Interno Contable"/>
        <s v="Auditoria a la Nomina e Incapacidades"/>
        <s v="Auditoria al Contrato de Transporte"/>
        <s v="Auditoria al Plan Estrategico de TI"/>
        <s v="Rendición Cuenta Anual a la Contraloría de Bogotá - SIVICOF"/>
        <s v="Seguimiento Cumplimiento Normas de Derechos de Autor"/>
        <s v="Auditoría: Evaluar los recursos asignados para la titulación de predios, vigencia 2020 y 2021"/>
        <s v="Seguimiento Directiva 008 de 2013"/>
        <s v="Reporte Formulario Único Reporte de Avances de la Gestión (FURAG)"/>
        <s v="Auditoria de Sistemas de Informacion (Curaduria Social)"/>
        <s v="Auditoria de Seguimiento al Proceso Mejoramiento de Vivienda y Proyecto 7680"/>
        <s v="Auditoria de Seguimiento al Proceso Mejoramiento de Barrios y Proyecto 7303"/>
        <s v="Seguimiento Ejecución Física, presupuestal y contractual"/>
        <s v="Auditoria de Seguimiento al Proceso Reasentamiento y Proyecto 7698"/>
        <s v="Auditoría: Evaluar estudios, diseños y construcción de tramos viales, ejecutados durante las vigencias 2018, 2019, 2020 y 2021."/>
        <s v="Auditoria al Proceso de Adquisición de Bienes y Servicios"/>
        <s v="Auditoria al Contrato de ETB y Sericios de TI"/>
        <s v="Arqueo de Caja Menor y Fuerte"/>
        <s v="Auditoria al Proceso de Servicio a la Ciudadania "/>
        <s v="Auditoria CONSORCIO PRO CARACOLI"/>
        <s v="Auditoria Contrato TAC SEGURIDAD LTDA"/>
        <s v="Auditoria CONSORCIO ARBOLEDA"/>
        <s v="Auditoria al Sistema de Gestiòn de la Calidad"/>
        <m/>
        <s v="Seguimiento a la Sostenibilidad Contable"/>
        <s v="Seguimiento a la Apropiación de los valores y principios del servicio publico por parte de los servidores públicos de la CVP"/>
        <s v="Fiducia Bogotá - Patrimonio Autónomo (PA) Constructor Patrimonio autónomo derivados (PAD) Consorcio la Casona" u="1"/>
        <s v="Auditoria_Evaluación de Cumplimiento Protección de Datos Personales" u="1"/>
        <s v="Auditorías de gestión conforme NTC 6047  Accesibilidad al Medio Físico." u="1"/>
        <s v="Evaluación al Proceso de Rendición de Cuentas de la Vigencia 2021" u="1"/>
        <s v="879-2021-Consorcio INGECONSTRUCCIONES 16" u="1"/>
        <s v="Auditoria Plan de Accion Bienes Inmuebles 2021 -2022" u="1"/>
        <s v="Auditoria Contrato de Obra No. 882-2021Consorcio Vías MC" u="1"/>
        <s v="Proceso Adquisición de bienes y servicios - Plan de Adquisiciones " u="1"/>
        <s v="Auditoria Plan de Gestión Ambienta - PIGA" u="1"/>
        <s v="Auditoria_Plan Estratégico de Tecnologías PETI" u="1"/>
        <s v="Auditoria Fiducia Bogotá - Patrimonio Autónomo (PA) Constructor Patrimonio autónomo derivados (PAD) Manzana 54 y 55" u="1"/>
        <s v="Proceso Mejoramiento de Barrios - PI 7703 - Mejoramiento de Barrios  " u="1"/>
        <s v="Proceso Gestión Financiera - Política de Gestión Presupuestal y Eficiencia GP" u="1"/>
        <s v="Verificación Reporte  Sistema de Información Distrital de Empleo y Administración Pública - SIDEAP" u="1"/>
        <s v="Auditoria_Proceso Gestión Tecnología de la Información y las Comunicaciones" u="1"/>
        <s v="Auditoría Evaluación a la Implementación de estándares publicación sede electrónica y web: Resolución 1519 de 2020 Anexo 2,3 y 4" u="1"/>
        <s v="Auditoria Convenio 686-2021 " u="1"/>
        <s v="882-2021-Consorcio VIAS MC" u="1"/>
        <s v="Auditoria_Evaluación a la Implementación del Modelo de Seguridad y Privacidad de la Información (MSPI)" u="1"/>
        <s v="Proyecto_ Implementación Aplicativo_ Sistema Gestión de Planes de Mejoramiento" u="1"/>
        <s v="877-2021-consorcio CVP 2030" u="1"/>
        <s v="Auditoria Fiducia Bogotá - Patrimonio Autónomo (PA) Arboleda Santa Teresita" u="1"/>
        <s v="Proceso Reasentamientos - PI 7698 - Reasentamientos Humanos " u="1"/>
        <s v="Sistema de Gestión de la Calidad" u="1"/>
        <s v="Auditoria Plan de Gestión Documental" u="1"/>
        <s v="Auditoria Plan Participación Ciudadana - Política de Participación ciudadana" u="1"/>
        <s v="Auditoria de Cumplimiento Contraloria _Evaluar el cumplimiento de los proyectos de Vivienda de Interés Prioritario - VIP denominados la Casona, Manzanas 54 y 55. " u="1"/>
        <s v="Auditoria Contrato de Obra No. 416-2021-Unión Temporal Vial CU" u="1"/>
        <s v="Auditoria Proceso Reasentamientos - PI 7698 - Reasentamientos Humanos " u="1"/>
        <s v="Auditoria de Regularidad Contraloria _Evaluar la gestión fiscal vigencia 2021." u="1"/>
        <s v="Proceso Mejoramiento de Vivienda" u="1"/>
        <s v="416-2021-Unión Temporal Vial CU" u="1"/>
        <s v="Auditoria Servicios Administrativos - Inventarios de Bienes" u="1"/>
        <s v="668-2021-Consorcio AB 003-2021" u="1"/>
        <s v="Auditoria Sistema Gestión Salud y Seguridad en el Trabajo - SGSST" u="1"/>
        <s v="Auditoria de Cumplimiento Contraloria - Evaluar el cumplimiento de las Resoluciones VUR expedidas entre los años 2014 y 2015. " u="1"/>
        <s v="Auditoria Contrato de Obra No. 879-2021-Consorcio INGECONSTRUCCIONES 16" u="1"/>
        <s v="Auditoria Proceso Adquisición de bienes y servicios - Plan de Adquisiciones " u="1"/>
        <s v="Proceso Gestión Financiera" u="1"/>
        <s v="Convenio 686-2021" u="1"/>
        <s v="Auditoria Proceso Gestión Financiera" u="1"/>
        <s v="Auditoria Fiducia Bogotá - Patrimonio Autónomo (PA) Constructor Patrimonio autónomo derivados (PAD) Consorcio la Casona" u="1"/>
        <s v="001-2007-2007-Convenio FDL Sumapaz" u="1"/>
        <s v="Auditoría Plan Estratégico de Seguridad Vial" u="1"/>
        <s v="Auditoria Proceso Mejoramiento de Barrios - PI 7703 - Mejoramiento de Barrios  " u="1"/>
        <s v="Proceso Urbanizaciones y Titulación" u="1"/>
        <s v="Auditoria de Cumplimiento Contraloria_ Evaluar el cumplimiento y la gestión realizada a las cuentas y préstamos por cobrar vigencias 2020 y 2021. " u="1"/>
        <s v="Plan Participación Ciudadana - Política de Participación ciudadana" u="1"/>
        <s v="Fiducia Bogotá - Patrimonio Autónomo (PA) Constructor Patrimonio autónomo derivados (PAD) Manzana 54 y 55" u="1"/>
        <s v="Nomina (Prueba Global e Incapacidades)" u="1"/>
        <s v="599-2021-Maran SAS" u="1"/>
      </sharedItems>
    </cacheField>
    <cacheField name="NORMATIVIDAD / ALCANCE" numFmtId="0">
      <sharedItems containsBlank="1"/>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9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3-01-13T00:00:00"/>
    </cacheField>
    <cacheField name="Mes Fin" numFmtId="0">
      <sharedItems containsSemiMixedTypes="0" containsString="0" containsNumber="1" containsInteger="1" minValue="1" maxValue="12" count="12">
        <n v="1"/>
        <n v="2"/>
        <n v="3"/>
        <n v="5"/>
        <n v="4"/>
        <n v="6"/>
        <n v="7"/>
        <n v="9"/>
        <n v="8"/>
        <n v="10"/>
        <n v="11"/>
        <n v="12"/>
      </sharedItems>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ontainsBlank="1" count="10">
        <m/>
        <s v="PROGRAMADA"/>
        <s v="CUMPLIDA"/>
        <s v="EN CURSO"/>
        <s v="ELIMINAR" u="1"/>
        <s v="NUEVA" u="1"/>
        <s v="EN  REVISIÓN ACI" u="1"/>
        <s v="VENCIDA" u="1"/>
        <s v="REPROGRAMAR" u="1"/>
        <s v="RETRASADA" u="1"/>
      </sharedItems>
    </cacheField>
    <cacheField name="FECHA" numFmtId="15">
      <sharedItems containsNonDate="0" containsDate="1" containsString="0" containsBlank="1" minDate="2022-01-31T00:00:00" maxDate="2022-06-17T00:00:00"/>
    </cacheField>
    <cacheField name="EVIDENCIA/_x000a_No. RADICACIÓN" numFmtId="0">
      <sharedItems containsBlank="1" containsMixedTypes="1" containsNumber="1" containsInteger="1" minValue="202211200040571" maxValue="20221120004354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
  <r>
    <x v="0"/>
    <x v="0"/>
    <s v="Rendición Cuenta Mensual - Deuda Pública Mensual "/>
    <s v="Plazo: Segundo 2 día hábil del mes_x000a_CBN-1005 Informe sobre el comportamiento de los indicadores de Endeudamiento._x000a_ CBN-1092 Certificado de NO Existencia de Deuda Pública"/>
    <x v="0"/>
    <n v="1"/>
    <d v="2022-01-03T00:00:00"/>
    <x v="0"/>
    <d v="2022-01-04T00:00:00"/>
    <n v="1"/>
    <n v="1"/>
    <s v=" "/>
    <s v=" "/>
    <s v=" "/>
    <s v=" "/>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1-03T00:00:00"/>
    <x v="0"/>
    <d v="2022-01-14T00:00:00"/>
    <n v="1"/>
    <n v="1"/>
    <s v=" "/>
    <s v=" "/>
    <s v=" "/>
    <s v=" "/>
    <s v=" "/>
    <s v=" "/>
    <s v=" "/>
    <s v=" "/>
    <s v=" "/>
    <s v=" "/>
    <s v=" "/>
    <s v="CUMPLIDA"/>
    <d v="2022-01-17T00:00:00"/>
    <s v="202211200004343"/>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1-03T00:00:00"/>
    <x v="0"/>
    <d v="2022-01-14T00:00:00"/>
    <n v="1"/>
    <n v="1"/>
    <s v=" "/>
    <s v=" "/>
    <s v=" "/>
    <s v=" "/>
    <s v=" "/>
    <s v=" "/>
    <s v=" "/>
    <s v=" "/>
    <s v=" "/>
    <s v=" "/>
    <s v=" "/>
    <s v="CUMPLIDA"/>
    <d v="2022-01-17T00:00:00"/>
    <s v="202211200004343"/>
  </r>
  <r>
    <x v="2"/>
    <x v="1"/>
    <s v="Evaluación Independiente del Estado del Sistema de Control Interno"/>
    <s v="Decreto 807 de 2019 articulo 41. Plazo: Deberá publicar cada seis (6) meses un informe en la página web. Plazo: A más tardar 30 de Enero "/>
    <x v="2"/>
    <n v="13"/>
    <d v="2022-01-04T00:00:00"/>
    <x v="0"/>
    <d v="2022-01-22T00:00:00"/>
    <n v="1"/>
    <n v="1"/>
    <s v=" "/>
    <s v=" "/>
    <s v=" "/>
    <s v=" "/>
    <s v=" "/>
    <s v=" "/>
    <s v=" "/>
    <s v=" "/>
    <s v=" "/>
    <s v=" "/>
    <s v=" "/>
    <s v="CUMPLIDA"/>
    <d v="2022-01-31T00:00:00"/>
    <m/>
  </r>
  <r>
    <x v="2"/>
    <x v="1"/>
    <s v="Revisión Informe Gestión Judicial"/>
    <s v="Resolución 104 de 2018, Circular 010 de 2019 Secretaria Jurídica. Plazo Primera semana de enero y la primera semana de julio"/>
    <x v="1"/>
    <n v="8"/>
    <d v="2022-01-04T00:00:00"/>
    <x v="0"/>
    <d v="2022-01-12T00:00:00"/>
    <n v="1"/>
    <n v="1"/>
    <s v=" "/>
    <s v=" "/>
    <s v=" "/>
    <s v=" "/>
    <s v=" "/>
    <s v=" "/>
    <s v=" "/>
    <s v=" "/>
    <s v=" "/>
    <s v=" "/>
    <s v=" "/>
    <s v="CUMPLIDA"/>
    <d v="2022-01-12T00:00:00"/>
    <s v="202111200123683"/>
  </r>
  <r>
    <x v="2"/>
    <x v="1"/>
    <s v="Seguimiento a las medidas de Austeridad en el Gasto Público"/>
    <s v="Decreto 984 de 2012. Decreto 1068 de 2015 Sector Hacienda y Crédito Público. Plazo: Un informe trimestral. A más tardar 30 de Enero "/>
    <x v="0"/>
    <n v="15"/>
    <d v="2022-01-04T00:00:00"/>
    <x v="0"/>
    <d v="2022-01-25T00:00:00"/>
    <n v="1"/>
    <n v="1"/>
    <s v=" "/>
    <s v=" "/>
    <s v=" "/>
    <s v=" "/>
    <s v=" "/>
    <s v=" "/>
    <s v=" "/>
    <s v=" "/>
    <s v=" "/>
    <s v=" "/>
    <s v=" "/>
    <s v="EN CURSO"/>
    <m/>
    <m/>
  </r>
  <r>
    <x v="0"/>
    <x v="0"/>
    <s v="Evaluar el cumplimiento de las Resoluciones VUR expedidas entre los años 2014 y 2015. "/>
    <s v="Auditoria de Cumplimiento. Del 05/01/2022 09/03/2022. Plazo: 3 meses"/>
    <x v="3"/>
    <n v="63"/>
    <d v="2022-01-05T00:00:00"/>
    <x v="0"/>
    <d v="2022-03-09T00:00:00"/>
    <n v="3"/>
    <n v="1"/>
    <s v=" "/>
    <n v="1"/>
    <s v=" "/>
    <s v=" "/>
    <s v=" "/>
    <s v=" "/>
    <s v=" "/>
    <s v=" "/>
    <s v=" "/>
    <s v=" "/>
    <s v=" "/>
    <s v="PROGRAMADA"/>
    <m/>
    <m/>
  </r>
  <r>
    <x v="0"/>
    <x v="0"/>
    <s v="Reporte SIRECI - Delitos Contra la Administración Pública"/>
    <s v="Delitos Contra la Administración Pública._x000a_Plazo: Tercer 3 día hàbil del Semestre"/>
    <x v="4"/>
    <n v="1"/>
    <d v="2022-01-05T00:00:00"/>
    <x v="0"/>
    <d v="2022-01-06T00:00:00"/>
    <n v="1"/>
    <n v="1"/>
    <s v=" "/>
    <s v=" "/>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1-07T00:00:00"/>
    <x v="0"/>
    <d v="2022-01-12T00:00:00"/>
    <n v="1"/>
    <n v="1"/>
    <s v=" "/>
    <s v=" "/>
    <s v=" "/>
    <s v=" "/>
    <s v=" "/>
    <s v=" "/>
    <s v=" "/>
    <s v=" "/>
    <s v=" "/>
    <s v=" "/>
    <s v=" "/>
    <s v="PROGRAMADA"/>
    <m/>
    <m/>
  </r>
  <r>
    <x v="0"/>
    <x v="0"/>
    <s v="Rendición Cuenta Mensual a la Contraloria "/>
    <s v="Presupuesto, Inversiones, Gestión y Resultados, Contratación, Egresos. Plazo: Septimo 7 día hábil del mes"/>
    <x v="0"/>
    <n v="2"/>
    <d v="2022-01-07T00:00:00"/>
    <x v="0"/>
    <d v="2022-01-12T00:00:00"/>
    <n v="1"/>
    <n v="1"/>
    <s v=" "/>
    <s v=" "/>
    <s v=" "/>
    <s v=" "/>
    <s v=" "/>
    <s v=" "/>
    <s v=" "/>
    <s v=" "/>
    <s v=" "/>
    <s v=" "/>
    <s v=" "/>
    <s v="PROGRAMADA"/>
    <m/>
    <m/>
  </r>
  <r>
    <x v="2"/>
    <x v="1"/>
    <s v="Seguimiento a las Peticiones, Quejas, Reclamos y Sugerencias"/>
    <s v="Ley 1474 de 2011, art. 76. Decreto 2641 de 2012. Plazo: Semestral. A más tardar 31 Enero"/>
    <x v="4"/>
    <n v="20"/>
    <d v="2022-01-11T00:00:00"/>
    <x v="0"/>
    <d v="2022-01-31T00:00:00"/>
    <n v="1"/>
    <n v="1"/>
    <s v=" "/>
    <s v=" "/>
    <s v=" "/>
    <s v=" "/>
    <s v=" "/>
    <s v=" "/>
    <s v=" "/>
    <s v=" "/>
    <s v=" "/>
    <s v=" "/>
    <s v=" "/>
    <s v="EN  REVISIÓN ACI"/>
    <m/>
    <m/>
  </r>
  <r>
    <x v="2"/>
    <x v="1"/>
    <s v="Seguimiento a la Gestión de los Comités de Conciliación "/>
    <s v="Decreto Nacional 1167 de 2016 , Resolución 604 de 2016 de la Secretaria General y Acuerdo 01 de 2017 . Plazo: Semestral. A más tardar 30 de Enero "/>
    <x v="1"/>
    <n v="5"/>
    <d v="2022-01-12T00:00:00"/>
    <x v="0"/>
    <d v="2022-01-19T00:00:00"/>
    <n v="1"/>
    <n v="1"/>
    <s v=" "/>
    <s v=" "/>
    <s v=" "/>
    <s v=" "/>
    <s v=" "/>
    <s v=" "/>
    <s v=" "/>
    <s v=" "/>
    <s v=" "/>
    <s v=" "/>
    <s v=" "/>
    <s v="EN CURSO"/>
    <m/>
    <m/>
  </r>
  <r>
    <x v="2"/>
    <x v="1"/>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x v="6"/>
    <n v="15"/>
    <d v="2022-01-16T00:00:00"/>
    <x v="0"/>
    <d v="2022-01-31T00:00:00"/>
    <n v="1"/>
    <n v="1"/>
    <s v=" "/>
    <s v=" "/>
    <s v=" "/>
    <s v=" "/>
    <s v=" "/>
    <s v=" "/>
    <s v=" "/>
    <s v=" "/>
    <s v=" "/>
    <s v=" "/>
    <s v=" "/>
    <s v="CUMPLIDA"/>
    <s v="31-02-2022"/>
    <s v="202211200012253"/>
  </r>
  <r>
    <x v="3"/>
    <x v="2"/>
    <s v="Seguimiento PAA y Presentación Comité Institucional de Control Interno"/>
    <s v="Decreto 807 de 2019. Articulo 38. Plazo: A más tardar 31 de Enero "/>
    <x v="7"/>
    <n v="15"/>
    <d v="2022-01-16T00:00:00"/>
    <x v="0"/>
    <d v="2022-01-31T00:00:00"/>
    <n v="1"/>
    <n v="1"/>
    <s v=" "/>
    <s v=" "/>
    <s v=" "/>
    <s v=" "/>
    <s v=" "/>
    <s v=" "/>
    <s v=" "/>
    <s v=" "/>
    <s v=" "/>
    <s v=" "/>
    <s v=" "/>
    <s v="CUMPLIDA"/>
    <d v="2022-01-31T00:00:00"/>
    <s v="Acta de Comité ICCI No.1"/>
  </r>
  <r>
    <x v="2"/>
    <x v="1"/>
    <s v="Seguimiento al contingente judicial (SIPROJ)"/>
    <s v="Resolución 866 de 2004, Numeral 4.2.5.Resolución 303 de 2007 Secretaría Distrital de Hacienda. Plazo: Trimestral. A más tardar 30 de Enero "/>
    <x v="1"/>
    <n v="10"/>
    <d v="2022-01-20T00:00:00"/>
    <x v="0"/>
    <d v="2022-02-10T00:00:00"/>
    <n v="2"/>
    <n v="1"/>
    <n v="1"/>
    <s v=" "/>
    <s v=" "/>
    <s v=" "/>
    <s v=" "/>
    <s v=" "/>
    <s v=" "/>
    <s v=" "/>
    <s v=" "/>
    <s v=" "/>
    <s v=" "/>
    <s v="EN CURSO"/>
    <m/>
    <m/>
  </r>
  <r>
    <x v="0"/>
    <x v="0"/>
    <s v="Rendición Cuenta Mensual - Deuda Pública Mensual "/>
    <s v="Plazo: Segundo 2 día hábil del mes_x000a_CBN-1005 Informe sobre el comportamiento de los indicadores de Endeudamiento._x000a_ CBN-1092 Certificado de NO Existencia de Deuda Pública"/>
    <x v="0"/>
    <n v="1"/>
    <d v="2022-02-01T00:00:00"/>
    <x v="1"/>
    <d v="2022-02-02T00:00:00"/>
    <n v="2"/>
    <s v=" "/>
    <n v="1"/>
    <s v=" "/>
    <s v=" "/>
    <s v=" "/>
    <s v=" "/>
    <s v=" "/>
    <s v=" "/>
    <s v=" "/>
    <s v=" "/>
    <s v=" "/>
    <s v=" "/>
    <s v="PROGRAMADA"/>
    <m/>
    <m/>
  </r>
  <r>
    <x v="1"/>
    <x v="2"/>
    <s v="Seguimiento Plan Mejoramiento Auditoria Interna y Contraloria"/>
    <s v="Decreto 807 de 2019 articulo 38. Plazo: El 15 de Febrero"/>
    <x v="8"/>
    <n v="3"/>
    <d v="2022-02-01T00:00:00"/>
    <x v="1"/>
    <d v="2022-02-04T00:00:00"/>
    <n v="2"/>
    <s v=" "/>
    <n v="1"/>
    <s v=" "/>
    <s v=" "/>
    <s v=" "/>
    <s v=" "/>
    <s v=" "/>
    <s v=" "/>
    <s v=" "/>
    <s v=" "/>
    <s v=" "/>
    <s v=" "/>
    <s v="PROGRAMADA"/>
    <m/>
    <m/>
  </r>
  <r>
    <x v="2"/>
    <x v="1"/>
    <s v="Evaluación Control Interno Contable"/>
    <s v="Decreto Ley 1421 de 1993 y Acuerdo 24 de 1993. Plazo: A más tardar 10 de febrero."/>
    <x v="9"/>
    <n v="8"/>
    <d v="2022-02-02T00:00:00"/>
    <x v="1"/>
    <d v="2022-02-10T00:00:00"/>
    <n v="2"/>
    <s v=" "/>
    <n v="1"/>
    <s v=" "/>
    <s v=" "/>
    <s v=" "/>
    <s v=" "/>
    <s v=" "/>
    <s v=" "/>
    <s v=" "/>
    <s v=" "/>
    <s v=" "/>
    <s v=" "/>
    <s v="PROGRAMADA"/>
    <m/>
    <m/>
  </r>
  <r>
    <x v="2"/>
    <x v="3"/>
    <s v="Auditoría Evaluación a la Implementación de estándares publicación sede electrónica y web: Resolución 1519 de 2020 Anexo 2,3 y 4"/>
    <s v="Resolución 1519 de 2020. Plazo: A más tardar el 31 de Diciembre"/>
    <x v="6"/>
    <n v="30"/>
    <d v="2022-02-07T00:00:00"/>
    <x v="1"/>
    <d v="2022-03-09T00:00:00"/>
    <n v="3"/>
    <s v=" "/>
    <n v="1"/>
    <n v="1"/>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2-07T00:00:00"/>
    <x v="1"/>
    <d v="2022-02-09T00:00:00"/>
    <n v="2"/>
    <s v=" "/>
    <n v="1"/>
    <s v=" "/>
    <s v=" "/>
    <s v=" "/>
    <s v=" "/>
    <s v=" "/>
    <s v=" "/>
    <s v=" "/>
    <s v=" "/>
    <s v=" "/>
    <s v=" "/>
    <s v="PROGRAMADA"/>
    <m/>
    <m/>
  </r>
  <r>
    <x v="0"/>
    <x v="0"/>
    <s v="Rendición Cuenta Mensual a la Contraloria "/>
    <s v="Presupuesto, Inversiones, Gestión y Resultados, Contratación, Egresos. Plazo: Septimo 7 día hábil del mes"/>
    <x v="0"/>
    <n v="2"/>
    <d v="2022-02-07T00:00:00"/>
    <x v="1"/>
    <d v="2022-02-09T00:00:00"/>
    <n v="2"/>
    <s v=" "/>
    <n v="1"/>
    <s v=" "/>
    <s v=" "/>
    <s v=" "/>
    <s v=" "/>
    <s v=" "/>
    <s v=" "/>
    <s v=" "/>
    <s v=" "/>
    <s v=" "/>
    <s v=" "/>
    <s v="PROGRAMADA"/>
    <m/>
    <m/>
  </r>
  <r>
    <x v="0"/>
    <x v="0"/>
    <s v="Rendición Cuenta Anual a la Contraloría de Bogotá - SIVICOF"/>
    <s v="Resolución 011 de Vigencia 2021. Plazo: Segundo 10 día hábil del mes"/>
    <x v="0"/>
    <n v="5"/>
    <d v="2022-02-09T00:00:00"/>
    <x v="1"/>
    <d v="2022-02-14T00:00:00"/>
    <n v="2"/>
    <s v=" "/>
    <n v="1"/>
    <s v=" "/>
    <s v=" "/>
    <s v=" "/>
    <s v=" "/>
    <s v=" "/>
    <s v=" "/>
    <s v=" "/>
    <s v=" "/>
    <s v=" "/>
    <s v=" "/>
    <s v="PROGRAMADA"/>
    <m/>
    <m/>
  </r>
  <r>
    <x v="2"/>
    <x v="3"/>
    <s v="882-2021-Consorcio VIAS MC"/>
    <s v="Contrato de Obra"/>
    <x v="2"/>
    <n v="30"/>
    <d v="2022-02-14T00:00:00"/>
    <x v="1"/>
    <d v="2022-03-16T00:00:00"/>
    <n v="3"/>
    <s v=" "/>
    <n v="1"/>
    <n v="1"/>
    <s v=" "/>
    <s v=" "/>
    <s v=" "/>
    <s v=" "/>
    <s v=" "/>
    <s v=" "/>
    <s v=" "/>
    <s v=" "/>
    <s v=" "/>
    <s v="PROGRAMADA"/>
    <m/>
    <m/>
  </r>
  <r>
    <x v="2"/>
    <x v="3"/>
    <s v="Proceso Adquisición de bienes y servicios - Plan de Adquisiciones "/>
    <s v="Plan Anual de Adquisiciones. Proceso de Liquidación, Aprobación Pólizas, Publicación Secopo"/>
    <x v="1"/>
    <n v="35"/>
    <d v="2022-02-14T00:00:00"/>
    <x v="1"/>
    <d v="2022-03-21T00:00:00"/>
    <n v="3"/>
    <s v=" "/>
    <n v="1"/>
    <n v="1"/>
    <s v=" "/>
    <s v=" "/>
    <s v=" "/>
    <s v=" "/>
    <s v=" "/>
    <s v=" "/>
    <s v=" "/>
    <s v=" "/>
    <s v=" "/>
    <s v="PROGRAMADA"/>
    <m/>
    <m/>
  </r>
  <r>
    <x v="2"/>
    <x v="3"/>
    <s v="Proceso Urbanizaciones y Titulación"/>
    <s v="Proceso_Gestión Plan Terrazas"/>
    <x v="4"/>
    <n v="30"/>
    <d v="2022-02-14T00:00:00"/>
    <x v="1"/>
    <d v="2022-03-28T00:00:00"/>
    <n v="3"/>
    <s v=" "/>
    <n v="1"/>
    <n v="1"/>
    <s v=" "/>
    <s v=" "/>
    <s v=" "/>
    <s v=" "/>
    <s v=" "/>
    <s v=" "/>
    <s v=" "/>
    <s v=" "/>
    <s v=" "/>
    <s v="PROGRAMADA"/>
    <m/>
    <m/>
  </r>
  <r>
    <x v="2"/>
    <x v="3"/>
    <s v="Auditoria Servicios Administrativos - Inventarios de Bienes"/>
    <s v="Ingreso o entrada de bienes, Cuenta mensual de almacén, Movimiento de Bienes, Control y seguimiento de bienes."/>
    <x v="9"/>
    <n v="30"/>
    <d v="2022-02-15T00:00:00"/>
    <x v="1"/>
    <d v="2022-03-30T00:00:00"/>
    <n v="3"/>
    <s v=" "/>
    <n v="1"/>
    <n v="1"/>
    <s v=" "/>
    <s v=" "/>
    <s v=" "/>
    <s v=" "/>
    <s v=" "/>
    <s v=" "/>
    <s v=" "/>
    <s v=" "/>
    <s v=" "/>
    <s v="PROGRAMADA"/>
    <m/>
    <m/>
  </r>
  <r>
    <x v="2"/>
    <x v="3"/>
    <s v="879-2021-Consorcio INGECONSTRUCCIONES 16"/>
    <s v="Contrato de Obra"/>
    <x v="0"/>
    <n v="30"/>
    <d v="2022-02-16T00:00:00"/>
    <x v="1"/>
    <d v="2022-03-18T00:00:00"/>
    <n v="3"/>
    <s v=" "/>
    <n v="1"/>
    <n v="1"/>
    <s v=" "/>
    <s v=" "/>
    <s v=" "/>
    <s v=" "/>
    <s v=" "/>
    <s v=" "/>
    <s v=" "/>
    <s v=" "/>
    <s v=" "/>
    <s v="PROGRAMADA"/>
    <m/>
    <m/>
  </r>
  <r>
    <x v="2"/>
    <x v="1"/>
    <s v="Seguimiento Directiva 008 de 2013"/>
    <s v="Directiva 008 del 30 Diciembre del 2021. Alcaldia Mayor de Bogotá. Plazo. Ultimo día habil del mes de febrero"/>
    <x v="1"/>
    <n v="5"/>
    <d v="2022-02-23T00:00:00"/>
    <x v="1"/>
    <d v="2022-02-28T00:00:00"/>
    <n v="2"/>
    <s v=" "/>
    <n v="1"/>
    <s v=" "/>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3-01T00:00:00"/>
    <x v="2"/>
    <d v="2022-03-02T00:00:00"/>
    <n v="3"/>
    <s v=" "/>
    <s v=" "/>
    <n v="1"/>
    <s v=" "/>
    <s v=" "/>
    <s v=" "/>
    <s v=" "/>
    <s v=" "/>
    <s v=" "/>
    <s v=" "/>
    <s v=" "/>
    <s v=" "/>
    <s v="PROGRAMADA"/>
    <m/>
    <m/>
  </r>
  <r>
    <x v="2"/>
    <x v="1"/>
    <s v="Seguimiento Cumplimiento Normas de Derechos de Autor"/>
    <s v="Circular 12 de 2007 Dirección Nacional de Derechos de Autor. Plazo: A más tardar el tercer viernes del mes de marzo de cada año."/>
    <x v="6"/>
    <n v="15"/>
    <d v="2022-03-03T00:00:00"/>
    <x v="2"/>
    <d v="2022-03-18T00:00:00"/>
    <n v="3"/>
    <s v=" "/>
    <s v=" "/>
    <n v="1"/>
    <s v=" "/>
    <s v=" "/>
    <s v=" "/>
    <s v=" "/>
    <s v=" "/>
    <s v=" "/>
    <s v=" "/>
    <s v=" "/>
    <s v=" "/>
    <s v="PROGRAMADA"/>
    <m/>
    <m/>
  </r>
  <r>
    <x v="0"/>
    <x v="0"/>
    <s v="Evaluar el cumplimiento de los proyectos de Vivienda de Interés Prioritario - VIP denominados la Casona, Manzanas 54 y 55. "/>
    <s v="Auditoria de Cumplimiento. Del 4/03/2022 al 18/05/2022. Plazo: 3 meses"/>
    <x v="3"/>
    <n v="75"/>
    <d v="2022-03-04T00:00:00"/>
    <x v="2"/>
    <d v="2022-05-18T00:00:00"/>
    <n v="5"/>
    <s v=" "/>
    <s v=" "/>
    <n v="1"/>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3-07T00:00:00"/>
    <x v="2"/>
    <d v="2022-03-09T00:00:00"/>
    <n v="3"/>
    <s v=" "/>
    <s v=" "/>
    <n v="1"/>
    <s v=" "/>
    <s v=" "/>
    <s v=" "/>
    <s v=" "/>
    <s v=" "/>
    <s v=" "/>
    <s v=" "/>
    <s v=" "/>
    <s v=" "/>
    <s v="PROGRAMADA"/>
    <m/>
    <m/>
  </r>
  <r>
    <x v="0"/>
    <x v="0"/>
    <s v="Rendición Cuenta Mensual a la Contraloria "/>
    <s v="Presupuesto, Inversiones, Gestión y Resultados, Contratación, Egresos. Plazo: Septimo 7 día hábil del mes"/>
    <x v="0"/>
    <n v="2"/>
    <d v="2022-03-07T00:00:00"/>
    <x v="2"/>
    <d v="2022-03-09T00:00:00"/>
    <n v="3"/>
    <s v=" "/>
    <s v=" "/>
    <n v="1"/>
    <s v=" "/>
    <s v=" "/>
    <s v=" "/>
    <s v=" "/>
    <s v=" "/>
    <s v=" "/>
    <s v=" "/>
    <s v=" "/>
    <s v=" "/>
    <s v="PROGRAMADA"/>
    <m/>
    <m/>
  </r>
  <r>
    <x v="2"/>
    <x v="1"/>
    <s v="Reporte Formulario Único Reporte de Avances de la Gestión (FURAG)"/>
    <s v="Decreto 2482 de 2012 artículo 5. Plazo: A más tardar el 26 de marzo"/>
    <x v="10"/>
    <n v="8"/>
    <d v="2022-03-14T00:00:00"/>
    <x v="2"/>
    <d v="2022-03-22T00:00:00"/>
    <n v="3"/>
    <s v=" "/>
    <s v=" "/>
    <n v="1"/>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4-01T00:00:00"/>
    <x v="3"/>
    <d v="2022-04-04T00:00:00"/>
    <n v="4"/>
    <s v=" "/>
    <s v=" "/>
    <s v=" "/>
    <n v="1"/>
    <s v=" "/>
    <s v=" "/>
    <s v=" "/>
    <s v=" "/>
    <s v=" "/>
    <s v=" "/>
    <s v=" "/>
    <s v=" "/>
    <s v="PROGRAMADA"/>
    <m/>
    <m/>
  </r>
  <r>
    <x v="1"/>
    <x v="2"/>
    <s v="Seguimiento Ejecución Física, presupuestal y contractual"/>
    <s v="Decreto 807 de 2019, artículo 39 paragrafo 5"/>
    <x v="4"/>
    <n v="10"/>
    <d v="2022-04-01T00:00:00"/>
    <x v="3"/>
    <d v="2022-04-15T00:00:00"/>
    <n v="4"/>
    <s v=" "/>
    <s v=" "/>
    <s v=" "/>
    <n v="1"/>
    <s v=" "/>
    <s v=" "/>
    <s v=" "/>
    <s v=" "/>
    <s v=" "/>
    <s v=" "/>
    <s v=" "/>
    <s v=" "/>
    <s v="PROGRAMADA"/>
    <m/>
    <m/>
  </r>
  <r>
    <x v="2"/>
    <x v="3"/>
    <s v="Evaluación al Proceso de Rendición de Cuentas de la Vigencia 2021"/>
    <s v=" Ley 489 de 1998"/>
    <x v="9"/>
    <n v="15"/>
    <d v="2022-04-01T00:00:00"/>
    <x v="3"/>
    <d v="2022-04-22T00:00:00"/>
    <n v="4"/>
    <s v=" "/>
    <s v=" "/>
    <s v=" "/>
    <n v="1"/>
    <s v=" "/>
    <s v=" "/>
    <s v=" "/>
    <s v=" "/>
    <s v=" "/>
    <s v=" "/>
    <s v=" "/>
    <s v=" "/>
    <s v="PROGRAMADA"/>
    <m/>
    <m/>
  </r>
  <r>
    <x v="1"/>
    <x v="2"/>
    <s v="Seguimiento Plan Mejoramiento Auditoria Interna y Contraloria"/>
    <s v="Decreto 807 de 2019 articulo 38. Plazo: El 15 de Abril"/>
    <x v="8"/>
    <n v="3"/>
    <d v="2022-04-04T00:00:00"/>
    <x v="3"/>
    <d v="2022-04-09T00:00:00"/>
    <n v="4"/>
    <s v=" "/>
    <s v=" "/>
    <s v=" "/>
    <n v="1"/>
    <s v=" "/>
    <s v=" "/>
    <s v=" "/>
    <s v=" "/>
    <s v=" "/>
    <s v=" "/>
    <s v=" "/>
    <s v=" "/>
    <s v="PROGRAMADA"/>
    <m/>
    <m/>
  </r>
  <r>
    <x v="2"/>
    <x v="1"/>
    <s v="Seguimiento a las medidas de Austeridad en el Gasto Público"/>
    <s v="Decreto 984 de 2012. Decreto 1068 de 2015 Sector Hacienda y Crédito Público. Plazo: Un informe trimestral. A más tardar 30 de Abril "/>
    <x v="0"/>
    <n v="15"/>
    <d v="2022-04-05T00:00:00"/>
    <x v="3"/>
    <d v="2022-04-28T00:00:00"/>
    <n v="4"/>
    <s v=" "/>
    <s v=" "/>
    <s v=" "/>
    <n v="1"/>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4-07T00:00:00"/>
    <x v="3"/>
    <d v="2022-04-11T00:00:00"/>
    <n v="4"/>
    <s v=" "/>
    <s v=" "/>
    <s v=" "/>
    <n v="1"/>
    <s v=" "/>
    <s v=" "/>
    <s v=" "/>
    <s v=" "/>
    <s v=" "/>
    <s v=" "/>
    <s v=" "/>
    <s v=" "/>
    <s v="PROGRAMADA"/>
    <m/>
    <m/>
  </r>
  <r>
    <x v="0"/>
    <x v="0"/>
    <s v="Rendición Cuenta Mensual a la Contraloria "/>
    <s v="Presupuesto, Inversiones, Gestión y Resultados, Contratación, Egresos. Plazo: Septimo 7 día hábil del mes"/>
    <x v="0"/>
    <n v="2"/>
    <d v="2022-04-07T00:00:00"/>
    <x v="3"/>
    <d v="2022-04-11T00:00:00"/>
    <n v="4"/>
    <s v=" "/>
    <s v=" "/>
    <s v=" "/>
    <n v="1"/>
    <s v=" "/>
    <s v=" "/>
    <s v=" "/>
    <s v=" "/>
    <s v=" "/>
    <s v=" "/>
    <s v=" "/>
    <s v=" "/>
    <s v="PROGRAMADA"/>
    <m/>
    <m/>
  </r>
  <r>
    <x v="2"/>
    <x v="1"/>
    <s v="Seguimiento al contingente judicial (SIPROJ)"/>
    <s v="Resolución 866 de 2004, Numeral 4.2.5.Resolución 303 de 2007 Secretaría Distrital de Hacienda. Plazo: Trimestral. A más tardar 31 de Abril."/>
    <x v="1"/>
    <n v="10"/>
    <d v="2022-04-15T00:00:00"/>
    <x v="3"/>
    <d v="2022-04-25T00:00:00"/>
    <n v="4"/>
    <s v=" "/>
    <s v=" "/>
    <s v=" "/>
    <n v="1"/>
    <s v=" "/>
    <s v=" "/>
    <s v=" "/>
    <s v=" "/>
    <s v=" "/>
    <s v=" "/>
    <s v=" "/>
    <s v=" "/>
    <s v="PROGRAMADA"/>
    <m/>
    <m/>
  </r>
  <r>
    <x v="3"/>
    <x v="2"/>
    <s v="Seguimiento PAA y Presentación Comité Institucional de Control Interno"/>
    <s v="Decreto 807 de 2019. Articulo 38. Plazo: A más tardar 30 de Abril"/>
    <x v="7"/>
    <n v="15"/>
    <d v="2022-04-15T00:00:00"/>
    <x v="3"/>
    <d v="2022-04-30T00:00:00"/>
    <n v="4"/>
    <s v=" "/>
    <s v=" "/>
    <s v=" "/>
    <n v="1"/>
    <s v=" "/>
    <s v=" "/>
    <s v=" "/>
    <s v=" "/>
    <s v=" "/>
    <s v=" "/>
    <s v=" "/>
    <s v=" "/>
    <s v="PROGRAMADA"/>
    <m/>
    <m/>
  </r>
  <r>
    <x v="2"/>
    <x v="3"/>
    <s v="Proceso Reasentamientos - PI 7698 - Reasentamientos Humanos "/>
    <s v="Proceso Reasentamiento y Relocalización Transitoria y Proyecto de Inversión"/>
    <x v="1"/>
    <n v="30"/>
    <d v="2022-04-18T00:00:00"/>
    <x v="3"/>
    <d v="2022-05-18T00:00:00"/>
    <n v="5"/>
    <s v=" "/>
    <s v=" "/>
    <s v=" "/>
    <n v="1"/>
    <n v="1"/>
    <s v=" "/>
    <s v=" "/>
    <s v=" "/>
    <s v=" "/>
    <s v=" "/>
    <s v=" "/>
    <s v=" "/>
    <s v="PROGRAMADA"/>
    <m/>
    <m/>
  </r>
  <r>
    <x v="2"/>
    <x v="3"/>
    <s v="001-2007-2007-Convenio FDL Sumapaz"/>
    <s v="Contrato de Obra"/>
    <x v="4"/>
    <n v="30"/>
    <d v="2022-04-19T00:00:00"/>
    <x v="3"/>
    <d v="2022-05-19T00:00:00"/>
    <n v="5"/>
    <s v=" "/>
    <s v=" "/>
    <s v=" "/>
    <n v="1"/>
    <n v="1"/>
    <s v=" "/>
    <s v=" "/>
    <s v=" "/>
    <s v=" "/>
    <s v=" "/>
    <s v=" "/>
    <s v=" "/>
    <s v="PROGRAMADA"/>
    <m/>
    <m/>
  </r>
  <r>
    <x v="2"/>
    <x v="3"/>
    <s v="668-2021-Consorcio AB 003-2021"/>
    <s v="Contrato de Obra"/>
    <x v="2"/>
    <n v="30"/>
    <d v="2022-04-19T00:00:00"/>
    <x v="3"/>
    <d v="2022-05-19T00:00:00"/>
    <n v="5"/>
    <s v=" "/>
    <s v=" "/>
    <s v=" "/>
    <n v="1"/>
    <n v="1"/>
    <s v=" "/>
    <s v=" "/>
    <s v=" "/>
    <s v=" "/>
    <s v=" "/>
    <s v=" "/>
    <s v=" "/>
    <s v="PROGRAMADA"/>
    <m/>
    <m/>
  </r>
  <r>
    <x v="2"/>
    <x v="3"/>
    <s v="Sistema de Seguridad de la Información"/>
    <s v="Sistema de Gestión"/>
    <x v="6"/>
    <n v="30"/>
    <d v="2022-04-19T00:00:00"/>
    <x v="3"/>
    <d v="2022-05-19T00:00:00"/>
    <n v="5"/>
    <s v=" "/>
    <s v=" "/>
    <s v=" "/>
    <n v="1"/>
    <n v="1"/>
    <s v=" "/>
    <s v=" "/>
    <s v=" "/>
    <s v=" "/>
    <s v=" "/>
    <s v=" "/>
    <s v=" "/>
    <s v="PROGRAMADA"/>
    <m/>
    <m/>
  </r>
  <r>
    <x v="2"/>
    <x v="3"/>
    <s v="Auditoría Plan Estratégico de Seguridad Vial"/>
    <s v="Resolución 1565 de 2014 del Ministerio de Transporte."/>
    <x v="9"/>
    <n v="20"/>
    <d v="2022-05-01T00:00:00"/>
    <x v="4"/>
    <d v="2022-05-27T00:00:00"/>
    <n v="5"/>
    <s v=" "/>
    <s v=" "/>
    <s v=" "/>
    <s v=" "/>
    <n v="1"/>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5-02T00:00:00"/>
    <x v="4"/>
    <d v="2022-05-03T00:00:00"/>
    <n v="5"/>
    <s v=" "/>
    <s v=" "/>
    <s v=" "/>
    <s v=" "/>
    <n v="1"/>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5-02T00:00:00"/>
    <x v="4"/>
    <d v="2022-05-13T00:00:00"/>
    <n v="5"/>
    <s v=" "/>
    <s v=" "/>
    <s v=" "/>
    <s v=" "/>
    <n v="1"/>
    <s v=" "/>
    <s v=" "/>
    <s v=" "/>
    <s v=" "/>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5-02T00:00:00"/>
    <x v="4"/>
    <d v="2022-05-13T00:00:00"/>
    <n v="5"/>
    <s v=" "/>
    <s v=" "/>
    <s v=" "/>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5-06T00:00:00"/>
    <x v="4"/>
    <d v="2022-05-10T00:00:00"/>
    <n v="5"/>
    <s v=" "/>
    <s v=" "/>
    <s v=" "/>
    <s v=" "/>
    <n v="1"/>
    <s v=" "/>
    <s v=" "/>
    <s v=" "/>
    <s v=" "/>
    <s v=" "/>
    <s v=" "/>
    <s v=" "/>
    <s v="PROGRAMADA"/>
    <m/>
    <m/>
  </r>
  <r>
    <x v="0"/>
    <x v="0"/>
    <s v="Rendición Cuenta Mensual a la Contraloria "/>
    <s v="Presupuesto, Inversiones, Gestión y Resultados, Contratación, Egresos. Plazo: Septimo 7 día hábil del mes"/>
    <x v="0"/>
    <n v="2"/>
    <d v="2022-05-06T00:00:00"/>
    <x v="4"/>
    <d v="2022-05-10T00:00:00"/>
    <n v="5"/>
    <s v=" "/>
    <s v=" "/>
    <s v=" "/>
    <s v=" "/>
    <n v="1"/>
    <s v=" "/>
    <s v=" "/>
    <s v=" "/>
    <s v=" "/>
    <s v=" "/>
    <s v=" "/>
    <s v=" "/>
    <s v="PROGRAMADA"/>
    <m/>
    <m/>
  </r>
  <r>
    <x v="2"/>
    <x v="3"/>
    <s v="Proceso Mejoramiento de Vivienda"/>
    <s v="Proceso"/>
    <x v="0"/>
    <n v="30"/>
    <d v="2022-05-18T00:00:00"/>
    <x v="4"/>
    <d v="2022-06-17T00:00:00"/>
    <n v="6"/>
    <s v=" "/>
    <s v=" "/>
    <s v=" "/>
    <s v=" "/>
    <n v="1"/>
    <n v="1"/>
    <s v=" "/>
    <s v=" "/>
    <s v=" "/>
    <s v=" "/>
    <s v=" "/>
    <s v=" "/>
    <s v="PROGRAMADA"/>
    <m/>
    <m/>
  </r>
  <r>
    <x v="0"/>
    <x v="0"/>
    <s v="Evaluar la gestión fiscal vigencia 2021."/>
    <s v="Auditoria de Regularidad. Del 23/05/2022 al 19/09/2022. Plazo: 5 meses"/>
    <x v="3"/>
    <n v="119"/>
    <d v="2022-05-23T00:00:00"/>
    <x v="4"/>
    <d v="2022-09-19T00:00:00"/>
    <n v="9"/>
    <s v=" "/>
    <s v=" "/>
    <s v=" "/>
    <s v=" "/>
    <n v="1"/>
    <s v=" "/>
    <s v=" "/>
    <s v=" "/>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6-01T00:00:00"/>
    <x v="5"/>
    <d v="2022-06-02T00:00:00"/>
    <n v="6"/>
    <s v=" "/>
    <s v=" "/>
    <s v=" "/>
    <s v=" "/>
    <s v=" "/>
    <n v="1"/>
    <s v=" "/>
    <s v=" "/>
    <s v=" "/>
    <s v=" "/>
    <s v=" "/>
    <s v=" "/>
    <s v="PROGRAMADA"/>
    <m/>
    <m/>
  </r>
  <r>
    <x v="1"/>
    <x v="2"/>
    <s v="Seguimiento Plan Mejoramiento Auditoria Interna y Contraloria"/>
    <s v="Decreto 807 de 2019 articulo 38. Plazo: El 15 de Junio"/>
    <x v="8"/>
    <n v="3"/>
    <d v="2022-06-01T00:00:00"/>
    <x v="5"/>
    <d v="2022-06-06T00:00:00"/>
    <n v="6"/>
    <s v=" "/>
    <s v=" "/>
    <s v=" "/>
    <s v=" "/>
    <s v=" "/>
    <n v="1"/>
    <s v=" "/>
    <s v=" "/>
    <s v=" "/>
    <s v=" "/>
    <s v=" "/>
    <s v=" "/>
    <s v="PROGRAMADA"/>
    <m/>
    <m/>
  </r>
  <r>
    <x v="2"/>
    <x v="2"/>
    <s v="Arqueo de Caja Menor y Fuerte"/>
    <s v="Resolución DDC-000001 del 12 de mayo de 2009 Contaduría General de Bogotá, mediante la cual se adopta el manual para el manejo y control de las cajas menor"/>
    <x v="9"/>
    <n v="3"/>
    <d v="2022-06-01T00:00:00"/>
    <x v="5"/>
    <d v="2022-06-06T00:00:00"/>
    <n v="6"/>
    <s v=" "/>
    <s v=" "/>
    <s v=" "/>
    <s v=" "/>
    <s v=" "/>
    <n v="1"/>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6-07T00:00:00"/>
    <x v="5"/>
    <d v="2022-06-09T00:00:00"/>
    <n v="6"/>
    <s v=" "/>
    <s v=" "/>
    <s v=" "/>
    <s v=" "/>
    <s v=" "/>
    <n v="1"/>
    <s v=" "/>
    <s v=" "/>
    <s v=" "/>
    <s v=" "/>
    <s v=" "/>
    <s v=" "/>
    <s v="PROGRAMADA"/>
    <m/>
    <m/>
  </r>
  <r>
    <x v="0"/>
    <x v="0"/>
    <s v="Rendición Cuenta Mensual a la Contraloria "/>
    <s v="Presupuesto, Inversiones, Gestión y Resultados, Contratación, Egresos. Plazo: Septimo 7 día hábil del mes"/>
    <x v="0"/>
    <n v="2"/>
    <d v="2022-06-07T00:00:00"/>
    <x v="5"/>
    <d v="2022-06-09T00:00:00"/>
    <n v="6"/>
    <s v=" "/>
    <s v=" "/>
    <s v=" "/>
    <s v=" "/>
    <s v=" "/>
    <n v="1"/>
    <s v=" "/>
    <s v=" "/>
    <s v=" "/>
    <s v=" "/>
    <s v=" "/>
    <s v=" "/>
    <s v="PROGRAMADA"/>
    <m/>
    <m/>
  </r>
  <r>
    <x v="2"/>
    <x v="3"/>
    <s v="416-2021-Unión Temporal Vial CU"/>
    <s v="Contrato de Obra"/>
    <x v="1"/>
    <n v="30"/>
    <d v="2022-06-13T00:00:00"/>
    <x v="5"/>
    <d v="2022-07-13T00:00:00"/>
    <n v="7"/>
    <s v=" "/>
    <s v=" "/>
    <s v=" "/>
    <s v=" "/>
    <s v=" "/>
    <n v="1"/>
    <n v="1"/>
    <s v=" "/>
    <s v=" "/>
    <s v=" "/>
    <s v=" "/>
    <s v=" "/>
    <s v="PROGRAMADA"/>
    <m/>
    <m/>
  </r>
  <r>
    <x v="2"/>
    <x v="3"/>
    <s v="599-2021-Maran SAS"/>
    <s v="Contrato de Obra"/>
    <x v="2"/>
    <n v="30"/>
    <d v="2022-06-13T00:00:00"/>
    <x v="5"/>
    <d v="2022-07-13T00:00:00"/>
    <n v="7"/>
    <s v=" "/>
    <s v=" "/>
    <s v=" "/>
    <s v=" "/>
    <s v=" "/>
    <n v="1"/>
    <n v="1"/>
    <s v=" "/>
    <s v=" "/>
    <s v=" "/>
    <s v=" "/>
    <s v=" "/>
    <s v="PROGRAMADA"/>
    <m/>
    <m/>
  </r>
  <r>
    <x v="2"/>
    <x v="3"/>
    <s v="Auditoria Sistema Gestión Salud y Seguridad en el Trabajo - SGSST"/>
    <s v="Plan de prevención, preparación y Respuesta ante emergencias SEDES.  Investigaciones de incidentes y accidentes de trabajo, Reporte, investigación y seguimiento de la enfermedad laboral, "/>
    <x v="9"/>
    <n v="30"/>
    <d v="2022-06-18T00:00:00"/>
    <x v="5"/>
    <d v="2022-07-18T00:00:00"/>
    <n v="7"/>
    <s v=" "/>
    <s v=" "/>
    <s v=" "/>
    <s v=" "/>
    <s v=" "/>
    <n v="1"/>
    <n v="1"/>
    <s v=" "/>
    <s v=" "/>
    <s v=" "/>
    <s v=" "/>
    <s v=" "/>
    <s v="PROGRAMADA"/>
    <m/>
    <m/>
  </r>
  <r>
    <x v="2"/>
    <x v="3"/>
    <s v="Auditorías de gestión conforme NTC 6047  Accesibildad al Medio Físico."/>
    <s v="Superades y CLAVS - NTC 6047  Accesibildad al Medio Físico. Espacios de Servicio al Ciudadano en la Administración Pública"/>
    <x v="4"/>
    <n v="30"/>
    <d v="2022-06-18T00:00:00"/>
    <x v="5"/>
    <d v="2022-07-18T00:00:00"/>
    <n v="7"/>
    <s v=" "/>
    <s v=" "/>
    <s v=" "/>
    <s v=" "/>
    <s v=" "/>
    <n v="1"/>
    <n v="1"/>
    <s v=" "/>
    <s v=" "/>
    <s v=" "/>
    <s v=" "/>
    <s v=" "/>
    <s v="PROGRAMADA"/>
    <m/>
    <m/>
  </r>
  <r>
    <x v="2"/>
    <x v="3"/>
    <s v="Proceso Gestión Tecnología de la Información y las Comunicaciones"/>
    <s v="Proceso"/>
    <x v="6"/>
    <n v="30"/>
    <d v="2022-06-18T00:00:00"/>
    <x v="5"/>
    <d v="2022-07-18T00:00:00"/>
    <n v="7"/>
    <s v=" "/>
    <s v=" "/>
    <s v=" "/>
    <s v=" "/>
    <s v=" "/>
    <n v="1"/>
    <n v="1"/>
    <s v=" "/>
    <s v=" "/>
    <s v=" "/>
    <s v=" "/>
    <s v=" "/>
    <s v="PROGRAMADA"/>
    <m/>
    <m/>
  </r>
  <r>
    <x v="2"/>
    <x v="1"/>
    <s v="Evaluación Independiente del Estado del Sistema de Control Interno"/>
    <s v="Decreto 807 de 2019 articulo 41. Plazo: Deberá publicar cada seis (6) meses un informe en la página web."/>
    <x v="9"/>
    <n v="10"/>
    <d v="2022-07-01T00:00:00"/>
    <x v="6"/>
    <d v="2022-07-15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7-01T00:00:00"/>
    <x v="6"/>
    <d v="2022-07-05T00:00:00"/>
    <n v="7"/>
    <s v=" "/>
    <s v=" "/>
    <s v=" "/>
    <s v=" "/>
    <s v=" "/>
    <s v=" "/>
    <n v="1"/>
    <s v=" "/>
    <s v=" "/>
    <s v=" "/>
    <s v=" "/>
    <s v=" "/>
    <s v="PROGRAMADA"/>
    <m/>
    <m/>
  </r>
  <r>
    <x v="2"/>
    <x v="1"/>
    <s v="Seguimiento a las medidas de Austeridad en el Gasto Público"/>
    <s v="Decreto 984 de 2012. Decreto 1068 de 2015 Sector Hacienda y Crédito Público. Plazo: Un informe trimestral. A más tardar 31 de Julio"/>
    <x v="0"/>
    <n v="15"/>
    <d v="2022-07-01T00:00:00"/>
    <x v="6"/>
    <d v="2022-07-23T00:00:00"/>
    <n v="7"/>
    <s v=" "/>
    <s v=" "/>
    <s v=" "/>
    <s v=" "/>
    <s v=" "/>
    <s v=" "/>
    <n v="1"/>
    <s v=" "/>
    <s v=" "/>
    <s v=" "/>
    <s v=" "/>
    <s v=" "/>
    <s v="PROGRAMADA"/>
    <m/>
    <m/>
  </r>
  <r>
    <x v="0"/>
    <x v="0"/>
    <s v="Reporte SIRECI - Delitos Contra la Administración Pública"/>
    <s v="Delitos Contra la Administración Pública._x000a_Plazo: Tercer 3 día hàbil del Semestre"/>
    <x v="4"/>
    <n v="1"/>
    <d v="2022-07-05T00:00:00"/>
    <x v="6"/>
    <d v="2022-07-06T00:00:00"/>
    <n v="7"/>
    <s v=" "/>
    <s v=" "/>
    <s v=" "/>
    <s v=" "/>
    <s v=" "/>
    <s v=" "/>
    <n v="1"/>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7-08T00:00:00"/>
    <x v="6"/>
    <d v="2022-07-12T00:00:00"/>
    <n v="7"/>
    <s v=" "/>
    <s v=" "/>
    <s v=" "/>
    <s v=" "/>
    <s v=" "/>
    <s v=" "/>
    <n v="1"/>
    <s v=" "/>
    <s v=" "/>
    <s v=" "/>
    <s v=" "/>
    <s v=" "/>
    <s v="PROGRAMADA"/>
    <m/>
    <m/>
  </r>
  <r>
    <x v="0"/>
    <x v="0"/>
    <s v="Rendición Cuenta Mensual a la Contraloria "/>
    <s v="Presupuesto, Inversiones, Gestión y Resultados, Contratación, Egresos. Plazo: Septimo 7 día hábil del mes"/>
    <x v="0"/>
    <n v="2"/>
    <d v="2022-07-08T00:00:00"/>
    <x v="6"/>
    <d v="2022-07-12T00:00:00"/>
    <n v="7"/>
    <s v=" "/>
    <s v=" "/>
    <s v=" "/>
    <s v=" "/>
    <s v=" "/>
    <s v=" "/>
    <n v="1"/>
    <s v=" "/>
    <s v=" "/>
    <s v=" "/>
    <s v=" "/>
    <s v=" "/>
    <s v="PROGRAMADA"/>
    <m/>
    <m/>
  </r>
  <r>
    <x v="2"/>
    <x v="1"/>
    <s v="Seguimiento a la Gestión de los Comités de Conciliación "/>
    <s v="Decreto Nacional 1167 de 2016 , Resolución 604 de 2016 de la Secretaria General y Acuerdo 01 de 2017 . Plazo: Semestral"/>
    <x v="1"/>
    <n v="3"/>
    <d v="2022-07-08T00:00:00"/>
    <x v="6"/>
    <d v="2022-07-13T00:00:00"/>
    <n v="7"/>
    <s v=" "/>
    <s v=" "/>
    <s v=" "/>
    <s v=" "/>
    <s v=" "/>
    <s v=" "/>
    <n v="1"/>
    <s v=" "/>
    <s v=" "/>
    <s v=" "/>
    <s v=" "/>
    <s v=" "/>
    <s v="PROGRAMADA"/>
    <m/>
    <m/>
  </r>
  <r>
    <x v="2"/>
    <x v="1"/>
    <s v="Seguimiento a las Peticiones, Quejas, Reclamos y Sugerencias"/>
    <s v="Ley 1474 de 2011, art. 76. Decreto 2641 de 2012. Plazo: Semestral. A más tardar 31 Julio"/>
    <x v="4"/>
    <n v="20"/>
    <d v="2022-07-11T00:00:00"/>
    <x v="6"/>
    <d v="2022-07-31T00:00:00"/>
    <n v="7"/>
    <s v=" "/>
    <s v=" "/>
    <s v=" "/>
    <s v=" "/>
    <s v=" "/>
    <s v=" "/>
    <n v="1"/>
    <s v=" "/>
    <s v=" "/>
    <s v=" "/>
    <s v=" "/>
    <s v=" "/>
    <s v="PROGRAMADA"/>
    <m/>
    <m/>
  </r>
  <r>
    <x v="2"/>
    <x v="1"/>
    <s v="Revisión Informe Gestión Judicial"/>
    <s v="Resolución 104 de 2018, Circular 010 de 2019 Secretaria Jurídica. Plazo Primera semana de enero y la primera semana de julio"/>
    <x v="1"/>
    <n v="5"/>
    <d v="2022-07-13T00:00:00"/>
    <x v="6"/>
    <d v="2022-07-20T00:00:00"/>
    <n v="7"/>
    <s v=" "/>
    <s v=" "/>
    <s v=" "/>
    <s v=" "/>
    <s v=" "/>
    <s v=" "/>
    <n v="1"/>
    <s v=" "/>
    <s v=" "/>
    <s v=" "/>
    <s v=" "/>
    <s v=" "/>
    <s v="PROGRAMADA"/>
    <m/>
    <m/>
  </r>
  <r>
    <x v="3"/>
    <x v="2"/>
    <s v="Seguimiento PAA y Presentación Comité Institucional de Control Interno"/>
    <s v="Decreto 807 de 2019. Articulo 38. Plazo: A más tardar 31 de Julio"/>
    <x v="7"/>
    <n v="15"/>
    <d v="2022-07-16T00:00:00"/>
    <x v="6"/>
    <d v="2022-07-31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8-01T00:00:00"/>
    <x v="7"/>
    <d v="2022-08-02T00:00:00"/>
    <n v="8"/>
    <s v=" "/>
    <s v=" "/>
    <s v=" "/>
    <s v=" "/>
    <s v=" "/>
    <s v=" "/>
    <s v=" "/>
    <n v="1"/>
    <s v=" "/>
    <s v=" "/>
    <s v=" "/>
    <s v=" "/>
    <s v="PROGRAMADA"/>
    <m/>
    <m/>
  </r>
  <r>
    <x v="2"/>
    <x v="1"/>
    <s v="Seguimiento al contingente judicial (SIPROJ)"/>
    <s v="Resolución 866 de 2004, Numeral 4.2.5.Resolución 303 de 2007 Secretaría Distrital de Hacienda. Plazo: Trimestral. A más tardar 31 de Julio "/>
    <x v="1"/>
    <n v="10"/>
    <d v="2022-08-01T00:00:00"/>
    <x v="7"/>
    <d v="2022-08-11T00:00:00"/>
    <n v="8"/>
    <s v=" "/>
    <s v=" "/>
    <s v=" "/>
    <s v=" "/>
    <s v=" "/>
    <s v=" "/>
    <s v=" "/>
    <n v="1"/>
    <s v=" "/>
    <s v=" "/>
    <s v=" "/>
    <s v=" "/>
    <s v="PROGRAMADA"/>
    <m/>
    <m/>
  </r>
  <r>
    <x v="1"/>
    <x v="2"/>
    <s v="Seguimiento Plan Mejoramiento Auditoria Interna y Contraloria"/>
    <s v="Decreto 807 de 2019 articulo 38. Plazo: El 15 de Agosto"/>
    <x v="8"/>
    <n v="3"/>
    <d v="2022-08-01T00:00:00"/>
    <x v="7"/>
    <d v="2022-08-04T00:00:00"/>
    <n v="8"/>
    <s v=" "/>
    <s v=" "/>
    <s v=" "/>
    <s v=" "/>
    <s v=" "/>
    <s v=" "/>
    <s v=" "/>
    <n v="1"/>
    <s v=" "/>
    <s v=" "/>
    <s v=" "/>
    <s v=" "/>
    <s v="PROGRAMADA"/>
    <m/>
    <m/>
  </r>
  <r>
    <x v="2"/>
    <x v="3"/>
    <s v="Proceso Gestión Financiera - Política de Gestión Presupuestal y Eficiencia GP"/>
    <s v="Proceso y Política"/>
    <x v="9"/>
    <n v="30"/>
    <d v="2022-08-02T00:00:00"/>
    <x v="7"/>
    <d v="2022-09-13T00:00:00"/>
    <n v="9"/>
    <s v=" "/>
    <s v=" "/>
    <s v=" "/>
    <s v=" "/>
    <s v=" "/>
    <s v=" "/>
    <s v=" "/>
    <n v="1"/>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8-05T00:00:00"/>
    <x v="7"/>
    <d v="2022-08-09T00:00:00"/>
    <n v="8"/>
    <s v=" "/>
    <s v=" "/>
    <s v=" "/>
    <s v=" "/>
    <s v=" "/>
    <s v=" "/>
    <s v=" "/>
    <n v="1"/>
    <s v=" "/>
    <s v=" "/>
    <s v=" "/>
    <s v=" "/>
    <s v="PROGRAMADA"/>
    <m/>
    <m/>
  </r>
  <r>
    <x v="0"/>
    <x v="0"/>
    <s v="Rendición Cuenta Mensual a la Contraloria "/>
    <s v="Presupuesto, Inversiones, Gestión y Resultados, Contratación, Egresos. Plazo: Septimo 7 día hábil del mes"/>
    <x v="0"/>
    <n v="2"/>
    <d v="2022-08-05T00:00:00"/>
    <x v="7"/>
    <d v="2022-08-09T00:00:00"/>
    <n v="8"/>
    <s v=" "/>
    <s v=" "/>
    <s v=" "/>
    <s v=" "/>
    <s v=" "/>
    <s v=" "/>
    <s v=" "/>
    <n v="1"/>
    <s v=" "/>
    <s v=" "/>
    <s v=" "/>
    <s v=" "/>
    <s v="PROGRAMADA"/>
    <m/>
    <m/>
  </r>
  <r>
    <x v="2"/>
    <x v="3"/>
    <s v="Convenio 686-2021"/>
    <s v="Contrato de Obra"/>
    <x v="0"/>
    <n v="30"/>
    <d v="2022-08-08T00:00:00"/>
    <x v="7"/>
    <d v="2022-09-07T00:00:00"/>
    <n v="9"/>
    <s v=" "/>
    <s v=" "/>
    <s v=" "/>
    <s v=" "/>
    <s v=" "/>
    <s v=" "/>
    <s v=" "/>
    <n v="1"/>
    <n v="1"/>
    <s v=" "/>
    <s v=" "/>
    <s v=" "/>
    <s v="PROGRAMADA"/>
    <m/>
    <m/>
  </r>
  <r>
    <x v="2"/>
    <x v="1"/>
    <s v="Verificación Reporte  Sistema de Información Distrital de Empleo y Administración Pública - SIDEAP"/>
    <s v="Circular Externa 020 de 2017 , Circular 10 de 2016, Circular 34 de 2014  del Departamento Administrativo de Servicio Civil."/>
    <x v="2"/>
    <n v="15"/>
    <d v="2022-08-15T00:00:00"/>
    <x v="7"/>
    <d v="2022-09-05T00:00:00"/>
    <n v="9"/>
    <s v=" "/>
    <s v=" "/>
    <s v=" "/>
    <s v=" "/>
    <s v=" "/>
    <s v=" "/>
    <s v=" "/>
    <n v="1"/>
    <n v="1"/>
    <s v=" "/>
    <s v=" "/>
    <s v=" "/>
    <s v="PROGRAMADA"/>
    <m/>
    <m/>
  </r>
  <r>
    <x v="2"/>
    <x v="3"/>
    <s v="Plan Estratégico de Tecnologías PETI"/>
    <s v="Plan"/>
    <x v="6"/>
    <n v="30"/>
    <d v="2022-08-18T00:00:00"/>
    <x v="7"/>
    <d v="2022-09-17T00:00:00"/>
    <n v="9"/>
    <s v=" "/>
    <s v=" "/>
    <s v=" "/>
    <s v=" "/>
    <s v=" "/>
    <s v=" "/>
    <s v=" "/>
    <n v="1"/>
    <n v="1"/>
    <s v=" "/>
    <s v=" "/>
    <s v=" "/>
    <s v="PROGRAMADA"/>
    <m/>
    <m/>
  </r>
  <r>
    <x v="2"/>
    <x v="3"/>
    <s v="Plan Participación Ciudadana - Política de Participación ciudadana"/>
    <s v="Plan y Política"/>
    <x v="4"/>
    <n v="30"/>
    <d v="2022-08-18T00:00:00"/>
    <x v="7"/>
    <d v="2022-09-17T00:00:00"/>
    <n v="9"/>
    <s v=" "/>
    <s v=" "/>
    <s v=" "/>
    <s v=" "/>
    <s v=" "/>
    <s v=" "/>
    <s v=" "/>
    <n v="1"/>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9-01T00:00:00"/>
    <x v="8"/>
    <d v="2022-09-02T00:00:00"/>
    <n v="9"/>
    <s v=" "/>
    <s v=" "/>
    <s v=" "/>
    <s v=" "/>
    <s v=" "/>
    <s v=" "/>
    <s v=" "/>
    <s v=" "/>
    <n v="1"/>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9-01T00:00:00"/>
    <x v="8"/>
    <d v="2022-09-14T00:00:00"/>
    <n v="9"/>
    <s v=" "/>
    <s v=" "/>
    <s v=" "/>
    <s v=" "/>
    <s v=" "/>
    <s v=" "/>
    <s v=" "/>
    <s v=" "/>
    <n v="1"/>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9-01T00:00:00"/>
    <x v="8"/>
    <d v="2022-09-14T00:00:00"/>
    <n v="9"/>
    <s v=" "/>
    <s v=" "/>
    <s v=" "/>
    <s v=" "/>
    <s v=" "/>
    <s v=" "/>
    <s v=" "/>
    <s v=" "/>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9-07T00:00:00"/>
    <x v="8"/>
    <d v="2022-09-09T00:00:00"/>
    <n v="9"/>
    <s v=" "/>
    <s v=" "/>
    <s v=" "/>
    <s v=" "/>
    <s v=" "/>
    <s v=" "/>
    <s v=" "/>
    <s v=" "/>
    <n v="1"/>
    <s v=" "/>
    <s v=" "/>
    <s v=" "/>
    <s v="PROGRAMADA"/>
    <m/>
    <m/>
  </r>
  <r>
    <x v="0"/>
    <x v="0"/>
    <s v="Rendición Cuenta Mensual a la Contraloria "/>
    <s v="Presupuesto, Inversiones, Gestión y Resultados, Contratación, Egresos. Plazo: Septimo 7 día hábil del mes"/>
    <x v="0"/>
    <n v="2"/>
    <d v="2022-09-07T00:00:00"/>
    <x v="8"/>
    <d v="2022-09-09T00:00:00"/>
    <n v="9"/>
    <s v=" "/>
    <s v=" "/>
    <s v=" "/>
    <s v=" "/>
    <s v=" "/>
    <s v=" "/>
    <s v=" "/>
    <s v=" "/>
    <n v="1"/>
    <s v=" "/>
    <s v=" "/>
    <s v=" "/>
    <s v="PROGRAMADA"/>
    <m/>
    <m/>
  </r>
  <r>
    <x v="1"/>
    <x v="2"/>
    <s v="Seguimiento Ejecución Física, presupuestal y contractual"/>
    <s v="Decreto 807 de 2019, artículo 39 paragrafo 5"/>
    <x v="4"/>
    <n v="10"/>
    <d v="2022-09-20T00:00:00"/>
    <x v="8"/>
    <d v="2022-10-04T00:00:00"/>
    <n v="10"/>
    <s v=" "/>
    <s v=" "/>
    <s v=" "/>
    <s v=" "/>
    <s v=" "/>
    <s v=" "/>
    <s v=" "/>
    <s v=" "/>
    <n v="1"/>
    <n v="1"/>
    <s v=" "/>
    <s v=" "/>
    <s v="PROGRAMADA"/>
    <m/>
    <m/>
  </r>
  <r>
    <x v="0"/>
    <x v="0"/>
    <s v="Evaluar el cumplimiento y la gestión realizada a las cuentas y préstamos por cobrar vigencias 2020 y 2021. "/>
    <s v="Auditoria de Cumplimiento. Del 21/09/2022 a 25/11/2022. Plazo: 3 meses"/>
    <x v="3"/>
    <n v="65"/>
    <d v="2022-09-21T00:00:00"/>
    <x v="8"/>
    <d v="2022-11-25T00:00:00"/>
    <n v="11"/>
    <s v=" "/>
    <s v=" "/>
    <s v=" "/>
    <s v=" "/>
    <s v=" "/>
    <s v=" "/>
    <s v=" "/>
    <s v=" "/>
    <n v="1"/>
    <s v=" "/>
    <n v="1"/>
    <s v=" "/>
    <s v="PROGRAMADA"/>
    <m/>
    <m/>
  </r>
  <r>
    <x v="2"/>
    <x v="1"/>
    <s v="Seguimiento a las medidas de Austeridad en el Gasto Público"/>
    <s v="Decreto 984 de 2012. Decreto 1068 de 2015 Sector Hacienda y Crédito Público. Plazo: Un informe trimestral. A más tardar 30 de Octubre"/>
    <x v="0"/>
    <n v="15"/>
    <d v="2022-10-01T00:00:00"/>
    <x v="9"/>
    <d v="2022-10-21T00:00:00"/>
    <n v="10"/>
    <s v=" "/>
    <s v=" "/>
    <s v=" "/>
    <s v=" "/>
    <s v=" "/>
    <s v=" "/>
    <s v=" "/>
    <s v=" "/>
    <s v=" "/>
    <n v="1"/>
    <s v=" "/>
    <s v=" "/>
    <s v="PROGRAMADA"/>
    <m/>
    <m/>
  </r>
  <r>
    <x v="1"/>
    <x v="2"/>
    <s v="Arqueo de Caja Menor y Fuerte"/>
    <s v="Resolución DDC-000001 del 12 de mayo de 2009 Contaduría General de Bogotá, mediante la cual se adopta el manual para el manejo y control de las cajas menor"/>
    <x v="9"/>
    <n v="3"/>
    <d v="2022-10-01T00:00:00"/>
    <x v="9"/>
    <d v="2022-10-05T00:00:00"/>
    <n v="10"/>
    <s v=" "/>
    <s v=" "/>
    <s v=" "/>
    <s v=" "/>
    <s v=" "/>
    <s v=" "/>
    <s v=" "/>
    <s v=" "/>
    <s v=" "/>
    <n v="1"/>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0-03T00:00:00"/>
    <x v="9"/>
    <d v="2022-10-04T00:00:00"/>
    <n v="10"/>
    <s v=" "/>
    <s v=" "/>
    <s v=" "/>
    <s v=" "/>
    <s v=" "/>
    <s v=" "/>
    <s v=" "/>
    <s v=" "/>
    <s v=" "/>
    <n v="1"/>
    <s v=" "/>
    <s v=" "/>
    <s v="PROGRAMADA"/>
    <m/>
    <m/>
  </r>
  <r>
    <x v="1"/>
    <x v="2"/>
    <s v="Seguimiento Plan Mejoramiento Auditoria Interna y Contraloria"/>
    <s v="Decreto 807 de 2019 articulo 38. Plazo: El 15 de Octubre"/>
    <x v="8"/>
    <n v="3"/>
    <d v="2022-10-03T00:00:00"/>
    <x v="9"/>
    <d v="2022-10-06T00:00:00"/>
    <n v="10"/>
    <s v=" "/>
    <s v=" "/>
    <s v=" "/>
    <s v=" "/>
    <s v=" "/>
    <s v=" "/>
    <s v=" "/>
    <s v=" "/>
    <s v=" "/>
    <n v="1"/>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0-07T00:00:00"/>
    <x v="9"/>
    <d v="2022-10-11T00:00:00"/>
    <n v="10"/>
    <s v=" "/>
    <s v=" "/>
    <s v=" "/>
    <s v=" "/>
    <s v=" "/>
    <s v=" "/>
    <s v=" "/>
    <s v=" "/>
    <s v=" "/>
    <n v="1"/>
    <s v=" "/>
    <s v=" "/>
    <s v="PROGRAMADA"/>
    <m/>
    <m/>
  </r>
  <r>
    <x v="0"/>
    <x v="0"/>
    <s v="Rendición Cuenta Mensual a la Contraloria "/>
    <s v="Presupuesto, Inversiones, Gestión y Resultados, Contratación, Egresos. Plazo: Septimo 7 día hábil del mes"/>
    <x v="0"/>
    <n v="2"/>
    <d v="2022-10-07T00:00:00"/>
    <x v="9"/>
    <d v="2022-10-11T00:00:00"/>
    <n v="10"/>
    <s v=" "/>
    <s v=" "/>
    <s v=" "/>
    <s v=" "/>
    <s v=" "/>
    <s v=" "/>
    <s v=" "/>
    <s v=" "/>
    <s v=" "/>
    <n v="1"/>
    <s v=" "/>
    <s v=" "/>
    <s v="PROGRAMADA"/>
    <m/>
    <m/>
  </r>
  <r>
    <x v="2"/>
    <x v="3"/>
    <s v="Proceso Mejoramiento de Barrios - PI 7703 - Mejoramiento de Barrios  "/>
    <s v="Proceso y Proyecto de Inversión"/>
    <x v="2"/>
    <n v="30"/>
    <d v="2022-10-15T00:00:00"/>
    <x v="9"/>
    <d v="2022-11-14T00:00:00"/>
    <n v="11"/>
    <s v=" "/>
    <s v=" "/>
    <s v=" "/>
    <s v=" "/>
    <s v=" "/>
    <s v=" "/>
    <s v=" "/>
    <s v=" "/>
    <s v=" "/>
    <n v="1"/>
    <n v="1"/>
    <s v=" "/>
    <s v="PROGRAMADA"/>
    <m/>
    <m/>
  </r>
  <r>
    <x v="2"/>
    <x v="1"/>
    <s v="Seguimiento al contingente judicial (SIPROJ)"/>
    <s v="Resolución 866 de 2004, Numeral 4.2.5.Resolución 303 de 2007 Secretaría Distrital de Hacienda. Plazo: Trimestral. A más tardar 31 de Septiembre"/>
    <x v="1"/>
    <n v="10"/>
    <d v="2022-10-15T00:00:00"/>
    <x v="9"/>
    <d v="2022-10-28T00:00:00"/>
    <n v="10"/>
    <s v=" "/>
    <s v=" "/>
    <s v=" "/>
    <s v=" "/>
    <s v=" "/>
    <s v=" "/>
    <s v=" "/>
    <s v=" "/>
    <s v=" "/>
    <n v="1"/>
    <s v=" "/>
    <s v=" "/>
    <s v="PROGRAMADA"/>
    <m/>
    <m/>
  </r>
  <r>
    <x v="3"/>
    <x v="2"/>
    <s v="Seguimiento PAA y Presentación Comité Institucional de Control Interno"/>
    <s v="Decreto 807 de 2019. Articulo 38. Plazo: A más tardar 31 Octubre "/>
    <x v="7"/>
    <n v="15"/>
    <d v="2022-10-16T00:00:00"/>
    <x v="9"/>
    <d v="2022-10-31T00:00:00"/>
    <n v="10"/>
    <s v=" "/>
    <s v=" "/>
    <s v=" "/>
    <s v=" "/>
    <s v=" "/>
    <s v=" "/>
    <s v=" "/>
    <s v=" "/>
    <s v=" "/>
    <n v="1"/>
    <s v=" "/>
    <s v=" "/>
    <s v="PROGRAMADA"/>
    <m/>
    <m/>
  </r>
  <r>
    <x v="2"/>
    <x v="3"/>
    <s v="Auditoria sobre uso de software y derechos de autor"/>
    <s v="Control licencias de software administrados por CVP_x000a_Control uso de software no licenciado y/o autorizado_x000a_Control Instalación de software, configuración de políticas_x000a_Control Inventario de Software Contailidad "/>
    <x v="6"/>
    <n v="30"/>
    <d v="2022-10-19T00:00:00"/>
    <x v="9"/>
    <d v="2022-11-18T00:00:00"/>
    <n v="11"/>
    <s v=" "/>
    <s v=" "/>
    <s v=" "/>
    <s v=" "/>
    <s v=" "/>
    <s v=" "/>
    <s v=" "/>
    <s v=" "/>
    <s v=" "/>
    <n v="1"/>
    <n v="1"/>
    <s v=" "/>
    <s v="PROGRAMADA"/>
    <m/>
    <m/>
  </r>
  <r>
    <x v="2"/>
    <x v="3"/>
    <s v="877-2021-consorcio CVP 2030"/>
    <s v="Contrato de Obra"/>
    <x v="1"/>
    <n v="30"/>
    <d v="2022-11-01T00:00:00"/>
    <x v="10"/>
    <d v="2022-12-01T00:00:00"/>
    <n v="12"/>
    <s v=" "/>
    <s v=" "/>
    <s v=" "/>
    <s v=" "/>
    <s v=" "/>
    <s v=" "/>
    <s v=" "/>
    <s v=" "/>
    <s v=" "/>
    <s v=" "/>
    <n v="1"/>
    <n v="1"/>
    <s v="PROGRAMADA"/>
    <m/>
    <m/>
  </r>
  <r>
    <x v="2"/>
    <x v="3"/>
    <s v="Auditoria Plan de Gestión Ambienta - PIGA"/>
    <s v="Decreto 815 de 2017, Resolución 242 de 2014, Resolución Interna 494 de 2019"/>
    <x v="0"/>
    <n v="30"/>
    <d v="2022-11-01T00:00:00"/>
    <x v="10"/>
    <d v="2022-12-13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1-01T00:00:00"/>
    <x v="10"/>
    <d v="2022-11-02T00:00:00"/>
    <n v="11"/>
    <s v=" "/>
    <s v=" "/>
    <s v=" "/>
    <s v=" "/>
    <s v=" "/>
    <s v=" "/>
    <s v=" "/>
    <s v=" "/>
    <s v=" "/>
    <s v=" "/>
    <n v="1"/>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1-08T00:00:00"/>
    <x v="10"/>
    <d v="2022-11-10T00:00:00"/>
    <n v="11"/>
    <s v=" "/>
    <s v=" "/>
    <s v=" "/>
    <s v=" "/>
    <s v=" "/>
    <s v=" "/>
    <s v=" "/>
    <s v=" "/>
    <s v=" "/>
    <s v=" "/>
    <n v="1"/>
    <s v=" "/>
    <s v="PROGRAMADA"/>
    <m/>
    <m/>
  </r>
  <r>
    <x v="0"/>
    <x v="0"/>
    <s v="Rendición Cuenta Mensual a la Contraloria "/>
    <s v="Presupuesto, Inversiones, Gestión y Resultados, Contratación, Egresos. Plazo: Septimo 7 día hábil del mes"/>
    <x v="0"/>
    <n v="2"/>
    <d v="2022-11-08T00:00:00"/>
    <x v="10"/>
    <d v="2022-11-10T00:00:00"/>
    <n v="11"/>
    <s v=" "/>
    <s v=" "/>
    <s v=" "/>
    <s v=" "/>
    <s v=" "/>
    <s v=" "/>
    <s v=" "/>
    <s v=" "/>
    <s v=" "/>
    <s v=" "/>
    <n v="1"/>
    <s v=" "/>
    <s v="PROGRAMADA"/>
    <m/>
    <m/>
  </r>
  <r>
    <x v="2"/>
    <x v="3"/>
    <s v="Sistema de Gestión de la Calidad"/>
    <s v="NTC ISO9001:2015. Proceso del Sistema de Gestión de la Calidad."/>
    <x v="8"/>
    <n v="30"/>
    <d v="2022-11-08T00:00:00"/>
    <x v="10"/>
    <d v="2022-12-08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2-01T00:00:00"/>
    <x v="11"/>
    <d v="2022-12-02T00:00:00"/>
    <n v="12"/>
    <s v=" "/>
    <s v=" "/>
    <s v=" "/>
    <s v=" "/>
    <s v=" "/>
    <s v=" "/>
    <s v=" "/>
    <s v=" "/>
    <s v=" "/>
    <s v=" "/>
    <s v=" "/>
    <n v="1"/>
    <s v="PROGRAMADA"/>
    <m/>
    <m/>
  </r>
  <r>
    <x v="1"/>
    <x v="2"/>
    <s v="Seguimiento Plan Mejoramiento Auditoria Interna y Contraloria"/>
    <s v="Decreto 807 de 2019 articulo 38. Plazo: El 15 de Diciembre"/>
    <x v="8"/>
    <n v="3"/>
    <d v="2022-12-01T00:00:00"/>
    <x v="11"/>
    <d v="2022-12-06T00:00:00"/>
    <n v="12"/>
    <s v=" "/>
    <s v=" "/>
    <s v=" "/>
    <s v=" "/>
    <s v=" "/>
    <s v=" "/>
    <s v=" "/>
    <s v=" "/>
    <s v=" "/>
    <s v=" "/>
    <s v=" "/>
    <n v="1"/>
    <s v="PROGRAMADA"/>
    <m/>
    <m/>
  </r>
  <r>
    <x v="0"/>
    <x v="0"/>
    <s v="Informe Presupuestal a la Personería"/>
    <s v="Acuerdo 34 de 1993, Artículo 18, numeral 9. Informe Ejecución Contratación. Ejecución Presupuestal de Ingresos y Gastos. Ejecución del PAC._x000a_Plazo: Septimo 7 día hábil del mes"/>
    <x v="5"/>
    <n v="2"/>
    <d v="2022-12-07T00:00:00"/>
    <x v="11"/>
    <d v="2022-12-12T00:00:00"/>
    <n v="12"/>
    <s v=" "/>
    <s v=" "/>
    <s v=" "/>
    <s v=" "/>
    <s v=" "/>
    <s v=" "/>
    <s v=" "/>
    <s v=" "/>
    <s v=" "/>
    <s v=" "/>
    <s v=" "/>
    <n v="1"/>
    <s v="PROGRAMADA"/>
    <m/>
    <m/>
  </r>
  <r>
    <x v="0"/>
    <x v="0"/>
    <s v="Rendición Cuenta Mensual a la Contraloria "/>
    <s v="Presupuesto, Inversiones, Gestión y Resultados, Contratación, Egresos. Plazo: Septimo 7 día hábil del mes"/>
    <x v="0"/>
    <n v="2"/>
    <d v="2022-12-07T00:00:00"/>
    <x v="11"/>
    <d v="2022-12-12T00:00:00"/>
    <n v="12"/>
    <s v=" "/>
    <s v=" "/>
    <s v=" "/>
    <s v=" "/>
    <s v=" "/>
    <s v=" "/>
    <s v=" "/>
    <s v=" "/>
    <s v=" "/>
    <s v=" "/>
    <s v=" "/>
    <n v="1"/>
    <s v="PROGRAMADA"/>
    <m/>
    <m/>
  </r>
</pivotCacheRecords>
</file>

<file path=xl/pivotCache/pivotCacheRecords2.xml><?xml version="1.0" encoding="utf-8"?>
<pivotCacheRecords xmlns="http://schemas.openxmlformats.org/spreadsheetml/2006/main" xmlns:r="http://schemas.openxmlformats.org/officeDocument/2006/relationships" count="111">
  <r>
    <x v="0"/>
    <s v="Relación Entes Externos de Control"/>
    <x v="0"/>
    <s v="Plazo: Segundo 2 día hábil del mes_x000a_CBN-1005 Informe sobre el comportamiento de los indicadores de Endeudamiento._x000a_ CBN-1092 Certificado de NO Existencia de Deuda Pública"/>
    <s v="Carlos Vargas"/>
    <n v="1"/>
    <d v="2022-01-03T00:00:00"/>
    <n v="1"/>
    <d v="2022-01-04T00:00:00"/>
    <n v="1"/>
    <n v="1"/>
    <s v=" "/>
    <s v=" "/>
    <s v=" "/>
    <s v=" "/>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n v="1"/>
    <n v="1"/>
    <s v=" "/>
    <s v=" "/>
    <s v=" "/>
    <s v=" "/>
    <s v=" "/>
    <s v=" "/>
    <s v=" "/>
    <s v=" "/>
    <s v=" "/>
    <s v=" "/>
    <s v=" "/>
    <s v="CUMPLIDA"/>
    <d v="2022-01-17T00:00:00"/>
    <s v="202211200004343"/>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n v="1"/>
    <n v="1"/>
    <s v=" "/>
    <s v=" "/>
    <s v=" "/>
    <s v=" "/>
    <s v=" "/>
    <s v=" "/>
    <s v=" "/>
    <s v=" "/>
    <s v=" "/>
    <s v=" "/>
    <s v=" "/>
    <s v="CUMPLIDA"/>
    <d v="2022-01-17T00:00:00"/>
    <s v="202211200004343"/>
  </r>
  <r>
    <x v="2"/>
    <s v="Informes Regulatorios"/>
    <x v="3"/>
    <s v="Decreto 807 de 2019 articulo 41. Plazo: Deberá publicar cada seis (6) meses un informe en la página web. Plazo: A más tardar 30 de Enero "/>
    <s v="Kelly Serrano"/>
    <n v="13"/>
    <d v="2022-01-04T00:00:00"/>
    <n v="1"/>
    <d v="2022-01-22T00:00:00"/>
    <n v="1"/>
    <n v="1"/>
    <s v=" "/>
    <s v=" "/>
    <s v=" "/>
    <s v=" "/>
    <s v=" "/>
    <s v=" "/>
    <s v=" "/>
    <s v=" "/>
    <s v=" "/>
    <s v=" "/>
    <s v=" "/>
    <s v="CUMPLIDA"/>
    <d v="2022-01-31T00:00:00"/>
    <m/>
  </r>
  <r>
    <x v="2"/>
    <s v="Informes Regulatorios"/>
    <x v="4"/>
    <s v="Resolución 104 de 2018, Circular 010 de 2019 Secretaria Jurídica. Plazo Primera semana de enero y la primera semana de julio"/>
    <s v="Liliana Pedraza"/>
    <n v="8"/>
    <d v="2022-01-04T00:00:00"/>
    <n v="1"/>
    <d v="2022-01-12T00:00:00"/>
    <n v="1"/>
    <n v="1"/>
    <s v=" "/>
    <s v=" "/>
    <s v=" "/>
    <s v=" "/>
    <s v=" "/>
    <s v=" "/>
    <s v=" "/>
    <s v=" "/>
    <s v=" "/>
    <s v=" "/>
    <s v=" "/>
    <s v="CUMPLIDA"/>
    <d v="2022-01-12T00:00:00"/>
    <s v="202111200123683"/>
  </r>
  <r>
    <x v="2"/>
    <s v="Informes Regulatorios"/>
    <x v="5"/>
    <s v="Decreto 984 de 2012. Decreto 1068 de 2015 Sector Hacienda y Crédito Público. Plazo: Un informe trimestral. A más tardar 30 de Enero "/>
    <s v="Carlos Vargas"/>
    <n v="15"/>
    <d v="2022-01-04T00:00:00"/>
    <n v="1"/>
    <d v="2022-01-25T00:00:00"/>
    <n v="1"/>
    <n v="1"/>
    <s v=" "/>
    <s v=" "/>
    <s v=" "/>
    <s v=" "/>
    <s v=" "/>
    <s v=" "/>
    <s v=" "/>
    <s v=" "/>
    <s v=" "/>
    <s v=" "/>
    <s v=" "/>
    <s v="EN CURSO"/>
    <m/>
    <m/>
  </r>
  <r>
    <x v="0"/>
    <s v="Relación Entes Externos de Control"/>
    <x v="6"/>
    <s v="Auditoria de Cumplimiento. Del 05/01/2022 09/03/2022. Plazo: 3 meses"/>
    <s v="Diana Ramírez - Carlos Vargas"/>
    <n v="63"/>
    <d v="2022-01-05T00:00:00"/>
    <n v="1"/>
    <d v="2022-03-09T00:00:00"/>
    <n v="3"/>
    <n v="1"/>
    <s v=" "/>
    <n v="1"/>
    <s v=" "/>
    <s v=" "/>
    <s v=" "/>
    <s v=" "/>
    <s v=" "/>
    <s v=" "/>
    <s v=" "/>
    <s v=" "/>
    <s v=" "/>
    <s v="PROGRAMADA"/>
    <m/>
    <m/>
  </r>
  <r>
    <x v="0"/>
    <s v="Relación Entes Externos de Control"/>
    <x v="7"/>
    <s v="Delitos Contra la Administración Pública._x000a_Plazo: Tercer 3 día hàbil del Semestre"/>
    <s v="Joan Gaitán"/>
    <n v="1"/>
    <d v="2022-01-05T00:00:00"/>
    <n v="1"/>
    <d v="2022-01-06T00:00:00"/>
    <n v="1"/>
    <n v="1"/>
    <s v=" "/>
    <s v=" "/>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1-07T00:00:00"/>
    <n v="1"/>
    <d v="2022-01-12T00:00:00"/>
    <n v="1"/>
    <n v="1"/>
    <s v=" "/>
    <s v=" "/>
    <s v=" "/>
    <s v=" "/>
    <s v=" "/>
    <s v=" "/>
    <s v=" "/>
    <s v=" "/>
    <s v=" "/>
    <s v=" "/>
    <s v=" "/>
    <s v="PROGRAMADA"/>
    <m/>
    <m/>
  </r>
  <r>
    <x v="0"/>
    <s v="Relación Entes Externos de Control"/>
    <x v="9"/>
    <s v="Presupuesto, Inversiones, Gestión y Resultados, Contratación, Egresos. Plazo: Septimo 7 día hábil del mes"/>
    <s v="Carlos Vargas"/>
    <n v="2"/>
    <d v="2022-01-07T00:00:00"/>
    <n v="1"/>
    <d v="2022-01-12T00:00:00"/>
    <n v="1"/>
    <n v="1"/>
    <s v=" "/>
    <s v=" "/>
    <s v=" "/>
    <s v=" "/>
    <s v=" "/>
    <s v=" "/>
    <s v=" "/>
    <s v=" "/>
    <s v=" "/>
    <s v=" "/>
    <s v=" "/>
    <s v="PROGRAMADA"/>
    <m/>
    <m/>
  </r>
  <r>
    <x v="2"/>
    <s v="Informes Regulatorios"/>
    <x v="10"/>
    <s v="Ley 1474 de 2011, art. 76. Decreto 2641 de 2012. Plazo: Semestral. A más tardar 31 Enero"/>
    <s v="Joan Gaitán"/>
    <n v="20"/>
    <d v="2022-01-11T00:00:00"/>
    <n v="1"/>
    <d v="2022-01-31T00:00:00"/>
    <n v="1"/>
    <n v="1"/>
    <s v=" "/>
    <s v=" "/>
    <s v=" "/>
    <s v=" "/>
    <s v=" "/>
    <s v=" "/>
    <s v=" "/>
    <s v=" "/>
    <s v=" "/>
    <s v=" "/>
    <s v=" "/>
    <s v="EN  REVISIÓN ACI"/>
    <m/>
    <m/>
  </r>
  <r>
    <x v="2"/>
    <s v="Informes Regulatorios"/>
    <x v="11"/>
    <s v="Decreto Nacional 1167 de 2016 , Resolución 604 de 2016 de la Secretaria General y Acuerdo 01 de 2017 . Plazo: Semestral. A más tardar 30 de Enero "/>
    <s v="Liliana Pedraza"/>
    <n v="5"/>
    <d v="2022-01-12T00:00:00"/>
    <n v="1"/>
    <d v="2022-01-19T00:00:00"/>
    <n v="1"/>
    <n v="1"/>
    <s v=" "/>
    <s v=" "/>
    <s v=" "/>
    <s v=" "/>
    <s v=" "/>
    <s v=" "/>
    <s v=" "/>
    <s v=" "/>
    <s v=" "/>
    <s v=" "/>
    <s v=" "/>
    <s v="EN CURSO"/>
    <m/>
    <m/>
  </r>
  <r>
    <x v="2"/>
    <s v="Informes Regulatorios"/>
    <x v="12"/>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n v="1"/>
    <n v="1"/>
    <s v=" "/>
    <s v=" "/>
    <s v=" "/>
    <s v=" "/>
    <s v=" "/>
    <s v=" "/>
    <s v=" "/>
    <s v=" "/>
    <s v=" "/>
    <s v=" "/>
    <s v=" "/>
    <s v="CUMPLIDA"/>
    <s v="31-02-2022"/>
    <s v="202211200012253"/>
  </r>
  <r>
    <x v="3"/>
    <s v="Seguimiento Periódico"/>
    <x v="13"/>
    <s v="Decreto 807 de 2019. Articulo 38. Plazo: A más tardar 31 de Enero "/>
    <s v="Diana Ramírez - Joan Gaitán"/>
    <n v="15"/>
    <d v="2022-01-16T00:00:00"/>
    <n v="1"/>
    <d v="2022-01-31T00:00:00"/>
    <n v="1"/>
    <n v="1"/>
    <s v=" "/>
    <s v=" "/>
    <s v=" "/>
    <s v=" "/>
    <s v=" "/>
    <s v=" "/>
    <s v=" "/>
    <s v=" "/>
    <s v=" "/>
    <s v=" "/>
    <s v=" "/>
    <s v="CUMPLIDA"/>
    <d v="2022-01-31T00:00:00"/>
    <s v="Acta de Comité ICCI No.1"/>
  </r>
  <r>
    <x v="2"/>
    <s v="Informes Regulatorios"/>
    <x v="14"/>
    <s v="Resolución 866 de 2004, Numeral 4.2.5.Resolución 303 de 2007 Secretaría Distrital de Hacienda. Plazo: Trimestral. A más tardar 30 de Enero "/>
    <s v="Liliana Pedraza"/>
    <n v="10"/>
    <d v="2022-01-20T00:00:00"/>
    <n v="1"/>
    <d v="2022-02-10T00:00:00"/>
    <n v="2"/>
    <n v="1"/>
    <n v="1"/>
    <s v=" "/>
    <s v=" "/>
    <s v=" "/>
    <s v=" "/>
    <s v=" "/>
    <s v=" "/>
    <s v=" "/>
    <s v=" "/>
    <s v=" "/>
    <s v=" "/>
    <s v="EN CURSO"/>
    <m/>
    <m/>
  </r>
  <r>
    <x v="0"/>
    <s v="Relación Entes Externos de Control"/>
    <x v="0"/>
    <s v="Plazo: Segundo 2 día hábil del mes_x000a_CBN-1005 Informe sobre el comportamiento de los indicadores de Endeudamiento._x000a_ CBN-1092 Certificado de NO Existencia de Deuda Pública"/>
    <s v="Carlos Vargas"/>
    <n v="1"/>
    <d v="2022-02-01T00:00:00"/>
    <n v="2"/>
    <d v="2022-02-02T00:00:00"/>
    <n v="2"/>
    <s v=" "/>
    <n v="1"/>
    <s v=" "/>
    <s v=" "/>
    <s v=" "/>
    <s v=" "/>
    <s v=" "/>
    <s v=" "/>
    <s v=" "/>
    <s v=" "/>
    <s v=" "/>
    <s v=" "/>
    <s v="PROGRAMADA"/>
    <m/>
    <m/>
  </r>
  <r>
    <x v="1"/>
    <s v="Seguimiento Periódico"/>
    <x v="15"/>
    <s v="Decreto 807 de 2019 articulo 38. Plazo: El 15 de Febrero"/>
    <s v="Equipo OCI"/>
    <n v="3"/>
    <d v="2022-02-01T00:00:00"/>
    <n v="2"/>
    <d v="2022-02-04T00:00:00"/>
    <n v="2"/>
    <s v=" "/>
    <n v="1"/>
    <s v=" "/>
    <s v=" "/>
    <s v=" "/>
    <s v=" "/>
    <s v=" "/>
    <s v=" "/>
    <s v=" "/>
    <s v=" "/>
    <s v=" "/>
    <s v=" "/>
    <s v="PROGRAMADA"/>
    <m/>
    <m/>
  </r>
  <r>
    <x v="2"/>
    <s v="Informes Regulatorios"/>
    <x v="16"/>
    <s v="Decreto Ley 1421 de 1993 y Acuerdo 24 de 1993. Plazo: A más tardar 10 de febrero."/>
    <s v="Marcela Urrea"/>
    <n v="8"/>
    <d v="2022-02-02T00:00:00"/>
    <n v="2"/>
    <d v="2022-02-10T00:00:00"/>
    <n v="2"/>
    <s v=" "/>
    <n v="1"/>
    <s v=" "/>
    <s v=" "/>
    <s v=" "/>
    <s v=" "/>
    <s v=" "/>
    <s v=" "/>
    <s v=" "/>
    <s v=" "/>
    <s v=" "/>
    <s v=" "/>
    <s v="PROGRAMADA"/>
    <m/>
    <m/>
  </r>
  <r>
    <x v="2"/>
    <s v="Auditoria de Gestión"/>
    <x v="17"/>
    <s v="Resolución 1519 de 2020. Plazo: A más tardar el 31 de Diciembre"/>
    <s v="Javier Sarmiento"/>
    <n v="30"/>
    <d v="2022-02-07T00:00:00"/>
    <n v="2"/>
    <d v="2022-03-09T00:00:00"/>
    <n v="3"/>
    <s v=" "/>
    <n v="1"/>
    <n v="1"/>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2-07T00:00:00"/>
    <n v="2"/>
    <d v="2022-02-09T00:00:00"/>
    <n v="2"/>
    <s v=" "/>
    <n v="1"/>
    <s v=" "/>
    <s v=" "/>
    <s v=" "/>
    <s v=" "/>
    <s v=" "/>
    <s v=" "/>
    <s v=" "/>
    <s v=" "/>
    <s v=" "/>
    <s v=" "/>
    <s v="PROGRAMADA"/>
    <m/>
    <m/>
  </r>
  <r>
    <x v="0"/>
    <s v="Relación Entes Externos de Control"/>
    <x v="9"/>
    <s v="Presupuesto, Inversiones, Gestión y Resultados, Contratación, Egresos. Plazo: Septimo 7 día hábil del mes"/>
    <s v="Carlos Vargas"/>
    <n v="2"/>
    <d v="2022-02-07T00:00:00"/>
    <n v="2"/>
    <d v="2022-02-09T00:00:00"/>
    <n v="2"/>
    <s v=" "/>
    <n v="1"/>
    <s v=" "/>
    <s v=" "/>
    <s v=" "/>
    <s v=" "/>
    <s v=" "/>
    <s v=" "/>
    <s v=" "/>
    <s v=" "/>
    <s v=" "/>
    <s v=" "/>
    <s v="PROGRAMADA"/>
    <m/>
    <m/>
  </r>
  <r>
    <x v="0"/>
    <s v="Relación Entes Externos de Control"/>
    <x v="18"/>
    <s v="Resolución 011 de Vigencia 2021. Plazo: Segundo 10 día hábil del mes"/>
    <s v="Carlos Vargas"/>
    <n v="5"/>
    <d v="2022-02-09T00:00:00"/>
    <n v="2"/>
    <d v="2022-02-14T00:00:00"/>
    <n v="2"/>
    <s v=" "/>
    <n v="1"/>
    <s v=" "/>
    <s v=" "/>
    <s v=" "/>
    <s v=" "/>
    <s v=" "/>
    <s v=" "/>
    <s v=" "/>
    <s v=" "/>
    <s v=" "/>
    <s v=" "/>
    <s v="PROGRAMADA"/>
    <m/>
    <m/>
  </r>
  <r>
    <x v="2"/>
    <s v="Auditoria de Gestión"/>
    <x v="19"/>
    <s v="Contrato de Obra"/>
    <s v="Kelly Serrano"/>
    <n v="30"/>
    <d v="2022-02-14T00:00:00"/>
    <n v="2"/>
    <d v="2022-03-16T00:00:00"/>
    <n v="3"/>
    <s v=" "/>
    <n v="1"/>
    <n v="1"/>
    <s v=" "/>
    <s v=" "/>
    <s v=" "/>
    <s v=" "/>
    <s v=" "/>
    <s v=" "/>
    <s v=" "/>
    <s v=" "/>
    <s v=" "/>
    <s v="PROGRAMADA"/>
    <m/>
    <m/>
  </r>
  <r>
    <x v="2"/>
    <s v="Auditoria de Gestión"/>
    <x v="20"/>
    <s v="Plan Anual de Adquisiciones. Proceso de Liquidación, Aprobación Pólizas, Publicación Secopo"/>
    <s v="Liliana Pedraza"/>
    <n v="35"/>
    <d v="2022-02-14T00:00:00"/>
    <n v="2"/>
    <d v="2022-03-21T00:00:00"/>
    <n v="3"/>
    <s v=" "/>
    <n v="1"/>
    <n v="1"/>
    <s v=" "/>
    <s v=" "/>
    <s v=" "/>
    <s v=" "/>
    <s v=" "/>
    <s v=" "/>
    <s v=" "/>
    <s v=" "/>
    <s v=" "/>
    <s v="PROGRAMADA"/>
    <m/>
    <m/>
  </r>
  <r>
    <x v="2"/>
    <s v="Auditoria de Gestión"/>
    <x v="21"/>
    <s v="Proceso_Gestión Plan Terrazas"/>
    <s v="Joan Gaitán"/>
    <n v="30"/>
    <d v="2022-02-14T00:00:00"/>
    <n v="2"/>
    <d v="2022-03-28T00:00:00"/>
    <n v="3"/>
    <s v=" "/>
    <n v="1"/>
    <n v="1"/>
    <s v=" "/>
    <s v=" "/>
    <s v=" "/>
    <s v=" "/>
    <s v=" "/>
    <s v=" "/>
    <s v=" "/>
    <s v=" "/>
    <s v=" "/>
    <s v="PROGRAMADA"/>
    <m/>
    <m/>
  </r>
  <r>
    <x v="2"/>
    <s v="Auditoria de Gestión"/>
    <x v="22"/>
    <s v="Ingreso o entrada de bienes, Cuenta mensual de almacén, Movimiento de Bienes, Control y seguimiento de bienes."/>
    <s v="Marcela Urrea"/>
    <n v="30"/>
    <d v="2022-02-15T00:00:00"/>
    <n v="2"/>
    <d v="2022-03-30T00:00:00"/>
    <n v="3"/>
    <s v=" "/>
    <n v="1"/>
    <n v="1"/>
    <s v=" "/>
    <s v=" "/>
    <s v=" "/>
    <s v=" "/>
    <s v=" "/>
    <s v=" "/>
    <s v=" "/>
    <s v=" "/>
    <s v=" "/>
    <s v="PROGRAMADA"/>
    <m/>
    <m/>
  </r>
  <r>
    <x v="2"/>
    <s v="Auditoria de Gestión"/>
    <x v="23"/>
    <s v="Contrato de Obra"/>
    <s v="Carlos Vargas"/>
    <n v="30"/>
    <d v="2022-02-16T00:00:00"/>
    <n v="2"/>
    <d v="2022-03-18T00:00:00"/>
    <n v="3"/>
    <s v=" "/>
    <n v="1"/>
    <n v="1"/>
    <s v=" "/>
    <s v=" "/>
    <s v=" "/>
    <s v=" "/>
    <s v=" "/>
    <s v=" "/>
    <s v=" "/>
    <s v=" "/>
    <s v=" "/>
    <s v="PROGRAMADA"/>
    <m/>
    <m/>
  </r>
  <r>
    <x v="2"/>
    <s v="Informes Regulatorios"/>
    <x v="24"/>
    <s v="Directiva 008 del 30 Diciembre del 2021. Alcaldia Mayor de Bogotá. Plazo. Ultimo día habil del mes de febrero"/>
    <s v="Liliana Pedraza"/>
    <n v="5"/>
    <d v="2022-02-23T00:00:00"/>
    <n v="2"/>
    <d v="2022-02-28T00:00:00"/>
    <n v="2"/>
    <s v=" "/>
    <n v="1"/>
    <s v=" "/>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3-01T00:00:00"/>
    <n v="3"/>
    <d v="2022-03-02T00:00:00"/>
    <n v="3"/>
    <s v=" "/>
    <s v=" "/>
    <n v="1"/>
    <s v=" "/>
    <s v=" "/>
    <s v=" "/>
    <s v=" "/>
    <s v=" "/>
    <s v=" "/>
    <s v=" "/>
    <s v=" "/>
    <s v=" "/>
    <s v="PROGRAMADA"/>
    <m/>
    <m/>
  </r>
  <r>
    <x v="2"/>
    <s v="Informes Regulatorios"/>
    <x v="25"/>
    <s v="Circular 12 de 2007 Dirección Nacional de Derechos de Autor. Plazo: A más tardar el tercer viernes del mes de marzo de cada año."/>
    <s v="Javier Sarmiento"/>
    <n v="15"/>
    <d v="2022-03-03T00:00:00"/>
    <n v="3"/>
    <d v="2022-03-18T00:00:00"/>
    <n v="3"/>
    <s v=" "/>
    <s v=" "/>
    <n v="1"/>
    <s v=" "/>
    <s v=" "/>
    <s v=" "/>
    <s v=" "/>
    <s v=" "/>
    <s v=" "/>
    <s v=" "/>
    <s v=" "/>
    <s v=" "/>
    <s v="PROGRAMADA"/>
    <m/>
    <m/>
  </r>
  <r>
    <x v="0"/>
    <s v="Relación Entes Externos de Control"/>
    <x v="26"/>
    <s v="Auditoria de Cumplimiento. Del 4/03/2022 al 18/05/2022. Plazo: 3 meses"/>
    <s v="Diana Ramírez - Carlos Vargas"/>
    <n v="75"/>
    <d v="2022-03-04T00:00:00"/>
    <n v="3"/>
    <d v="2022-05-18T00:00:00"/>
    <n v="5"/>
    <s v=" "/>
    <s v=" "/>
    <n v="1"/>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3-07T00:00:00"/>
    <n v="3"/>
    <d v="2022-03-09T00:00:00"/>
    <n v="3"/>
    <s v=" "/>
    <s v=" "/>
    <n v="1"/>
    <s v=" "/>
    <s v=" "/>
    <s v=" "/>
    <s v=" "/>
    <s v=" "/>
    <s v=" "/>
    <s v=" "/>
    <s v=" "/>
    <s v=" "/>
    <s v="PROGRAMADA"/>
    <m/>
    <m/>
  </r>
  <r>
    <x v="0"/>
    <s v="Relación Entes Externos de Control"/>
    <x v="9"/>
    <s v="Presupuesto, Inversiones, Gestión y Resultados, Contratación, Egresos. Plazo: Septimo 7 día hábil del mes"/>
    <s v="Carlos Vargas"/>
    <n v="2"/>
    <d v="2022-03-07T00:00:00"/>
    <n v="3"/>
    <d v="2022-03-09T00:00:00"/>
    <n v="3"/>
    <s v=" "/>
    <s v=" "/>
    <n v="1"/>
    <s v=" "/>
    <s v=" "/>
    <s v=" "/>
    <s v=" "/>
    <s v=" "/>
    <s v=" "/>
    <s v=" "/>
    <s v=" "/>
    <s v=" "/>
    <s v="PROGRAMADA"/>
    <m/>
    <m/>
  </r>
  <r>
    <x v="2"/>
    <s v="Informes Regulatorios"/>
    <x v="27"/>
    <s v="Decreto 2482 de 2012 artículo 5. Plazo: A más tardar el 26 de marzo"/>
    <s v="Diana Ramírez"/>
    <n v="8"/>
    <d v="2022-03-14T00:00:00"/>
    <n v="3"/>
    <d v="2022-03-22T00:00:00"/>
    <n v="3"/>
    <s v=" "/>
    <s v=" "/>
    <n v="1"/>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4-01T00:00:00"/>
    <n v="4"/>
    <d v="2022-04-04T00:00:00"/>
    <n v="4"/>
    <s v=" "/>
    <s v=" "/>
    <s v=" "/>
    <n v="1"/>
    <s v=" "/>
    <s v=" "/>
    <s v=" "/>
    <s v=" "/>
    <s v=" "/>
    <s v=" "/>
    <s v=" "/>
    <s v=" "/>
    <s v="PROGRAMADA"/>
    <m/>
    <m/>
  </r>
  <r>
    <x v="1"/>
    <s v="Seguimiento Periódico"/>
    <x v="28"/>
    <s v="Decreto 807 de 2019, artículo 39 paragrafo 5"/>
    <s v="Joan Gaitán"/>
    <n v="10"/>
    <d v="2022-04-01T00:00:00"/>
    <n v="4"/>
    <d v="2022-04-15T00:00:00"/>
    <n v="4"/>
    <s v=" "/>
    <s v=" "/>
    <s v=" "/>
    <n v="1"/>
    <s v=" "/>
    <s v=" "/>
    <s v=" "/>
    <s v=" "/>
    <s v=" "/>
    <s v=" "/>
    <s v=" "/>
    <s v=" "/>
    <s v="PROGRAMADA"/>
    <m/>
    <m/>
  </r>
  <r>
    <x v="2"/>
    <s v="Auditoria de Gestión"/>
    <x v="29"/>
    <s v=" Ley 489 de 1998"/>
    <s v="Marcela Urrea"/>
    <n v="15"/>
    <d v="2022-04-01T00:00:00"/>
    <n v="4"/>
    <d v="2022-04-22T00:00:00"/>
    <n v="4"/>
    <s v=" "/>
    <s v=" "/>
    <s v=" "/>
    <n v="1"/>
    <s v=" "/>
    <s v=" "/>
    <s v=" "/>
    <s v=" "/>
    <s v=" "/>
    <s v=" "/>
    <s v=" "/>
    <s v=" "/>
    <s v="PROGRAMADA"/>
    <m/>
    <m/>
  </r>
  <r>
    <x v="1"/>
    <s v="Seguimiento Periódico"/>
    <x v="15"/>
    <s v="Decreto 807 de 2019 articulo 38. Plazo: El 15 de Abril"/>
    <s v="Equipo OCI"/>
    <n v="3"/>
    <d v="2022-04-04T00:00:00"/>
    <n v="4"/>
    <d v="2022-04-09T00:00:00"/>
    <n v="4"/>
    <s v=" "/>
    <s v=" "/>
    <s v=" "/>
    <n v="1"/>
    <s v=" "/>
    <s v=" "/>
    <s v=" "/>
    <s v=" "/>
    <s v=" "/>
    <s v=" "/>
    <s v=" "/>
    <s v=" "/>
    <s v="PROGRAMADA"/>
    <m/>
    <m/>
  </r>
  <r>
    <x v="2"/>
    <s v="Informes Regulatorios"/>
    <x v="5"/>
    <s v="Decreto 984 de 2012. Decreto 1068 de 2015 Sector Hacienda y Crédito Público. Plazo: Un informe trimestral. A más tardar 30 de Abril "/>
    <s v="Carlos Vargas"/>
    <n v="15"/>
    <d v="2022-04-05T00:00:00"/>
    <n v="4"/>
    <d v="2022-04-28T00:00:00"/>
    <n v="4"/>
    <s v=" "/>
    <s v=" "/>
    <s v=" "/>
    <n v="1"/>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4-07T00:00:00"/>
    <n v="4"/>
    <d v="2022-04-11T00:00:00"/>
    <n v="4"/>
    <s v=" "/>
    <s v=" "/>
    <s v=" "/>
    <n v="1"/>
    <s v=" "/>
    <s v=" "/>
    <s v=" "/>
    <s v=" "/>
    <s v=" "/>
    <s v=" "/>
    <s v=" "/>
    <s v=" "/>
    <s v="PROGRAMADA"/>
    <m/>
    <m/>
  </r>
  <r>
    <x v="0"/>
    <s v="Relación Entes Externos de Control"/>
    <x v="9"/>
    <s v="Presupuesto, Inversiones, Gestión y Resultados, Contratación, Egresos. Plazo: Septimo 7 día hábil del mes"/>
    <s v="Carlos Vargas"/>
    <n v="2"/>
    <d v="2022-04-07T00:00:00"/>
    <n v="4"/>
    <d v="2022-04-11T00:00:00"/>
    <n v="4"/>
    <s v=" "/>
    <s v=" "/>
    <s v=" "/>
    <n v="1"/>
    <s v=" "/>
    <s v=" "/>
    <s v=" "/>
    <s v=" "/>
    <s v=" "/>
    <s v=" "/>
    <s v=" "/>
    <s v=" "/>
    <s v="PROGRAMADA"/>
    <m/>
    <m/>
  </r>
  <r>
    <x v="2"/>
    <s v="Informes Regulatorios"/>
    <x v="14"/>
    <s v="Resolución 866 de 2004, Numeral 4.2.5.Resolución 303 de 2007 Secretaría Distrital de Hacienda. Plazo: Trimestral. A más tardar 31 de Abril."/>
    <s v="Liliana Pedraza"/>
    <n v="10"/>
    <d v="2022-04-15T00:00:00"/>
    <n v="4"/>
    <d v="2022-04-25T00:00:00"/>
    <n v="4"/>
    <s v=" "/>
    <s v=" "/>
    <s v=" "/>
    <n v="1"/>
    <s v=" "/>
    <s v=" "/>
    <s v=" "/>
    <s v=" "/>
    <s v=" "/>
    <s v=" "/>
    <s v=" "/>
    <s v=" "/>
    <s v="PROGRAMADA"/>
    <m/>
    <m/>
  </r>
  <r>
    <x v="3"/>
    <s v="Seguimiento Periódico"/>
    <x v="13"/>
    <s v="Decreto 807 de 2019. Articulo 38. Plazo: A más tardar 30 de Abril"/>
    <s v="Diana Ramírez - Joan Gaitán"/>
    <n v="15"/>
    <d v="2022-04-15T00:00:00"/>
    <n v="4"/>
    <d v="2022-04-30T00:00:00"/>
    <n v="4"/>
    <s v=" "/>
    <s v=" "/>
    <s v=" "/>
    <n v="1"/>
    <s v=" "/>
    <s v=" "/>
    <s v=" "/>
    <s v=" "/>
    <s v=" "/>
    <s v=" "/>
    <s v=" "/>
    <s v=" "/>
    <s v="PROGRAMADA"/>
    <m/>
    <m/>
  </r>
  <r>
    <x v="2"/>
    <s v="Auditoria de Gestión"/>
    <x v="30"/>
    <s v="Proceso Reasentamiento y Relocalización Transitoria y Proyecto de Inversión"/>
    <s v="Liliana Pedraza"/>
    <n v="30"/>
    <d v="2022-04-18T00:00:00"/>
    <n v="4"/>
    <d v="2022-05-18T00:00:00"/>
    <n v="5"/>
    <s v=" "/>
    <s v=" "/>
    <s v=" "/>
    <n v="1"/>
    <n v="1"/>
    <s v=" "/>
    <s v=" "/>
    <s v=" "/>
    <s v=" "/>
    <s v=" "/>
    <s v=" "/>
    <s v=" "/>
    <s v="PROGRAMADA"/>
    <m/>
    <m/>
  </r>
  <r>
    <x v="2"/>
    <s v="Auditoria de Gestión"/>
    <x v="31"/>
    <s v="Contrato de Obra"/>
    <s v="Joan Gaitán"/>
    <n v="30"/>
    <d v="2022-04-19T00:00:00"/>
    <n v="4"/>
    <d v="2022-05-19T00:00:00"/>
    <n v="5"/>
    <s v=" "/>
    <s v=" "/>
    <s v=" "/>
    <n v="1"/>
    <n v="1"/>
    <s v=" "/>
    <s v=" "/>
    <s v=" "/>
    <s v=" "/>
    <s v=" "/>
    <s v=" "/>
    <s v=" "/>
    <s v="PROGRAMADA"/>
    <m/>
    <m/>
  </r>
  <r>
    <x v="2"/>
    <s v="Auditoria de Gestión"/>
    <x v="32"/>
    <s v="Contrato de Obra"/>
    <s v="Kelly Serrano"/>
    <n v="30"/>
    <d v="2022-04-19T00:00:00"/>
    <n v="4"/>
    <d v="2022-05-19T00:00:00"/>
    <n v="5"/>
    <s v=" "/>
    <s v=" "/>
    <s v=" "/>
    <n v="1"/>
    <n v="1"/>
    <s v=" "/>
    <s v=" "/>
    <s v=" "/>
    <s v=" "/>
    <s v=" "/>
    <s v=" "/>
    <s v=" "/>
    <s v="PROGRAMADA"/>
    <m/>
    <m/>
  </r>
  <r>
    <x v="2"/>
    <s v="Auditoria de Gestión"/>
    <x v="33"/>
    <s v="Sistema de Gestión"/>
    <s v="Javier Sarmiento"/>
    <n v="30"/>
    <d v="2022-04-19T00:00:00"/>
    <n v="4"/>
    <d v="2022-05-19T00:00:00"/>
    <n v="5"/>
    <s v=" "/>
    <s v=" "/>
    <s v=" "/>
    <n v="1"/>
    <n v="1"/>
    <s v=" "/>
    <s v=" "/>
    <s v=" "/>
    <s v=" "/>
    <s v=" "/>
    <s v=" "/>
    <s v=" "/>
    <s v="PROGRAMADA"/>
    <m/>
    <m/>
  </r>
  <r>
    <x v="2"/>
    <s v="Auditoria de Gestión"/>
    <x v="34"/>
    <s v="Resolución 1565 de 2014 del Ministerio de Transporte."/>
    <s v="Marcela Urrea"/>
    <n v="20"/>
    <d v="2022-05-01T00:00:00"/>
    <n v="5"/>
    <d v="2022-05-27T00:00:00"/>
    <n v="5"/>
    <s v=" "/>
    <s v=" "/>
    <s v=" "/>
    <s v=" "/>
    <n v="1"/>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5-02T00:00:00"/>
    <n v="5"/>
    <d v="2022-05-03T00:00:00"/>
    <n v="5"/>
    <s v=" "/>
    <s v=" "/>
    <s v=" "/>
    <s v=" "/>
    <n v="1"/>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n v="5"/>
    <s v=" "/>
    <s v=" "/>
    <s v=" "/>
    <s v=" "/>
    <n v="1"/>
    <s v=" "/>
    <s v=" "/>
    <s v=" "/>
    <s v=" "/>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n v="5"/>
    <s v=" "/>
    <s v=" "/>
    <s v=" "/>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5-06T00:00:00"/>
    <n v="5"/>
    <d v="2022-05-10T00:00:00"/>
    <n v="5"/>
    <s v=" "/>
    <s v=" "/>
    <s v=" "/>
    <s v=" "/>
    <n v="1"/>
    <s v=" "/>
    <s v=" "/>
    <s v=" "/>
    <s v=" "/>
    <s v=" "/>
    <s v=" "/>
    <s v=" "/>
    <s v="PROGRAMADA"/>
    <m/>
    <m/>
  </r>
  <r>
    <x v="0"/>
    <s v="Relación Entes Externos de Control"/>
    <x v="9"/>
    <s v="Presupuesto, Inversiones, Gestión y Resultados, Contratación, Egresos. Plazo: Septimo 7 día hábil del mes"/>
    <s v="Carlos Vargas"/>
    <n v="2"/>
    <d v="2022-05-06T00:00:00"/>
    <n v="5"/>
    <d v="2022-05-10T00:00:00"/>
    <n v="5"/>
    <s v=" "/>
    <s v=" "/>
    <s v=" "/>
    <s v=" "/>
    <n v="1"/>
    <s v=" "/>
    <s v=" "/>
    <s v=" "/>
    <s v=" "/>
    <s v=" "/>
    <s v=" "/>
    <s v=" "/>
    <s v="PROGRAMADA"/>
    <m/>
    <m/>
  </r>
  <r>
    <x v="2"/>
    <s v="Auditoria de Gestión"/>
    <x v="35"/>
    <s v="Proceso"/>
    <s v="Carlos Vargas"/>
    <n v="30"/>
    <d v="2022-05-18T00:00:00"/>
    <n v="5"/>
    <d v="2022-06-17T00:00:00"/>
    <n v="6"/>
    <s v=" "/>
    <s v=" "/>
    <s v=" "/>
    <s v=" "/>
    <n v="1"/>
    <n v="1"/>
    <s v=" "/>
    <s v=" "/>
    <s v=" "/>
    <s v=" "/>
    <s v=" "/>
    <s v=" "/>
    <s v="PROGRAMADA"/>
    <m/>
    <m/>
  </r>
  <r>
    <x v="0"/>
    <s v="Relación Entes Externos de Control"/>
    <x v="36"/>
    <s v="Auditoria de Regularidad. Del 23/05/2022 al 19/09/2022. Plazo: 5 meses"/>
    <s v="Diana Ramírez - Carlos Vargas"/>
    <n v="119"/>
    <d v="2022-05-23T00:00:00"/>
    <n v="5"/>
    <d v="2022-09-19T00:00:00"/>
    <n v="9"/>
    <s v=" "/>
    <s v=" "/>
    <s v=" "/>
    <s v=" "/>
    <n v="1"/>
    <s v=" "/>
    <s v=" "/>
    <s v=" "/>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6-01T00:00:00"/>
    <n v="6"/>
    <d v="2022-06-02T00:00:00"/>
    <n v="6"/>
    <s v=" "/>
    <s v=" "/>
    <s v=" "/>
    <s v=" "/>
    <s v=" "/>
    <n v="1"/>
    <s v=" "/>
    <s v=" "/>
    <s v=" "/>
    <s v=" "/>
    <s v=" "/>
    <s v=" "/>
    <s v="PROGRAMADA"/>
    <m/>
    <m/>
  </r>
  <r>
    <x v="1"/>
    <s v="Seguimiento Periódico"/>
    <x v="15"/>
    <s v="Decreto 807 de 2019 articulo 38. Plazo: El 15 de Junio"/>
    <s v="Equipo OCI"/>
    <n v="3"/>
    <d v="2022-06-01T00:00:00"/>
    <n v="6"/>
    <d v="2022-06-06T00:00:00"/>
    <n v="6"/>
    <s v=" "/>
    <s v=" "/>
    <s v=" "/>
    <s v=" "/>
    <s v=" "/>
    <n v="1"/>
    <s v=" "/>
    <s v=" "/>
    <s v=" "/>
    <s v=" "/>
    <s v=" "/>
    <s v=" "/>
    <s v="PROGRAMADA"/>
    <m/>
    <m/>
  </r>
  <r>
    <x v="2"/>
    <s v="Seguimiento Periódico"/>
    <x v="37"/>
    <s v="Resolución DDC-000001 del 12 de mayo de 2009 Contaduría General de Bogotá, mediante la cual se adopta el manual para el manejo y control de las cajas menor"/>
    <s v="Marcela Urrea"/>
    <n v="3"/>
    <d v="2022-06-01T00:00:00"/>
    <n v="6"/>
    <d v="2022-06-06T00:00:00"/>
    <n v="6"/>
    <s v=" "/>
    <s v=" "/>
    <s v=" "/>
    <s v=" "/>
    <s v=" "/>
    <n v="1"/>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6-07T00:00:00"/>
    <n v="6"/>
    <d v="2022-06-09T00:00:00"/>
    <n v="6"/>
    <s v=" "/>
    <s v=" "/>
    <s v=" "/>
    <s v=" "/>
    <s v=" "/>
    <n v="1"/>
    <s v=" "/>
    <s v=" "/>
    <s v=" "/>
    <s v=" "/>
    <s v=" "/>
    <s v=" "/>
    <s v="PROGRAMADA"/>
    <m/>
    <m/>
  </r>
  <r>
    <x v="0"/>
    <s v="Relación Entes Externos de Control"/>
    <x v="9"/>
    <s v="Presupuesto, Inversiones, Gestión y Resultados, Contratación, Egresos. Plazo: Septimo 7 día hábil del mes"/>
    <s v="Carlos Vargas"/>
    <n v="2"/>
    <d v="2022-06-07T00:00:00"/>
    <n v="6"/>
    <d v="2022-06-09T00:00:00"/>
    <n v="6"/>
    <s v=" "/>
    <s v=" "/>
    <s v=" "/>
    <s v=" "/>
    <s v=" "/>
    <n v="1"/>
    <s v=" "/>
    <s v=" "/>
    <s v=" "/>
    <s v=" "/>
    <s v=" "/>
    <s v=" "/>
    <s v="PROGRAMADA"/>
    <m/>
    <m/>
  </r>
  <r>
    <x v="2"/>
    <s v="Auditoria de Gestión"/>
    <x v="38"/>
    <s v="Contrato de Obra"/>
    <s v="Liliana Pedraza"/>
    <n v="30"/>
    <d v="2022-06-13T00:00:00"/>
    <n v="6"/>
    <d v="2022-07-13T00:00:00"/>
    <n v="7"/>
    <s v=" "/>
    <s v=" "/>
    <s v=" "/>
    <s v=" "/>
    <s v=" "/>
    <n v="1"/>
    <n v="1"/>
    <s v=" "/>
    <s v=" "/>
    <s v=" "/>
    <s v=" "/>
    <s v=" "/>
    <s v="PROGRAMADA"/>
    <m/>
    <m/>
  </r>
  <r>
    <x v="2"/>
    <s v="Auditoria de Gestión"/>
    <x v="39"/>
    <s v="Contrato de Obra"/>
    <s v="Kelly Serrano"/>
    <n v="30"/>
    <d v="2022-06-13T00:00:00"/>
    <n v="6"/>
    <d v="2022-07-13T00:00:00"/>
    <n v="7"/>
    <s v=" "/>
    <s v=" "/>
    <s v=" "/>
    <s v=" "/>
    <s v=" "/>
    <n v="1"/>
    <n v="1"/>
    <s v=" "/>
    <s v=" "/>
    <s v=" "/>
    <s v=" "/>
    <s v=" "/>
    <s v="PROGRAMADA"/>
    <m/>
    <m/>
  </r>
  <r>
    <x v="2"/>
    <s v="Auditoria de Gestión"/>
    <x v="40"/>
    <s v="Plan de prevención, preparación y Respuesta ante emergencias SEDES.  Investigaciones de incidentes y accidentes de trabajo, Reporte, investigación y seguimiento de la enfermedad laboral, "/>
    <s v="Marcela Urrea"/>
    <n v="30"/>
    <d v="2022-06-18T00:00:00"/>
    <n v="6"/>
    <d v="2022-07-18T00:00:00"/>
    <n v="7"/>
    <s v=" "/>
    <s v=" "/>
    <s v=" "/>
    <s v=" "/>
    <s v=" "/>
    <n v="1"/>
    <n v="1"/>
    <s v=" "/>
    <s v=" "/>
    <s v=" "/>
    <s v=" "/>
    <s v=" "/>
    <s v="PROGRAMADA"/>
    <m/>
    <m/>
  </r>
  <r>
    <x v="2"/>
    <s v="Auditoria de Gestión"/>
    <x v="41"/>
    <s v="Superades y CLAVS - NTC 6047  Accesibildad al Medio Físico. Espacios de Servicio al Ciudadano en la Administración Pública"/>
    <s v="Joan Gaitán"/>
    <n v="30"/>
    <d v="2022-06-18T00:00:00"/>
    <n v="6"/>
    <d v="2022-07-18T00:00:00"/>
    <n v="7"/>
    <s v=" "/>
    <s v=" "/>
    <s v=" "/>
    <s v=" "/>
    <s v=" "/>
    <n v="1"/>
    <n v="1"/>
    <s v=" "/>
    <s v=" "/>
    <s v=" "/>
    <s v=" "/>
    <s v=" "/>
    <s v="PROGRAMADA"/>
    <m/>
    <m/>
  </r>
  <r>
    <x v="2"/>
    <s v="Auditoria de Gestión"/>
    <x v="42"/>
    <s v="Proceso"/>
    <s v="Javier Sarmiento"/>
    <n v="30"/>
    <d v="2022-06-18T00:00:00"/>
    <n v="6"/>
    <d v="2022-07-18T00:00:00"/>
    <n v="7"/>
    <s v=" "/>
    <s v=" "/>
    <s v=" "/>
    <s v=" "/>
    <s v=" "/>
    <n v="1"/>
    <n v="1"/>
    <s v=" "/>
    <s v=" "/>
    <s v=" "/>
    <s v=" "/>
    <s v=" "/>
    <s v="PROGRAMADA"/>
    <m/>
    <m/>
  </r>
  <r>
    <x v="2"/>
    <s v="Informes Regulatorios"/>
    <x v="3"/>
    <s v="Decreto 807 de 2019 articulo 41. Plazo: Deberá publicar cada seis (6) meses un informe en la página web."/>
    <s v="Marcela Urrea"/>
    <n v="10"/>
    <d v="2022-07-01T00:00:00"/>
    <n v="7"/>
    <d v="2022-07-15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7-01T00:00:00"/>
    <n v="7"/>
    <d v="2022-07-05T00:00:00"/>
    <n v="7"/>
    <s v=" "/>
    <s v=" "/>
    <s v=" "/>
    <s v=" "/>
    <s v=" "/>
    <s v=" "/>
    <n v="1"/>
    <s v=" "/>
    <s v=" "/>
    <s v=" "/>
    <s v=" "/>
    <s v=" "/>
    <s v="PROGRAMADA"/>
    <m/>
    <m/>
  </r>
  <r>
    <x v="2"/>
    <s v="Informes Regulatorios"/>
    <x v="5"/>
    <s v="Decreto 984 de 2012. Decreto 1068 de 2015 Sector Hacienda y Crédito Público. Plazo: Un informe trimestral. A más tardar 31 de Julio"/>
    <s v="Carlos Vargas"/>
    <n v="15"/>
    <d v="2022-07-01T00:00:00"/>
    <n v="7"/>
    <d v="2022-07-23T00:00:00"/>
    <n v="7"/>
    <s v=" "/>
    <s v=" "/>
    <s v=" "/>
    <s v=" "/>
    <s v=" "/>
    <s v=" "/>
    <n v="1"/>
    <s v=" "/>
    <s v=" "/>
    <s v=" "/>
    <s v=" "/>
    <s v=" "/>
    <s v="PROGRAMADA"/>
    <m/>
    <m/>
  </r>
  <r>
    <x v="0"/>
    <s v="Relación Entes Externos de Control"/>
    <x v="7"/>
    <s v="Delitos Contra la Administración Pública._x000a_Plazo: Tercer 3 día hàbil del Semestre"/>
    <s v="Joan Gaitán"/>
    <n v="1"/>
    <d v="2022-07-05T00:00:00"/>
    <n v="7"/>
    <d v="2022-07-06T00:00:00"/>
    <n v="7"/>
    <s v=" "/>
    <s v=" "/>
    <s v=" "/>
    <s v=" "/>
    <s v=" "/>
    <s v=" "/>
    <n v="1"/>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7-08T00:00:00"/>
    <n v="7"/>
    <d v="2022-07-12T00:00:00"/>
    <n v="7"/>
    <s v=" "/>
    <s v=" "/>
    <s v=" "/>
    <s v=" "/>
    <s v=" "/>
    <s v=" "/>
    <n v="1"/>
    <s v=" "/>
    <s v=" "/>
    <s v=" "/>
    <s v=" "/>
    <s v=" "/>
    <s v="PROGRAMADA"/>
    <m/>
    <m/>
  </r>
  <r>
    <x v="0"/>
    <s v="Relación Entes Externos de Control"/>
    <x v="9"/>
    <s v="Presupuesto, Inversiones, Gestión y Resultados, Contratación, Egresos. Plazo: Septimo 7 día hábil del mes"/>
    <s v="Carlos Vargas"/>
    <n v="2"/>
    <d v="2022-07-08T00:00:00"/>
    <n v="7"/>
    <d v="2022-07-12T00:00:00"/>
    <n v="7"/>
    <s v=" "/>
    <s v=" "/>
    <s v=" "/>
    <s v=" "/>
    <s v=" "/>
    <s v=" "/>
    <n v="1"/>
    <s v=" "/>
    <s v=" "/>
    <s v=" "/>
    <s v=" "/>
    <s v=" "/>
    <s v="PROGRAMADA"/>
    <m/>
    <m/>
  </r>
  <r>
    <x v="2"/>
    <s v="Informes Regulatorios"/>
    <x v="11"/>
    <s v="Decreto Nacional 1167 de 2016 , Resolución 604 de 2016 de la Secretaria General y Acuerdo 01 de 2017 . Plazo: Semestral"/>
    <s v="Liliana Pedraza"/>
    <n v="3"/>
    <d v="2022-07-08T00:00:00"/>
    <n v="7"/>
    <d v="2022-07-13T00:00:00"/>
    <n v="7"/>
    <s v=" "/>
    <s v=" "/>
    <s v=" "/>
    <s v=" "/>
    <s v=" "/>
    <s v=" "/>
    <n v="1"/>
    <s v=" "/>
    <s v=" "/>
    <s v=" "/>
    <s v=" "/>
    <s v=" "/>
    <s v="PROGRAMADA"/>
    <m/>
    <m/>
  </r>
  <r>
    <x v="2"/>
    <s v="Informes Regulatorios"/>
    <x v="10"/>
    <s v="Ley 1474 de 2011, art. 76. Decreto 2641 de 2012. Plazo: Semestral. A más tardar 31 Julio"/>
    <s v="Joan Gaitán"/>
    <n v="20"/>
    <d v="2022-07-11T00:00:00"/>
    <n v="7"/>
    <d v="2022-07-31T00:00:00"/>
    <n v="7"/>
    <s v=" "/>
    <s v=" "/>
    <s v=" "/>
    <s v=" "/>
    <s v=" "/>
    <s v=" "/>
    <n v="1"/>
    <s v=" "/>
    <s v=" "/>
    <s v=" "/>
    <s v=" "/>
    <s v=" "/>
    <s v="PROGRAMADA"/>
    <m/>
    <m/>
  </r>
  <r>
    <x v="2"/>
    <s v="Informes Regulatorios"/>
    <x v="4"/>
    <s v="Resolución 104 de 2018, Circular 010 de 2019 Secretaria Jurídica. Plazo Primera semana de enero y la primera semana de julio"/>
    <s v="Liliana Pedraza"/>
    <n v="5"/>
    <d v="2022-07-13T00:00:00"/>
    <n v="7"/>
    <d v="2022-07-20T00:00:00"/>
    <n v="7"/>
    <s v=" "/>
    <s v=" "/>
    <s v=" "/>
    <s v=" "/>
    <s v=" "/>
    <s v=" "/>
    <n v="1"/>
    <s v=" "/>
    <s v=" "/>
    <s v=" "/>
    <s v=" "/>
    <s v=" "/>
    <s v="PROGRAMADA"/>
    <m/>
    <m/>
  </r>
  <r>
    <x v="3"/>
    <s v="Seguimiento Periódico"/>
    <x v="13"/>
    <s v="Decreto 807 de 2019. Articulo 38. Plazo: A más tardar 31 de Julio"/>
    <s v="Diana Ramírez - Joan Gaitán"/>
    <n v="15"/>
    <d v="2022-07-16T00:00:00"/>
    <n v="7"/>
    <d v="2022-07-31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8-01T00:00:00"/>
    <n v="8"/>
    <d v="2022-08-02T00:00:00"/>
    <n v="8"/>
    <s v=" "/>
    <s v=" "/>
    <s v=" "/>
    <s v=" "/>
    <s v=" "/>
    <s v=" "/>
    <s v=" "/>
    <n v="1"/>
    <s v=" "/>
    <s v=" "/>
    <s v=" "/>
    <s v=" "/>
    <s v="PROGRAMADA"/>
    <m/>
    <m/>
  </r>
  <r>
    <x v="2"/>
    <s v="Informes Regulatorios"/>
    <x v="14"/>
    <s v="Resolución 866 de 2004, Numeral 4.2.5.Resolución 303 de 2007 Secretaría Distrital de Hacienda. Plazo: Trimestral. A más tardar 31 de Julio "/>
    <s v="Liliana Pedraza"/>
    <n v="10"/>
    <d v="2022-08-01T00:00:00"/>
    <n v="8"/>
    <d v="2022-08-11T00:00:00"/>
    <n v="8"/>
    <s v=" "/>
    <s v=" "/>
    <s v=" "/>
    <s v=" "/>
    <s v=" "/>
    <s v=" "/>
    <s v=" "/>
    <n v="1"/>
    <s v=" "/>
    <s v=" "/>
    <s v=" "/>
    <s v=" "/>
    <s v="PROGRAMADA"/>
    <m/>
    <m/>
  </r>
  <r>
    <x v="1"/>
    <s v="Seguimiento Periódico"/>
    <x v="15"/>
    <s v="Decreto 807 de 2019 articulo 38. Plazo: El 15 de Agosto"/>
    <s v="Equipo OCI"/>
    <n v="3"/>
    <d v="2022-08-01T00:00:00"/>
    <n v="8"/>
    <d v="2022-08-04T00:00:00"/>
    <n v="8"/>
    <s v=" "/>
    <s v=" "/>
    <s v=" "/>
    <s v=" "/>
    <s v=" "/>
    <s v=" "/>
    <s v=" "/>
    <n v="1"/>
    <s v=" "/>
    <s v=" "/>
    <s v=" "/>
    <s v=" "/>
    <s v="PROGRAMADA"/>
    <m/>
    <m/>
  </r>
  <r>
    <x v="2"/>
    <s v="Auditoria de Gestión"/>
    <x v="43"/>
    <s v="Proceso y Política"/>
    <s v="Marcela Urrea"/>
    <n v="30"/>
    <d v="2022-08-02T00:00:00"/>
    <n v="8"/>
    <d v="2022-09-13T00:00:00"/>
    <n v="9"/>
    <s v=" "/>
    <s v=" "/>
    <s v=" "/>
    <s v=" "/>
    <s v=" "/>
    <s v=" "/>
    <s v=" "/>
    <n v="1"/>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8-05T00:00:00"/>
    <n v="8"/>
    <d v="2022-08-09T00:00:00"/>
    <n v="8"/>
    <s v=" "/>
    <s v=" "/>
    <s v=" "/>
    <s v=" "/>
    <s v=" "/>
    <s v=" "/>
    <s v=" "/>
    <n v="1"/>
    <s v=" "/>
    <s v=" "/>
    <s v=" "/>
    <s v=" "/>
    <s v="PROGRAMADA"/>
    <m/>
    <m/>
  </r>
  <r>
    <x v="0"/>
    <s v="Relación Entes Externos de Control"/>
    <x v="9"/>
    <s v="Presupuesto, Inversiones, Gestión y Resultados, Contratación, Egresos. Plazo: Septimo 7 día hábil del mes"/>
    <s v="Carlos Vargas"/>
    <n v="2"/>
    <d v="2022-08-05T00:00:00"/>
    <n v="8"/>
    <d v="2022-08-09T00:00:00"/>
    <n v="8"/>
    <s v=" "/>
    <s v=" "/>
    <s v=" "/>
    <s v=" "/>
    <s v=" "/>
    <s v=" "/>
    <s v=" "/>
    <n v="1"/>
    <s v=" "/>
    <s v=" "/>
    <s v=" "/>
    <s v=" "/>
    <s v="PROGRAMADA"/>
    <m/>
    <m/>
  </r>
  <r>
    <x v="2"/>
    <s v="Auditoria de Gestión"/>
    <x v="44"/>
    <s v="Contrato de Obra"/>
    <s v="Carlos Vargas"/>
    <n v="30"/>
    <d v="2022-08-08T00:00:00"/>
    <n v="8"/>
    <d v="2022-09-07T00:00:00"/>
    <n v="9"/>
    <s v=" "/>
    <s v=" "/>
    <s v=" "/>
    <s v=" "/>
    <s v=" "/>
    <s v=" "/>
    <s v=" "/>
    <n v="1"/>
    <n v="1"/>
    <s v=" "/>
    <s v=" "/>
    <s v=" "/>
    <s v="PROGRAMADA"/>
    <m/>
    <m/>
  </r>
  <r>
    <x v="2"/>
    <s v="Informes Regulatorios"/>
    <x v="45"/>
    <s v="Circular Externa 020 de 2017 , Circular 10 de 2016, Circular 34 de 2014  del Departamento Administrativo de Servicio Civil."/>
    <s v="Kelly Serrano"/>
    <n v="15"/>
    <d v="2022-08-15T00:00:00"/>
    <n v="8"/>
    <d v="2022-09-05T00:00:00"/>
    <n v="9"/>
    <s v=" "/>
    <s v=" "/>
    <s v=" "/>
    <s v=" "/>
    <s v=" "/>
    <s v=" "/>
    <s v=" "/>
    <n v="1"/>
    <n v="1"/>
    <s v=" "/>
    <s v=" "/>
    <s v=" "/>
    <s v="PROGRAMADA"/>
    <m/>
    <m/>
  </r>
  <r>
    <x v="2"/>
    <s v="Auditoria de Gestión"/>
    <x v="46"/>
    <s v="Plan"/>
    <s v="Javier Sarmiento"/>
    <n v="30"/>
    <d v="2022-08-18T00:00:00"/>
    <n v="8"/>
    <d v="2022-09-17T00:00:00"/>
    <n v="9"/>
    <s v=" "/>
    <s v=" "/>
    <s v=" "/>
    <s v=" "/>
    <s v=" "/>
    <s v=" "/>
    <s v=" "/>
    <n v="1"/>
    <n v="1"/>
    <s v=" "/>
    <s v=" "/>
    <s v=" "/>
    <s v="PROGRAMADA"/>
    <m/>
    <m/>
  </r>
  <r>
    <x v="2"/>
    <s v="Auditoria de Gestión"/>
    <x v="47"/>
    <s v="Plan y Política"/>
    <s v="Joan Gaitán"/>
    <n v="30"/>
    <d v="2022-08-18T00:00:00"/>
    <n v="8"/>
    <d v="2022-09-17T00:00:00"/>
    <n v="9"/>
    <s v=" "/>
    <s v=" "/>
    <s v=" "/>
    <s v=" "/>
    <s v=" "/>
    <s v=" "/>
    <s v=" "/>
    <n v="1"/>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9-01T00:00:00"/>
    <n v="9"/>
    <d v="2022-09-02T00:00:00"/>
    <n v="9"/>
    <s v=" "/>
    <s v=" "/>
    <s v=" "/>
    <s v=" "/>
    <s v=" "/>
    <s v=" "/>
    <s v=" "/>
    <s v=" "/>
    <n v="1"/>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9-01T00:00:00"/>
    <n v="9"/>
    <d v="2022-09-14T00:00:00"/>
    <n v="9"/>
    <s v=" "/>
    <s v=" "/>
    <s v=" "/>
    <s v=" "/>
    <s v=" "/>
    <s v=" "/>
    <s v=" "/>
    <s v=" "/>
    <n v="1"/>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n v="9"/>
    <s v=" "/>
    <s v=" "/>
    <s v=" "/>
    <s v=" "/>
    <s v=" "/>
    <s v=" "/>
    <s v=" "/>
    <s v=" "/>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9-07T00:00:00"/>
    <n v="9"/>
    <d v="2022-09-09T00:00:00"/>
    <n v="9"/>
    <s v=" "/>
    <s v=" "/>
    <s v=" "/>
    <s v=" "/>
    <s v=" "/>
    <s v=" "/>
    <s v=" "/>
    <s v=" "/>
    <n v="1"/>
    <s v=" "/>
    <s v=" "/>
    <s v=" "/>
    <s v="PROGRAMADA"/>
    <m/>
    <m/>
  </r>
  <r>
    <x v="0"/>
    <s v="Relación Entes Externos de Control"/>
    <x v="9"/>
    <s v="Presupuesto, Inversiones, Gestión y Resultados, Contratación, Egresos. Plazo: Septimo 7 día hábil del mes"/>
    <s v="Carlos Vargas"/>
    <n v="2"/>
    <d v="2022-09-07T00:00:00"/>
    <n v="9"/>
    <d v="2022-09-09T00:00:00"/>
    <n v="9"/>
    <s v=" "/>
    <s v=" "/>
    <s v=" "/>
    <s v=" "/>
    <s v=" "/>
    <s v=" "/>
    <s v=" "/>
    <s v=" "/>
    <n v="1"/>
    <s v=" "/>
    <s v=" "/>
    <s v=" "/>
    <s v="PROGRAMADA"/>
    <m/>
    <m/>
  </r>
  <r>
    <x v="1"/>
    <s v="Seguimiento Periódico"/>
    <x v="28"/>
    <s v="Decreto 807 de 2019, artículo 39 paragrafo 5"/>
    <s v="Joan Gaitán"/>
    <n v="10"/>
    <d v="2022-09-20T00:00:00"/>
    <n v="9"/>
    <d v="2022-10-04T00:00:00"/>
    <n v="10"/>
    <s v=" "/>
    <s v=" "/>
    <s v=" "/>
    <s v=" "/>
    <s v=" "/>
    <s v=" "/>
    <s v=" "/>
    <s v=" "/>
    <n v="1"/>
    <n v="1"/>
    <s v=" "/>
    <s v=" "/>
    <s v="PROGRAMADA"/>
    <m/>
    <m/>
  </r>
  <r>
    <x v="0"/>
    <s v="Relación Entes Externos de Control"/>
    <x v="48"/>
    <s v="Auditoria de Cumplimiento. Del 21/09/2022 a 25/11/2022. Plazo: 3 meses"/>
    <s v="Diana Ramírez - Carlos Vargas"/>
    <n v="65"/>
    <d v="2022-09-21T00:00:00"/>
    <n v="9"/>
    <d v="2022-11-25T00:00:00"/>
    <n v="11"/>
    <s v=" "/>
    <s v=" "/>
    <s v=" "/>
    <s v=" "/>
    <s v=" "/>
    <s v=" "/>
    <s v=" "/>
    <s v=" "/>
    <n v="1"/>
    <s v=" "/>
    <n v="1"/>
    <s v=" "/>
    <s v="PROGRAMADA"/>
    <m/>
    <m/>
  </r>
  <r>
    <x v="2"/>
    <s v="Informes Regulatorios"/>
    <x v="5"/>
    <s v="Decreto 984 de 2012. Decreto 1068 de 2015 Sector Hacienda y Crédito Público. Plazo: Un informe trimestral. A más tardar 30 de Octubre"/>
    <s v="Carlos Vargas"/>
    <n v="15"/>
    <d v="2022-10-01T00:00:00"/>
    <n v="10"/>
    <d v="2022-10-21T00:00:00"/>
    <n v="10"/>
    <s v=" "/>
    <s v=" "/>
    <s v=" "/>
    <s v=" "/>
    <s v=" "/>
    <s v=" "/>
    <s v=" "/>
    <s v=" "/>
    <s v=" "/>
    <n v="1"/>
    <s v=" "/>
    <s v=" "/>
    <s v="PROGRAMADA"/>
    <m/>
    <m/>
  </r>
  <r>
    <x v="1"/>
    <s v="Seguimiento Periódico"/>
    <x v="37"/>
    <s v="Resolución DDC-000001 del 12 de mayo de 2009 Contaduría General de Bogotá, mediante la cual se adopta el manual para el manejo y control de las cajas menor"/>
    <s v="Marcela Urrea"/>
    <n v="3"/>
    <d v="2022-10-01T00:00:00"/>
    <n v="10"/>
    <d v="2022-10-05T00:00:00"/>
    <n v="10"/>
    <s v=" "/>
    <s v=" "/>
    <s v=" "/>
    <s v=" "/>
    <s v=" "/>
    <s v=" "/>
    <s v=" "/>
    <s v=" "/>
    <s v=" "/>
    <n v="1"/>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0-03T00:00:00"/>
    <n v="10"/>
    <d v="2022-10-04T00:00:00"/>
    <n v="10"/>
    <s v=" "/>
    <s v=" "/>
    <s v=" "/>
    <s v=" "/>
    <s v=" "/>
    <s v=" "/>
    <s v=" "/>
    <s v=" "/>
    <s v=" "/>
    <n v="1"/>
    <s v=" "/>
    <s v=" "/>
    <s v="PROGRAMADA"/>
    <m/>
    <m/>
  </r>
  <r>
    <x v="1"/>
    <s v="Seguimiento Periódico"/>
    <x v="15"/>
    <s v="Decreto 807 de 2019 articulo 38. Plazo: El 15 de Octubre"/>
    <s v="Equipo OCI"/>
    <n v="3"/>
    <d v="2022-10-03T00:00:00"/>
    <n v="10"/>
    <d v="2022-10-06T00:00:00"/>
    <n v="10"/>
    <s v=" "/>
    <s v=" "/>
    <s v=" "/>
    <s v=" "/>
    <s v=" "/>
    <s v=" "/>
    <s v=" "/>
    <s v=" "/>
    <s v=" "/>
    <n v="1"/>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0-07T00:00:00"/>
    <n v="10"/>
    <d v="2022-10-11T00:00:00"/>
    <n v="10"/>
    <s v=" "/>
    <s v=" "/>
    <s v=" "/>
    <s v=" "/>
    <s v=" "/>
    <s v=" "/>
    <s v=" "/>
    <s v=" "/>
    <s v=" "/>
    <n v="1"/>
    <s v=" "/>
    <s v=" "/>
    <s v="PROGRAMADA"/>
    <m/>
    <m/>
  </r>
  <r>
    <x v="0"/>
    <s v="Relación Entes Externos de Control"/>
    <x v="9"/>
    <s v="Presupuesto, Inversiones, Gestión y Resultados, Contratación, Egresos. Plazo: Septimo 7 día hábil del mes"/>
    <s v="Carlos Vargas"/>
    <n v="2"/>
    <d v="2022-10-07T00:00:00"/>
    <n v="10"/>
    <d v="2022-10-11T00:00:00"/>
    <n v="10"/>
    <s v=" "/>
    <s v=" "/>
    <s v=" "/>
    <s v=" "/>
    <s v=" "/>
    <s v=" "/>
    <s v=" "/>
    <s v=" "/>
    <s v=" "/>
    <n v="1"/>
    <s v=" "/>
    <s v=" "/>
    <s v="PROGRAMADA"/>
    <m/>
    <m/>
  </r>
  <r>
    <x v="2"/>
    <s v="Auditoria de Gestión"/>
    <x v="49"/>
    <s v="Proceso y Proyecto de Inversión"/>
    <s v="Kelly Serrano"/>
    <n v="30"/>
    <d v="2022-10-15T00:00:00"/>
    <n v="10"/>
    <d v="2022-11-14T00:00:00"/>
    <n v="11"/>
    <s v=" "/>
    <s v=" "/>
    <s v=" "/>
    <s v=" "/>
    <s v=" "/>
    <s v=" "/>
    <s v=" "/>
    <s v=" "/>
    <s v=" "/>
    <n v="1"/>
    <n v="1"/>
    <s v=" "/>
    <s v="PROGRAMADA"/>
    <m/>
    <m/>
  </r>
  <r>
    <x v="2"/>
    <s v="Informes Regulatorios"/>
    <x v="14"/>
    <s v="Resolución 866 de 2004, Numeral 4.2.5.Resolución 303 de 2007 Secretaría Distrital de Hacienda. Plazo: Trimestral. A más tardar 31 de Septiembre"/>
    <s v="Liliana Pedraza"/>
    <n v="10"/>
    <d v="2022-10-15T00:00:00"/>
    <n v="10"/>
    <d v="2022-10-28T00:00:00"/>
    <n v="10"/>
    <s v=" "/>
    <s v=" "/>
    <s v=" "/>
    <s v=" "/>
    <s v=" "/>
    <s v=" "/>
    <s v=" "/>
    <s v=" "/>
    <s v=" "/>
    <n v="1"/>
    <s v=" "/>
    <s v=" "/>
    <s v="PROGRAMADA"/>
    <m/>
    <m/>
  </r>
  <r>
    <x v="3"/>
    <s v="Seguimiento Periódico"/>
    <x v="13"/>
    <s v="Decreto 807 de 2019. Articulo 38. Plazo: A más tardar 31 Octubre "/>
    <s v="Diana Ramírez - Joan Gaitán"/>
    <n v="15"/>
    <d v="2022-10-16T00:00:00"/>
    <n v="10"/>
    <d v="2022-10-31T00:00:00"/>
    <n v="10"/>
    <s v=" "/>
    <s v=" "/>
    <s v=" "/>
    <s v=" "/>
    <s v=" "/>
    <s v=" "/>
    <s v=" "/>
    <s v=" "/>
    <s v=" "/>
    <n v="1"/>
    <s v=" "/>
    <s v=" "/>
    <s v="PROGRAMADA"/>
    <m/>
    <m/>
  </r>
  <r>
    <x v="2"/>
    <s v="Auditoria de Gestión"/>
    <x v="50"/>
    <s v="Control licencias de software administrados por CVP_x000a_Control uso de software no licenciado y/o autorizado_x000a_Control Instalación de software, configuración de políticas_x000a_Control Inventario de Software Contailidad "/>
    <s v="Javier Sarmiento"/>
    <n v="30"/>
    <d v="2022-10-19T00:00:00"/>
    <n v="10"/>
    <d v="2022-11-18T00:00:00"/>
    <n v="11"/>
    <s v=" "/>
    <s v=" "/>
    <s v=" "/>
    <s v=" "/>
    <s v=" "/>
    <s v=" "/>
    <s v=" "/>
    <s v=" "/>
    <s v=" "/>
    <n v="1"/>
    <n v="1"/>
    <s v=" "/>
    <s v="PROGRAMADA"/>
    <m/>
    <m/>
  </r>
  <r>
    <x v="2"/>
    <s v="Auditoria de Gestión"/>
    <x v="51"/>
    <s v="Contrato de Obra"/>
    <s v="Liliana Pedraza"/>
    <n v="30"/>
    <d v="2022-11-01T00:00:00"/>
    <n v="11"/>
    <d v="2022-12-01T00:00:00"/>
    <n v="12"/>
    <s v=" "/>
    <s v=" "/>
    <s v=" "/>
    <s v=" "/>
    <s v=" "/>
    <s v=" "/>
    <s v=" "/>
    <s v=" "/>
    <s v=" "/>
    <s v=" "/>
    <n v="1"/>
    <n v="1"/>
    <s v="PROGRAMADA"/>
    <m/>
    <m/>
  </r>
  <r>
    <x v="2"/>
    <s v="Auditoria de Gestión"/>
    <x v="52"/>
    <s v="Decreto 815 de 2017, Resolución 242 de 2014, Resolución Interna 494 de 2019"/>
    <s v="Carlos Vargas"/>
    <n v="30"/>
    <d v="2022-11-01T00:00:00"/>
    <n v="11"/>
    <d v="2022-12-13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1-01T00:00:00"/>
    <n v="11"/>
    <d v="2022-11-02T00:00:00"/>
    <n v="11"/>
    <s v=" "/>
    <s v=" "/>
    <s v=" "/>
    <s v=" "/>
    <s v=" "/>
    <s v=" "/>
    <s v=" "/>
    <s v=" "/>
    <s v=" "/>
    <s v=" "/>
    <n v="1"/>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1-08T00:00:00"/>
    <n v="11"/>
    <d v="2022-11-10T00:00:00"/>
    <n v="11"/>
    <s v=" "/>
    <s v=" "/>
    <s v=" "/>
    <s v=" "/>
    <s v=" "/>
    <s v=" "/>
    <s v=" "/>
    <s v=" "/>
    <s v=" "/>
    <s v=" "/>
    <n v="1"/>
    <s v=" "/>
    <s v="PROGRAMADA"/>
    <m/>
    <m/>
  </r>
  <r>
    <x v="0"/>
    <s v="Relación Entes Externos de Control"/>
    <x v="9"/>
    <s v="Presupuesto, Inversiones, Gestión y Resultados, Contratación, Egresos. Plazo: Septimo 7 día hábil del mes"/>
    <s v="Carlos Vargas"/>
    <n v="2"/>
    <d v="2022-11-08T00:00:00"/>
    <n v="11"/>
    <d v="2022-11-10T00:00:00"/>
    <n v="11"/>
    <s v=" "/>
    <s v=" "/>
    <s v=" "/>
    <s v=" "/>
    <s v=" "/>
    <s v=" "/>
    <s v=" "/>
    <s v=" "/>
    <s v=" "/>
    <s v=" "/>
    <n v="1"/>
    <s v=" "/>
    <s v="PROGRAMADA"/>
    <m/>
    <m/>
  </r>
  <r>
    <x v="2"/>
    <s v="Auditoria de Gestión"/>
    <x v="53"/>
    <s v="NTC ISO9001:2015. Proceso del Sistema de Gestión de la Calidad."/>
    <s v="Equipo OCI"/>
    <n v="30"/>
    <d v="2022-11-08T00:00:00"/>
    <n v="11"/>
    <d v="2022-12-08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2-01T00:00:00"/>
    <n v="12"/>
    <d v="2022-12-02T00:00:00"/>
    <n v="12"/>
    <s v=" "/>
    <s v=" "/>
    <s v=" "/>
    <s v=" "/>
    <s v=" "/>
    <s v=" "/>
    <s v=" "/>
    <s v=" "/>
    <s v=" "/>
    <s v=" "/>
    <s v=" "/>
    <n v="1"/>
    <s v="PROGRAMADA"/>
    <m/>
    <m/>
  </r>
  <r>
    <x v="1"/>
    <s v="Seguimiento Periódico"/>
    <x v="15"/>
    <s v="Decreto 807 de 2019 articulo 38. Plazo: El 15 de Diciembre"/>
    <s v="Equipo OCI"/>
    <n v="3"/>
    <d v="2022-12-01T00:00:00"/>
    <n v="12"/>
    <d v="2022-12-06T00:00:00"/>
    <n v="12"/>
    <s v=" "/>
    <s v=" "/>
    <s v=" "/>
    <s v=" "/>
    <s v=" "/>
    <s v=" "/>
    <s v=" "/>
    <s v=" "/>
    <s v=" "/>
    <s v=" "/>
    <s v=" "/>
    <n v="1"/>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2-07T00:00:00"/>
    <n v="12"/>
    <d v="2022-12-12T00:00:00"/>
    <n v="12"/>
    <s v=" "/>
    <s v=" "/>
    <s v=" "/>
    <s v=" "/>
    <s v=" "/>
    <s v=" "/>
    <s v=" "/>
    <s v=" "/>
    <s v=" "/>
    <s v=" "/>
    <s v=" "/>
    <n v="1"/>
    <s v="PROGRAMADA"/>
    <m/>
    <m/>
  </r>
</pivotCacheRecords>
</file>

<file path=xl/pivotCache/pivotCacheRecords3.xml><?xml version="1.0" encoding="utf-8"?>
<pivotCacheRecords xmlns="http://schemas.openxmlformats.org/spreadsheetml/2006/main" xmlns:r="http://schemas.openxmlformats.org/officeDocument/2006/relationships" count="105">
  <r>
    <s v="Relación Entes Externos de Control"/>
    <x v="0"/>
    <x v="0"/>
    <x v="0"/>
    <s v="Plazo: Segundo 2 día hábil del mes_x000a_CBN-1005 Informe sobre el comportamiento de los indicadores de Endeudamiento._x000a_ CBN-1092 Certificado de NO Existencia de Deuda Pública"/>
    <s v="Carlos Vargas"/>
    <n v="1"/>
    <d v="2022-01-03T00:00:00"/>
    <n v="1"/>
    <d v="2022-01-04T00:00:00"/>
    <x v="0"/>
    <n v="1"/>
    <s v=" "/>
    <s v=" "/>
    <s v=" "/>
    <s v=" "/>
    <s v=" "/>
    <s v=" "/>
    <s v=" "/>
    <s v=" "/>
    <s v=" "/>
    <s v=" "/>
    <s v=" "/>
    <x v="0"/>
    <m/>
    <m/>
  </r>
  <r>
    <s v="Enfoque a la Prevención"/>
    <x v="0"/>
    <x v="1"/>
    <x v="1"/>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x v="0"/>
    <n v="1"/>
    <s v=" "/>
    <s v=" "/>
    <s v=" "/>
    <s v=" "/>
    <s v=" "/>
    <s v=" "/>
    <s v=" "/>
    <s v=" "/>
    <s v=" "/>
    <s v=" "/>
    <s v=" "/>
    <x v="1"/>
    <m/>
    <m/>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x v="0"/>
    <n v="1"/>
    <s v=" "/>
    <s v=" "/>
    <s v=" "/>
    <s v=" "/>
    <s v=" "/>
    <s v=" "/>
    <s v=" "/>
    <s v=" "/>
    <s v=" "/>
    <s v=" "/>
    <s v=" "/>
    <x v="1"/>
    <m/>
    <m/>
  </r>
  <r>
    <s v="Enfoque a la Prevención"/>
    <x v="0"/>
    <x v="1"/>
    <x v="3"/>
    <s v="Resolución 104 de 2018, Circular 010 de 2019 Secretaria Jurídica. Plazo Primera semana de enero y la primera semana de julio"/>
    <s v="Liliana Pedraza"/>
    <n v="8"/>
    <d v="2022-01-04T00:00:00"/>
    <n v="1"/>
    <d v="2022-01-12T00:00:00"/>
    <x v="0"/>
    <n v="1"/>
    <s v=" "/>
    <s v=" "/>
    <s v=" "/>
    <s v=" "/>
    <s v=" "/>
    <s v=" "/>
    <s v=" "/>
    <s v=" "/>
    <s v=" "/>
    <s v=" "/>
    <s v=" "/>
    <x v="1"/>
    <m/>
    <m/>
  </r>
  <r>
    <s v="Enfoque a la Prevención"/>
    <x v="0"/>
    <x v="1"/>
    <x v="4"/>
    <s v="Decreto 807 de 2019 articulo 41. Plazo: Deberá publicar cada seis (6) meses un informe en la página web. Plazo: A más tardar 30 de Enero "/>
    <s v="Kelly Serrano"/>
    <n v="13"/>
    <d v="2022-01-04T00:00:00"/>
    <n v="1"/>
    <d v="2022-01-22T00:00:00"/>
    <x v="0"/>
    <n v="1"/>
    <s v=" "/>
    <s v=" "/>
    <s v=" "/>
    <s v=" "/>
    <s v=" "/>
    <s v=" "/>
    <s v=" "/>
    <s v=" "/>
    <s v=" "/>
    <s v=" "/>
    <s v=" "/>
    <x v="1"/>
    <m/>
    <m/>
  </r>
  <r>
    <s v="Enfoque a la Prevención"/>
    <x v="0"/>
    <x v="1"/>
    <x v="5"/>
    <s v="Ley 1474 de 2011, art. 76. Decreto 2641 de 2012. Plazo: Semestral. A más tardar 31 Enero"/>
    <s v="Joan Gaitán"/>
    <n v="25"/>
    <d v="2022-01-04T00:00:00"/>
    <n v="1"/>
    <d v="2022-02-08T00:00:00"/>
    <x v="1"/>
    <n v="1"/>
    <n v="1"/>
    <s v=" "/>
    <s v=" "/>
    <s v=" "/>
    <s v=" "/>
    <s v=" "/>
    <s v=" "/>
    <s v=" "/>
    <s v=" "/>
    <s v=" "/>
    <s v=" "/>
    <x v="1"/>
    <m/>
    <m/>
  </r>
  <r>
    <s v="Enfoque a la Prevención"/>
    <x v="0"/>
    <x v="1"/>
    <x v="6"/>
    <s v="Decreto 984 de 2012. Decreto 1068 de 2015 Sector Hacienda y Crédito Público. Plazo: Un informe trimestral. A más tardar 30 de Enero "/>
    <s v="Carlos Vargas"/>
    <n v="20"/>
    <d v="2022-01-04T00:00:00"/>
    <n v="1"/>
    <d v="2022-02-01T00:00:00"/>
    <x v="1"/>
    <n v="1"/>
    <n v="1"/>
    <s v=" "/>
    <s v=" "/>
    <s v=" "/>
    <s v=" "/>
    <s v=" "/>
    <s v=" "/>
    <s v=" "/>
    <s v=" "/>
    <s v=" "/>
    <s v=" "/>
    <x v="1"/>
    <m/>
    <m/>
  </r>
  <r>
    <s v="Relación Entes Externos de Control"/>
    <x v="0"/>
    <x v="0"/>
    <x v="7"/>
    <s v="Delitos Contra la Administración Pública._x000a_Plazo: Tercer 3 día hábil del Semestre"/>
    <s v="Joan Gaitán"/>
    <n v="1"/>
    <d v="2022-01-05T00:00:00"/>
    <n v="1"/>
    <d v="2022-01-06T00:00:00"/>
    <x v="0"/>
    <n v="1"/>
    <s v=" "/>
    <s v=" "/>
    <s v=" "/>
    <s v=" "/>
    <s v=" "/>
    <s v=" "/>
    <s v=" "/>
    <s v=" "/>
    <s v=" "/>
    <s v=" "/>
    <s v=" "/>
    <x v="0"/>
    <m/>
    <m/>
  </r>
  <r>
    <s v="Relación Entes Externos de Control"/>
    <x v="0"/>
    <x v="0"/>
    <x v="8"/>
    <s v="Auditoria de Cumplimiento. Del 05/01/2022 09/03/2022. Plazo: 3 meses"/>
    <s v="Diana Ramírez - Carlos Vargas"/>
    <n v="63"/>
    <d v="2022-01-05T00:00:00"/>
    <n v="1"/>
    <d v="2022-03-09T00:00:00"/>
    <x v="2"/>
    <n v="1"/>
    <s v=" "/>
    <n v="1"/>
    <n v="1"/>
    <n v="1"/>
    <s v=" "/>
    <s v=" "/>
    <s v=" "/>
    <s v=" "/>
    <s v=" "/>
    <s v=" "/>
    <s v=" "/>
    <x v="0"/>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01-07T00:00:00"/>
    <n v="1"/>
    <d v="2022-01-12T00:00:00"/>
    <x v="0"/>
    <n v="1"/>
    <s v=" "/>
    <s v=" "/>
    <s v=" "/>
    <s v=" "/>
    <s v=" "/>
    <s v=" "/>
    <s v=" "/>
    <s v=" "/>
    <s v=" "/>
    <s v=" "/>
    <s v=" "/>
    <x v="0"/>
    <m/>
    <m/>
  </r>
  <r>
    <s v="Relación Entes Externos de Control"/>
    <x v="0"/>
    <x v="0"/>
    <x v="10"/>
    <s v="Presupuesto, Inversiones, Gestión y Resultados, Contratación, Egresos. Plazo: Séptimo 7 día hábil del mes"/>
    <s v="Carlos Vargas"/>
    <n v="2"/>
    <d v="2022-01-07T00:00:00"/>
    <n v="1"/>
    <d v="2022-01-12T00:00:00"/>
    <x v="0"/>
    <n v="1"/>
    <s v=" "/>
    <s v=" "/>
    <s v=" "/>
    <s v=" "/>
    <s v=" "/>
    <s v=" "/>
    <s v=" "/>
    <s v=" "/>
    <s v=" "/>
    <s v=" "/>
    <s v=" "/>
    <x v="0"/>
    <m/>
    <m/>
  </r>
  <r>
    <s v="Enfoque a la Prevención"/>
    <x v="0"/>
    <x v="1"/>
    <x v="11"/>
    <s v="Decreto Nacional 1167 de 2016 , Resolución 604 de 2016 de la Secretaria General y Acuerdo 01 de 2017 . Plazo: Semestral. A más tardar 30 de Enero "/>
    <s v="Liliana Pedraza"/>
    <n v="5"/>
    <d v="2022-01-12T00:00:00"/>
    <n v="1"/>
    <d v="2022-01-19T00:00:00"/>
    <x v="0"/>
    <n v="1"/>
    <n v="1"/>
    <s v=" "/>
    <s v=" "/>
    <s v=" "/>
    <s v=" "/>
    <s v=" "/>
    <s v=" "/>
    <s v=" "/>
    <s v=" "/>
    <s v=" "/>
    <s v=" "/>
    <x v="1"/>
    <m/>
    <m/>
  </r>
  <r>
    <s v="Liderazgo Estratégico"/>
    <x v="0"/>
    <x v="2"/>
    <x v="12"/>
    <s v="Decreto 807 de 2019. Articulo 38. Plazo: A más tardar 31 de Enero "/>
    <s v="Diana Ramírez - Joan Gaitán"/>
    <n v="15"/>
    <d v="2022-01-16T00:00:00"/>
    <n v="1"/>
    <d v="2022-01-31T00:00:00"/>
    <x v="0"/>
    <n v="1"/>
    <s v=" "/>
    <s v=" "/>
    <s v=" "/>
    <s v=" "/>
    <s v=" "/>
    <s v=" "/>
    <s v=" "/>
    <s v=" "/>
    <s v=" "/>
    <s v=" "/>
    <s v=" "/>
    <x v="2"/>
    <d v="2022-01-31T00:00:00"/>
    <s v="Acta de Comité ICCI No.1"/>
  </r>
  <r>
    <s v="Enfoque a la Prevención"/>
    <x v="0"/>
    <x v="1"/>
    <x v="13"/>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x v="0"/>
    <n v="1"/>
    <s v=" "/>
    <s v=" "/>
    <s v=" "/>
    <s v=" "/>
    <s v=" "/>
    <s v=" "/>
    <s v=" "/>
    <s v=" "/>
    <s v=" "/>
    <s v=" "/>
    <s v=" "/>
    <x v="1"/>
    <m/>
    <m/>
  </r>
  <r>
    <s v="Enfoque a la Prevención"/>
    <x v="0"/>
    <x v="1"/>
    <x v="14"/>
    <s v="Resolución 866 de 2004, Numeral 4.2.5.Resolución 303 de 2007 Secretaría Distrital de Hacienda. Plazo: Trimestral. A más tardar 30 de Enero "/>
    <s v="Liliana Pedraza"/>
    <n v="10"/>
    <d v="2022-01-20T00:00:00"/>
    <n v="1"/>
    <d v="2022-02-10T00:00:00"/>
    <x v="1"/>
    <n v="1"/>
    <n v="1"/>
    <s v=" "/>
    <s v=" "/>
    <s v=" "/>
    <s v=" "/>
    <s v=" "/>
    <s v=" "/>
    <s v=" "/>
    <s v=" "/>
    <s v=" "/>
    <s v=" "/>
    <x v="1"/>
    <m/>
    <m/>
  </r>
  <r>
    <s v="Evaluación y Seguimiento"/>
    <x v="0"/>
    <x v="2"/>
    <x v="15"/>
    <s v="Decreto 807 de 2019 articulo 38. Plazo: El 15 de Febrero"/>
    <s v="Equipo OCI"/>
    <n v="3"/>
    <d v="2022-02-01T00:00:00"/>
    <n v="2"/>
    <d v="2022-02-04T00:00:00"/>
    <x v="1"/>
    <s v=" "/>
    <n v="1"/>
    <s v=" "/>
    <s v=" "/>
    <s v=" "/>
    <s v=" "/>
    <s v=" "/>
    <s v=" "/>
    <s v=" "/>
    <s v=" "/>
    <s v=" "/>
    <s v=" "/>
    <x v="2"/>
    <d v="2022-02-16T00:00:00"/>
    <n v="202211200040571"/>
  </r>
  <r>
    <s v="Relación Entes Externos de Control"/>
    <x v="0"/>
    <x v="0"/>
    <x v="0"/>
    <s v="Plazo: Segundo 2 día hábil del mes_x000a_CBN-1005 Informe sobre el comportamiento de los indicadores de Endeudamiento._x000a_ CBN-1092 Certificado de NO Existencia de Deuda Pública"/>
    <s v="Carlos Vargas"/>
    <n v="1"/>
    <d v="2022-02-01T00:00:00"/>
    <n v="2"/>
    <d v="2022-02-02T00:00:00"/>
    <x v="1"/>
    <s v=" "/>
    <n v="1"/>
    <s v=" "/>
    <s v=" "/>
    <s v=" "/>
    <s v=" "/>
    <s v=" "/>
    <s v=" "/>
    <s v=" "/>
    <s v=" "/>
    <s v=" "/>
    <s v=" "/>
    <x v="0"/>
    <m/>
    <m/>
  </r>
  <r>
    <s v="Enfoque a la Prevención"/>
    <x v="0"/>
    <x v="1"/>
    <x v="16"/>
    <s v="Decreto Ley 1421 de 1993 y Acuerdo 24 de 1993. Plazo: A más tardar 10 de febrero."/>
    <s v="Martha Rodríguez"/>
    <n v="8"/>
    <d v="2022-02-02T00:00:00"/>
    <n v="2"/>
    <d v="2022-02-10T00:00:00"/>
    <x v="1"/>
    <s v=" "/>
    <n v="1"/>
    <s v=" "/>
    <s v=" "/>
    <s v=" "/>
    <s v=" "/>
    <s v=" "/>
    <s v=" "/>
    <s v=" "/>
    <s v=" "/>
    <s v=" "/>
    <s v=" "/>
    <x v="1"/>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02-07T00:00:00"/>
    <n v="2"/>
    <d v="2022-02-09T00:00:00"/>
    <x v="1"/>
    <s v=" "/>
    <n v="1"/>
    <s v=" "/>
    <s v=" "/>
    <s v=" "/>
    <s v=" "/>
    <s v=" "/>
    <s v=" "/>
    <s v=" "/>
    <s v=" "/>
    <s v=" "/>
    <s v=" "/>
    <x v="0"/>
    <m/>
    <m/>
  </r>
  <r>
    <s v="Relación Entes Externos de Control"/>
    <x v="0"/>
    <x v="0"/>
    <x v="10"/>
    <s v="Presupuesto, Inversiones, Gestión y Resultados, Contratación, Egresos. Plazo: Séptimo 7 día hábil del mes"/>
    <s v="Carlos Vargas"/>
    <n v="2"/>
    <d v="2022-02-07T00:00:00"/>
    <n v="2"/>
    <d v="2022-02-09T00:00:00"/>
    <x v="1"/>
    <s v=" "/>
    <n v="1"/>
    <s v=" "/>
    <s v=" "/>
    <s v=" "/>
    <s v=" "/>
    <s v=" "/>
    <s v=" "/>
    <s v=" "/>
    <s v=" "/>
    <s v=" "/>
    <s v=" "/>
    <x v="0"/>
    <m/>
    <m/>
  </r>
  <r>
    <s v="Evaluación y Seguimiento"/>
    <x v="0"/>
    <x v="3"/>
    <x v="17"/>
    <m/>
    <s v="Martha Rodríguez"/>
    <n v="30"/>
    <d v="2022-02-07T00:00:00"/>
    <n v="2"/>
    <d v="2022-03-21T00:00:00"/>
    <x v="2"/>
    <s v=" "/>
    <n v="1"/>
    <n v="1"/>
    <s v=" "/>
    <s v=" "/>
    <s v=" "/>
    <s v=" "/>
    <s v=" "/>
    <s v=" "/>
    <s v=" "/>
    <s v=" "/>
    <s v=" "/>
    <x v="1"/>
    <m/>
    <m/>
  </r>
  <r>
    <s v="Evaluación y Seguimiento"/>
    <x v="0"/>
    <x v="3"/>
    <x v="18"/>
    <m/>
    <s v="Carlos Vargas"/>
    <n v="30"/>
    <d v="2022-02-15T00:00:00"/>
    <n v="2"/>
    <d v="2022-03-29T00:00:00"/>
    <x v="2"/>
    <s v=" "/>
    <n v="1"/>
    <n v="1"/>
    <s v=" "/>
    <s v=" "/>
    <s v=" "/>
    <s v=" "/>
    <s v=" "/>
    <s v=" "/>
    <s v=" "/>
    <s v=" "/>
    <s v=" "/>
    <x v="1"/>
    <m/>
    <m/>
  </r>
  <r>
    <s v="Evaluación y Seguimiento"/>
    <x v="0"/>
    <x v="3"/>
    <x v="19"/>
    <m/>
    <s v="Javier Sarmiento"/>
    <n v="30"/>
    <d v="2022-02-16T00:00:00"/>
    <n v="2"/>
    <d v="2022-03-30T00:00:00"/>
    <x v="2"/>
    <s v=" "/>
    <n v="1"/>
    <n v="1"/>
    <s v=" "/>
    <s v=" "/>
    <s v=" "/>
    <s v=" "/>
    <s v=" "/>
    <s v=" "/>
    <s v=" "/>
    <s v=" "/>
    <s v=" "/>
    <x v="1"/>
    <m/>
    <m/>
  </r>
  <r>
    <s v="Relación Entes Externos de Control"/>
    <x v="0"/>
    <x v="0"/>
    <x v="20"/>
    <s v="Resolución 011 de Vigencia 2021. Plazo: Segundo 10 día hábil del mes"/>
    <s v="Carlos Vargas"/>
    <n v="5"/>
    <d v="2022-02-24T00:00:00"/>
    <n v="2"/>
    <d v="2022-03-01T00:00:00"/>
    <x v="2"/>
    <s v=" "/>
    <n v="1"/>
    <n v="1"/>
    <s v=" "/>
    <s v=" "/>
    <s v=" "/>
    <s v=" "/>
    <s v=" "/>
    <s v=" "/>
    <s v=" "/>
    <s v=" "/>
    <s v=" "/>
    <x v="0"/>
    <m/>
    <m/>
  </r>
  <r>
    <s v="Relación Entes Externos de Control"/>
    <x v="0"/>
    <x v="0"/>
    <x v="0"/>
    <s v="Plazo: Segundo 2 día hábil del mes_x000a_CBN-1005 Informe sobre el comportamiento de los indicadores de Endeudamiento._x000a_ CBN-1092 Certificado de NO Existencia de Deuda Pública"/>
    <s v="Carlos Vargas"/>
    <n v="1"/>
    <d v="2022-03-01T00:00:00"/>
    <n v="3"/>
    <d v="2022-03-02T00:00:00"/>
    <x v="2"/>
    <s v=" "/>
    <s v=" "/>
    <n v="1"/>
    <s v=" "/>
    <s v=" "/>
    <s v=" "/>
    <s v=" "/>
    <s v=" "/>
    <s v=" "/>
    <s v=" "/>
    <s v=" "/>
    <s v=" "/>
    <x v="0"/>
    <m/>
    <m/>
  </r>
  <r>
    <s v="Enfoque a la Prevención"/>
    <x v="0"/>
    <x v="1"/>
    <x v="21"/>
    <s v="Circular 12 de 2007 Dirección Nacional de Derechos de Autor. Plazo: A más tardar el tercer viernes del mes de marzo de cada año."/>
    <s v="Javier Sarmiento"/>
    <n v="15"/>
    <d v="2022-03-03T00:00:00"/>
    <n v="3"/>
    <d v="2022-03-18T00:00:00"/>
    <x v="2"/>
    <s v=" "/>
    <s v=" "/>
    <n v="1"/>
    <s v=" "/>
    <s v=" "/>
    <s v=" "/>
    <s v=" "/>
    <s v=" "/>
    <s v=" "/>
    <s v=" "/>
    <s v=" "/>
    <s v=" "/>
    <x v="1"/>
    <m/>
    <m/>
  </r>
  <r>
    <s v="Relación Entes Externos de Control"/>
    <x v="1"/>
    <x v="0"/>
    <x v="22"/>
    <s v="Auditoria de Cumplimiento. Del 4/03/2022 al 18/05/2022. Plazo: 3 meses"/>
    <s v="Diana Ramírez - Carlos Vargas"/>
    <n v="75"/>
    <d v="2022-03-04T00:00:00"/>
    <n v="3"/>
    <d v="2022-05-18T00:00:00"/>
    <x v="3"/>
    <s v=" "/>
    <s v=" "/>
    <m/>
    <m/>
    <m/>
    <n v="1"/>
    <n v="1"/>
    <n v="1"/>
    <n v="1"/>
    <s v=" "/>
    <s v=" "/>
    <s v=" "/>
    <x v="0"/>
    <m/>
    <m/>
  </r>
  <r>
    <s v="Relación Entes Externos de Control"/>
    <x v="0"/>
    <x v="0"/>
    <x v="10"/>
    <s v="Presupuesto, Inversiones, Gestión y Resultados, Contratación, Egresos. Plazo: Séptimo 7 día hábil del mes"/>
    <s v="Carlos Vargas"/>
    <n v="2"/>
    <d v="2022-03-07T00:00:00"/>
    <n v="3"/>
    <d v="2022-03-09T00:00:00"/>
    <x v="2"/>
    <s v=" "/>
    <s v=" "/>
    <n v="1"/>
    <s v=" "/>
    <s v=" "/>
    <s v=" "/>
    <s v=" "/>
    <s v=" "/>
    <s v=" "/>
    <s v=" "/>
    <s v=" "/>
    <s v=" "/>
    <x v="0"/>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03-07T00:00:00"/>
    <n v="3"/>
    <d v="2022-03-09T00:00:00"/>
    <x v="2"/>
    <s v=" "/>
    <s v=" "/>
    <n v="1"/>
    <s v=" "/>
    <s v=" "/>
    <s v=" "/>
    <s v=" "/>
    <s v=" "/>
    <s v=" "/>
    <s v=" "/>
    <s v=" "/>
    <s v=" "/>
    <x v="0"/>
    <m/>
    <m/>
  </r>
  <r>
    <s v="Enfoque a la Prevención"/>
    <x v="0"/>
    <x v="1"/>
    <x v="23"/>
    <s v="Directiva 008 del 30 Diciembre del 2021. Alcaldía Mayor de Bogotá. Plazo. Ultimo día hábil del mes de febrero"/>
    <s v="Liliana Pedraza"/>
    <n v="5"/>
    <d v="2022-03-10T00:00:00"/>
    <n v="3"/>
    <d v="2022-03-15T00:00:00"/>
    <x v="2"/>
    <s v=" "/>
    <s v=" "/>
    <n v="1"/>
    <s v=" "/>
    <s v=" "/>
    <s v=" "/>
    <s v=" "/>
    <s v=" "/>
    <s v=" "/>
    <s v=" "/>
    <s v=" "/>
    <s v=" "/>
    <x v="1"/>
    <m/>
    <m/>
  </r>
  <r>
    <s v="Enfoque a la Prevención"/>
    <x v="0"/>
    <x v="1"/>
    <x v="24"/>
    <s v="Decreto 2482 de 2012 artículo 5. Plazo: A más tardar el 26 de marzo"/>
    <s v="Diana Ramírez"/>
    <n v="8"/>
    <d v="2022-03-14T00:00:00"/>
    <n v="3"/>
    <d v="2022-03-22T00:00:00"/>
    <x v="2"/>
    <s v=" "/>
    <s v=" "/>
    <n v="1"/>
    <s v=" "/>
    <s v=" "/>
    <s v=" "/>
    <s v=" "/>
    <s v=" "/>
    <s v=" "/>
    <s v=" "/>
    <s v=" "/>
    <s v=" "/>
    <x v="1"/>
    <m/>
    <m/>
  </r>
  <r>
    <s v="Relación Entes Externos de Control"/>
    <x v="0"/>
    <x v="0"/>
    <x v="0"/>
    <s v="Plazo: Segundo 2 día hábil del mes_x000a_CBN-1005 Informe sobre el comportamiento de los indicadores de Endeudamiento._x000a_ CBN-1092 Certificado de NO Existencia de Deuda Pública"/>
    <s v="Carlos Vargas"/>
    <n v="1"/>
    <d v="2022-04-01T00:00:00"/>
    <n v="4"/>
    <d v="2022-04-04T00:00:00"/>
    <x v="4"/>
    <s v=" "/>
    <s v=" "/>
    <s v=" "/>
    <n v="1"/>
    <s v=" "/>
    <s v=" "/>
    <s v=" "/>
    <s v=" "/>
    <s v=" "/>
    <s v=" "/>
    <s v=" "/>
    <s v=" "/>
    <x v="0"/>
    <m/>
    <m/>
  </r>
  <r>
    <s v="Evaluación y Seguimiento"/>
    <x v="0"/>
    <x v="3"/>
    <x v="25"/>
    <m/>
    <s v="Javier Sarmiento"/>
    <n v="15"/>
    <d v="2022-04-01T00:00:00"/>
    <n v="4"/>
    <d v="2022-04-22T00:00:00"/>
    <x v="4"/>
    <s v=" "/>
    <s v=" "/>
    <s v=" "/>
    <n v="1"/>
    <n v="1"/>
    <s v=" "/>
    <s v=" "/>
    <s v=" "/>
    <s v=" "/>
    <s v=" "/>
    <s v=" "/>
    <s v=" "/>
    <x v="1"/>
    <m/>
    <m/>
  </r>
  <r>
    <s v="Evaluación y Seguimiento"/>
    <x v="0"/>
    <x v="2"/>
    <x v="15"/>
    <s v="Decreto 807 de 2019 articulo 38. Plazo: El 15 de Abril"/>
    <s v="Equipo OCI"/>
    <n v="3"/>
    <d v="2022-04-04T00:00:00"/>
    <n v="4"/>
    <d v="2022-04-09T00:00:00"/>
    <x v="4"/>
    <s v=" "/>
    <s v=" "/>
    <s v=" "/>
    <n v="1"/>
    <s v=" "/>
    <s v=" "/>
    <s v=" "/>
    <s v=" "/>
    <s v=" "/>
    <s v=" "/>
    <s v=" "/>
    <s v=" "/>
    <x v="2"/>
    <d v="2022-04-29T00:00:00"/>
    <n v="202211200043543"/>
  </r>
  <r>
    <s v="Enfoque a la Prevención"/>
    <x v="0"/>
    <x v="1"/>
    <x v="6"/>
    <s v="Decreto 984 de 2012. Decreto 1068 de 2015 Sector Hacienda y Crédito Público. Plazo: Un informe trimestral. A más tardar 30 de Abril "/>
    <s v="Carlos Vargas"/>
    <n v="20"/>
    <d v="2022-04-05T00:00:00"/>
    <n v="4"/>
    <d v="2022-06-10T00:00:00"/>
    <x v="5"/>
    <s v=" "/>
    <s v=" "/>
    <s v=" "/>
    <n v="1"/>
    <n v="1"/>
    <n v="1"/>
    <s v=" "/>
    <s v=" "/>
    <s v=" "/>
    <s v=" "/>
    <s v=" "/>
    <s v=" "/>
    <x v="1"/>
    <m/>
    <m/>
  </r>
  <r>
    <s v="Relación Entes Externos de Control"/>
    <x v="1"/>
    <x v="0"/>
    <x v="9"/>
    <s v="Acuerdo 34 de 1993, Artículo 18, numeral 9. Informe Ejecución Contratación. Ejecución Presupuestal de Ingresos y Gastos. Ejecución del PAC._x000a_Plazo: Séptimo 7 día hábil del mes"/>
    <s v="Elizabeth Sáenz"/>
    <n v="2"/>
    <d v="2022-04-07T00:00:00"/>
    <n v="4"/>
    <d v="2022-04-11T00:00:00"/>
    <x v="4"/>
    <s v=" "/>
    <s v=" "/>
    <s v=" "/>
    <n v="1"/>
    <s v=" "/>
    <s v=" "/>
    <s v=" "/>
    <s v=" "/>
    <s v=" "/>
    <s v=" "/>
    <s v=" "/>
    <s v=" "/>
    <x v="0"/>
    <m/>
    <m/>
  </r>
  <r>
    <s v="Relación Entes Externos de Control"/>
    <x v="0"/>
    <x v="0"/>
    <x v="10"/>
    <s v="Presupuesto, Inversiones, Gestión y Resultados, Contratación, Egresos. Plazo: Séptimo 7 día hábil del mes"/>
    <s v="Carlos Vargas"/>
    <n v="2"/>
    <d v="2022-04-07T00:00:00"/>
    <n v="4"/>
    <d v="2022-04-11T00:00:00"/>
    <x v="4"/>
    <s v=" "/>
    <s v=" "/>
    <s v=" "/>
    <n v="1"/>
    <s v=" "/>
    <s v=" "/>
    <s v=" "/>
    <s v=" "/>
    <s v=" "/>
    <s v=" "/>
    <s v=" "/>
    <s v=" "/>
    <x v="0"/>
    <m/>
    <m/>
  </r>
  <r>
    <s v="Evaluación y Seguimiento"/>
    <x v="0"/>
    <x v="3"/>
    <x v="26"/>
    <m/>
    <s v="Liliana Pedraza"/>
    <n v="45"/>
    <d v="2022-04-14T00:00:00"/>
    <n v="4"/>
    <d v="2022-06-16T00:00:00"/>
    <x v="5"/>
    <s v=" "/>
    <s v=" "/>
    <s v=" "/>
    <n v="1"/>
    <n v="1"/>
    <n v="1"/>
    <s v=" "/>
    <s v=" "/>
    <s v=" "/>
    <s v=" "/>
    <s v=" "/>
    <s v=" "/>
    <x v="1"/>
    <m/>
    <m/>
  </r>
  <r>
    <s v="Enfoque a la Prevención"/>
    <x v="0"/>
    <x v="1"/>
    <x v="14"/>
    <s v="Resolución 866 de 2004, Numeral 4.2.5.Resolución 303 de 2007 Secretaría Distrital de Hacienda. Plazo: Trimestral. A más tardar 31 de Abril."/>
    <s v="Liliana Pedraza"/>
    <n v="10"/>
    <d v="2022-04-15T00:00:00"/>
    <n v="4"/>
    <d v="2022-04-25T00:00:00"/>
    <x v="4"/>
    <s v=" "/>
    <s v=" "/>
    <s v=" "/>
    <n v="1"/>
    <s v=" "/>
    <s v=" "/>
    <s v=" "/>
    <s v=" "/>
    <s v=" "/>
    <s v=" "/>
    <s v=" "/>
    <s v=" "/>
    <x v="1"/>
    <m/>
    <m/>
  </r>
  <r>
    <s v="Evaluación y Seguimiento"/>
    <x v="0"/>
    <x v="3"/>
    <x v="27"/>
    <m/>
    <s v="Kelly Serrano"/>
    <n v="30"/>
    <d v="2022-04-19T00:00:00"/>
    <n v="4"/>
    <d v="2022-05-31T00:00:00"/>
    <x v="3"/>
    <s v=" "/>
    <s v=" "/>
    <s v=" "/>
    <n v="1"/>
    <n v="1"/>
    <n v="1"/>
    <s v=" "/>
    <s v=" "/>
    <s v=" "/>
    <s v=" "/>
    <s v=" "/>
    <s v=" "/>
    <x v="1"/>
    <m/>
    <m/>
  </r>
  <r>
    <s v="Enfoque a la Prevención"/>
    <x v="0"/>
    <x v="1"/>
    <x v="1"/>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x v="3"/>
    <s v=" "/>
    <s v=" "/>
    <s v=" "/>
    <s v=" "/>
    <n v="1"/>
    <s v=" "/>
    <s v=" "/>
    <s v=" "/>
    <s v=" "/>
    <s v=" "/>
    <s v=" "/>
    <s v=" "/>
    <x v="1"/>
    <m/>
    <m/>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x v="3"/>
    <s v=" "/>
    <s v=" "/>
    <s v=" "/>
    <s v=" "/>
    <n v="1"/>
    <s v=" "/>
    <s v=" "/>
    <s v=" "/>
    <s v=" "/>
    <s v=" "/>
    <s v=" "/>
    <s v=" "/>
    <x v="1"/>
    <m/>
    <m/>
  </r>
  <r>
    <s v="Relación Entes Externos de Control"/>
    <x v="0"/>
    <x v="0"/>
    <x v="0"/>
    <s v="Plazo: Segundo 2 día hábil del mes_x000a_CBN-1005 Informe sobre el comportamiento de los indicadores de Endeudamiento._x000a_ CBN-1092 Certificado de NO Existencia de Deuda Pública"/>
    <s v="Carlos Vargas"/>
    <n v="1"/>
    <d v="2022-05-02T00:00:00"/>
    <n v="5"/>
    <d v="2022-05-03T00:00:00"/>
    <x v="3"/>
    <s v=" "/>
    <s v=" "/>
    <s v=" "/>
    <s v=" "/>
    <n v="1"/>
    <s v=" "/>
    <s v=" "/>
    <s v=" "/>
    <s v=" "/>
    <s v=" "/>
    <s v=" "/>
    <s v=" "/>
    <x v="0"/>
    <m/>
    <m/>
  </r>
  <r>
    <s v="Relación Entes Externos de Control"/>
    <x v="1"/>
    <x v="0"/>
    <x v="9"/>
    <s v="Acuerdo 34 de 1993, Artículo 18, numeral 9. Informe Ejecución Contratación. Ejecución Presupuestal de Ingresos y Gastos. Ejecución del PAC._x000a_Plazo: Séptimo 7 día hábil del mes"/>
    <s v="Elizabeth Sáenz"/>
    <n v="2"/>
    <d v="2022-05-06T00:00:00"/>
    <n v="5"/>
    <d v="2022-05-10T00:00:00"/>
    <x v="3"/>
    <s v=" "/>
    <s v=" "/>
    <s v=" "/>
    <s v=" "/>
    <n v="1"/>
    <s v=" "/>
    <s v=" "/>
    <s v=" "/>
    <s v=" "/>
    <s v=" "/>
    <s v=" "/>
    <s v=" "/>
    <x v="0"/>
    <m/>
    <m/>
  </r>
  <r>
    <s v="Relación Entes Externos de Control"/>
    <x v="0"/>
    <x v="0"/>
    <x v="10"/>
    <s v="Presupuesto, Inversiones, Gestión y Resultados, Contratación, Egresos. Plazo: Séptimo 7 día hábil del mes"/>
    <s v="Carlos Vargas"/>
    <n v="2"/>
    <d v="2022-05-06T00:00:00"/>
    <n v="5"/>
    <d v="2022-05-10T00:00:00"/>
    <x v="3"/>
    <s v=" "/>
    <s v=" "/>
    <s v=" "/>
    <s v=" "/>
    <n v="1"/>
    <s v=" "/>
    <s v=" "/>
    <s v=" "/>
    <s v=" "/>
    <s v=" "/>
    <s v=" "/>
    <s v=" "/>
    <x v="0"/>
    <m/>
    <m/>
  </r>
  <r>
    <s v="Liderazgo Estratégico"/>
    <x v="0"/>
    <x v="2"/>
    <x v="28"/>
    <s v="Decreto 807 de 2019, artículo 39 parágrafo 5"/>
    <s v="Joan Gaitán"/>
    <n v="29"/>
    <d v="2022-05-11T00:00:00"/>
    <n v="5"/>
    <d v="2022-06-21T00:00:00"/>
    <x v="5"/>
    <s v=" "/>
    <s v=" "/>
    <s v=" "/>
    <s v=" "/>
    <n v="1"/>
    <n v="1"/>
    <s v=" "/>
    <s v=" "/>
    <s v=" "/>
    <s v=" "/>
    <s v=" "/>
    <s v=" "/>
    <x v="3"/>
    <m/>
    <m/>
  </r>
  <r>
    <s v="Evaluación y Seguimiento"/>
    <x v="0"/>
    <x v="3"/>
    <x v="29"/>
    <m/>
    <s v="Javier Sarmiento"/>
    <n v="40"/>
    <d v="2022-05-18T00:00:00"/>
    <n v="5"/>
    <d v="2022-07-13T00:00:00"/>
    <x v="6"/>
    <s v=" "/>
    <s v=" "/>
    <s v=" "/>
    <n v="1"/>
    <n v="1"/>
    <n v="1"/>
    <n v="1"/>
    <s v=" "/>
    <s v=" "/>
    <s v=" "/>
    <s v=" "/>
    <s v=" "/>
    <x v="1"/>
    <m/>
    <m/>
  </r>
  <r>
    <s v="Relación Entes Externos de Control"/>
    <x v="0"/>
    <x v="0"/>
    <x v="30"/>
    <s v="Auditoria de Regularidad. Del 23/05/2022 al 19/09/2022. Plazo: 5 meses"/>
    <s v="Diana Ramírez - Carlos Vargas"/>
    <n v="119"/>
    <d v="2022-05-23T00:00:00"/>
    <n v="5"/>
    <d v="2022-09-19T00:00:00"/>
    <x v="7"/>
    <s v=" "/>
    <s v=" "/>
    <s v=" "/>
    <s v=" "/>
    <m/>
    <m/>
    <m/>
    <m/>
    <n v="1"/>
    <n v="1"/>
    <n v="1"/>
    <n v="1"/>
    <x v="0"/>
    <m/>
    <m/>
  </r>
  <r>
    <s v="Evaluación y Seguimiento"/>
    <x v="0"/>
    <x v="3"/>
    <x v="31"/>
    <m/>
    <s v="Martha Rodríguez"/>
    <n v="20"/>
    <d v="2022-05-25T00:00:00"/>
    <n v="5"/>
    <d v="2022-06-22T00:00:00"/>
    <x v="5"/>
    <s v=" "/>
    <s v=" "/>
    <s v=" "/>
    <s v=" "/>
    <n v="1"/>
    <n v="1"/>
    <n v="1"/>
    <s v=" "/>
    <s v=" "/>
    <s v=" "/>
    <s v=" "/>
    <s v=" "/>
    <x v="1"/>
    <m/>
    <m/>
  </r>
  <r>
    <s v="Relación Entes Externos de Control"/>
    <x v="0"/>
    <x v="0"/>
    <x v="0"/>
    <s v="Plazo: Segundo 2 día hábil del mes_x000a_CBN-1005 Informe sobre el comportamiento de los indicadores de Endeudamiento._x000a_ CBN-1092 Certificado de NO Existencia de Deuda Pública"/>
    <s v="Carlos Vargas"/>
    <n v="1"/>
    <d v="2022-06-01T00:00:00"/>
    <n v="6"/>
    <d v="2022-06-02T00:00:00"/>
    <x v="5"/>
    <s v=" "/>
    <s v=" "/>
    <s v=" "/>
    <s v=" "/>
    <s v=" "/>
    <n v="1"/>
    <s v=" "/>
    <s v=" "/>
    <s v=" "/>
    <s v=" "/>
    <s v=" "/>
    <s v=" "/>
    <x v="0"/>
    <m/>
    <m/>
  </r>
  <r>
    <s v="Liderazgo Estratégico"/>
    <x v="0"/>
    <x v="2"/>
    <x v="12"/>
    <s v="Decreto 807 de 2019. Articulo 38. "/>
    <s v="Diana Ramírez - Joan Gaitán"/>
    <n v="15"/>
    <d v="2022-06-01T00:00:00"/>
    <n v="6"/>
    <d v="2022-06-09T00:00:00"/>
    <x v="5"/>
    <s v=" "/>
    <s v=" "/>
    <s v=" "/>
    <s v=" "/>
    <s v=" "/>
    <n v="1"/>
    <s v=" "/>
    <s v=" "/>
    <s v=" "/>
    <s v=" "/>
    <s v=" "/>
    <s v=" "/>
    <x v="2"/>
    <d v="2022-06-16T00:00:00"/>
    <s v="Se realizó la 2º Sesión Comité Institucional de Coordinación de Control Interno el día 16-Jun-2022 (Lista de Asistencia) "/>
  </r>
  <r>
    <s v="Relación Entes Externos de Control"/>
    <x v="0"/>
    <x v="2"/>
    <x v="15"/>
    <s v="Decreto 807 de 2019 articulo 38. Plazo: El 15 de Junio"/>
    <s v="Equipo OCI"/>
    <n v="3"/>
    <d v="2022-06-01T00:00:00"/>
    <n v="6"/>
    <d v="2022-06-06T00:00:00"/>
    <x v="5"/>
    <s v=" "/>
    <s v=" "/>
    <s v=" "/>
    <s v=" "/>
    <s v=" "/>
    <n v="1"/>
    <s v=" "/>
    <s v=" "/>
    <s v=" "/>
    <s v=" "/>
    <s v=" "/>
    <s v=" "/>
    <x v="3"/>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06-07T00:00:00"/>
    <n v="6"/>
    <d v="2022-06-09T00:00:00"/>
    <x v="5"/>
    <s v=" "/>
    <s v=" "/>
    <s v=" "/>
    <s v=" "/>
    <s v=" "/>
    <n v="1"/>
    <s v=" "/>
    <s v=" "/>
    <s v=" "/>
    <s v=" "/>
    <s v=" "/>
    <s v=" "/>
    <x v="0"/>
    <m/>
    <m/>
  </r>
  <r>
    <s v="Relación Entes Externos de Control"/>
    <x v="0"/>
    <x v="0"/>
    <x v="10"/>
    <s v="Presupuesto, Inversiones, Gestión y Resultados, Contratación, Egresos. Plazo: Séptimo 7 día hábil del mes"/>
    <s v="Carlos Vargas"/>
    <n v="2"/>
    <d v="2022-06-07T00:00:00"/>
    <n v="6"/>
    <d v="2022-06-09T00:00:00"/>
    <x v="5"/>
    <s v=" "/>
    <s v=" "/>
    <s v=" "/>
    <s v=" "/>
    <s v=" "/>
    <n v="1"/>
    <s v=" "/>
    <s v=" "/>
    <s v=" "/>
    <s v=" "/>
    <s v=" "/>
    <s v=" "/>
    <x v="0"/>
    <m/>
    <m/>
  </r>
  <r>
    <s v="Relación Entes Externos de Control"/>
    <x v="0"/>
    <x v="0"/>
    <x v="7"/>
    <s v="Delitos Contra la Administración Pública._x000a_Plazo: Tercer 3 día hábil del Semestre"/>
    <s v="Joan Gaitán"/>
    <n v="2"/>
    <d v="2022-07-01T00:00:00"/>
    <n v="7"/>
    <d v="2022-07-05T00:00:00"/>
    <x v="6"/>
    <s v=" "/>
    <s v=" "/>
    <s v=" "/>
    <s v=" "/>
    <s v=" "/>
    <s v=" "/>
    <n v="1"/>
    <s v=" "/>
    <s v=" "/>
    <s v=" "/>
    <s v=" "/>
    <s v=" "/>
    <x v="0"/>
    <m/>
    <m/>
  </r>
  <r>
    <s v="Relación Entes Externos de Control"/>
    <x v="0"/>
    <x v="0"/>
    <x v="0"/>
    <s v="Plazo: Segundo 2 día hábil del mes_x000a_CBN-1005 Informe sobre el comportamiento de los indicadores de Endeudamiento._x000a_ CBN-1092 Certificado de NO Existencia de Deuda Pública"/>
    <s v="Carlos Vargas"/>
    <n v="1"/>
    <d v="2022-07-01T00:00:00"/>
    <n v="7"/>
    <d v="2022-07-05T00:00:00"/>
    <x v="6"/>
    <s v=" "/>
    <s v=" "/>
    <s v=" "/>
    <s v=" "/>
    <s v=" "/>
    <s v=" "/>
    <n v="1"/>
    <s v=" "/>
    <s v=" "/>
    <s v=" "/>
    <s v=" "/>
    <s v=" "/>
    <x v="0"/>
    <m/>
    <m/>
  </r>
  <r>
    <s v="Enfoque a la Prevención"/>
    <x v="0"/>
    <x v="1"/>
    <x v="11"/>
    <s v="Decreto Nacional 1167 de 2016 , Resolución 604 de 2016 de la Secretaria General y Acuerdo 01 de 2017 . Plazo: Semestral"/>
    <s v="Liliana Pedraza"/>
    <n v="8"/>
    <d v="2022-07-01T00:00:00"/>
    <n v="7"/>
    <d v="2022-07-12T00:00:00"/>
    <x v="6"/>
    <s v=" "/>
    <s v=" "/>
    <s v=" "/>
    <s v=" "/>
    <s v=" "/>
    <s v=" "/>
    <n v="1"/>
    <s v=" "/>
    <s v=" "/>
    <s v=" "/>
    <s v=" "/>
    <s v=" "/>
    <x v="1"/>
    <m/>
    <m/>
  </r>
  <r>
    <s v="Enfoque a la Prevención"/>
    <x v="0"/>
    <x v="1"/>
    <x v="3"/>
    <s v="Resolución 104 de 2018, Circular 010 de 2019 Secretaria Jurídica. Plazo Primera semana de enero y la primera semana de julio"/>
    <s v="Liliana Pedraza"/>
    <n v="2"/>
    <d v="2022-07-06T00:00:00"/>
    <n v="7"/>
    <d v="2022-07-08T00:00:00"/>
    <x v="6"/>
    <s v=" "/>
    <s v=" "/>
    <s v=" "/>
    <s v=" "/>
    <s v=" "/>
    <s v=" "/>
    <n v="1"/>
    <s v=" "/>
    <s v=" "/>
    <s v=" "/>
    <s v=" "/>
    <s v=" "/>
    <x v="1"/>
    <m/>
    <m/>
  </r>
  <r>
    <s v="Enfoque a la Prevención"/>
    <x v="0"/>
    <x v="1"/>
    <x v="6"/>
    <s v="Decreto 984 de 2012. Decreto 1068 de 2015 Sector Hacienda y Crédito Público. Plazo: Un informe trimestral. A más tardar 31 de Julio"/>
    <s v="Carlos Vargas"/>
    <n v="20"/>
    <d v="2022-07-07T00:00:00"/>
    <n v="7"/>
    <d v="2022-08-05T00:00:00"/>
    <x v="8"/>
    <s v=" "/>
    <s v=" "/>
    <s v=" "/>
    <s v=" "/>
    <s v=" "/>
    <s v=" "/>
    <n v="1"/>
    <n v="1"/>
    <s v=" "/>
    <s v=" "/>
    <s v=" "/>
    <s v=" "/>
    <x v="1"/>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07-08T00:00:00"/>
    <n v="7"/>
    <d v="2022-07-12T00:00:00"/>
    <x v="6"/>
    <s v=" "/>
    <s v=" "/>
    <s v=" "/>
    <s v=" "/>
    <s v=" "/>
    <s v=" "/>
    <n v="1"/>
    <s v=" "/>
    <s v=" "/>
    <s v=" "/>
    <s v=" "/>
    <s v=" "/>
    <x v="0"/>
    <m/>
    <m/>
  </r>
  <r>
    <s v="Relación Entes Externos de Control"/>
    <x v="0"/>
    <x v="0"/>
    <x v="10"/>
    <s v="Presupuesto, Inversiones, Gestión y Resultados, Contratación, Egresos. Plazo: Séptimo 7 día hábil del mes"/>
    <s v="Carlos Vargas"/>
    <n v="2"/>
    <d v="2022-07-08T00:00:00"/>
    <n v="7"/>
    <d v="2022-07-12T00:00:00"/>
    <x v="6"/>
    <s v=" "/>
    <s v=" "/>
    <s v=" "/>
    <s v=" "/>
    <s v=" "/>
    <s v=" "/>
    <n v="1"/>
    <s v=" "/>
    <s v=" "/>
    <s v=" "/>
    <s v=" "/>
    <s v=" "/>
    <x v="0"/>
    <m/>
    <m/>
  </r>
  <r>
    <s v="Evaluación y Seguimiento"/>
    <x v="0"/>
    <x v="3"/>
    <x v="32"/>
    <m/>
    <s v="Liliana Pedraza"/>
    <n v="40"/>
    <d v="2022-07-08T00:00:00"/>
    <n v="7"/>
    <d v="2022-09-02T00:00:00"/>
    <x v="7"/>
    <s v=" "/>
    <s v=" "/>
    <s v=" "/>
    <s v=" "/>
    <s v=" "/>
    <s v=" "/>
    <n v="1"/>
    <n v="1"/>
    <n v="1"/>
    <s v=" "/>
    <s v=" "/>
    <s v=" "/>
    <x v="1"/>
    <m/>
    <m/>
  </r>
  <r>
    <s v="Enfoque a la Prevención"/>
    <x v="0"/>
    <x v="1"/>
    <x v="4"/>
    <s v="Decreto 807 de 2019 articulo 41. Plazo: Deberá publicar cada seis (6) meses un informe en la página web."/>
    <s v="Kelly Serrano"/>
    <n v="10"/>
    <d v="2022-07-14T00:00:00"/>
    <n v="7"/>
    <d v="2022-07-31T00:00:00"/>
    <x v="6"/>
    <s v=" "/>
    <s v=" "/>
    <s v=" "/>
    <s v=" "/>
    <s v=" "/>
    <s v=" "/>
    <n v="1"/>
    <s v=" "/>
    <s v=" "/>
    <s v=" "/>
    <s v=" "/>
    <s v=" "/>
    <x v="1"/>
    <m/>
    <m/>
  </r>
  <r>
    <s v="Liderazgo Estratégico"/>
    <x v="0"/>
    <x v="2"/>
    <x v="12"/>
    <s v="Decreto 807 de 2019. Articulo 38. Plazo: A más tardar 31 de Julio"/>
    <s v="Diana Ramírez - Joan Gaitán"/>
    <n v="15"/>
    <d v="2022-07-16T00:00:00"/>
    <n v="7"/>
    <d v="2022-07-31T00:00:00"/>
    <x v="6"/>
    <s v=" "/>
    <s v=" "/>
    <s v=" "/>
    <s v=" "/>
    <s v=" "/>
    <s v=" "/>
    <n v="1"/>
    <s v=" "/>
    <s v=" "/>
    <s v=" "/>
    <s v=" "/>
    <s v=" "/>
    <x v="1"/>
    <m/>
    <m/>
  </r>
  <r>
    <s v="Relación Entes Externos de Control"/>
    <x v="0"/>
    <x v="2"/>
    <x v="33"/>
    <s v="Resolución DDC-000001 del 12 de mayo de 2009 Contaduría General de Bogotá, mediante la cual se adopta el manual para el manejo y control de las cajas menor"/>
    <s v="Martha Rodríguez"/>
    <n v="4"/>
    <d v="2022-07-18T00:00:00"/>
    <n v="7"/>
    <d v="2022-07-22T00:00:00"/>
    <x v="6"/>
    <s v=" "/>
    <s v=" "/>
    <s v=" "/>
    <s v=" "/>
    <s v=" "/>
    <s v=" "/>
    <n v="1"/>
    <s v=" "/>
    <s v=" "/>
    <s v=" "/>
    <s v=" "/>
    <s v=" "/>
    <x v="1"/>
    <m/>
    <m/>
  </r>
  <r>
    <s v="Enfoque a la Prevención"/>
    <x v="0"/>
    <x v="1"/>
    <x v="5"/>
    <s v="Ley 1474 de 2011, art. 76. Decreto 2641 de 2012. Plazo: Semestral. A más tardar 31 Julio"/>
    <s v="Joan Gaitán"/>
    <n v="23"/>
    <d v="2022-07-19T00:00:00"/>
    <n v="7"/>
    <d v="2022-08-19T00:00:00"/>
    <x v="8"/>
    <s v=" "/>
    <s v=" "/>
    <s v=" "/>
    <s v=" "/>
    <s v=" "/>
    <s v=" "/>
    <n v="1"/>
    <n v="1"/>
    <s v=" "/>
    <s v=" "/>
    <s v=" "/>
    <s v=" "/>
    <x v="1"/>
    <m/>
    <m/>
  </r>
  <r>
    <s v="Enfoque a la Prevención"/>
    <x v="0"/>
    <x v="1"/>
    <x v="14"/>
    <s v="Resolución 866 de 2004, Numeral 4.2.5.Resolución 303 de 2007 Secretaría Distrital de Hacienda. Plazo: Trimestral. A más tardar 31 de Julio "/>
    <s v="Liliana Pedraza"/>
    <n v="8"/>
    <d v="2022-07-25T00:00:00"/>
    <n v="7"/>
    <d v="2022-08-06T00:00:00"/>
    <x v="8"/>
    <s v=" "/>
    <s v=" "/>
    <s v=" "/>
    <s v=" "/>
    <s v=" "/>
    <s v=" "/>
    <n v="1"/>
    <n v="1"/>
    <s v=" "/>
    <s v=" "/>
    <s v=" "/>
    <s v=" "/>
    <x v="1"/>
    <m/>
    <m/>
  </r>
  <r>
    <s v="Evaluación y Seguimiento"/>
    <x v="0"/>
    <x v="3"/>
    <x v="34"/>
    <m/>
    <s v="Martha Rodríguez"/>
    <n v="30"/>
    <d v="2022-07-25T00:00:00"/>
    <n v="7"/>
    <d v="2022-09-05T00:00:00"/>
    <x v="7"/>
    <s v=" "/>
    <s v=" "/>
    <s v=" "/>
    <s v=" "/>
    <s v=" "/>
    <s v=" "/>
    <m/>
    <n v="1"/>
    <n v="1"/>
    <n v="1"/>
    <s v=" "/>
    <s v=" "/>
    <x v="1"/>
    <m/>
    <m/>
  </r>
  <r>
    <s v="Relación Entes Externos de Control"/>
    <x v="1"/>
    <x v="0"/>
    <x v="0"/>
    <s v="Plazo: Segundo 2 día hábil del mes_x000a_CBN-1005 Informe sobre el comportamiento de los indicadores de Endeudamiento._x000a_ CBN-1092 Certificado de NO Existencia de Deuda Pública"/>
    <s v="Carlos Vargas"/>
    <n v="1"/>
    <d v="2022-08-01T00:00:00"/>
    <n v="8"/>
    <d v="2022-08-02T00:00:00"/>
    <x v="8"/>
    <s v=" "/>
    <s v=" "/>
    <s v=" "/>
    <s v=" "/>
    <s v=" "/>
    <s v=" "/>
    <s v=" "/>
    <n v="1"/>
    <s v=" "/>
    <s v=" "/>
    <s v=" "/>
    <s v=" "/>
    <x v="0"/>
    <m/>
    <m/>
  </r>
  <r>
    <s v="Evaluación y Seguimiento"/>
    <x v="0"/>
    <x v="3"/>
    <x v="35"/>
    <m/>
    <s v="Equipo OAP"/>
    <n v="42"/>
    <d v="2022-08-01T00:00:00"/>
    <n v="8"/>
    <d v="2022-09-28T00:00:00"/>
    <x v="7"/>
    <s v=" "/>
    <s v=" "/>
    <s v=" "/>
    <s v=" "/>
    <s v=" "/>
    <s v=" "/>
    <s v=" "/>
    <n v="1"/>
    <n v="1"/>
    <n v="1"/>
    <s v=" "/>
    <s v=" "/>
    <x v="1"/>
    <m/>
    <m/>
  </r>
  <r>
    <s v="Evaluación y Seguimiento"/>
    <x v="0"/>
    <x v="3"/>
    <x v="36"/>
    <m/>
    <s v="Javier Sarmiento"/>
    <n v="45"/>
    <d v="2022-08-16T00:00:00"/>
    <n v="8"/>
    <d v="2022-10-18T00:00:00"/>
    <x v="9"/>
    <s v=" "/>
    <s v=" "/>
    <s v=" "/>
    <s v=" "/>
    <s v=" "/>
    <s v=" "/>
    <s v=" "/>
    <n v="1"/>
    <n v="1"/>
    <n v="1"/>
    <s v=" "/>
    <s v=" "/>
    <x v="1"/>
    <m/>
    <m/>
  </r>
  <r>
    <s v="Relación Entes Externos de Control"/>
    <x v="1"/>
    <x v="0"/>
    <x v="10"/>
    <s v="Presupuesto, Inversiones, Gestión y Resultados, Contratación, Egresos. Plazo: Séptimo 7 día hábil del mes"/>
    <s v="Carlos Vargas"/>
    <n v="2"/>
    <d v="2022-08-05T00:00:00"/>
    <n v="8"/>
    <d v="2022-08-09T00:00:00"/>
    <x v="8"/>
    <s v=" "/>
    <s v=" "/>
    <s v=" "/>
    <s v=" "/>
    <s v=" "/>
    <s v=" "/>
    <s v=" "/>
    <n v="1"/>
    <s v=" "/>
    <s v=" "/>
    <s v=" "/>
    <s v=" "/>
    <x v="0"/>
    <m/>
    <m/>
  </r>
  <r>
    <s v="Relación Entes Externos de Control"/>
    <x v="1"/>
    <x v="0"/>
    <x v="9"/>
    <s v="Acuerdo 34 de 1993, Artículo 18, numeral 9. Informe Ejecución Contratación. Ejecución Presupuestal de Ingresos y Gastos. Ejecución del PAC. Plazo: Séptimo 7 día hábil del mes"/>
    <s v="Elizabeth Sáenz"/>
    <n v="2"/>
    <d v="2022-08-05T00:00:00"/>
    <n v="8"/>
    <d v="2022-08-09T00:00:00"/>
    <x v="8"/>
    <s v=" "/>
    <s v=" "/>
    <s v=" "/>
    <s v=" "/>
    <s v=" "/>
    <s v=" "/>
    <s v=" "/>
    <n v="1"/>
    <s v=" "/>
    <s v=" "/>
    <s v=" "/>
    <s v=" "/>
    <x v="0"/>
    <m/>
    <m/>
  </r>
  <r>
    <s v="Evaluación y Seguimiento"/>
    <x v="0"/>
    <x v="3"/>
    <x v="37"/>
    <m/>
    <s v="Carlos Vargas"/>
    <n v="30"/>
    <d v="2022-08-16T00:00:00"/>
    <n v="8"/>
    <d v="2022-09-27T00:00:00"/>
    <x v="7"/>
    <s v=" "/>
    <s v=" "/>
    <s v=" "/>
    <s v=" "/>
    <s v=" "/>
    <s v=" "/>
    <s v=" "/>
    <n v="1"/>
    <n v="1"/>
    <s v=" "/>
    <s v=" "/>
    <s v=" "/>
    <x v="1"/>
    <m/>
    <m/>
  </r>
  <r>
    <s v="Evaluación y Seguimiento"/>
    <x v="0"/>
    <x v="2"/>
    <x v="15"/>
    <s v="Decreto 807 de 2019 articulo 38. Plazo: El 15 de Agosto"/>
    <s v="Equipo OCI"/>
    <n v="3"/>
    <d v="2022-08-08T00:00:00"/>
    <n v="8"/>
    <d v="2022-08-11T00:00:00"/>
    <x v="8"/>
    <s v=" "/>
    <s v=" "/>
    <s v=" "/>
    <s v=" "/>
    <s v=" "/>
    <s v=" "/>
    <s v=" "/>
    <n v="1"/>
    <s v=" "/>
    <s v=" "/>
    <s v=" "/>
    <s v=" "/>
    <x v="1"/>
    <m/>
    <m/>
  </r>
  <r>
    <s v="Evaluación y Seguimiento"/>
    <x v="0"/>
    <x v="3"/>
    <x v="38"/>
    <m/>
    <s v="Kelly Serrano"/>
    <n v="45"/>
    <d v="2022-08-10T00:00:00"/>
    <n v="8"/>
    <d v="2022-10-12T00:00:00"/>
    <x v="9"/>
    <s v=" "/>
    <s v=" "/>
    <s v=" "/>
    <s v=" "/>
    <s v=" "/>
    <s v=" "/>
    <m/>
    <m/>
    <n v="1"/>
    <n v="1"/>
    <s v=" "/>
    <s v=" "/>
    <x v="1"/>
    <m/>
    <m/>
  </r>
  <r>
    <s v="Evaluación y Seguimiento"/>
    <x v="0"/>
    <x v="3"/>
    <x v="39"/>
    <m/>
    <s v="Joan Gaitán"/>
    <n v="30"/>
    <d v="2022-08-16T00:00:00"/>
    <n v="8"/>
    <d v="2022-09-27T00:00:00"/>
    <x v="7"/>
    <s v=" "/>
    <s v=" "/>
    <s v=" "/>
    <s v=" "/>
    <s v=" "/>
    <s v=" "/>
    <s v=" "/>
    <n v="1"/>
    <n v="1"/>
    <s v=" "/>
    <s v=" "/>
    <s v=" "/>
    <x v="1"/>
    <m/>
    <m/>
  </r>
  <r>
    <s v="Relación Entes Externos de Control"/>
    <x v="0"/>
    <x v="0"/>
    <x v="0"/>
    <s v="Plazo: Segundo 2 día hábil del mes_x000a_CBN-1005 Informe sobre el comportamiento de los indicadores de Endeudamiento._x000a_ CBN-1092 Certificado de NO Existencia de Deuda Pública"/>
    <s v="Carlos Vargas"/>
    <n v="1"/>
    <d v="2022-09-01T00:00:00"/>
    <n v="9"/>
    <d v="2022-09-02T00:00:00"/>
    <x v="7"/>
    <s v=" "/>
    <s v=" "/>
    <s v=" "/>
    <s v=" "/>
    <s v=" "/>
    <s v=" "/>
    <s v=" "/>
    <s v=" "/>
    <n v="1"/>
    <s v=" "/>
    <s v=" "/>
    <s v=" "/>
    <x v="0"/>
    <m/>
    <m/>
  </r>
  <r>
    <s v="Enfoque a la Prevención"/>
    <x v="0"/>
    <x v="1"/>
    <x v="1"/>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x v="7"/>
    <s v=" "/>
    <s v=" "/>
    <s v=" "/>
    <s v=" "/>
    <s v=" "/>
    <s v=" "/>
    <s v=" "/>
    <s v=" "/>
    <n v="1"/>
    <s v=" "/>
    <s v=" "/>
    <s v=" "/>
    <x v="1"/>
    <m/>
    <m/>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x v="7"/>
    <s v=" "/>
    <s v=" "/>
    <s v=" "/>
    <s v=" "/>
    <s v=" "/>
    <s v=" "/>
    <s v=" "/>
    <s v=" "/>
    <n v="1"/>
    <s v=" "/>
    <s v=" "/>
    <s v=" "/>
    <x v="1"/>
    <m/>
    <m/>
  </r>
  <r>
    <s v="Relación Entes Externos de Control"/>
    <x v="1"/>
    <x v="0"/>
    <x v="10"/>
    <s v="Presupuesto, Inversiones, Gestión y Resultados, Contratación, Egresos. Plazo: Séptimo 7 día hábil del mes"/>
    <s v="Carlos Vargas"/>
    <n v="2"/>
    <d v="2022-09-07T00:00:00"/>
    <n v="9"/>
    <d v="2022-09-09T00:00:00"/>
    <x v="7"/>
    <s v=" "/>
    <s v=" "/>
    <s v=" "/>
    <s v=" "/>
    <s v=" "/>
    <s v=" "/>
    <s v=" "/>
    <s v=" "/>
    <n v="1"/>
    <s v=" "/>
    <s v=" "/>
    <s v=" "/>
    <x v="0"/>
    <m/>
    <m/>
  </r>
  <r>
    <s v="Relación Entes Externos de Control"/>
    <x v="1"/>
    <x v="0"/>
    <x v="9"/>
    <s v="Acuerdo 34 de 1993, Artículo 18, numeral 9. Informe Ejecución Contratación. Ejecución Presupuestal de Ingresos y Gastos. Ejecución del PAC._x000a_Plazo: Séptimo 7 día hábil del mes"/>
    <s v="Elizabeth Sáenz"/>
    <n v="2"/>
    <d v="2022-09-07T00:00:00"/>
    <n v="9"/>
    <d v="2022-09-09T00:00:00"/>
    <x v="7"/>
    <s v=" "/>
    <s v=" "/>
    <s v=" "/>
    <s v=" "/>
    <s v=" "/>
    <s v=" "/>
    <s v=" "/>
    <s v=" "/>
    <n v="1"/>
    <s v=" "/>
    <s v=" "/>
    <s v=" "/>
    <x v="0"/>
    <m/>
    <m/>
  </r>
  <r>
    <s v="Evaluación y Seguimiento"/>
    <x v="0"/>
    <x v="3"/>
    <x v="39"/>
    <m/>
    <s v="Liliana Pedraza"/>
    <n v="40"/>
    <d v="2022-09-15T00:00:00"/>
    <n v="9"/>
    <d v="2022-11-25T00:00:00"/>
    <x v="10"/>
    <s v=" "/>
    <s v=" "/>
    <s v=" "/>
    <s v=" "/>
    <s v=" "/>
    <s v=" "/>
    <s v=" "/>
    <s v=" "/>
    <n v="1"/>
    <n v="1"/>
    <n v="1"/>
    <s v=" "/>
    <x v="1"/>
    <m/>
    <m/>
  </r>
  <r>
    <s v="Evaluación y Seguimiento"/>
    <x v="0"/>
    <x v="2"/>
    <x v="40"/>
    <s v="Prueba Global e Incapacidades"/>
    <s v="Martha Rodríguez"/>
    <n v="25"/>
    <d v="2022-09-19T00:00:00"/>
    <n v="9"/>
    <d v="2022-10-24T00:00:00"/>
    <x v="9"/>
    <s v=" "/>
    <s v=" "/>
    <s v=" "/>
    <s v=" "/>
    <s v=" "/>
    <s v=" "/>
    <s v=" "/>
    <s v=" "/>
    <n v="1"/>
    <n v="1"/>
    <s v=" "/>
    <s v=" "/>
    <x v="1"/>
    <m/>
    <m/>
  </r>
  <r>
    <s v="Enfoque a la Prevención"/>
    <x v="0"/>
    <x v="1"/>
    <x v="6"/>
    <s v="Decreto 984 de 2012. Decreto 1068 de 2015 Sector Hacienda y Crédito Público. Plazo: Un informe trimestral. A más tardar 30 de Octubre"/>
    <s v="Carlos Vargas"/>
    <n v="20"/>
    <d v="2022-10-01T00:00:00"/>
    <n v="10"/>
    <d v="2022-10-28T00:00:00"/>
    <x v="9"/>
    <s v=" "/>
    <s v=" "/>
    <s v=" "/>
    <s v=" "/>
    <s v=" "/>
    <s v=" "/>
    <s v=" "/>
    <s v=" "/>
    <s v=" "/>
    <n v="1"/>
    <n v="1"/>
    <s v=" "/>
    <x v="1"/>
    <m/>
    <m/>
  </r>
  <r>
    <s v="Relación Entes Externos de Control"/>
    <x v="1"/>
    <x v="0"/>
    <x v="0"/>
    <s v="Plazo: Segundo 2 día hábil del mes_x000a_CBN-1005 Informe sobre el comportamiento de los indicadores de Endeudamiento._x000a_ CBN-1092 Certificado de NO Existencia de Deuda Pública"/>
    <s v="Carlos Vargas"/>
    <n v="1"/>
    <d v="2022-10-03T00:00:00"/>
    <n v="10"/>
    <d v="2022-10-04T00:00:00"/>
    <x v="9"/>
    <s v=" "/>
    <s v=" "/>
    <s v=" "/>
    <s v=" "/>
    <s v=" "/>
    <s v=" "/>
    <s v=" "/>
    <s v=" "/>
    <s v=" "/>
    <n v="1"/>
    <s v=" "/>
    <s v=" "/>
    <x v="0"/>
    <m/>
    <m/>
  </r>
  <r>
    <s v="Evaluación y Seguimiento"/>
    <x v="0"/>
    <x v="3"/>
    <x v="39"/>
    <m/>
    <s v="Joan Gaitán"/>
    <n v="30"/>
    <d v="2022-10-05T00:00:00"/>
    <n v="10"/>
    <d v="2022-11-16T00:00:00"/>
    <x v="10"/>
    <s v=" "/>
    <s v=" "/>
    <s v=" "/>
    <s v=" "/>
    <s v=" "/>
    <s v=" "/>
    <s v=" "/>
    <s v=" "/>
    <s v=" "/>
    <n v="1"/>
    <n v="1"/>
    <s v=" "/>
    <x v="1"/>
    <m/>
    <m/>
  </r>
  <r>
    <s v="Relación Entes Externos de Control"/>
    <x v="0"/>
    <x v="2"/>
    <x v="15"/>
    <s v="Decreto 807 de 2019 articulo 38. Plazo: El 15 de Octubre"/>
    <s v="Equipo OCI"/>
    <n v="3"/>
    <d v="2022-10-10T00:00:00"/>
    <n v="10"/>
    <d v="2022-10-13T00:00:00"/>
    <x v="9"/>
    <s v=" "/>
    <s v=" "/>
    <s v=" "/>
    <s v=" "/>
    <s v=" "/>
    <s v=" "/>
    <s v=" "/>
    <s v=" "/>
    <s v=" "/>
    <n v="1"/>
    <s v=" "/>
    <s v=" "/>
    <x v="1"/>
    <m/>
    <m/>
  </r>
  <r>
    <s v="Relación Entes Externos de Control"/>
    <x v="0"/>
    <x v="0"/>
    <x v="10"/>
    <s v="Presupuesto, Inversiones, Gestión y Resultados, Contratación, Egresos. Plazo: Séptimo 7 día hábil del mes"/>
    <s v="Carlos Vargas"/>
    <n v="2"/>
    <d v="2022-10-07T00:00:00"/>
    <n v="10"/>
    <d v="2022-10-11T00:00:00"/>
    <x v="9"/>
    <s v=" "/>
    <s v=" "/>
    <s v=" "/>
    <s v=" "/>
    <s v=" "/>
    <s v=" "/>
    <s v=" "/>
    <s v=" "/>
    <s v=" "/>
    <n v="1"/>
    <s v=" "/>
    <s v=" "/>
    <x v="0"/>
    <m/>
    <m/>
  </r>
  <r>
    <s v="Relación Entes Externos de Control"/>
    <x v="1"/>
    <x v="0"/>
    <x v="9"/>
    <s v="Acuerdo 34 de 1993, Artículo 18, numeral 9. Informe Ejecución Contratación. Ejecución Presupuestal de Ingresos y Gastos. Ejecución del PAC._x000a_Plazo: Séptimo 7 día hábil del mes"/>
    <s v="Elizabeth Sáenz"/>
    <n v="2"/>
    <d v="2022-10-07T00:00:00"/>
    <n v="10"/>
    <d v="2022-10-11T00:00:00"/>
    <x v="9"/>
    <s v=" "/>
    <s v=" "/>
    <s v=" "/>
    <s v=" "/>
    <s v=" "/>
    <s v=" "/>
    <s v=" "/>
    <s v=" "/>
    <s v=" "/>
    <n v="1"/>
    <s v=" "/>
    <s v=" "/>
    <x v="0"/>
    <m/>
    <m/>
  </r>
  <r>
    <s v="Evaluación y Seguimiento"/>
    <x v="0"/>
    <x v="3"/>
    <x v="39"/>
    <m/>
    <s v="Kelly Serrano"/>
    <n v="40"/>
    <d v="2022-10-13T00:00:00"/>
    <n v="10"/>
    <d v="2022-12-08T00:00:00"/>
    <x v="11"/>
    <s v=" "/>
    <s v=" "/>
    <s v=" "/>
    <s v=" "/>
    <s v=" "/>
    <s v=" "/>
    <s v=" "/>
    <s v=" "/>
    <n v="1"/>
    <n v="1"/>
    <s v=" "/>
    <n v="1"/>
    <x v="1"/>
    <m/>
    <m/>
  </r>
  <r>
    <s v="Enfoque a la Prevención"/>
    <x v="0"/>
    <x v="1"/>
    <x v="14"/>
    <s v="Resolución 866 de 2004, Numeral 4.2.5.Resolución 303 de 2007 Secretaría Distrital de Hacienda. Plazo: Trimestral. A más tardar 31 de Septiembre"/>
    <s v="Liliana Pedraza"/>
    <n v="10"/>
    <d v="2022-10-15T00:00:00"/>
    <n v="10"/>
    <d v="2022-10-28T00:00:00"/>
    <x v="9"/>
    <s v=" "/>
    <s v=" "/>
    <s v=" "/>
    <s v=" "/>
    <s v=" "/>
    <s v=" "/>
    <s v=" "/>
    <s v=" "/>
    <s v=" "/>
    <n v="1"/>
    <s v=" "/>
    <s v=" "/>
    <x v="1"/>
    <m/>
    <m/>
  </r>
  <r>
    <s v="Enfoque a la Prevención"/>
    <x v="0"/>
    <x v="2"/>
    <x v="28"/>
    <s v="Decreto 807 de 2019, artículo 39 parágrafo 5"/>
    <s v="Joan Gaitán"/>
    <n v="20"/>
    <d v="2022-10-18T00:00:00"/>
    <n v="10"/>
    <d v="2022-11-15T00:00:00"/>
    <x v="10"/>
    <s v=" "/>
    <s v=" "/>
    <s v=" "/>
    <s v=" "/>
    <s v=" "/>
    <s v=" "/>
    <s v=" "/>
    <s v=" "/>
    <s v=" "/>
    <n v="1"/>
    <n v="1"/>
    <s v=" "/>
    <x v="1"/>
    <m/>
    <m/>
  </r>
  <r>
    <s v="Evaluación y Seguimiento"/>
    <x v="0"/>
    <x v="3"/>
    <x v="39"/>
    <m/>
    <s v="Javier Sarmiento"/>
    <n v="30"/>
    <d v="2022-10-19T00:00:00"/>
    <n v="10"/>
    <d v="2022-11-30T00:00:00"/>
    <x v="10"/>
    <s v=" "/>
    <s v=" "/>
    <s v=" "/>
    <s v=" "/>
    <s v=" "/>
    <s v=" "/>
    <s v=" "/>
    <s v=" "/>
    <s v=" "/>
    <n v="1"/>
    <n v="1"/>
    <s v=" "/>
    <x v="1"/>
    <m/>
    <m/>
  </r>
  <r>
    <s v="Evaluación y Seguimiento"/>
    <x v="0"/>
    <x v="3"/>
    <x v="39"/>
    <m/>
    <s v="Carlos Vargas"/>
    <n v="30"/>
    <d v="2022-11-01T00:00:00"/>
    <n v="11"/>
    <d v="2022-12-13T00:00:00"/>
    <x v="11"/>
    <s v=" "/>
    <s v=" "/>
    <s v=" "/>
    <s v=" "/>
    <s v=" "/>
    <s v=" "/>
    <s v=" "/>
    <s v=" "/>
    <s v=" "/>
    <s v=" "/>
    <n v="1"/>
    <n v="1"/>
    <x v="1"/>
    <m/>
    <m/>
  </r>
  <r>
    <s v="Relación Entes Externos de Control"/>
    <x v="0"/>
    <x v="0"/>
    <x v="0"/>
    <s v="Plazo: Segundo 2 día hábil del mes_x000a_CBN-1005 Informe sobre el comportamiento de los indicadores de Endeudamiento._x000a_ CBN-1092 Certificado de NO Existencia de Deuda Pública"/>
    <s v="Carlos Vargas"/>
    <n v="1"/>
    <d v="2022-11-01T00:00:00"/>
    <n v="11"/>
    <d v="2022-11-02T00:00:00"/>
    <x v="10"/>
    <s v=" "/>
    <s v=" "/>
    <s v=" "/>
    <s v=" "/>
    <s v=" "/>
    <s v=" "/>
    <s v=" "/>
    <s v=" "/>
    <s v=" "/>
    <s v=" "/>
    <n v="1"/>
    <s v=" "/>
    <x v="0"/>
    <m/>
    <m/>
  </r>
  <r>
    <s v="Relación Entes Externos de Control"/>
    <x v="1"/>
    <x v="0"/>
    <x v="10"/>
    <s v="Presupuesto, Inversiones, Gestión y Resultados, Contratación, Egresos. Plazo: Séptimo 7 día hábil del mes"/>
    <s v="Carlos Vargas"/>
    <n v="2"/>
    <d v="2022-11-08T00:00:00"/>
    <n v="11"/>
    <d v="2022-11-10T00:00:00"/>
    <x v="10"/>
    <s v=" "/>
    <s v=" "/>
    <s v=" "/>
    <s v=" "/>
    <s v=" "/>
    <s v=" "/>
    <s v=" "/>
    <s v=" "/>
    <s v=" "/>
    <s v=" "/>
    <n v="1"/>
    <s v=" "/>
    <x v="0"/>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11-08T00:00:00"/>
    <n v="11"/>
    <d v="2022-11-10T00:00:00"/>
    <x v="10"/>
    <s v=" "/>
    <s v=" "/>
    <s v=" "/>
    <s v=" "/>
    <s v=" "/>
    <s v=" "/>
    <s v=" "/>
    <s v=" "/>
    <s v=" "/>
    <s v=" "/>
    <n v="1"/>
    <s v=" "/>
    <x v="0"/>
    <m/>
    <m/>
  </r>
  <r>
    <s v="Evaluación y Seguimiento"/>
    <x v="2"/>
    <x v="3"/>
    <x v="39"/>
    <m/>
    <s v="Martha Rodríguez"/>
    <n v="25"/>
    <d v="2022-11-08T00:00:00"/>
    <n v="11"/>
    <d v="2022-12-06T00:00:00"/>
    <x v="11"/>
    <m/>
    <m/>
    <m/>
    <m/>
    <m/>
    <m/>
    <m/>
    <m/>
    <m/>
    <s v=" "/>
    <n v="1"/>
    <n v="1"/>
    <x v="1"/>
    <m/>
    <m/>
  </r>
  <r>
    <s v="Evaluación y Seguimiento"/>
    <x v="0"/>
    <x v="2"/>
    <x v="41"/>
    <s v="Circular Externa 020 de 2017 , Circular 10 de 2016, Circular 34 de 2014  del Departamento Administrativo de Servicio Civil."/>
    <s v="Liliana Pedraza"/>
    <n v="20"/>
    <d v="2022-11-12T00:00:00"/>
    <n v="11"/>
    <d v="2022-12-09T00:00:00"/>
    <x v="11"/>
    <s v=" "/>
    <s v=" "/>
    <s v=" "/>
    <s v=" "/>
    <s v=" "/>
    <s v=" "/>
    <s v=" "/>
    <s v=" "/>
    <s v=" "/>
    <s v=" "/>
    <n v="1"/>
    <n v="1"/>
    <x v="1"/>
    <m/>
    <m/>
  </r>
  <r>
    <s v="Liderazgo Estratégico"/>
    <x v="0"/>
    <x v="2"/>
    <x v="12"/>
    <s v="Decreto 807 de 2019. Articulo 38."/>
    <s v="Diana Ramírez - Joan Gaitán"/>
    <n v="15"/>
    <d v="2022-11-15T00:00:00"/>
    <n v="11"/>
    <d v="2022-12-31T00:00:00"/>
    <x v="11"/>
    <s v=" "/>
    <s v=" "/>
    <s v=" "/>
    <s v=" "/>
    <s v=" "/>
    <s v=" "/>
    <s v=" "/>
    <s v=" "/>
    <s v=" "/>
    <s v=" "/>
    <n v="1"/>
    <n v="1"/>
    <x v="1"/>
    <m/>
    <m/>
  </r>
  <r>
    <s v="Evaluación y Seguimiento"/>
    <x v="0"/>
    <x v="3"/>
    <x v="39"/>
    <m/>
    <s v="Joan Gaitán"/>
    <n v="20"/>
    <d v="2022-11-19T00:00:00"/>
    <n v="11"/>
    <d v="2022-12-16T00:00:00"/>
    <x v="11"/>
    <s v=" "/>
    <s v=" "/>
    <s v=" "/>
    <s v=" "/>
    <s v=" "/>
    <s v=" "/>
    <s v=" "/>
    <s v=" "/>
    <s v=" "/>
    <s v=" "/>
    <n v="1"/>
    <n v="1"/>
    <x v="1"/>
    <m/>
    <m/>
  </r>
  <r>
    <s v="Evaluación y Seguimiento"/>
    <x v="0"/>
    <x v="3"/>
    <x v="39"/>
    <m/>
    <s v="Javier Sarmiento"/>
    <n v="30"/>
    <d v="2022-12-01T00:00:00"/>
    <n v="12"/>
    <d v="2023-01-12T00:00:00"/>
    <x v="0"/>
    <m/>
    <s v=" "/>
    <s v=" "/>
    <s v=" "/>
    <s v=" "/>
    <s v=" "/>
    <s v=" "/>
    <s v=" "/>
    <s v=" "/>
    <s v=" "/>
    <s v=" "/>
    <n v="1"/>
    <x v="1"/>
    <m/>
    <m/>
  </r>
  <r>
    <s v="Relación Entes Externos de Control"/>
    <x v="0"/>
    <x v="0"/>
    <x v="0"/>
    <s v="Plazo: Segundo 2 día hábil del mes_x000a_CBN-1005 Informe sobre el comportamiento de los indicadores de Endeudamiento._x000a_ CBN-1092 Certificado de NO Existencia de Deuda Pública"/>
    <s v="Carlos Vargas"/>
    <n v="1"/>
    <d v="2022-12-01T00:00:00"/>
    <n v="12"/>
    <d v="2022-12-02T00:00:00"/>
    <x v="11"/>
    <s v=" "/>
    <s v=" "/>
    <s v=" "/>
    <s v=" "/>
    <s v=" "/>
    <s v=" "/>
    <s v=" "/>
    <s v=" "/>
    <s v=" "/>
    <s v=" "/>
    <s v=" "/>
    <n v="1"/>
    <x v="0"/>
    <m/>
    <m/>
  </r>
  <r>
    <s v="Evaluación y Seguimiento"/>
    <x v="0"/>
    <x v="2"/>
    <x v="15"/>
    <s v="Decreto 807 de 2019 articulo 38. Plazo: El 15 de Diciembre"/>
    <s v="Equipo OCI"/>
    <n v="3"/>
    <d v="2022-12-08T00:00:00"/>
    <n v="12"/>
    <d v="2022-12-13T00:00:00"/>
    <x v="11"/>
    <s v=" "/>
    <s v=" "/>
    <s v=" "/>
    <s v=" "/>
    <s v=" "/>
    <s v=" "/>
    <s v=" "/>
    <s v=" "/>
    <s v=" "/>
    <s v=" "/>
    <s v=" "/>
    <n v="1"/>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B48" firstHeaderRow="1" firstDataRow="1" firstDataCol="1"/>
  <pivotFields count="26">
    <pivotField showAll="0"/>
    <pivotField showAll="0"/>
    <pivotField axis="axisRow" showAll="0">
      <items count="5">
        <item x="3"/>
        <item x="1"/>
        <item x="0"/>
        <item x="2"/>
        <item t="default"/>
      </items>
    </pivotField>
    <pivotField axis="axisRow" dataField="1" showAll="0">
      <items count="94">
        <item m="1" x="84"/>
        <item m="1" x="73"/>
        <item m="1" x="92"/>
        <item m="1" x="75"/>
        <item m="1" x="62"/>
        <item m="1" x="46"/>
        <item m="1" x="59"/>
        <item x="33"/>
        <item m="1" x="77"/>
        <item m="1" x="68"/>
        <item m="1" x="88"/>
        <item m="1" x="71"/>
        <item m="1" x="57"/>
        <item m="1" x="50"/>
        <item m="1" x="85"/>
        <item m="1" x="74"/>
        <item m="1" x="76"/>
        <item m="1" x="60"/>
        <item m="1" x="43"/>
        <item m="1" x="51"/>
        <item m="1" x="56"/>
        <item m="1" x="44"/>
        <item m="1" x="81"/>
        <item m="1" x="45"/>
        <item x="16"/>
        <item x="4"/>
        <item x="13"/>
        <item x="9"/>
        <item m="1" x="89"/>
        <item m="1" x="49"/>
        <item m="1" x="54"/>
        <item m="1" x="53"/>
        <item m="1" x="72"/>
        <item m="1" x="64"/>
        <item m="1" x="87"/>
        <item m="1" x="61"/>
        <item x="20"/>
        <item x="0"/>
        <item x="10"/>
        <item x="24"/>
        <item x="7"/>
        <item x="3"/>
        <item x="11"/>
        <item x="40"/>
        <item x="6"/>
        <item x="5"/>
        <item x="14"/>
        <item x="21"/>
        <item x="23"/>
        <item x="28"/>
        <item x="2"/>
        <item x="12"/>
        <item x="1"/>
        <item x="15"/>
        <item m="1" x="65"/>
        <item m="1" x="55"/>
        <item m="1" x="42"/>
        <item m="1" x="90"/>
        <item m="1" x="47"/>
        <item m="1" x="80"/>
        <item m="1" x="66"/>
        <item m="1" x="91"/>
        <item x="41"/>
        <item m="1" x="78"/>
        <item m="1" x="83"/>
        <item m="1" x="79"/>
        <item m="1" x="48"/>
        <item m="1" x="52"/>
        <item m="1" x="69"/>
        <item m="1" x="82"/>
        <item m="1" x="58"/>
        <item m="1" x="67"/>
        <item m="1" x="70"/>
        <item m="1" x="86"/>
        <item m="1" x="63"/>
        <item x="8"/>
        <item x="17"/>
        <item x="18"/>
        <item x="19"/>
        <item x="22"/>
        <item x="25"/>
        <item x="26"/>
        <item x="27"/>
        <item x="29"/>
        <item x="30"/>
        <item x="31"/>
        <item x="32"/>
        <item x="34"/>
        <item x="35"/>
        <item x="36"/>
        <item x="37"/>
        <item x="38"/>
        <item x="39"/>
        <item t="default"/>
      </items>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47">
    <i>
      <x/>
    </i>
    <i r="1">
      <x v="76"/>
    </i>
    <i r="1">
      <x v="77"/>
    </i>
    <i r="1">
      <x v="78"/>
    </i>
    <i r="1">
      <x v="80"/>
    </i>
    <i r="1">
      <x v="81"/>
    </i>
    <i r="1">
      <x v="82"/>
    </i>
    <i r="1">
      <x v="83"/>
    </i>
    <i r="1">
      <x v="85"/>
    </i>
    <i r="1">
      <x v="86"/>
    </i>
    <i r="1">
      <x v="87"/>
    </i>
    <i r="1">
      <x v="88"/>
    </i>
    <i r="1">
      <x v="89"/>
    </i>
    <i r="1">
      <x v="90"/>
    </i>
    <i r="1">
      <x v="91"/>
    </i>
    <i r="1">
      <x v="92"/>
    </i>
    <i>
      <x v="1"/>
    </i>
    <i r="1">
      <x v="24"/>
    </i>
    <i r="1">
      <x v="25"/>
    </i>
    <i r="1">
      <x v="26"/>
    </i>
    <i r="1">
      <x v="39"/>
    </i>
    <i r="1">
      <x v="41"/>
    </i>
    <i r="1">
      <x v="42"/>
    </i>
    <i r="1">
      <x v="44"/>
    </i>
    <i r="1">
      <x v="45"/>
    </i>
    <i r="1">
      <x v="46"/>
    </i>
    <i r="1">
      <x v="47"/>
    </i>
    <i r="1">
      <x v="48"/>
    </i>
    <i r="1">
      <x v="50"/>
    </i>
    <i r="1">
      <x v="52"/>
    </i>
    <i>
      <x v="2"/>
    </i>
    <i r="1">
      <x v="27"/>
    </i>
    <i r="1">
      <x v="36"/>
    </i>
    <i r="1">
      <x v="37"/>
    </i>
    <i r="1">
      <x v="38"/>
    </i>
    <i r="1">
      <x v="40"/>
    </i>
    <i r="1">
      <x v="75"/>
    </i>
    <i r="1">
      <x v="79"/>
    </i>
    <i r="1">
      <x v="84"/>
    </i>
    <i>
      <x v="3"/>
    </i>
    <i r="1">
      <x v="7"/>
    </i>
    <i r="1">
      <x v="43"/>
    </i>
    <i r="1">
      <x v="49"/>
    </i>
    <i r="1">
      <x v="51"/>
    </i>
    <i r="1">
      <x v="53"/>
    </i>
    <i r="1">
      <x v="62"/>
    </i>
    <i t="grand">
      <x/>
    </i>
  </rowItems>
  <colItems count="1">
    <i/>
  </colItems>
  <dataFields count="1">
    <dataField name="Cuenta de DENOMINACIÓN DEL TRABAJ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5" firstHeaderRow="0" firstDataRow="1" firstDataCol="1" rowPageCount="1" colPageCount="1"/>
  <pivotFields count="25">
    <pivotField multipleItemSelectionAllowed="1" showAll="0"/>
    <pivotField axis="axisPage" multipleItemSelectionAllowed="1" showAll="0">
      <items count="6">
        <item x="3"/>
        <item x="1"/>
        <item m="1" x="4"/>
        <item x="0"/>
        <item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1"/>
            </reference>
          </references>
        </pivotArea>
      </autoSortScope>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12">
    <i>
      <x v="9"/>
    </i>
    <i>
      <x/>
    </i>
    <i>
      <x v="5"/>
    </i>
    <i>
      <x v="7"/>
    </i>
    <i>
      <x v="4"/>
    </i>
    <i>
      <x v="8"/>
    </i>
    <i>
      <x v="6"/>
    </i>
    <i>
      <x v="10"/>
    </i>
    <i>
      <x v="3"/>
    </i>
    <i>
      <x v="2"/>
    </i>
    <i>
      <x v="1"/>
    </i>
    <i t="grand">
      <x/>
    </i>
  </rowItems>
  <colFields count="1">
    <field x="-2"/>
  </colFields>
  <colItems count="2">
    <i>
      <x/>
    </i>
    <i i="1">
      <x v="1"/>
    </i>
  </colItems>
  <pageFields count="1">
    <pageField fld="1" hier="-1"/>
  </pageFields>
  <dataFields count="2">
    <dataField name="Cuenta de DENOMINACIÓN DEL TRABAJO" fld="2" subtotal="count" baseField="0" baseItem="0"/>
    <dataField name="Suma de Duración"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108" firstHeaderRow="1" firstDataRow="1" firstDataCol="1"/>
  <pivotFields count="25">
    <pivotField axis="axisRow" multipleItemSelectionAllowed="1" showAll="0" sortType="descending">
      <items count="6">
        <item x="1"/>
        <item m="1" x="4"/>
        <item x="2"/>
        <item x="3"/>
        <item x="0"/>
        <item t="default"/>
      </items>
      <autoSortScope>
        <pivotArea dataOnly="0" outline="0" fieldPosition="0">
          <references count="1">
            <reference field="4294967294" count="1" selected="0">
              <x v="0"/>
            </reference>
          </references>
        </pivotArea>
      </autoSortScope>
    </pivotField>
    <pivotField multipleItemSelectionAllowed="1" showAll="0"/>
    <pivotField axis="axisRow" dataField="1" showAll="0">
      <items count="57">
        <item x="31"/>
        <item x="38"/>
        <item x="39"/>
        <item x="32"/>
        <item x="51"/>
        <item x="23"/>
        <item x="19"/>
        <item m="1" x="54"/>
        <item x="17"/>
        <item x="52"/>
        <item x="34"/>
        <item x="22"/>
        <item x="40"/>
        <item x="50"/>
        <item m="1" x="55"/>
        <item x="44"/>
        <item x="16"/>
        <item x="3"/>
        <item x="12"/>
        <item x="6"/>
        <item x="26"/>
        <item x="48"/>
        <item x="36"/>
        <item x="8"/>
        <item x="46"/>
        <item x="47"/>
        <item x="20"/>
        <item x="43"/>
        <item x="42"/>
        <item x="49"/>
        <item x="35"/>
        <item x="30"/>
        <item x="21"/>
        <item x="18"/>
        <item x="0"/>
        <item x="9"/>
        <item x="27"/>
        <item x="7"/>
        <item x="4"/>
        <item x="11"/>
        <item x="5"/>
        <item x="10"/>
        <item x="14"/>
        <item x="25"/>
        <item x="24"/>
        <item x="28"/>
        <item x="1"/>
        <item x="13"/>
        <item x="2"/>
        <item x="15"/>
        <item x="53"/>
        <item x="33"/>
        <item x="45"/>
        <item x="29"/>
        <item x="37"/>
        <item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2"/>
  </rowFields>
  <rowItems count="60">
    <i>
      <x v="2"/>
    </i>
    <i r="1">
      <x/>
    </i>
    <i r="1">
      <x v="1"/>
    </i>
    <i r="1">
      <x v="2"/>
    </i>
    <i r="1">
      <x v="3"/>
    </i>
    <i r="1">
      <x v="4"/>
    </i>
    <i r="1">
      <x v="5"/>
    </i>
    <i r="1">
      <x v="6"/>
    </i>
    <i r="1">
      <x v="8"/>
    </i>
    <i r="1">
      <x v="9"/>
    </i>
    <i r="1">
      <x v="10"/>
    </i>
    <i r="1">
      <x v="11"/>
    </i>
    <i r="1">
      <x v="12"/>
    </i>
    <i r="1">
      <x v="13"/>
    </i>
    <i r="1">
      <x v="15"/>
    </i>
    <i r="1">
      <x v="16"/>
    </i>
    <i r="1">
      <x v="17"/>
    </i>
    <i r="1">
      <x v="18"/>
    </i>
    <i r="1">
      <x v="24"/>
    </i>
    <i r="1">
      <x v="25"/>
    </i>
    <i r="1">
      <x v="26"/>
    </i>
    <i r="1">
      <x v="27"/>
    </i>
    <i r="1">
      <x v="28"/>
    </i>
    <i r="1">
      <x v="29"/>
    </i>
    <i r="1">
      <x v="30"/>
    </i>
    <i r="1">
      <x v="31"/>
    </i>
    <i r="1">
      <x v="32"/>
    </i>
    <i r="1">
      <x v="36"/>
    </i>
    <i r="1">
      <x v="38"/>
    </i>
    <i r="1">
      <x v="39"/>
    </i>
    <i r="1">
      <x v="40"/>
    </i>
    <i r="1">
      <x v="41"/>
    </i>
    <i r="1">
      <x v="42"/>
    </i>
    <i r="1">
      <x v="43"/>
    </i>
    <i r="1">
      <x v="44"/>
    </i>
    <i r="1">
      <x v="50"/>
    </i>
    <i r="1">
      <x v="51"/>
    </i>
    <i r="1">
      <x v="52"/>
    </i>
    <i r="1">
      <x v="53"/>
    </i>
    <i r="1">
      <x v="54"/>
    </i>
    <i r="1">
      <x v="55"/>
    </i>
    <i>
      <x v="4"/>
    </i>
    <i r="1">
      <x v="19"/>
    </i>
    <i r="1">
      <x v="20"/>
    </i>
    <i r="1">
      <x v="21"/>
    </i>
    <i r="1">
      <x v="22"/>
    </i>
    <i r="1">
      <x v="23"/>
    </i>
    <i r="1">
      <x v="33"/>
    </i>
    <i r="1">
      <x v="34"/>
    </i>
    <i r="1">
      <x v="35"/>
    </i>
    <i r="1">
      <x v="37"/>
    </i>
    <i>
      <x/>
    </i>
    <i r="1">
      <x v="45"/>
    </i>
    <i r="1">
      <x v="46"/>
    </i>
    <i r="1">
      <x v="48"/>
    </i>
    <i r="1">
      <x v="49"/>
    </i>
    <i r="1">
      <x v="54"/>
    </i>
    <i>
      <x v="3"/>
    </i>
    <i r="1">
      <x v="47"/>
    </i>
    <i t="grand">
      <x/>
    </i>
  </rowItems>
  <colItems count="1">
    <i/>
  </colItem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29:B34" firstHeaderRow="1" firstDataRow="1" firstDataCol="1"/>
  <pivotFields count="25">
    <pivotField multipleItemSelectionAllowed="1" showAll="0"/>
    <pivotField axis="axisRow"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3"/>
    </i>
    <i>
      <x v="4"/>
    </i>
    <i t="grand">
      <x/>
    </i>
  </rowItems>
  <colItems count="1">
    <i/>
  </colItems>
  <dataFields count="1">
    <dataField name="Cuenta de DENOMINACIÓN DEL TRABAJO" fld="2" subtotal="count" baseField="0" baseItem="0"/>
  </dataFields>
  <chartFormats count="5">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1" count="1" selected="0">
            <x v="0"/>
          </reference>
        </references>
      </pivotArea>
    </chartFormat>
    <chartFormat chart="3" format="2">
      <pivotArea type="data" outline="0" fieldPosition="0">
        <references count="2">
          <reference field="4294967294" count="1" selected="0">
            <x v="0"/>
          </reference>
          <reference field="1" count="1" selected="0">
            <x v="1"/>
          </reference>
        </references>
      </pivotArea>
    </chartFormat>
    <chartFormat chart="3" format="3">
      <pivotArea type="data" outline="0" fieldPosition="0">
        <references count="2">
          <reference field="4294967294" count="1" selected="0">
            <x v="0"/>
          </reference>
          <reference field="1" count="1" selected="0">
            <x v="3"/>
          </reference>
        </references>
      </pivotArea>
    </chartFormat>
    <chartFormat chart="3" format="4">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37:B42" firstHeaderRow="1" firstDataRow="1" firstDataCol="1"/>
  <pivotFields count="25">
    <pivotField axis="axisRow" multipleItemSelectionAllowed="1" showAll="0">
      <items count="5">
        <item x="1"/>
        <item x="2"/>
        <item x="3"/>
        <item x="0"/>
        <item t="default"/>
      </items>
    </pivotField>
    <pivotField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5">
    <i>
      <x/>
    </i>
    <i>
      <x v="1"/>
    </i>
    <i>
      <x v="2"/>
    </i>
    <i>
      <x v="3"/>
    </i>
    <i t="grand">
      <x/>
    </i>
  </rowItems>
  <colItems count="1">
    <i/>
  </colItems>
  <dataFields count="1">
    <dataField name="Cuenta de DENOMINACIÓN DEL TRABAJO" fld="2" subtotal="count" baseField="0" baseItem="0"/>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8:I27" firstHeaderRow="1" firstDataRow="2" firstDataCol="1" rowPageCount="1" colPageCount="1"/>
  <pivotFields count="25">
    <pivotField multipleItemSelectionAllowed="1" showAll="0"/>
    <pivotField axis="axisPage" multipleItemSelectionAllowed="1" showAll="0">
      <items count="6">
        <item x="3"/>
        <item h="1" x="1"/>
        <item h="1" m="1" x="4"/>
        <item h="1" x="0"/>
        <item h="1"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13">
        <item x="0"/>
        <item x="1"/>
        <item x="2"/>
        <item x="3"/>
        <item x="4"/>
        <item x="5"/>
        <item x="6"/>
        <item x="7"/>
        <item x="8"/>
        <item x="9"/>
        <item x="11"/>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8">
    <i>
      <x v="6"/>
    </i>
    <i>
      <x v="4"/>
    </i>
    <i>
      <x v="7"/>
    </i>
    <i>
      <x v="8"/>
    </i>
    <i>
      <x/>
    </i>
    <i>
      <x v="5"/>
    </i>
    <i>
      <x v="3"/>
    </i>
    <i t="grand">
      <x/>
    </i>
  </rowItems>
  <colFields count="1">
    <field x="7"/>
  </colFields>
  <colItems count="8">
    <i>
      <x v="1"/>
    </i>
    <i>
      <x v="3"/>
    </i>
    <i>
      <x v="4"/>
    </i>
    <i>
      <x v="5"/>
    </i>
    <i>
      <x v="7"/>
    </i>
    <i>
      <x v="9"/>
    </i>
    <i>
      <x v="11"/>
    </i>
    <i t="grand">
      <x/>
    </i>
  </colItems>
  <pageFields count="1">
    <pageField fld="1" hier="-1"/>
  </pageField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3.xml"/><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D1048480"/>
  <sheetViews>
    <sheetView tabSelected="1" view="pageBreakPreview" topLeftCell="A43" zoomScale="40" zoomScaleNormal="25" zoomScaleSheetLayoutView="40" workbookViewId="0">
      <selection activeCell="C158" sqref="C158"/>
    </sheetView>
  </sheetViews>
  <sheetFormatPr baseColWidth="10" defaultColWidth="11.42578125" defaultRowHeight="15.75" x14ac:dyDescent="0.25"/>
  <cols>
    <col min="1" max="1" width="78.85546875" style="8" customWidth="1"/>
    <col min="2" max="2" width="77.140625" style="8" customWidth="1"/>
    <col min="3" max="3" width="170.5703125" customWidth="1"/>
    <col min="4" max="4" width="136.85546875" style="74" customWidth="1"/>
    <col min="5" max="5" width="67.140625" style="7" hidden="1" customWidth="1"/>
    <col min="6" max="6" width="23.85546875" style="7" hidden="1" customWidth="1"/>
    <col min="7" max="7" width="24.140625" style="18" hidden="1" customWidth="1"/>
    <col min="8" max="8" width="22.85546875" style="7" hidden="1" customWidth="1"/>
    <col min="9" max="9" width="23.42578125" style="18" hidden="1" customWidth="1"/>
    <col min="10" max="10" width="21.85546875" style="7" hidden="1" customWidth="1"/>
    <col min="11" max="13" width="6.7109375" style="8" customWidth="1"/>
    <col min="14" max="14" width="9.5703125" style="8" customWidth="1"/>
    <col min="15" max="22" width="6.7109375" style="8" customWidth="1"/>
    <col min="23" max="23" width="41.28515625" style="9" customWidth="1"/>
    <col min="24" max="24" width="29.7109375" style="8" customWidth="1"/>
    <col min="25" max="25" width="44.5703125" style="13" customWidth="1"/>
    <col min="26" max="108" width="11.42578125" style="47"/>
    <col min="109" max="16384" width="11.42578125" style="8"/>
  </cols>
  <sheetData>
    <row r="1" spans="1:108" s="47" customFormat="1" ht="37.5" customHeight="1" x14ac:dyDescent="0.25">
      <c r="A1" s="82"/>
      <c r="B1" s="85" t="s">
        <v>156</v>
      </c>
      <c r="C1" s="86"/>
      <c r="D1" s="87"/>
      <c r="E1" s="86"/>
      <c r="F1" s="86"/>
      <c r="G1" s="86"/>
      <c r="H1" s="86"/>
      <c r="I1" s="86"/>
      <c r="J1" s="86"/>
      <c r="K1" s="86"/>
      <c r="L1" s="86"/>
      <c r="M1" s="86"/>
      <c r="N1" s="86"/>
      <c r="O1" s="86"/>
      <c r="P1" s="86"/>
      <c r="Q1" s="86"/>
      <c r="R1" s="86"/>
      <c r="S1" s="86"/>
      <c r="T1" s="86"/>
      <c r="U1" s="86"/>
      <c r="V1" s="86"/>
      <c r="W1" s="88"/>
      <c r="X1" s="68" t="s">
        <v>158</v>
      </c>
      <c r="Y1" s="54" t="s">
        <v>176</v>
      </c>
    </row>
    <row r="2" spans="1:108" s="47" customFormat="1" ht="37.5" customHeight="1" x14ac:dyDescent="0.25">
      <c r="A2" s="83"/>
      <c r="B2" s="92" t="s">
        <v>157</v>
      </c>
      <c r="C2" s="93"/>
      <c r="D2" s="94"/>
      <c r="E2" s="93"/>
      <c r="F2" s="93"/>
      <c r="G2" s="93"/>
      <c r="H2" s="93"/>
      <c r="I2" s="93"/>
      <c r="J2" s="93"/>
      <c r="K2" s="93"/>
      <c r="L2" s="93"/>
      <c r="M2" s="93"/>
      <c r="N2" s="93"/>
      <c r="O2" s="93"/>
      <c r="P2" s="93"/>
      <c r="Q2" s="93"/>
      <c r="R2" s="93"/>
      <c r="S2" s="93"/>
      <c r="T2" s="93"/>
      <c r="U2" s="93"/>
      <c r="V2" s="93"/>
      <c r="W2" s="95"/>
      <c r="X2" s="69" t="s">
        <v>155</v>
      </c>
      <c r="Y2" s="55">
        <v>7</v>
      </c>
    </row>
    <row r="3" spans="1:108" s="47" customFormat="1" ht="37.5" customHeight="1" thickBot="1" x14ac:dyDescent="0.3">
      <c r="A3" s="84"/>
      <c r="B3" s="96" t="s">
        <v>160</v>
      </c>
      <c r="C3" s="97"/>
      <c r="D3" s="98"/>
      <c r="E3" s="97"/>
      <c r="F3" s="97"/>
      <c r="G3" s="97"/>
      <c r="H3" s="97"/>
      <c r="I3" s="97"/>
      <c r="J3" s="97"/>
      <c r="K3" s="97"/>
      <c r="L3" s="97"/>
      <c r="M3" s="97"/>
      <c r="N3" s="97"/>
      <c r="O3" s="97"/>
      <c r="P3" s="97"/>
      <c r="Q3" s="97"/>
      <c r="R3" s="97"/>
      <c r="S3" s="97"/>
      <c r="T3" s="97"/>
      <c r="U3" s="97"/>
      <c r="V3" s="97"/>
      <c r="W3" s="99"/>
      <c r="X3" s="70" t="s">
        <v>159</v>
      </c>
      <c r="Y3" s="67">
        <v>44592</v>
      </c>
    </row>
    <row r="4" spans="1:108" s="47" customFormat="1" x14ac:dyDescent="0.25">
      <c r="C4" s="49"/>
      <c r="D4" s="73"/>
      <c r="E4" s="50"/>
      <c r="F4" s="50"/>
      <c r="G4" s="51"/>
      <c r="H4" s="50"/>
      <c r="I4" s="51"/>
      <c r="J4" s="50"/>
      <c r="W4" s="46"/>
      <c r="Y4" s="48"/>
    </row>
    <row r="5" spans="1:108" s="47" customFormat="1" ht="16.5" thickBot="1" x14ac:dyDescent="0.3">
      <c r="C5" s="49"/>
      <c r="D5" s="73"/>
      <c r="E5" s="50"/>
      <c r="F5" s="50"/>
      <c r="G5" s="51"/>
      <c r="H5" s="50"/>
      <c r="I5" s="51"/>
      <c r="J5" s="50"/>
      <c r="W5" s="46"/>
      <c r="Y5" s="48"/>
    </row>
    <row r="6" spans="1:108" s="47" customFormat="1" ht="104.25" customHeight="1" thickBot="1" x14ac:dyDescent="0.3">
      <c r="A6" s="133" t="s">
        <v>151</v>
      </c>
      <c r="B6" s="134" t="s">
        <v>193</v>
      </c>
      <c r="C6" s="135"/>
      <c r="D6" s="135"/>
      <c r="E6" s="135"/>
      <c r="F6" s="135"/>
      <c r="G6" s="135"/>
      <c r="H6" s="135"/>
      <c r="I6" s="135"/>
      <c r="J6" s="135"/>
      <c r="K6" s="136" t="s">
        <v>154</v>
      </c>
      <c r="L6" s="137"/>
      <c r="M6" s="137"/>
      <c r="N6" s="137"/>
      <c r="O6" s="137"/>
      <c r="P6" s="137"/>
      <c r="Q6" s="137"/>
      <c r="R6" s="137"/>
      <c r="S6" s="137"/>
      <c r="T6" s="137"/>
      <c r="U6" s="138"/>
      <c r="V6" s="139">
        <v>2023</v>
      </c>
      <c r="W6" s="140"/>
      <c r="X6" s="140"/>
      <c r="Y6" s="141"/>
    </row>
    <row r="7" spans="1:108" s="47" customFormat="1" ht="104.25" customHeight="1" thickBot="1" x14ac:dyDescent="0.3">
      <c r="A7" s="133" t="s">
        <v>153</v>
      </c>
      <c r="B7" s="134" t="s">
        <v>194</v>
      </c>
      <c r="C7" s="135"/>
      <c r="D7" s="135"/>
      <c r="E7" s="135"/>
      <c r="F7" s="135"/>
      <c r="G7" s="135"/>
      <c r="H7" s="135"/>
      <c r="I7" s="135"/>
      <c r="J7" s="135"/>
      <c r="K7" s="136" t="s">
        <v>155</v>
      </c>
      <c r="L7" s="137"/>
      <c r="M7" s="137"/>
      <c r="N7" s="137"/>
      <c r="O7" s="137"/>
      <c r="P7" s="137"/>
      <c r="Q7" s="137"/>
      <c r="R7" s="137"/>
      <c r="S7" s="137"/>
      <c r="T7" s="137"/>
      <c r="U7" s="138"/>
      <c r="V7" s="139">
        <v>1</v>
      </c>
      <c r="W7" s="140"/>
      <c r="X7" s="140"/>
      <c r="Y7" s="141"/>
    </row>
    <row r="8" spans="1:108" s="47" customFormat="1" ht="146.25" customHeight="1" thickBot="1" x14ac:dyDescent="0.3">
      <c r="A8" s="142" t="s">
        <v>161</v>
      </c>
      <c r="B8" s="134" t="s">
        <v>263</v>
      </c>
      <c r="C8" s="135"/>
      <c r="D8" s="135"/>
      <c r="E8" s="135"/>
      <c r="F8" s="135"/>
      <c r="G8" s="135"/>
      <c r="H8" s="135"/>
      <c r="I8" s="135"/>
      <c r="J8" s="135"/>
      <c r="K8" s="143" t="s">
        <v>152</v>
      </c>
      <c r="L8" s="144"/>
      <c r="M8" s="144"/>
      <c r="N8" s="144"/>
      <c r="O8" s="144"/>
      <c r="P8" s="144"/>
      <c r="Q8" s="144"/>
      <c r="R8" s="144"/>
      <c r="S8" s="144"/>
      <c r="T8" s="144"/>
      <c r="U8" s="145"/>
      <c r="V8" s="146">
        <v>44952</v>
      </c>
      <c r="W8" s="147"/>
      <c r="X8" s="147"/>
      <c r="Y8" s="148"/>
    </row>
    <row r="9" spans="1:108" s="47" customFormat="1" ht="31.5" customHeight="1" thickBot="1" x14ac:dyDescent="0.3">
      <c r="C9" s="49"/>
      <c r="D9" s="73"/>
      <c r="E9" s="50"/>
      <c r="F9" s="50"/>
      <c r="G9" s="51"/>
      <c r="H9" s="50"/>
      <c r="I9" s="51"/>
      <c r="J9" s="50"/>
      <c r="K9" s="53">
        <v>1</v>
      </c>
      <c r="L9" s="53">
        <v>2</v>
      </c>
      <c r="M9" s="53">
        <v>3</v>
      </c>
      <c r="N9" s="53">
        <v>4</v>
      </c>
      <c r="O9" s="53">
        <v>5</v>
      </c>
      <c r="P9" s="53">
        <v>6</v>
      </c>
      <c r="Q9" s="53">
        <v>7</v>
      </c>
      <c r="R9" s="53">
        <v>8</v>
      </c>
      <c r="S9" s="53">
        <v>9</v>
      </c>
      <c r="T9" s="53">
        <v>10</v>
      </c>
      <c r="U9" s="53">
        <v>11</v>
      </c>
      <c r="V9" s="53">
        <v>12</v>
      </c>
      <c r="W9" s="46"/>
      <c r="Y9" s="48"/>
    </row>
    <row r="10" spans="1:108" s="7" customFormat="1" ht="60" customHeight="1" thickBot="1" x14ac:dyDescent="0.3">
      <c r="A10" s="149" t="s">
        <v>69</v>
      </c>
      <c r="B10" s="150" t="s">
        <v>0</v>
      </c>
      <c r="C10" s="150" t="s">
        <v>67</v>
      </c>
      <c r="D10" s="150" t="s">
        <v>84</v>
      </c>
      <c r="E10" s="150" t="s">
        <v>68</v>
      </c>
      <c r="F10" s="150" t="s">
        <v>78</v>
      </c>
      <c r="G10" s="150" t="s">
        <v>1</v>
      </c>
      <c r="H10" s="150" t="s">
        <v>177</v>
      </c>
      <c r="I10" s="150" t="s">
        <v>3</v>
      </c>
      <c r="J10" s="150" t="s">
        <v>178</v>
      </c>
      <c r="K10" s="151" t="s">
        <v>5</v>
      </c>
      <c r="L10" s="151" t="s">
        <v>6</v>
      </c>
      <c r="M10" s="151" t="s">
        <v>7</v>
      </c>
      <c r="N10" s="151" t="s">
        <v>8</v>
      </c>
      <c r="O10" s="151" t="s">
        <v>9</v>
      </c>
      <c r="P10" s="151" t="s">
        <v>10</v>
      </c>
      <c r="Q10" s="151" t="s">
        <v>11</v>
      </c>
      <c r="R10" s="151" t="s">
        <v>12</v>
      </c>
      <c r="S10" s="151" t="s">
        <v>13</v>
      </c>
      <c r="T10" s="151" t="s">
        <v>14</v>
      </c>
      <c r="U10" s="151" t="s">
        <v>15</v>
      </c>
      <c r="V10" s="151" t="s">
        <v>16</v>
      </c>
      <c r="W10" s="150" t="s">
        <v>17</v>
      </c>
      <c r="X10" s="150" t="s">
        <v>173</v>
      </c>
      <c r="Y10" s="152" t="s">
        <v>175</v>
      </c>
      <c r="Z10" s="50"/>
      <c r="AA10" s="50"/>
      <c r="AB10" s="50"/>
      <c r="AC10" s="52"/>
      <c r="AD10" s="52"/>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row>
    <row r="11" spans="1:108" ht="50.1" customHeight="1" x14ac:dyDescent="0.25">
      <c r="A11" s="156" t="s">
        <v>80</v>
      </c>
      <c r="B11" s="157" t="s">
        <v>19</v>
      </c>
      <c r="C11" s="157" t="s">
        <v>20</v>
      </c>
      <c r="D11" s="158" t="s">
        <v>218</v>
      </c>
      <c r="E11" s="157" t="s">
        <v>224</v>
      </c>
      <c r="F11" s="159">
        <f t="shared" ref="F11:F42" si="0">+NETWORKDAYS(G11,I11)</f>
        <v>5</v>
      </c>
      <c r="G11" s="160">
        <v>44928</v>
      </c>
      <c r="H11" s="161">
        <f t="shared" ref="H11:H42" si="1">+MONTH(G11)</f>
        <v>1</v>
      </c>
      <c r="I11" s="160">
        <v>44932</v>
      </c>
      <c r="J11" s="161">
        <f>+MONTH(I11)</f>
        <v>1</v>
      </c>
      <c r="K11" s="162">
        <f>IF(OR($H11=K$9,$J11=K$9),1," ")</f>
        <v>1</v>
      </c>
      <c r="L11" s="162" t="str">
        <f>IF(OR($H11=L$9,$J11=L$9),1," ")</f>
        <v xml:space="preserve"> </v>
      </c>
      <c r="M11" s="162" t="str">
        <f>IF(OR($H11=M$9,$J11=M$9),1," ")</f>
        <v xml:space="preserve"> </v>
      </c>
      <c r="N11" s="162" t="str">
        <f>IF(OR($H11=N$9,$J11=N$9),1," ")</f>
        <v xml:space="preserve"> </v>
      </c>
      <c r="O11" s="162" t="str">
        <f>IF(OR($H11=O$9,$J11=O$9),1," ")</f>
        <v xml:space="preserve"> </v>
      </c>
      <c r="P11" s="162" t="str">
        <f t="shared" ref="P11:V11" si="2">IF(OR($H11=P$9,$J11=P$9),1," ")</f>
        <v xml:space="preserve"> </v>
      </c>
      <c r="Q11" s="162" t="str">
        <f t="shared" si="2"/>
        <v xml:space="preserve"> </v>
      </c>
      <c r="R11" s="162" t="str">
        <f t="shared" si="2"/>
        <v xml:space="preserve"> </v>
      </c>
      <c r="S11" s="162" t="str">
        <f t="shared" si="2"/>
        <v xml:space="preserve"> </v>
      </c>
      <c r="T11" s="162" t="str">
        <f t="shared" si="2"/>
        <v xml:space="preserve"> </v>
      </c>
      <c r="U11" s="162" t="str">
        <f t="shared" si="2"/>
        <v xml:space="preserve"> </v>
      </c>
      <c r="V11" s="162" t="str">
        <f t="shared" si="2"/>
        <v xml:space="preserve"> </v>
      </c>
      <c r="W11" s="163" t="s">
        <v>92</v>
      </c>
      <c r="X11" s="160"/>
      <c r="Y11" s="164"/>
      <c r="AC11" s="53" t="s">
        <v>77</v>
      </c>
      <c r="AD11" s="53"/>
    </row>
    <row r="12" spans="1:108" ht="57" customHeight="1" x14ac:dyDescent="0.25">
      <c r="A12" s="165" t="s">
        <v>95</v>
      </c>
      <c r="B12" s="75" t="s">
        <v>95</v>
      </c>
      <c r="C12" s="75" t="s">
        <v>221</v>
      </c>
      <c r="D12" s="40" t="s">
        <v>238</v>
      </c>
      <c r="E12" s="75" t="s">
        <v>85</v>
      </c>
      <c r="F12" s="153">
        <f t="shared" si="0"/>
        <v>2</v>
      </c>
      <c r="G12" s="10">
        <v>44929</v>
      </c>
      <c r="H12" s="4">
        <f t="shared" si="1"/>
        <v>1</v>
      </c>
      <c r="I12" s="10">
        <v>44930</v>
      </c>
      <c r="J12" s="4">
        <f t="shared" ref="J12:J75" si="3">+MONTH(I12)</f>
        <v>1</v>
      </c>
      <c r="K12" s="3">
        <f>IF(OR($H12=K$9,$J12=K$9),1," ")</f>
        <v>1</v>
      </c>
      <c r="L12" s="3" t="str">
        <f>IF(OR($H12=L$9,$J12=L$9),1," ")</f>
        <v xml:space="preserve"> </v>
      </c>
      <c r="M12" s="3" t="str">
        <f>IF(OR($H12=M$9,$J12=M$9),1," ")</f>
        <v xml:space="preserve"> </v>
      </c>
      <c r="N12" s="3" t="str">
        <f>IF(OR($H12=N$9,$J12=N$9),1," ")</f>
        <v xml:space="preserve"> </v>
      </c>
      <c r="O12" s="3" t="str">
        <f>IF(OR($H12=O$9,$J12=O$9),1," ")</f>
        <v xml:space="preserve"> </v>
      </c>
      <c r="P12" s="3" t="str">
        <f t="shared" ref="P12:V32" si="4">IF(OR($H12=P$9,$J12=P$9),1," ")</f>
        <v xml:space="preserve"> </v>
      </c>
      <c r="Q12" s="3" t="str">
        <f t="shared" si="4"/>
        <v xml:space="preserve"> </v>
      </c>
      <c r="R12" s="3" t="str">
        <f t="shared" si="4"/>
        <v xml:space="preserve"> </v>
      </c>
      <c r="S12" s="3" t="str">
        <f t="shared" si="4"/>
        <v xml:space="preserve"> </v>
      </c>
      <c r="T12" s="3" t="str">
        <f t="shared" si="4"/>
        <v xml:space="preserve"> </v>
      </c>
      <c r="U12" s="3" t="str">
        <f t="shared" si="4"/>
        <v xml:space="preserve"> </v>
      </c>
      <c r="V12" s="3" t="str">
        <f t="shared" si="4"/>
        <v xml:space="preserve"> </v>
      </c>
      <c r="W12" s="71" t="s">
        <v>92</v>
      </c>
      <c r="X12" s="10"/>
      <c r="Y12" s="166"/>
      <c r="AC12" s="53" t="s">
        <v>92</v>
      </c>
      <c r="AD12" s="53"/>
    </row>
    <row r="13" spans="1:108" ht="74.25" customHeight="1" x14ac:dyDescent="0.25">
      <c r="A13" s="165" t="s">
        <v>80</v>
      </c>
      <c r="B13" s="75" t="s">
        <v>19</v>
      </c>
      <c r="C13" s="75" t="s">
        <v>88</v>
      </c>
      <c r="D13" s="41" t="s">
        <v>217</v>
      </c>
      <c r="E13" s="75" t="s">
        <v>100</v>
      </c>
      <c r="F13" s="153">
        <f t="shared" si="0"/>
        <v>9</v>
      </c>
      <c r="G13" s="10">
        <v>44929</v>
      </c>
      <c r="H13" s="4">
        <f t="shared" si="1"/>
        <v>1</v>
      </c>
      <c r="I13" s="10">
        <v>44939</v>
      </c>
      <c r="J13" s="4">
        <f t="shared" si="3"/>
        <v>1</v>
      </c>
      <c r="K13" s="3">
        <f>IF(OR($H13=K$9,$J13=K$9),1," ")</f>
        <v>1</v>
      </c>
      <c r="L13" s="3" t="str">
        <f>IF(OR($H13=L$9,$J13=L$9),1," ")</f>
        <v xml:space="preserve"> </v>
      </c>
      <c r="M13" s="3" t="str">
        <f>IF(OR($H13=M$9,$J13=M$9),1," ")</f>
        <v xml:space="preserve"> </v>
      </c>
      <c r="N13" s="3" t="str">
        <f>IF(OR($H13=N$9,$J13=N$9),1," ")</f>
        <v xml:space="preserve"> </v>
      </c>
      <c r="O13" s="3" t="str">
        <f>IF(OR($H13=O$9,$J13=O$9),1," ")</f>
        <v xml:space="preserve"> </v>
      </c>
      <c r="P13" s="3" t="str">
        <f t="shared" si="4"/>
        <v xml:space="preserve"> </v>
      </c>
      <c r="Q13" s="3" t="str">
        <f t="shared" si="4"/>
        <v xml:space="preserve"> </v>
      </c>
      <c r="R13" s="3" t="str">
        <f t="shared" si="4"/>
        <v xml:space="preserve"> </v>
      </c>
      <c r="S13" s="3" t="str">
        <f t="shared" si="4"/>
        <v xml:space="preserve"> </v>
      </c>
      <c r="T13" s="3" t="str">
        <f t="shared" si="4"/>
        <v xml:space="preserve"> </v>
      </c>
      <c r="U13" s="3" t="str">
        <f t="shared" si="4"/>
        <v xml:space="preserve"> </v>
      </c>
      <c r="V13" s="3" t="str">
        <f t="shared" si="4"/>
        <v xml:space="preserve"> </v>
      </c>
      <c r="W13" s="71" t="s">
        <v>92</v>
      </c>
      <c r="X13" s="10"/>
      <c r="Y13" s="166"/>
      <c r="AC13" s="53" t="s">
        <v>93</v>
      </c>
      <c r="AD13" s="53"/>
    </row>
    <row r="14" spans="1:108" ht="57" customHeight="1" x14ac:dyDescent="0.25">
      <c r="A14" s="165" t="s">
        <v>189</v>
      </c>
      <c r="B14" s="75" t="s">
        <v>19</v>
      </c>
      <c r="C14" s="75" t="s">
        <v>26</v>
      </c>
      <c r="D14" s="6" t="s">
        <v>117</v>
      </c>
      <c r="E14" s="75" t="s">
        <v>224</v>
      </c>
      <c r="F14" s="153">
        <f t="shared" si="0"/>
        <v>10</v>
      </c>
      <c r="G14" s="10">
        <v>44929</v>
      </c>
      <c r="H14" s="4">
        <f t="shared" si="1"/>
        <v>1</v>
      </c>
      <c r="I14" s="10">
        <v>44942</v>
      </c>
      <c r="J14" s="4">
        <f t="shared" si="3"/>
        <v>1</v>
      </c>
      <c r="K14" s="3">
        <f>IF(OR($H14=K$9,$J14=K$9),1," ")</f>
        <v>1</v>
      </c>
      <c r="L14" s="3" t="str">
        <f>IF(OR($H14=L$9,$J14=L$9),1," ")</f>
        <v xml:space="preserve"> </v>
      </c>
      <c r="M14" s="3" t="str">
        <f>IF(OR($H14=M$9,$J14=M$9),1," ")</f>
        <v xml:space="preserve"> </v>
      </c>
      <c r="N14" s="3" t="str">
        <f>IF(OR($H14=N$9,$J14=N$9),1," ")</f>
        <v xml:space="preserve"> </v>
      </c>
      <c r="O14" s="3" t="str">
        <f>IF(OR($H14=O$9,$J14=O$9),1," ")</f>
        <v xml:space="preserve"> </v>
      </c>
      <c r="P14" s="3" t="str">
        <f t="shared" si="4"/>
        <v xml:space="preserve"> </v>
      </c>
      <c r="Q14" s="3" t="str">
        <f t="shared" si="4"/>
        <v xml:space="preserve"> </v>
      </c>
      <c r="R14" s="3" t="str">
        <f t="shared" si="4"/>
        <v xml:space="preserve"> </v>
      </c>
      <c r="S14" s="3" t="str">
        <f t="shared" si="4"/>
        <v xml:space="preserve"> </v>
      </c>
      <c r="T14" s="3" t="str">
        <f t="shared" si="4"/>
        <v xml:space="preserve"> </v>
      </c>
      <c r="U14" s="3" t="str">
        <f t="shared" si="4"/>
        <v xml:space="preserve"> </v>
      </c>
      <c r="V14" s="3" t="str">
        <f t="shared" si="4"/>
        <v xml:space="preserve"> </v>
      </c>
      <c r="W14" s="71" t="s">
        <v>92</v>
      </c>
      <c r="X14" s="10"/>
      <c r="Y14" s="166"/>
      <c r="AC14" s="53" t="s">
        <v>94</v>
      </c>
      <c r="AD14" s="53"/>
    </row>
    <row r="15" spans="1:108" ht="74.25" customHeight="1" x14ac:dyDescent="0.25">
      <c r="A15" s="165" t="s">
        <v>80</v>
      </c>
      <c r="B15" s="75" t="s">
        <v>19</v>
      </c>
      <c r="C15" s="75" t="s">
        <v>25</v>
      </c>
      <c r="D15" s="6" t="s">
        <v>242</v>
      </c>
      <c r="E15" s="75" t="s">
        <v>99</v>
      </c>
      <c r="F15" s="153">
        <f t="shared" si="0"/>
        <v>11</v>
      </c>
      <c r="G15" s="10">
        <v>44930</v>
      </c>
      <c r="H15" s="4">
        <f t="shared" si="1"/>
        <v>1</v>
      </c>
      <c r="I15" s="10">
        <v>44944</v>
      </c>
      <c r="J15" s="4">
        <f t="shared" si="3"/>
        <v>1</v>
      </c>
      <c r="K15" s="3">
        <f>IF(OR($H15=K$9,$J15=K$9),1," ")</f>
        <v>1</v>
      </c>
      <c r="L15" s="3" t="str">
        <f>IF(OR($H15=L$9,$J15=L$9),1," ")</f>
        <v xml:space="preserve"> </v>
      </c>
      <c r="M15" s="3" t="str">
        <f>IF(OR($H15=M$9,$J15=M$9),1," ")</f>
        <v xml:space="preserve"> </v>
      </c>
      <c r="N15" s="3" t="str">
        <f>IF(OR($H15=N$9,$J15=N$9),1," ")</f>
        <v xml:space="preserve"> </v>
      </c>
      <c r="O15" s="3" t="str">
        <f>IF(OR($H15=O$9,$J15=O$9),1," ")</f>
        <v xml:space="preserve"> </v>
      </c>
      <c r="P15" s="3" t="str">
        <f t="shared" si="4"/>
        <v xml:space="preserve"> </v>
      </c>
      <c r="Q15" s="3" t="str">
        <f t="shared" si="4"/>
        <v xml:space="preserve"> </v>
      </c>
      <c r="R15" s="3" t="str">
        <f t="shared" si="4"/>
        <v xml:space="preserve"> </v>
      </c>
      <c r="S15" s="3" t="str">
        <f t="shared" si="4"/>
        <v xml:space="preserve"> </v>
      </c>
      <c r="T15" s="3" t="str">
        <f t="shared" si="4"/>
        <v xml:space="preserve"> </v>
      </c>
      <c r="U15" s="3" t="str">
        <f t="shared" si="4"/>
        <v xml:space="preserve"> </v>
      </c>
      <c r="V15" s="3" t="str">
        <f t="shared" si="4"/>
        <v xml:space="preserve"> </v>
      </c>
      <c r="W15" s="71" t="s">
        <v>92</v>
      </c>
      <c r="X15" s="10"/>
      <c r="Y15" s="166"/>
      <c r="AC15" s="53"/>
      <c r="AD15" s="53"/>
    </row>
    <row r="16" spans="1:108" ht="59.25" customHeight="1" x14ac:dyDescent="0.25">
      <c r="A16" s="165" t="s">
        <v>95</v>
      </c>
      <c r="B16" s="75" t="s">
        <v>95</v>
      </c>
      <c r="C16" s="75" t="s">
        <v>83</v>
      </c>
      <c r="D16" s="6" t="s">
        <v>179</v>
      </c>
      <c r="E16" s="75" t="s">
        <v>99</v>
      </c>
      <c r="F16" s="153">
        <f t="shared" si="0"/>
        <v>2</v>
      </c>
      <c r="G16" s="10">
        <v>44931</v>
      </c>
      <c r="H16" s="4">
        <f t="shared" si="1"/>
        <v>1</v>
      </c>
      <c r="I16" s="10">
        <v>44932</v>
      </c>
      <c r="J16" s="4">
        <f t="shared" si="3"/>
        <v>1</v>
      </c>
      <c r="K16" s="3">
        <f>IF(OR($H16=K$9,$J16=K$9),1," ")</f>
        <v>1</v>
      </c>
      <c r="L16" s="3" t="str">
        <f>IF(OR($H16=L$9,$J16=L$9),1," ")</f>
        <v xml:space="preserve"> </v>
      </c>
      <c r="M16" s="3" t="str">
        <f>IF(OR($H16=M$9,$J16=M$9),1," ")</f>
        <v xml:space="preserve"> </v>
      </c>
      <c r="N16" s="3" t="str">
        <f>IF(OR($H16=N$9,$J16=N$9),1," ")</f>
        <v xml:space="preserve"> </v>
      </c>
      <c r="O16" s="3" t="str">
        <f>IF(OR($H16=O$9,$J16=O$9),1," ")</f>
        <v xml:space="preserve"> </v>
      </c>
      <c r="P16" s="3" t="str">
        <f t="shared" si="4"/>
        <v xml:space="preserve"> </v>
      </c>
      <c r="Q16" s="3" t="str">
        <f t="shared" si="4"/>
        <v xml:space="preserve"> </v>
      </c>
      <c r="R16" s="3" t="str">
        <f t="shared" si="4"/>
        <v xml:space="preserve"> </v>
      </c>
      <c r="S16" s="3" t="str">
        <f t="shared" si="4"/>
        <v xml:space="preserve"> </v>
      </c>
      <c r="T16" s="3" t="str">
        <f t="shared" si="4"/>
        <v xml:space="preserve"> </v>
      </c>
      <c r="U16" s="3" t="str">
        <f t="shared" si="4"/>
        <v xml:space="preserve"> </v>
      </c>
      <c r="V16" s="3" t="str">
        <f t="shared" si="4"/>
        <v xml:space="preserve"> </v>
      </c>
      <c r="W16" s="71" t="s">
        <v>92</v>
      </c>
      <c r="X16" s="10"/>
      <c r="Y16" s="166"/>
    </row>
    <row r="17" spans="1:25" ht="50.1" customHeight="1" x14ac:dyDescent="0.25">
      <c r="A17" s="165" t="s">
        <v>95</v>
      </c>
      <c r="B17" s="75" t="s">
        <v>95</v>
      </c>
      <c r="C17" s="75" t="s">
        <v>195</v>
      </c>
      <c r="D17" s="40" t="s">
        <v>248</v>
      </c>
      <c r="E17" s="75" t="s">
        <v>169</v>
      </c>
      <c r="F17" s="153">
        <f t="shared" si="0"/>
        <v>105</v>
      </c>
      <c r="G17" s="10">
        <v>44931</v>
      </c>
      <c r="H17" s="4">
        <f t="shared" si="1"/>
        <v>1</v>
      </c>
      <c r="I17" s="10">
        <v>45077</v>
      </c>
      <c r="J17" s="4">
        <f t="shared" si="3"/>
        <v>5</v>
      </c>
      <c r="K17" s="11">
        <f>IF(OR($H17=K$9,$J17=K$9),1," ")</f>
        <v>1</v>
      </c>
      <c r="L17" s="11" t="str">
        <f>IF(OR($H17=L$9,$J17=L$9),1," ")</f>
        <v xml:space="preserve"> </v>
      </c>
      <c r="M17" s="11" t="str">
        <f>IF(OR($H17=M$9,$J17=M$9),1," ")</f>
        <v xml:space="preserve"> </v>
      </c>
      <c r="N17" s="11" t="str">
        <f>IF(OR($H17=N$9,$J17=N$9),1," ")</f>
        <v xml:space="preserve"> </v>
      </c>
      <c r="O17" s="11">
        <f>IF(OR($H17=O$9,$J17=O$9),1," ")</f>
        <v>1</v>
      </c>
      <c r="P17" s="3" t="str">
        <f t="shared" si="4"/>
        <v xml:space="preserve"> </v>
      </c>
      <c r="Q17" s="3" t="str">
        <f t="shared" si="4"/>
        <v xml:space="preserve"> </v>
      </c>
      <c r="R17" s="3" t="str">
        <f t="shared" si="4"/>
        <v xml:space="preserve"> </v>
      </c>
      <c r="S17" s="3" t="str">
        <f t="shared" si="4"/>
        <v xml:space="preserve"> </v>
      </c>
      <c r="T17" s="3" t="str">
        <f t="shared" si="4"/>
        <v xml:space="preserve"> </v>
      </c>
      <c r="U17" s="3" t="str">
        <f t="shared" si="4"/>
        <v xml:space="preserve"> </v>
      </c>
      <c r="V17" s="3" t="str">
        <f t="shared" si="4"/>
        <v xml:space="preserve"> </v>
      </c>
      <c r="W17" s="71" t="s">
        <v>92</v>
      </c>
      <c r="X17" s="10"/>
      <c r="Y17" s="166"/>
    </row>
    <row r="18" spans="1:25" ht="57" customHeight="1" x14ac:dyDescent="0.25">
      <c r="A18" s="165" t="s">
        <v>80</v>
      </c>
      <c r="B18" s="75" t="s">
        <v>19</v>
      </c>
      <c r="C18" s="75" t="s">
        <v>24</v>
      </c>
      <c r="D18" s="6" t="s">
        <v>120</v>
      </c>
      <c r="E18" s="75" t="s">
        <v>85</v>
      </c>
      <c r="F18" s="153">
        <f t="shared" si="0"/>
        <v>15</v>
      </c>
      <c r="G18" s="10">
        <v>44933</v>
      </c>
      <c r="H18" s="4">
        <f t="shared" si="1"/>
        <v>1</v>
      </c>
      <c r="I18" s="10">
        <v>44954</v>
      </c>
      <c r="J18" s="4">
        <f t="shared" si="3"/>
        <v>1</v>
      </c>
      <c r="K18" s="3">
        <f>IF(OR($H18=K$9,$J18=K$9),1," ")</f>
        <v>1</v>
      </c>
      <c r="L18" s="3" t="str">
        <f>IF(OR($H18=L$9,$J18=L$9),1," ")</f>
        <v xml:space="preserve"> </v>
      </c>
      <c r="M18" s="3" t="str">
        <f>IF(OR($H18=M$9,$J18=M$9),1," ")</f>
        <v xml:space="preserve"> </v>
      </c>
      <c r="N18" s="3" t="str">
        <f>IF(OR($H18=N$9,$J18=N$9),1," ")</f>
        <v xml:space="preserve"> </v>
      </c>
      <c r="O18" s="3" t="str">
        <f>IF(OR($H18=O$9,$J18=O$9),1," ")</f>
        <v xml:space="preserve"> </v>
      </c>
      <c r="P18" s="3" t="str">
        <f t="shared" si="4"/>
        <v xml:space="preserve"> </v>
      </c>
      <c r="Q18" s="3" t="str">
        <f t="shared" si="4"/>
        <v xml:space="preserve"> </v>
      </c>
      <c r="R18" s="3" t="str">
        <f t="shared" si="4"/>
        <v xml:space="preserve"> </v>
      </c>
      <c r="S18" s="3" t="str">
        <f t="shared" si="4"/>
        <v xml:space="preserve"> </v>
      </c>
      <c r="T18" s="3" t="str">
        <f t="shared" si="4"/>
        <v xml:space="preserve"> </v>
      </c>
      <c r="U18" s="3" t="str">
        <f t="shared" si="4"/>
        <v xml:space="preserve"> </v>
      </c>
      <c r="V18" s="3" t="str">
        <f t="shared" si="4"/>
        <v xml:space="preserve"> </v>
      </c>
      <c r="W18" s="71" t="s">
        <v>92</v>
      </c>
      <c r="X18" s="10"/>
      <c r="Y18" s="166"/>
    </row>
    <row r="19" spans="1:25" ht="50.1" customHeight="1" x14ac:dyDescent="0.25">
      <c r="A19" s="165" t="s">
        <v>95</v>
      </c>
      <c r="B19" s="75" t="s">
        <v>95</v>
      </c>
      <c r="C19" s="75" t="s">
        <v>81</v>
      </c>
      <c r="D19" s="6" t="s">
        <v>180</v>
      </c>
      <c r="E19" s="75" t="s">
        <v>181</v>
      </c>
      <c r="F19" s="153">
        <f t="shared" si="0"/>
        <v>1</v>
      </c>
      <c r="G19" s="10">
        <v>44933</v>
      </c>
      <c r="H19" s="4">
        <f t="shared" si="1"/>
        <v>1</v>
      </c>
      <c r="I19" s="10">
        <v>44935</v>
      </c>
      <c r="J19" s="4">
        <f t="shared" si="3"/>
        <v>1</v>
      </c>
      <c r="K19" s="3">
        <f>IF(OR($H19=K$9,$J19=K$9),1," ")</f>
        <v>1</v>
      </c>
      <c r="L19" s="3" t="str">
        <f>IF(OR($H19=L$9,$J19=L$9),1," ")</f>
        <v xml:space="preserve"> </v>
      </c>
      <c r="M19" s="3" t="str">
        <f>IF(OR($H19=M$9,$J19=M$9),1," ")</f>
        <v xml:space="preserve"> </v>
      </c>
      <c r="N19" s="3" t="str">
        <f>IF(OR($H19=N$9,$J19=N$9),1," ")</f>
        <v xml:space="preserve"> </v>
      </c>
      <c r="O19" s="3" t="str">
        <f>IF(OR($H19=O$9,$J19=O$9),1," ")</f>
        <v xml:space="preserve"> </v>
      </c>
      <c r="P19" s="3" t="str">
        <f t="shared" si="4"/>
        <v xml:space="preserve"> </v>
      </c>
      <c r="Q19" s="3" t="str">
        <f t="shared" si="4"/>
        <v xml:space="preserve"> </v>
      </c>
      <c r="R19" s="3" t="str">
        <f t="shared" si="4"/>
        <v xml:space="preserve"> </v>
      </c>
      <c r="S19" s="3" t="str">
        <f t="shared" si="4"/>
        <v xml:space="preserve"> </v>
      </c>
      <c r="T19" s="3" t="str">
        <f t="shared" si="4"/>
        <v xml:space="preserve"> </v>
      </c>
      <c r="U19" s="3" t="str">
        <f t="shared" si="4"/>
        <v xml:space="preserve"> </v>
      </c>
      <c r="V19" s="3" t="str">
        <f t="shared" si="4"/>
        <v xml:space="preserve"> </v>
      </c>
      <c r="W19" s="71" t="s">
        <v>92</v>
      </c>
      <c r="X19" s="10"/>
      <c r="Y19" s="167"/>
    </row>
    <row r="20" spans="1:25" ht="64.5" customHeight="1" x14ac:dyDescent="0.25">
      <c r="A20" s="165" t="s">
        <v>95</v>
      </c>
      <c r="B20" s="75" t="s">
        <v>95</v>
      </c>
      <c r="C20" s="75" t="s">
        <v>222</v>
      </c>
      <c r="D20" s="41" t="s">
        <v>219</v>
      </c>
      <c r="E20" s="75" t="s">
        <v>85</v>
      </c>
      <c r="F20" s="153">
        <f t="shared" si="0"/>
        <v>2</v>
      </c>
      <c r="G20" s="10">
        <v>44933</v>
      </c>
      <c r="H20" s="4">
        <f t="shared" si="1"/>
        <v>1</v>
      </c>
      <c r="I20" s="10">
        <v>44936</v>
      </c>
      <c r="J20" s="4">
        <f t="shared" si="3"/>
        <v>1</v>
      </c>
      <c r="K20" s="3">
        <f>IF(OR($H20=K$9,$J20=K$9),1," ")</f>
        <v>1</v>
      </c>
      <c r="L20" s="3" t="str">
        <f>IF(OR($H20=L$9,$J20=L$9),1," ")</f>
        <v xml:space="preserve"> </v>
      </c>
      <c r="M20" s="3" t="str">
        <f>IF(OR($H20=M$9,$J20=M$9),1," ")</f>
        <v xml:space="preserve"> </v>
      </c>
      <c r="N20" s="3" t="str">
        <f>IF(OR($H20=N$9,$J20=N$9),1," ")</f>
        <v xml:space="preserve"> </v>
      </c>
      <c r="O20" s="3" t="str">
        <f>IF(OR($H20=O$9,$J20=O$9),1," ")</f>
        <v xml:space="preserve"> </v>
      </c>
      <c r="P20" s="3" t="str">
        <f t="shared" si="4"/>
        <v xml:space="preserve"> </v>
      </c>
      <c r="Q20" s="3" t="str">
        <f t="shared" si="4"/>
        <v xml:space="preserve"> </v>
      </c>
      <c r="R20" s="3" t="str">
        <f t="shared" si="4"/>
        <v xml:space="preserve"> </v>
      </c>
      <c r="S20" s="3" t="str">
        <f t="shared" si="4"/>
        <v xml:space="preserve"> </v>
      </c>
      <c r="T20" s="3" t="str">
        <f t="shared" si="4"/>
        <v xml:space="preserve"> </v>
      </c>
      <c r="U20" s="3" t="str">
        <f t="shared" si="4"/>
        <v xml:space="preserve"> </v>
      </c>
      <c r="V20" s="3" t="str">
        <f t="shared" si="4"/>
        <v xml:space="preserve"> </v>
      </c>
      <c r="W20" s="71" t="s">
        <v>92</v>
      </c>
      <c r="X20" s="10"/>
      <c r="Y20" s="166"/>
    </row>
    <row r="21" spans="1:25" ht="50.1" customHeight="1" x14ac:dyDescent="0.25">
      <c r="A21" s="165" t="s">
        <v>18</v>
      </c>
      <c r="B21" s="75" t="s">
        <v>29</v>
      </c>
      <c r="C21" s="75" t="s">
        <v>146</v>
      </c>
      <c r="D21" s="6" t="s">
        <v>118</v>
      </c>
      <c r="E21" s="75" t="s">
        <v>96</v>
      </c>
      <c r="F21" s="153">
        <f t="shared" si="0"/>
        <v>12</v>
      </c>
      <c r="G21" s="10">
        <v>44936</v>
      </c>
      <c r="H21" s="4">
        <f t="shared" si="1"/>
        <v>1</v>
      </c>
      <c r="I21" s="10">
        <v>44951</v>
      </c>
      <c r="J21" s="4">
        <f t="shared" si="3"/>
        <v>1</v>
      </c>
      <c r="K21" s="3">
        <f>IF(OR($H21=K$9,$J21=K$9),1," ")</f>
        <v>1</v>
      </c>
      <c r="L21" s="3" t="str">
        <f>IF(OR($H21=L$9,$J21=L$9),1," ")</f>
        <v xml:space="preserve"> </v>
      </c>
      <c r="M21" s="3" t="str">
        <f>IF(OR($H21=M$9,$J21=M$9),1," ")</f>
        <v xml:space="preserve"> </v>
      </c>
      <c r="N21" s="3" t="str">
        <f>IF(OR($H21=N$9,$J21=N$9),1," ")</f>
        <v xml:space="preserve"> </v>
      </c>
      <c r="O21" s="3" t="str">
        <f>IF(OR($H21=O$9,$J21=O$9),1," ")</f>
        <v xml:space="preserve"> </v>
      </c>
      <c r="P21" s="3" t="str">
        <f t="shared" si="4"/>
        <v xml:space="preserve"> </v>
      </c>
      <c r="Q21" s="3" t="str">
        <f t="shared" si="4"/>
        <v xml:space="preserve"> </v>
      </c>
      <c r="R21" s="3" t="str">
        <f t="shared" si="4"/>
        <v xml:space="preserve"> </v>
      </c>
      <c r="S21" s="3" t="str">
        <f t="shared" si="4"/>
        <v xml:space="preserve"> </v>
      </c>
      <c r="T21" s="3" t="str">
        <f t="shared" si="4"/>
        <v xml:space="preserve"> </v>
      </c>
      <c r="U21" s="3" t="str">
        <f t="shared" si="4"/>
        <v xml:space="preserve"> </v>
      </c>
      <c r="V21" s="3" t="str">
        <f t="shared" si="4"/>
        <v xml:space="preserve"> </v>
      </c>
      <c r="W21" s="71" t="s">
        <v>92</v>
      </c>
      <c r="X21" s="10"/>
      <c r="Y21" s="166"/>
    </row>
    <row r="22" spans="1:25" ht="108" customHeight="1" x14ac:dyDescent="0.25">
      <c r="A22" s="165" t="s">
        <v>80</v>
      </c>
      <c r="B22" s="75" t="s">
        <v>19</v>
      </c>
      <c r="C22" s="75" t="s">
        <v>31</v>
      </c>
      <c r="D22" s="6" t="s">
        <v>32</v>
      </c>
      <c r="E22" s="75" t="s">
        <v>34</v>
      </c>
      <c r="F22" s="153">
        <f t="shared" si="0"/>
        <v>12</v>
      </c>
      <c r="G22" s="10">
        <v>44939</v>
      </c>
      <c r="H22" s="4">
        <f t="shared" si="1"/>
        <v>1</v>
      </c>
      <c r="I22" s="10">
        <v>44956</v>
      </c>
      <c r="J22" s="4">
        <f t="shared" si="3"/>
        <v>1</v>
      </c>
      <c r="K22" s="3">
        <f>IF(OR($H22=K$9,$J22=K$9),1," ")</f>
        <v>1</v>
      </c>
      <c r="L22" s="3" t="str">
        <f>IF(OR($H22=L$9,$J22=L$9),1," ")</f>
        <v xml:space="preserve"> </v>
      </c>
      <c r="M22" s="3" t="str">
        <f>IF(OR($H22=M$9,$J22=M$9),1," ")</f>
        <v xml:space="preserve"> </v>
      </c>
      <c r="N22" s="3" t="str">
        <f>IF(OR($H22=N$9,$J22=N$9),1," ")</f>
        <v xml:space="preserve"> </v>
      </c>
      <c r="O22" s="3" t="str">
        <f>IF(OR($H22=O$9,$J22=O$9),1," ")</f>
        <v xml:space="preserve"> </v>
      </c>
      <c r="P22" s="3" t="str">
        <f t="shared" si="4"/>
        <v xml:space="preserve"> </v>
      </c>
      <c r="Q22" s="3" t="str">
        <f t="shared" si="4"/>
        <v xml:space="preserve"> </v>
      </c>
      <c r="R22" s="3" t="str">
        <f t="shared" si="4"/>
        <v xml:space="preserve"> </v>
      </c>
      <c r="S22" s="3" t="str">
        <f t="shared" si="4"/>
        <v xml:space="preserve"> </v>
      </c>
      <c r="T22" s="3" t="str">
        <f t="shared" si="4"/>
        <v xml:space="preserve"> </v>
      </c>
      <c r="U22" s="3" t="str">
        <f t="shared" si="4"/>
        <v xml:space="preserve"> </v>
      </c>
      <c r="V22" s="3" t="str">
        <f t="shared" si="4"/>
        <v xml:space="preserve"> </v>
      </c>
      <c r="W22" s="71" t="s">
        <v>92</v>
      </c>
      <c r="X22" s="10"/>
      <c r="Y22" s="167"/>
    </row>
    <row r="23" spans="1:25" ht="50.1" customHeight="1" x14ac:dyDescent="0.25">
      <c r="A23" s="165" t="s">
        <v>80</v>
      </c>
      <c r="B23" s="75" t="s">
        <v>19</v>
      </c>
      <c r="C23" s="75" t="s">
        <v>226</v>
      </c>
      <c r="D23" s="6" t="s">
        <v>123</v>
      </c>
      <c r="E23" s="75" t="s">
        <v>224</v>
      </c>
      <c r="F23" s="153">
        <f t="shared" si="0"/>
        <v>10</v>
      </c>
      <c r="G23" s="10">
        <v>44942</v>
      </c>
      <c r="H23" s="4">
        <f t="shared" si="1"/>
        <v>1</v>
      </c>
      <c r="I23" s="10">
        <v>44955</v>
      </c>
      <c r="J23" s="4">
        <f t="shared" si="3"/>
        <v>1</v>
      </c>
      <c r="K23" s="3">
        <f>IF(OR($H23=K$9,$J23=K$9),1," ")</f>
        <v>1</v>
      </c>
      <c r="L23" s="3" t="str">
        <f>IF(OR($H23=L$9,$J23=L$9),1," ")</f>
        <v xml:space="preserve"> </v>
      </c>
      <c r="M23" s="3" t="str">
        <f>IF(OR($H23=M$9,$J23=M$9),1," ")</f>
        <v xml:space="preserve"> </v>
      </c>
      <c r="N23" s="3" t="str">
        <f>IF(OR($H23=N$9,$J23=N$9),1," ")</f>
        <v xml:space="preserve"> </v>
      </c>
      <c r="O23" s="3" t="str">
        <f>IF(OR($H23=O$9,$J23=O$9),1," ")</f>
        <v xml:space="preserve"> </v>
      </c>
      <c r="P23" s="3" t="str">
        <f t="shared" si="4"/>
        <v xml:space="preserve"> </v>
      </c>
      <c r="Q23" s="3" t="str">
        <f t="shared" si="4"/>
        <v xml:space="preserve"> </v>
      </c>
      <c r="R23" s="3" t="str">
        <f t="shared" si="4"/>
        <v xml:space="preserve"> </v>
      </c>
      <c r="S23" s="3" t="str">
        <f t="shared" si="4"/>
        <v xml:space="preserve"> </v>
      </c>
      <c r="T23" s="3" t="str">
        <f t="shared" si="4"/>
        <v xml:space="preserve"> </v>
      </c>
      <c r="U23" s="3" t="str">
        <f t="shared" si="4"/>
        <v xml:space="preserve"> </v>
      </c>
      <c r="V23" s="3" t="str">
        <f t="shared" si="4"/>
        <v xml:space="preserve"> </v>
      </c>
      <c r="W23" s="71" t="s">
        <v>92</v>
      </c>
      <c r="X23" s="10"/>
      <c r="Y23" s="167"/>
    </row>
    <row r="24" spans="1:25" ht="57" customHeight="1" x14ac:dyDescent="0.25">
      <c r="A24" s="165" t="s">
        <v>80</v>
      </c>
      <c r="B24" s="75" t="s">
        <v>19</v>
      </c>
      <c r="C24" s="75" t="s">
        <v>37</v>
      </c>
      <c r="D24" s="6" t="s">
        <v>125</v>
      </c>
      <c r="E24" s="75" t="s">
        <v>224</v>
      </c>
      <c r="F24" s="153">
        <f t="shared" si="0"/>
        <v>7</v>
      </c>
      <c r="G24" s="10">
        <v>44946</v>
      </c>
      <c r="H24" s="4">
        <f t="shared" si="1"/>
        <v>1</v>
      </c>
      <c r="I24" s="10">
        <v>44956</v>
      </c>
      <c r="J24" s="4">
        <f t="shared" si="3"/>
        <v>1</v>
      </c>
      <c r="K24" s="3">
        <f>IF(OR($H24=K$9,$J24=K$9),1," ")</f>
        <v>1</v>
      </c>
      <c r="L24" s="3" t="str">
        <f>IF(OR($H24=L$9,$J24=L$9),1," ")</f>
        <v xml:space="preserve"> </v>
      </c>
      <c r="M24" s="3" t="str">
        <f>IF(OR($H24=M$9,$J24=M$9),1," ")</f>
        <v xml:space="preserve"> </v>
      </c>
      <c r="N24" s="3" t="str">
        <f>IF(OR($H24=N$9,$J24=N$9),1," ")</f>
        <v xml:space="preserve"> </v>
      </c>
      <c r="O24" s="3" t="str">
        <f>IF(OR($H24=O$9,$J24=O$9),1," ")</f>
        <v xml:space="preserve"> </v>
      </c>
      <c r="P24" s="3" t="str">
        <f t="shared" si="4"/>
        <v xml:space="preserve"> </v>
      </c>
      <c r="Q24" s="3" t="str">
        <f t="shared" si="4"/>
        <v xml:space="preserve"> </v>
      </c>
      <c r="R24" s="3" t="str">
        <f t="shared" si="4"/>
        <v xml:space="preserve"> </v>
      </c>
      <c r="S24" s="3" t="str">
        <f t="shared" si="4"/>
        <v xml:space="preserve"> </v>
      </c>
      <c r="T24" s="3" t="str">
        <f t="shared" si="4"/>
        <v xml:space="preserve"> </v>
      </c>
      <c r="U24" s="3" t="str">
        <f t="shared" si="4"/>
        <v xml:space="preserve"> </v>
      </c>
      <c r="V24" s="3" t="str">
        <f t="shared" si="4"/>
        <v xml:space="preserve"> </v>
      </c>
      <c r="W24" s="71" t="s">
        <v>92</v>
      </c>
      <c r="X24" s="10"/>
      <c r="Y24" s="167"/>
    </row>
    <row r="25" spans="1:25" ht="64.5" customHeight="1" x14ac:dyDescent="0.25">
      <c r="A25" s="165" t="s">
        <v>95</v>
      </c>
      <c r="B25" s="75" t="s">
        <v>95</v>
      </c>
      <c r="C25" s="75" t="s">
        <v>220</v>
      </c>
      <c r="D25" s="40" t="s">
        <v>239</v>
      </c>
      <c r="E25" s="75" t="s">
        <v>85</v>
      </c>
      <c r="F25" s="153">
        <f t="shared" si="0"/>
        <v>1</v>
      </c>
      <c r="G25" s="10">
        <v>44946</v>
      </c>
      <c r="H25" s="4">
        <f t="shared" si="1"/>
        <v>1</v>
      </c>
      <c r="I25" s="10">
        <v>44947</v>
      </c>
      <c r="J25" s="4">
        <f t="shared" si="3"/>
        <v>1</v>
      </c>
      <c r="K25" s="3">
        <f>IF(OR($H25=K$9,$J25=K$9),1," ")</f>
        <v>1</v>
      </c>
      <c r="L25" s="3" t="str">
        <f>IF(OR($H25=L$9,$J25=L$9),1," ")</f>
        <v xml:space="preserve"> </v>
      </c>
      <c r="M25" s="3" t="str">
        <f>IF(OR($H25=M$9,$J25=M$9),1," ")</f>
        <v xml:space="preserve"> </v>
      </c>
      <c r="N25" s="3" t="str">
        <f>IF(OR($H25=N$9,$J25=N$9),1," ")</f>
        <v xml:space="preserve"> </v>
      </c>
      <c r="O25" s="3" t="str">
        <f>IF(OR($H25=O$9,$J25=O$9),1," ")</f>
        <v xml:space="preserve"> </v>
      </c>
      <c r="P25" s="3" t="str">
        <f t="shared" si="4"/>
        <v xml:space="preserve"> </v>
      </c>
      <c r="Q25" s="3" t="str">
        <f t="shared" si="4"/>
        <v xml:space="preserve"> </v>
      </c>
      <c r="R25" s="3" t="str">
        <f t="shared" si="4"/>
        <v xml:space="preserve"> </v>
      </c>
      <c r="S25" s="3" t="str">
        <f t="shared" si="4"/>
        <v xml:space="preserve"> </v>
      </c>
      <c r="T25" s="3" t="str">
        <f t="shared" si="4"/>
        <v xml:space="preserve"> </v>
      </c>
      <c r="U25" s="3" t="str">
        <f t="shared" si="4"/>
        <v xml:space="preserve"> </v>
      </c>
      <c r="V25" s="3" t="str">
        <f t="shared" si="4"/>
        <v xml:space="preserve"> </v>
      </c>
      <c r="W25" s="71" t="s">
        <v>92</v>
      </c>
      <c r="X25" s="10"/>
      <c r="Y25" s="167"/>
    </row>
    <row r="26" spans="1:25" ht="60.75" customHeight="1" x14ac:dyDescent="0.25">
      <c r="A26" s="165" t="s">
        <v>80</v>
      </c>
      <c r="B26" s="75" t="s">
        <v>19</v>
      </c>
      <c r="C26" s="75" t="s">
        <v>27</v>
      </c>
      <c r="D26" s="6" t="s">
        <v>122</v>
      </c>
      <c r="E26" s="75" t="s">
        <v>99</v>
      </c>
      <c r="F26" s="153">
        <f t="shared" si="0"/>
        <v>20</v>
      </c>
      <c r="G26" s="10">
        <v>44956</v>
      </c>
      <c r="H26" s="4">
        <f t="shared" si="1"/>
        <v>1</v>
      </c>
      <c r="I26" s="10">
        <v>44982</v>
      </c>
      <c r="J26" s="4">
        <f t="shared" si="3"/>
        <v>2</v>
      </c>
      <c r="K26" s="3">
        <f>IF(OR($H26=K$9,$J26=K$9),1," ")</f>
        <v>1</v>
      </c>
      <c r="L26" s="3">
        <f>IF(OR($H26=L$9,$J26=L$9),1," ")</f>
        <v>1</v>
      </c>
      <c r="M26" s="3" t="str">
        <f>IF(OR($H26=M$9,$J26=M$9),1," ")</f>
        <v xml:space="preserve"> </v>
      </c>
      <c r="N26" s="3" t="str">
        <f>IF(OR($H26=N$9,$J26=N$9),1," ")</f>
        <v xml:space="preserve"> </v>
      </c>
      <c r="O26" s="3" t="str">
        <f>IF(OR($H26=O$9,$J26=O$9),1," ")</f>
        <v xml:space="preserve"> </v>
      </c>
      <c r="P26" s="3" t="str">
        <f t="shared" si="4"/>
        <v xml:space="preserve"> </v>
      </c>
      <c r="Q26" s="3" t="str">
        <f t="shared" si="4"/>
        <v xml:space="preserve"> </v>
      </c>
      <c r="R26" s="3" t="str">
        <f t="shared" si="4"/>
        <v xml:space="preserve"> </v>
      </c>
      <c r="S26" s="3" t="str">
        <f t="shared" si="4"/>
        <v xml:space="preserve"> </v>
      </c>
      <c r="T26" s="3" t="str">
        <f t="shared" si="4"/>
        <v xml:space="preserve"> </v>
      </c>
      <c r="U26" s="3" t="str">
        <f t="shared" si="4"/>
        <v xml:space="preserve"> </v>
      </c>
      <c r="V26" s="3" t="str">
        <f t="shared" si="4"/>
        <v xml:space="preserve"> </v>
      </c>
      <c r="W26" s="71" t="s">
        <v>92</v>
      </c>
      <c r="X26" s="10"/>
      <c r="Y26" s="167"/>
    </row>
    <row r="27" spans="1:25" ht="50.1" customHeight="1" x14ac:dyDescent="0.25">
      <c r="A27" s="165" t="s">
        <v>95</v>
      </c>
      <c r="B27" s="75" t="s">
        <v>95</v>
      </c>
      <c r="C27" s="75" t="s">
        <v>221</v>
      </c>
      <c r="D27" s="40" t="s">
        <v>238</v>
      </c>
      <c r="E27" s="75" t="s">
        <v>85</v>
      </c>
      <c r="F27" s="153">
        <f t="shared" si="0"/>
        <v>2</v>
      </c>
      <c r="G27" s="10">
        <v>44958</v>
      </c>
      <c r="H27" s="4">
        <f t="shared" si="1"/>
        <v>2</v>
      </c>
      <c r="I27" s="10">
        <v>44959</v>
      </c>
      <c r="J27" s="4">
        <f t="shared" si="3"/>
        <v>2</v>
      </c>
      <c r="K27" s="3" t="str">
        <f>IF(OR($H27=K$9,$J27=K$9),1," ")</f>
        <v xml:space="preserve"> </v>
      </c>
      <c r="L27" s="3">
        <f>IF(OR($H27=L$9,$J27=L$9),1," ")</f>
        <v>1</v>
      </c>
      <c r="M27" s="3" t="str">
        <f>IF(OR($H27=M$9,$J27=M$9),1," ")</f>
        <v xml:space="preserve"> </v>
      </c>
      <c r="N27" s="3" t="str">
        <f>IF(OR($H27=N$9,$J27=N$9),1," ")</f>
        <v xml:space="preserve"> </v>
      </c>
      <c r="O27" s="3" t="str">
        <f>IF(OR($H27=O$9,$J27=O$9),1," ")</f>
        <v xml:space="preserve"> </v>
      </c>
      <c r="P27" s="3" t="str">
        <f t="shared" si="4"/>
        <v xml:space="preserve"> </v>
      </c>
      <c r="Q27" s="3" t="str">
        <f t="shared" si="4"/>
        <v xml:space="preserve"> </v>
      </c>
      <c r="R27" s="3" t="str">
        <f t="shared" si="4"/>
        <v xml:space="preserve"> </v>
      </c>
      <c r="S27" s="3" t="str">
        <f t="shared" si="4"/>
        <v xml:space="preserve"> </v>
      </c>
      <c r="T27" s="3" t="str">
        <f t="shared" si="4"/>
        <v xml:space="preserve"> </v>
      </c>
      <c r="U27" s="3" t="str">
        <f t="shared" si="4"/>
        <v xml:space="preserve"> </v>
      </c>
      <c r="V27" s="3" t="str">
        <f t="shared" si="4"/>
        <v xml:space="preserve"> </v>
      </c>
      <c r="W27" s="71" t="s">
        <v>92</v>
      </c>
      <c r="X27" s="10"/>
      <c r="Y27" s="167"/>
    </row>
    <row r="28" spans="1:25" ht="50.1" customHeight="1" x14ac:dyDescent="0.25">
      <c r="A28" s="165" t="s">
        <v>80</v>
      </c>
      <c r="B28" s="75" t="s">
        <v>29</v>
      </c>
      <c r="C28" s="75" t="s">
        <v>186</v>
      </c>
      <c r="D28" s="40" t="s">
        <v>225</v>
      </c>
      <c r="E28" s="75" t="s">
        <v>34</v>
      </c>
      <c r="F28" s="153">
        <f t="shared" si="0"/>
        <v>215</v>
      </c>
      <c r="G28" s="10">
        <v>44958</v>
      </c>
      <c r="H28" s="4">
        <f t="shared" si="1"/>
        <v>2</v>
      </c>
      <c r="I28" s="10">
        <v>45258</v>
      </c>
      <c r="J28" s="4">
        <f t="shared" si="3"/>
        <v>11</v>
      </c>
      <c r="K28" s="3" t="str">
        <f>IF(OR($H28=K$9,$J28=K$9),1," ")</f>
        <v xml:space="preserve"> </v>
      </c>
      <c r="L28" s="11">
        <f>IF(OR($H28=L$9,$J28=L$9),1," ")</f>
        <v>1</v>
      </c>
      <c r="M28" s="11" t="str">
        <f>IF(OR($H28=M$9,$J28=M$9),1," ")</f>
        <v xml:space="preserve"> </v>
      </c>
      <c r="N28" s="11" t="str">
        <f>IF(OR($H28=N$9,$J28=N$9),1," ")</f>
        <v xml:space="preserve"> </v>
      </c>
      <c r="O28" s="11" t="str">
        <f>IF(OR($H28=O$9,$J28=O$9),1," ")</f>
        <v xml:space="preserve"> </v>
      </c>
      <c r="P28" s="11" t="str">
        <f t="shared" si="4"/>
        <v xml:space="preserve"> </v>
      </c>
      <c r="Q28" s="11" t="str">
        <f t="shared" si="4"/>
        <v xml:space="preserve"> </v>
      </c>
      <c r="R28" s="11" t="str">
        <f t="shared" si="4"/>
        <v xml:space="preserve"> </v>
      </c>
      <c r="S28" s="11" t="str">
        <f t="shared" si="4"/>
        <v xml:space="preserve"> </v>
      </c>
      <c r="T28" s="11" t="str">
        <f t="shared" si="4"/>
        <v xml:space="preserve"> </v>
      </c>
      <c r="U28" s="11">
        <f t="shared" si="4"/>
        <v>1</v>
      </c>
      <c r="V28" s="3" t="str">
        <f t="shared" si="4"/>
        <v xml:space="preserve"> </v>
      </c>
      <c r="W28" s="71" t="s">
        <v>92</v>
      </c>
      <c r="X28" s="72"/>
      <c r="Y28" s="167"/>
    </row>
    <row r="29" spans="1:25" ht="60.75" customHeight="1" x14ac:dyDescent="0.25">
      <c r="A29" s="165" t="s">
        <v>80</v>
      </c>
      <c r="B29" s="75" t="s">
        <v>19</v>
      </c>
      <c r="C29" s="75" t="s">
        <v>38</v>
      </c>
      <c r="D29" s="6" t="s">
        <v>39</v>
      </c>
      <c r="E29" s="75" t="s">
        <v>187</v>
      </c>
      <c r="F29" s="153">
        <f t="shared" si="0"/>
        <v>7</v>
      </c>
      <c r="G29" s="10">
        <v>44959</v>
      </c>
      <c r="H29" s="4">
        <f t="shared" si="1"/>
        <v>2</v>
      </c>
      <c r="I29" s="10">
        <v>44967</v>
      </c>
      <c r="J29" s="4">
        <f t="shared" si="3"/>
        <v>2</v>
      </c>
      <c r="K29" s="3" t="str">
        <f>IF(OR($H29=K$9,$J29=K$9),1," ")</f>
        <v xml:space="preserve"> </v>
      </c>
      <c r="L29" s="3">
        <f>IF(OR($H29=L$9,$J29=L$9),1," ")</f>
        <v>1</v>
      </c>
      <c r="M29" s="3" t="str">
        <f>IF(OR($H29=M$9,$J29=M$9),1," ")</f>
        <v xml:space="preserve"> </v>
      </c>
      <c r="N29" s="3" t="str">
        <f>IF(OR($H29=N$9,$J29=N$9),1," ")</f>
        <v xml:space="preserve"> </v>
      </c>
      <c r="O29" s="3" t="str">
        <f>IF(OR($H29=O$9,$J29=O$9),1," ")</f>
        <v xml:space="preserve"> </v>
      </c>
      <c r="P29" s="3" t="str">
        <f t="shared" si="4"/>
        <v xml:space="preserve"> </v>
      </c>
      <c r="Q29" s="3" t="str">
        <f t="shared" si="4"/>
        <v xml:space="preserve"> </v>
      </c>
      <c r="R29" s="3" t="str">
        <f t="shared" si="4"/>
        <v xml:space="preserve"> </v>
      </c>
      <c r="S29" s="3" t="str">
        <f t="shared" si="4"/>
        <v xml:space="preserve"> </v>
      </c>
      <c r="T29" s="3" t="str">
        <f t="shared" si="4"/>
        <v xml:space="preserve"> </v>
      </c>
      <c r="U29" s="3" t="str">
        <f t="shared" si="4"/>
        <v xml:space="preserve"> </v>
      </c>
      <c r="V29" s="3" t="str">
        <f t="shared" si="4"/>
        <v xml:space="preserve"> </v>
      </c>
      <c r="W29" s="71" t="s">
        <v>92</v>
      </c>
      <c r="X29" s="72"/>
      <c r="Y29" s="167"/>
    </row>
    <row r="30" spans="1:25" ht="50.1" customHeight="1" x14ac:dyDescent="0.25">
      <c r="A30" s="165" t="s">
        <v>89</v>
      </c>
      <c r="B30" s="75" t="s">
        <v>29</v>
      </c>
      <c r="C30" s="75" t="s">
        <v>183</v>
      </c>
      <c r="D30" s="1" t="s">
        <v>126</v>
      </c>
      <c r="E30" s="75" t="s">
        <v>100</v>
      </c>
      <c r="F30" s="153">
        <f t="shared" si="0"/>
        <v>15</v>
      </c>
      <c r="G30" s="10">
        <v>44959</v>
      </c>
      <c r="H30" s="4">
        <f t="shared" si="1"/>
        <v>2</v>
      </c>
      <c r="I30" s="10">
        <v>44979</v>
      </c>
      <c r="J30" s="4">
        <f t="shared" si="3"/>
        <v>2</v>
      </c>
      <c r="K30" s="3" t="str">
        <f>IF(OR($H30=K$9,$J30=K$9),1," ")</f>
        <v xml:space="preserve"> </v>
      </c>
      <c r="L30" s="3">
        <f>IF(OR($H30=L$9,$J30=L$9),1," ")</f>
        <v>1</v>
      </c>
      <c r="M30" s="3" t="str">
        <f>IF(OR($H30=M$9,$J30=M$9),1," ")</f>
        <v xml:space="preserve"> </v>
      </c>
      <c r="N30" s="3" t="str">
        <f>IF(OR($H30=N$9,$J30=N$9),1," ")</f>
        <v xml:space="preserve"> </v>
      </c>
      <c r="O30" s="3" t="str">
        <f>IF(OR($H30=O$9,$J30=O$9),1," ")</f>
        <v xml:space="preserve"> </v>
      </c>
      <c r="P30" s="3" t="str">
        <f t="shared" si="4"/>
        <v xml:space="preserve"> </v>
      </c>
      <c r="Q30" s="3" t="str">
        <f t="shared" si="4"/>
        <v xml:space="preserve"> </v>
      </c>
      <c r="R30" s="3" t="str">
        <f t="shared" si="4"/>
        <v xml:space="preserve"> </v>
      </c>
      <c r="S30" s="3" t="str">
        <f t="shared" si="4"/>
        <v xml:space="preserve"> </v>
      </c>
      <c r="T30" s="3" t="str">
        <f t="shared" si="4"/>
        <v xml:space="preserve"> </v>
      </c>
      <c r="U30" s="3" t="str">
        <f t="shared" si="4"/>
        <v xml:space="preserve"> </v>
      </c>
      <c r="V30" s="3" t="str">
        <f t="shared" si="4"/>
        <v xml:space="preserve"> </v>
      </c>
      <c r="W30" s="71" t="s">
        <v>92</v>
      </c>
      <c r="X30" s="2"/>
      <c r="Y30" s="168"/>
    </row>
    <row r="31" spans="1:25" ht="64.5" customHeight="1" x14ac:dyDescent="0.25">
      <c r="A31" s="165" t="s">
        <v>95</v>
      </c>
      <c r="B31" s="75" t="s">
        <v>95</v>
      </c>
      <c r="C31" s="75" t="s">
        <v>81</v>
      </c>
      <c r="D31" s="6" t="s">
        <v>180</v>
      </c>
      <c r="E31" s="75" t="s">
        <v>181</v>
      </c>
      <c r="F31" s="153">
        <f t="shared" si="0"/>
        <v>3</v>
      </c>
      <c r="G31" s="10">
        <v>44964</v>
      </c>
      <c r="H31" s="4">
        <f t="shared" si="1"/>
        <v>2</v>
      </c>
      <c r="I31" s="10">
        <v>44966</v>
      </c>
      <c r="J31" s="4">
        <f t="shared" si="3"/>
        <v>2</v>
      </c>
      <c r="K31" s="3" t="str">
        <f>IF(OR($H31=K$9,$J31=K$9),1," ")</f>
        <v xml:space="preserve"> </v>
      </c>
      <c r="L31" s="3">
        <f>IF(OR($H31=L$9,$J31=L$9),1," ")</f>
        <v>1</v>
      </c>
      <c r="M31" s="3" t="str">
        <f>IF(OR($H31=M$9,$J31=M$9),1," ")</f>
        <v xml:space="preserve"> </v>
      </c>
      <c r="N31" s="3" t="str">
        <f>IF(OR($H31=N$9,$J31=N$9),1," ")</f>
        <v xml:space="preserve"> </v>
      </c>
      <c r="O31" s="3" t="str">
        <f>IF(OR($H31=O$9,$J31=O$9),1," ")</f>
        <v xml:space="preserve"> </v>
      </c>
      <c r="P31" s="3" t="str">
        <f t="shared" si="4"/>
        <v xml:space="preserve"> </v>
      </c>
      <c r="Q31" s="3" t="str">
        <f t="shared" si="4"/>
        <v xml:space="preserve"> </v>
      </c>
      <c r="R31" s="3" t="str">
        <f t="shared" si="4"/>
        <v xml:space="preserve"> </v>
      </c>
      <c r="S31" s="3" t="str">
        <f t="shared" si="4"/>
        <v xml:space="preserve"> </v>
      </c>
      <c r="T31" s="3" t="str">
        <f t="shared" si="4"/>
        <v xml:space="preserve"> </v>
      </c>
      <c r="U31" s="3" t="str">
        <f t="shared" si="4"/>
        <v xml:space="preserve"> </v>
      </c>
      <c r="V31" s="3" t="str">
        <f t="shared" si="4"/>
        <v xml:space="preserve"> </v>
      </c>
      <c r="W31" s="71" t="s">
        <v>92</v>
      </c>
      <c r="X31" s="10"/>
      <c r="Y31" s="167"/>
    </row>
    <row r="32" spans="1:25" ht="70.5" customHeight="1" x14ac:dyDescent="0.25">
      <c r="A32" s="165" t="s">
        <v>95</v>
      </c>
      <c r="B32" s="75" t="s">
        <v>95</v>
      </c>
      <c r="C32" s="75" t="s">
        <v>222</v>
      </c>
      <c r="D32" s="41" t="s">
        <v>219</v>
      </c>
      <c r="E32" s="75" t="s">
        <v>85</v>
      </c>
      <c r="F32" s="153">
        <f t="shared" si="0"/>
        <v>3</v>
      </c>
      <c r="G32" s="10">
        <v>44964</v>
      </c>
      <c r="H32" s="4">
        <f t="shared" si="1"/>
        <v>2</v>
      </c>
      <c r="I32" s="10">
        <v>44966</v>
      </c>
      <c r="J32" s="4">
        <f t="shared" si="3"/>
        <v>2</v>
      </c>
      <c r="K32" s="3" t="str">
        <f>IF(OR($H32=K$9,$J32=K$9),1," ")</f>
        <v xml:space="preserve"> </v>
      </c>
      <c r="L32" s="3">
        <f>IF(OR($H32=L$9,$J32=L$9),1," ")</f>
        <v>1</v>
      </c>
      <c r="M32" s="3" t="str">
        <f>IF(OR($H32=M$9,$J32=M$9),1," ")</f>
        <v xml:space="preserve"> </v>
      </c>
      <c r="N32" s="3" t="str">
        <f>IF(OR($H32=N$9,$J32=N$9),1," ")</f>
        <v xml:space="preserve"> </v>
      </c>
      <c r="O32" s="3" t="str">
        <f>IF(OR($H32=O$9,$J32=O$9),1," ")</f>
        <v xml:space="preserve"> </v>
      </c>
      <c r="P32" s="3" t="str">
        <f t="shared" si="4"/>
        <v xml:space="preserve"> </v>
      </c>
      <c r="Q32" s="3" t="str">
        <f t="shared" si="4"/>
        <v xml:space="preserve"> </v>
      </c>
      <c r="R32" s="3" t="str">
        <f t="shared" si="4"/>
        <v xml:space="preserve"> </v>
      </c>
      <c r="S32" s="3" t="str">
        <f t="shared" si="4"/>
        <v xml:space="preserve"> </v>
      </c>
      <c r="T32" s="3" t="str">
        <f t="shared" si="4"/>
        <v xml:space="preserve"> </v>
      </c>
      <c r="U32" s="3" t="str">
        <f t="shared" si="4"/>
        <v xml:space="preserve"> </v>
      </c>
      <c r="V32" s="3" t="str">
        <f t="shared" si="4"/>
        <v xml:space="preserve"> </v>
      </c>
      <c r="W32" s="71" t="s">
        <v>92</v>
      </c>
      <c r="X32" s="72"/>
      <c r="Y32" s="167"/>
    </row>
    <row r="33" spans="1:25" ht="64.5" customHeight="1" x14ac:dyDescent="0.25">
      <c r="A33" s="165" t="s">
        <v>89</v>
      </c>
      <c r="B33" s="75" t="s">
        <v>33</v>
      </c>
      <c r="C33" s="75" t="s">
        <v>216</v>
      </c>
      <c r="D33" s="40" t="s">
        <v>250</v>
      </c>
      <c r="E33" s="75" t="s">
        <v>233</v>
      </c>
      <c r="F33" s="153">
        <f t="shared" si="0"/>
        <v>21</v>
      </c>
      <c r="G33" s="10">
        <v>44974</v>
      </c>
      <c r="H33" s="4">
        <f t="shared" si="1"/>
        <v>2</v>
      </c>
      <c r="I33" s="10">
        <v>45004</v>
      </c>
      <c r="J33" s="4">
        <f t="shared" si="3"/>
        <v>3</v>
      </c>
      <c r="K33" s="3" t="str">
        <f>IF(OR($H33=K$9,$J33=K$9),1," ")</f>
        <v xml:space="preserve"> </v>
      </c>
      <c r="L33" s="3">
        <f>IF(OR($H33=L$9,$J33=L$9),1," ")</f>
        <v>1</v>
      </c>
      <c r="M33" s="3">
        <f>IF(OR($H33=M$9,$J33=M$9),1," ")</f>
        <v>1</v>
      </c>
      <c r="N33" s="3" t="str">
        <f>IF(OR($H33=N$9,$J33=N$9),1," ")</f>
        <v xml:space="preserve"> </v>
      </c>
      <c r="O33" s="3" t="str">
        <f>IF(OR($H33=O$9,$J33=O$9),1," ")</f>
        <v xml:space="preserve"> </v>
      </c>
      <c r="P33" s="3" t="str">
        <f t="shared" ref="P33:V61" si="5">IF(OR($H33=P$9,$J33=P$9),1," ")</f>
        <v xml:space="preserve"> </v>
      </c>
      <c r="Q33" s="3" t="str">
        <f t="shared" si="5"/>
        <v xml:space="preserve"> </v>
      </c>
      <c r="R33" s="3" t="str">
        <f t="shared" si="5"/>
        <v xml:space="preserve"> </v>
      </c>
      <c r="S33" s="3" t="str">
        <f t="shared" si="5"/>
        <v xml:space="preserve"> </v>
      </c>
      <c r="T33" s="3" t="str">
        <f t="shared" si="5"/>
        <v xml:space="preserve"> </v>
      </c>
      <c r="U33" s="3" t="str">
        <f t="shared" si="5"/>
        <v xml:space="preserve"> </v>
      </c>
      <c r="V33" s="3" t="str">
        <f t="shared" si="5"/>
        <v xml:space="preserve"> </v>
      </c>
      <c r="W33" s="71" t="s">
        <v>92</v>
      </c>
      <c r="X33" s="72"/>
      <c r="Y33" s="167"/>
    </row>
    <row r="34" spans="1:25" ht="64.5" customHeight="1" x14ac:dyDescent="0.25">
      <c r="A34" s="165" t="s">
        <v>95</v>
      </c>
      <c r="B34" s="75" t="s">
        <v>95</v>
      </c>
      <c r="C34" s="75" t="s">
        <v>220</v>
      </c>
      <c r="D34" s="40" t="s">
        <v>239</v>
      </c>
      <c r="E34" s="75" t="s">
        <v>85</v>
      </c>
      <c r="F34" s="153">
        <f t="shared" si="0"/>
        <v>2</v>
      </c>
      <c r="G34" s="10">
        <v>44977</v>
      </c>
      <c r="H34" s="4">
        <f t="shared" si="1"/>
        <v>2</v>
      </c>
      <c r="I34" s="10">
        <v>44978</v>
      </c>
      <c r="J34" s="4">
        <f t="shared" si="3"/>
        <v>2</v>
      </c>
      <c r="K34" s="3" t="str">
        <f>IF(OR($H34=K$9,$J34=K$9),1," ")</f>
        <v xml:space="preserve"> </v>
      </c>
      <c r="L34" s="3">
        <f>IF(OR($H34=L$9,$J34=L$9),1," ")</f>
        <v>1</v>
      </c>
      <c r="M34" s="3" t="str">
        <f>IF(OR($H34=M$9,$J34=M$9),1," ")</f>
        <v xml:space="preserve"> </v>
      </c>
      <c r="N34" s="3" t="str">
        <f>IF(OR($H34=N$9,$J34=N$9),1," ")</f>
        <v xml:space="preserve"> </v>
      </c>
      <c r="O34" s="3" t="str">
        <f>IF(OR($H34=O$9,$J34=O$9),1," ")</f>
        <v xml:space="preserve"> </v>
      </c>
      <c r="P34" s="3" t="str">
        <f t="shared" si="5"/>
        <v xml:space="preserve"> </v>
      </c>
      <c r="Q34" s="3" t="str">
        <f t="shared" si="5"/>
        <v xml:space="preserve"> </v>
      </c>
      <c r="R34" s="3" t="str">
        <f t="shared" si="5"/>
        <v xml:space="preserve"> </v>
      </c>
      <c r="S34" s="3" t="str">
        <f t="shared" si="5"/>
        <v xml:space="preserve"> </v>
      </c>
      <c r="T34" s="3" t="str">
        <f t="shared" si="5"/>
        <v xml:space="preserve"> </v>
      </c>
      <c r="U34" s="3" t="str">
        <f t="shared" si="5"/>
        <v xml:space="preserve"> </v>
      </c>
      <c r="V34" s="3" t="str">
        <f t="shared" si="5"/>
        <v xml:space="preserve"> </v>
      </c>
      <c r="W34" s="71" t="s">
        <v>92</v>
      </c>
      <c r="X34" s="72"/>
      <c r="Y34" s="167"/>
    </row>
    <row r="35" spans="1:25" ht="50.1" customHeight="1" x14ac:dyDescent="0.25">
      <c r="A35" s="165" t="s">
        <v>80</v>
      </c>
      <c r="B35" s="75" t="s">
        <v>19</v>
      </c>
      <c r="C35" s="75" t="s">
        <v>35</v>
      </c>
      <c r="D35" s="6" t="s">
        <v>36</v>
      </c>
      <c r="E35" s="75" t="s">
        <v>34</v>
      </c>
      <c r="F35" s="153">
        <f t="shared" si="0"/>
        <v>15</v>
      </c>
      <c r="G35" s="10">
        <v>44977</v>
      </c>
      <c r="H35" s="4">
        <f t="shared" si="1"/>
        <v>2</v>
      </c>
      <c r="I35" s="10">
        <v>44997</v>
      </c>
      <c r="J35" s="4">
        <f t="shared" si="3"/>
        <v>3</v>
      </c>
      <c r="K35" s="3" t="str">
        <f>IF(OR($H35=K$9,$J35=K$9),1," ")</f>
        <v xml:space="preserve"> </v>
      </c>
      <c r="L35" s="3">
        <f>IF(OR($H35=L$9,$J35=L$9),1," ")</f>
        <v>1</v>
      </c>
      <c r="M35" s="3">
        <f>IF(OR($H35=M$9,$J35=M$9),1," ")</f>
        <v>1</v>
      </c>
      <c r="N35" s="3" t="str">
        <f>IF(OR($H35=N$9,$J35=N$9),1," ")</f>
        <v xml:space="preserve"> </v>
      </c>
      <c r="O35" s="3" t="str">
        <f>IF(OR($H35=O$9,$J35=O$9),1," ")</f>
        <v xml:space="preserve"> </v>
      </c>
      <c r="P35" s="3" t="str">
        <f t="shared" si="5"/>
        <v xml:space="preserve"> </v>
      </c>
      <c r="Q35" s="3" t="str">
        <f t="shared" si="5"/>
        <v xml:space="preserve"> </v>
      </c>
      <c r="R35" s="3" t="str">
        <f t="shared" si="5"/>
        <v xml:space="preserve"> </v>
      </c>
      <c r="S35" s="3" t="str">
        <f t="shared" si="5"/>
        <v xml:space="preserve"> </v>
      </c>
      <c r="T35" s="3" t="str">
        <f t="shared" si="5"/>
        <v xml:space="preserve"> </v>
      </c>
      <c r="U35" s="3" t="str">
        <f t="shared" si="5"/>
        <v xml:space="preserve"> </v>
      </c>
      <c r="V35" s="3" t="str">
        <f t="shared" si="5"/>
        <v xml:space="preserve"> </v>
      </c>
      <c r="W35" s="71" t="s">
        <v>92</v>
      </c>
      <c r="X35" s="72"/>
      <c r="Y35" s="167"/>
    </row>
    <row r="36" spans="1:25" ht="50.1" customHeight="1" x14ac:dyDescent="0.25">
      <c r="A36" s="165" t="s">
        <v>95</v>
      </c>
      <c r="B36" s="75" t="s">
        <v>95</v>
      </c>
      <c r="C36" s="75" t="s">
        <v>75</v>
      </c>
      <c r="D36" s="6" t="s">
        <v>135</v>
      </c>
      <c r="E36" s="75" t="s">
        <v>85</v>
      </c>
      <c r="F36" s="153">
        <f t="shared" si="0"/>
        <v>4</v>
      </c>
      <c r="G36" s="10">
        <v>44981</v>
      </c>
      <c r="H36" s="4">
        <f t="shared" si="1"/>
        <v>2</v>
      </c>
      <c r="I36" s="10">
        <v>44986</v>
      </c>
      <c r="J36" s="4">
        <f t="shared" si="3"/>
        <v>3</v>
      </c>
      <c r="K36" s="3" t="str">
        <f>IF(OR($H36=K$9,$J36=K$9),1," ")</f>
        <v xml:space="preserve"> </v>
      </c>
      <c r="L36" s="3">
        <f>IF(OR($H36=L$9,$J36=L$9),1," ")</f>
        <v>1</v>
      </c>
      <c r="M36" s="3">
        <f>IF(OR($H36=M$9,$J36=M$9),1," ")</f>
        <v>1</v>
      </c>
      <c r="N36" s="3" t="str">
        <f>IF(OR($H36=N$9,$J36=N$9),1," ")</f>
        <v xml:space="preserve"> </v>
      </c>
      <c r="O36" s="3" t="str">
        <f>IF(OR($H36=O$9,$J36=O$9),1," ")</f>
        <v xml:space="preserve"> </v>
      </c>
      <c r="P36" s="3" t="str">
        <f t="shared" si="5"/>
        <v xml:space="preserve"> </v>
      </c>
      <c r="Q36" s="3" t="str">
        <f t="shared" si="5"/>
        <v xml:space="preserve"> </v>
      </c>
      <c r="R36" s="3" t="str">
        <f t="shared" si="5"/>
        <v xml:space="preserve"> </v>
      </c>
      <c r="S36" s="3" t="str">
        <f t="shared" si="5"/>
        <v xml:space="preserve"> </v>
      </c>
      <c r="T36" s="3" t="str">
        <f t="shared" si="5"/>
        <v xml:space="preserve"> </v>
      </c>
      <c r="U36" s="3" t="str">
        <f t="shared" si="5"/>
        <v xml:space="preserve"> </v>
      </c>
      <c r="V36" s="3" t="str">
        <f t="shared" si="5"/>
        <v xml:space="preserve"> </v>
      </c>
      <c r="W36" s="71" t="s">
        <v>92</v>
      </c>
      <c r="X36" s="72"/>
      <c r="Y36" s="167"/>
    </row>
    <row r="37" spans="1:25" ht="64.5" customHeight="1" x14ac:dyDescent="0.25">
      <c r="A37" s="165" t="s">
        <v>95</v>
      </c>
      <c r="B37" s="75" t="s">
        <v>95</v>
      </c>
      <c r="C37" s="75" t="s">
        <v>221</v>
      </c>
      <c r="D37" s="40" t="s">
        <v>238</v>
      </c>
      <c r="E37" s="75" t="s">
        <v>85</v>
      </c>
      <c r="F37" s="153">
        <f t="shared" si="0"/>
        <v>2</v>
      </c>
      <c r="G37" s="10">
        <v>44986</v>
      </c>
      <c r="H37" s="4">
        <f t="shared" si="1"/>
        <v>3</v>
      </c>
      <c r="I37" s="10">
        <v>44987</v>
      </c>
      <c r="J37" s="4">
        <f t="shared" si="3"/>
        <v>3</v>
      </c>
      <c r="K37" s="3" t="str">
        <f>IF(OR($H37=K$9,$J37=K$9),1," ")</f>
        <v xml:space="preserve"> </v>
      </c>
      <c r="L37" s="3" t="str">
        <f>IF(OR($H37=L$9,$J37=L$9),1," ")</f>
        <v xml:space="preserve"> </v>
      </c>
      <c r="M37" s="3">
        <f>IF(OR($H37=M$9,$J37=M$9),1," ")</f>
        <v>1</v>
      </c>
      <c r="N37" s="3" t="str">
        <f>IF(OR($H37=N$9,$J37=N$9),1," ")</f>
        <v xml:space="preserve"> </v>
      </c>
      <c r="O37" s="3" t="str">
        <f>IF(OR($H37=O$9,$J37=O$9),1," ")</f>
        <v xml:space="preserve"> </v>
      </c>
      <c r="P37" s="3" t="str">
        <f t="shared" si="5"/>
        <v xml:space="preserve"> </v>
      </c>
      <c r="Q37" s="3" t="str">
        <f t="shared" si="5"/>
        <v xml:space="preserve"> </v>
      </c>
      <c r="R37" s="3" t="str">
        <f t="shared" si="5"/>
        <v xml:space="preserve"> </v>
      </c>
      <c r="S37" s="3" t="str">
        <f t="shared" si="5"/>
        <v xml:space="preserve"> </v>
      </c>
      <c r="T37" s="3" t="str">
        <f t="shared" si="5"/>
        <v xml:space="preserve"> </v>
      </c>
      <c r="U37" s="3" t="str">
        <f t="shared" si="5"/>
        <v xml:space="preserve"> </v>
      </c>
      <c r="V37" s="3" t="str">
        <f t="shared" si="5"/>
        <v xml:space="preserve"> </v>
      </c>
      <c r="W37" s="71" t="s">
        <v>92</v>
      </c>
      <c r="X37" s="72"/>
      <c r="Y37" s="167"/>
    </row>
    <row r="38" spans="1:25" ht="50.1" customHeight="1" x14ac:dyDescent="0.25">
      <c r="A38" s="165" t="s">
        <v>95</v>
      </c>
      <c r="B38" s="75" t="s">
        <v>95</v>
      </c>
      <c r="C38" s="75" t="s">
        <v>222</v>
      </c>
      <c r="D38" s="41" t="s">
        <v>219</v>
      </c>
      <c r="E38" s="75" t="s">
        <v>85</v>
      </c>
      <c r="F38" s="153">
        <f t="shared" si="0"/>
        <v>3</v>
      </c>
      <c r="G38" s="10">
        <v>44992</v>
      </c>
      <c r="H38" s="4">
        <f t="shared" si="1"/>
        <v>3</v>
      </c>
      <c r="I38" s="10">
        <v>44994</v>
      </c>
      <c r="J38" s="4">
        <f t="shared" si="3"/>
        <v>3</v>
      </c>
      <c r="K38" s="3" t="str">
        <f>IF(OR($H38=K$9,$J38=K$9),1," ")</f>
        <v xml:space="preserve"> </v>
      </c>
      <c r="L38" s="3" t="str">
        <f>IF(OR($H38=L$9,$J38=L$9),1," ")</f>
        <v xml:space="preserve"> </v>
      </c>
      <c r="M38" s="3">
        <f>IF(OR($H38=M$9,$J38=M$9),1," ")</f>
        <v>1</v>
      </c>
      <c r="N38" s="3" t="str">
        <f>IF(OR($H38=N$9,$J38=N$9),1," ")</f>
        <v xml:space="preserve"> </v>
      </c>
      <c r="O38" s="3" t="str">
        <f>IF(OR($H38=O$9,$J38=O$9),1," ")</f>
        <v xml:space="preserve"> </v>
      </c>
      <c r="P38" s="3" t="str">
        <f t="shared" si="5"/>
        <v xml:space="preserve"> </v>
      </c>
      <c r="Q38" s="3" t="str">
        <f t="shared" si="5"/>
        <v xml:space="preserve"> </v>
      </c>
      <c r="R38" s="3" t="str">
        <f t="shared" si="5"/>
        <v xml:space="preserve"> </v>
      </c>
      <c r="S38" s="3" t="str">
        <f t="shared" si="5"/>
        <v xml:space="preserve"> </v>
      </c>
      <c r="T38" s="3" t="str">
        <f t="shared" si="5"/>
        <v xml:space="preserve"> </v>
      </c>
      <c r="U38" s="3" t="str">
        <f t="shared" si="5"/>
        <v xml:space="preserve"> </v>
      </c>
      <c r="V38" s="3" t="str">
        <f t="shared" si="5"/>
        <v xml:space="preserve"> </v>
      </c>
      <c r="W38" s="71" t="s">
        <v>92</v>
      </c>
      <c r="X38" s="72"/>
      <c r="Y38" s="167"/>
    </row>
    <row r="39" spans="1:25" ht="50.1" customHeight="1" x14ac:dyDescent="0.25">
      <c r="A39" s="165" t="s">
        <v>95</v>
      </c>
      <c r="B39" s="75" t="s">
        <v>95</v>
      </c>
      <c r="C39" s="75" t="s">
        <v>81</v>
      </c>
      <c r="D39" s="6" t="s">
        <v>180</v>
      </c>
      <c r="E39" s="75" t="s">
        <v>181</v>
      </c>
      <c r="F39" s="153">
        <f t="shared" si="0"/>
        <v>3</v>
      </c>
      <c r="G39" s="10">
        <v>44992</v>
      </c>
      <c r="H39" s="4">
        <f t="shared" si="1"/>
        <v>3</v>
      </c>
      <c r="I39" s="10">
        <v>44994</v>
      </c>
      <c r="J39" s="4">
        <f t="shared" si="3"/>
        <v>3</v>
      </c>
      <c r="K39" s="3" t="str">
        <f>IF(OR($H39=K$9,$J39=K$9),1," ")</f>
        <v xml:space="preserve"> </v>
      </c>
      <c r="L39" s="3" t="str">
        <f>IF(OR($H39=L$9,$J39=L$9),1," ")</f>
        <v xml:space="preserve"> </v>
      </c>
      <c r="M39" s="3">
        <f>IF(OR($H39=M$9,$J39=M$9),1," ")</f>
        <v>1</v>
      </c>
      <c r="N39" s="3" t="str">
        <f>IF(OR($H39=N$9,$J39=N$9),1," ")</f>
        <v xml:space="preserve"> </v>
      </c>
      <c r="O39" s="3" t="str">
        <f>IF(OR($H39=O$9,$J39=O$9),1," ")</f>
        <v xml:space="preserve"> </v>
      </c>
      <c r="P39" s="3" t="str">
        <f t="shared" si="5"/>
        <v xml:space="preserve"> </v>
      </c>
      <c r="Q39" s="3" t="str">
        <f t="shared" si="5"/>
        <v xml:space="preserve"> </v>
      </c>
      <c r="R39" s="3" t="str">
        <f t="shared" si="5"/>
        <v xml:space="preserve"> </v>
      </c>
      <c r="S39" s="3" t="str">
        <f t="shared" si="5"/>
        <v xml:space="preserve"> </v>
      </c>
      <c r="T39" s="3" t="str">
        <f t="shared" si="5"/>
        <v xml:space="preserve"> </v>
      </c>
      <c r="U39" s="3" t="str">
        <f t="shared" si="5"/>
        <v xml:space="preserve"> </v>
      </c>
      <c r="V39" s="3" t="str">
        <f t="shared" si="5"/>
        <v xml:space="preserve"> </v>
      </c>
      <c r="W39" s="71" t="s">
        <v>92</v>
      </c>
      <c r="X39" s="72"/>
      <c r="Y39" s="167"/>
    </row>
    <row r="40" spans="1:25" ht="78" customHeight="1" x14ac:dyDescent="0.25">
      <c r="A40" s="165" t="s">
        <v>80</v>
      </c>
      <c r="B40" s="75" t="s">
        <v>19</v>
      </c>
      <c r="C40" s="75" t="s">
        <v>244</v>
      </c>
      <c r="D40" s="6" t="s">
        <v>184</v>
      </c>
      <c r="E40" s="75" t="s">
        <v>224</v>
      </c>
      <c r="F40" s="153">
        <f t="shared" si="0"/>
        <v>4</v>
      </c>
      <c r="G40" s="10">
        <v>44995</v>
      </c>
      <c r="H40" s="4">
        <f t="shared" si="1"/>
        <v>3</v>
      </c>
      <c r="I40" s="10">
        <v>45000</v>
      </c>
      <c r="J40" s="4">
        <f t="shared" si="3"/>
        <v>3</v>
      </c>
      <c r="K40" s="3" t="str">
        <f>IF(OR($H40=K$9,$J40=K$9),1," ")</f>
        <v xml:space="preserve"> </v>
      </c>
      <c r="L40" s="3" t="str">
        <f>IF(OR($H40=L$9,$J40=L$9),1," ")</f>
        <v xml:space="preserve"> </v>
      </c>
      <c r="M40" s="3">
        <f>IF(OR($H40=M$9,$J40=M$9),1," ")</f>
        <v>1</v>
      </c>
      <c r="N40" s="3" t="str">
        <f>IF(OR($H40=N$9,$J40=N$9),1," ")</f>
        <v xml:space="preserve"> </v>
      </c>
      <c r="O40" s="3" t="str">
        <f>IF(OR($H40=O$9,$J40=O$9),1," ")</f>
        <v xml:space="preserve"> </v>
      </c>
      <c r="P40" s="3" t="str">
        <f t="shared" si="5"/>
        <v xml:space="preserve"> </v>
      </c>
      <c r="Q40" s="3" t="str">
        <f t="shared" si="5"/>
        <v xml:space="preserve"> </v>
      </c>
      <c r="R40" s="3" t="str">
        <f t="shared" si="5"/>
        <v xml:space="preserve"> </v>
      </c>
      <c r="S40" s="3" t="str">
        <f t="shared" si="5"/>
        <v xml:space="preserve"> </v>
      </c>
      <c r="T40" s="3" t="str">
        <f t="shared" si="5"/>
        <v xml:space="preserve"> </v>
      </c>
      <c r="U40" s="3" t="str">
        <f t="shared" si="5"/>
        <v xml:space="preserve"> </v>
      </c>
      <c r="V40" s="3" t="str">
        <f t="shared" si="5"/>
        <v xml:space="preserve"> </v>
      </c>
      <c r="W40" s="71" t="s">
        <v>92</v>
      </c>
      <c r="X40" s="72"/>
      <c r="Y40" s="167"/>
    </row>
    <row r="41" spans="1:25" ht="64.5" customHeight="1" x14ac:dyDescent="0.25">
      <c r="A41" s="165" t="s">
        <v>80</v>
      </c>
      <c r="B41" s="75" t="s">
        <v>19</v>
      </c>
      <c r="C41" s="75" t="s">
        <v>42</v>
      </c>
      <c r="D41" s="41" t="s">
        <v>249</v>
      </c>
      <c r="E41" s="75" t="s">
        <v>96</v>
      </c>
      <c r="F41" s="153">
        <f t="shared" si="0"/>
        <v>7</v>
      </c>
      <c r="G41" s="10">
        <v>44999</v>
      </c>
      <c r="H41" s="4">
        <f t="shared" si="1"/>
        <v>3</v>
      </c>
      <c r="I41" s="10">
        <v>45007</v>
      </c>
      <c r="J41" s="4">
        <f t="shared" si="3"/>
        <v>3</v>
      </c>
      <c r="K41" s="3" t="str">
        <f>IF(OR($H41=K$9,$J41=K$9),1," ")</f>
        <v xml:space="preserve"> </v>
      </c>
      <c r="L41" s="3" t="str">
        <f>IF(OR($H41=L$9,$J41=L$9),1," ")</f>
        <v xml:space="preserve"> </v>
      </c>
      <c r="M41" s="3">
        <f>IF(OR($H41=M$9,$J41=M$9),1," ")</f>
        <v>1</v>
      </c>
      <c r="N41" s="3" t="str">
        <f>IF(OR($H41=N$9,$J41=N$9),1," ")</f>
        <v xml:space="preserve"> </v>
      </c>
      <c r="O41" s="3" t="str">
        <f>IF(OR($H41=O$9,$J41=O$9),1," ")</f>
        <v xml:space="preserve"> </v>
      </c>
      <c r="P41" s="3" t="str">
        <f t="shared" si="5"/>
        <v xml:space="preserve"> </v>
      </c>
      <c r="Q41" s="3" t="str">
        <f t="shared" si="5"/>
        <v xml:space="preserve"> </v>
      </c>
      <c r="R41" s="3" t="str">
        <f t="shared" si="5"/>
        <v xml:space="preserve"> </v>
      </c>
      <c r="S41" s="3" t="str">
        <f t="shared" si="5"/>
        <v xml:space="preserve"> </v>
      </c>
      <c r="T41" s="3" t="str">
        <f t="shared" si="5"/>
        <v xml:space="preserve"> </v>
      </c>
      <c r="U41" s="3" t="str">
        <f t="shared" si="5"/>
        <v xml:space="preserve"> </v>
      </c>
      <c r="V41" s="3" t="str">
        <f t="shared" si="5"/>
        <v xml:space="preserve"> </v>
      </c>
      <c r="W41" s="71" t="s">
        <v>92</v>
      </c>
      <c r="X41" s="72"/>
      <c r="Y41" s="167"/>
    </row>
    <row r="42" spans="1:25" ht="50.1" customHeight="1" x14ac:dyDescent="0.25">
      <c r="A42" s="165" t="s">
        <v>95</v>
      </c>
      <c r="B42" s="75" t="s">
        <v>95</v>
      </c>
      <c r="C42" s="75" t="s">
        <v>220</v>
      </c>
      <c r="D42" s="40" t="s">
        <v>239</v>
      </c>
      <c r="E42" s="75" t="s">
        <v>85</v>
      </c>
      <c r="F42" s="153">
        <f t="shared" si="0"/>
        <v>2</v>
      </c>
      <c r="G42" s="10">
        <v>45006</v>
      </c>
      <c r="H42" s="4">
        <f t="shared" si="1"/>
        <v>3</v>
      </c>
      <c r="I42" s="10">
        <v>45007</v>
      </c>
      <c r="J42" s="4">
        <f t="shared" si="3"/>
        <v>3</v>
      </c>
      <c r="K42" s="3" t="str">
        <f>IF(OR($H42=K$9,$J42=K$9),1," ")</f>
        <v xml:space="preserve"> </v>
      </c>
      <c r="L42" s="3" t="str">
        <f>IF(OR($H42=L$9,$J42=L$9),1," ")</f>
        <v xml:space="preserve"> </v>
      </c>
      <c r="M42" s="3">
        <f>IF(OR($H42=M$9,$J42=M$9),1," ")</f>
        <v>1</v>
      </c>
      <c r="N42" s="3" t="str">
        <f>IF(OR($H42=N$9,$J42=N$9),1," ")</f>
        <v xml:space="preserve"> </v>
      </c>
      <c r="O42" s="3" t="str">
        <f>IF(OR($H42=O$9,$J42=O$9),1," ")</f>
        <v xml:space="preserve"> </v>
      </c>
      <c r="P42" s="3" t="str">
        <f t="shared" si="5"/>
        <v xml:space="preserve"> </v>
      </c>
      <c r="Q42" s="3" t="str">
        <f t="shared" si="5"/>
        <v xml:space="preserve"> </v>
      </c>
      <c r="R42" s="3" t="str">
        <f t="shared" si="5"/>
        <v xml:space="preserve"> </v>
      </c>
      <c r="S42" s="3" t="str">
        <f t="shared" si="5"/>
        <v xml:space="preserve"> </v>
      </c>
      <c r="T42" s="3" t="str">
        <f t="shared" si="5"/>
        <v xml:space="preserve"> </v>
      </c>
      <c r="U42" s="3" t="str">
        <f t="shared" si="5"/>
        <v xml:space="preserve"> </v>
      </c>
      <c r="V42" s="3" t="str">
        <f t="shared" si="5"/>
        <v xml:space="preserve"> </v>
      </c>
      <c r="W42" s="71" t="s">
        <v>92</v>
      </c>
      <c r="X42" s="72"/>
      <c r="Y42" s="167"/>
    </row>
    <row r="43" spans="1:25" s="47" customFormat="1" ht="50.1" customHeight="1" x14ac:dyDescent="0.25">
      <c r="A43" s="165" t="s">
        <v>95</v>
      </c>
      <c r="B43" s="75" t="s">
        <v>95</v>
      </c>
      <c r="C43" s="75" t="s">
        <v>221</v>
      </c>
      <c r="D43" s="40" t="s">
        <v>238</v>
      </c>
      <c r="E43" s="75" t="s">
        <v>85</v>
      </c>
      <c r="F43" s="153">
        <f t="shared" ref="F43:F74" si="6">+NETWORKDAYS(G43,I43)</f>
        <v>0</v>
      </c>
      <c r="G43" s="10">
        <v>45017</v>
      </c>
      <c r="H43" s="4">
        <f t="shared" ref="H43:H74" si="7">+MONTH(G43)</f>
        <v>4</v>
      </c>
      <c r="I43" s="10">
        <v>45018</v>
      </c>
      <c r="J43" s="4">
        <f t="shared" si="3"/>
        <v>4</v>
      </c>
      <c r="K43" s="3" t="str">
        <f>IF(OR($H43=K$9,$J43=K$9),1," ")</f>
        <v xml:space="preserve"> </v>
      </c>
      <c r="L43" s="3" t="str">
        <f>IF(OR($H43=L$9,$J43=L$9),1," ")</f>
        <v xml:space="preserve"> </v>
      </c>
      <c r="M43" s="3" t="str">
        <f>IF(OR($H43=M$9,$J43=M$9),1," ")</f>
        <v xml:space="preserve"> </v>
      </c>
      <c r="N43" s="3">
        <f>IF(OR($H43=N$9,$J43=N$9),1," ")</f>
        <v>1</v>
      </c>
      <c r="O43" s="3" t="str">
        <f>IF(OR($H43=O$9,$J43=O$9),1," ")</f>
        <v xml:space="preserve"> </v>
      </c>
      <c r="P43" s="3" t="str">
        <f t="shared" si="5"/>
        <v xml:space="preserve"> </v>
      </c>
      <c r="Q43" s="3" t="str">
        <f t="shared" si="5"/>
        <v xml:space="preserve"> </v>
      </c>
      <c r="R43" s="3" t="str">
        <f t="shared" si="5"/>
        <v xml:space="preserve"> </v>
      </c>
      <c r="S43" s="3" t="str">
        <f t="shared" si="5"/>
        <v xml:space="preserve"> </v>
      </c>
      <c r="T43" s="3" t="str">
        <f t="shared" si="5"/>
        <v xml:space="preserve"> </v>
      </c>
      <c r="U43" s="3" t="str">
        <f t="shared" si="5"/>
        <v xml:space="preserve"> </v>
      </c>
      <c r="V43" s="3" t="str">
        <f t="shared" si="5"/>
        <v xml:space="preserve"> </v>
      </c>
      <c r="W43" s="71" t="s">
        <v>92</v>
      </c>
      <c r="X43" s="72"/>
      <c r="Y43" s="167"/>
    </row>
    <row r="44" spans="1:25" ht="64.5" customHeight="1" x14ac:dyDescent="0.25">
      <c r="A44" s="165" t="s">
        <v>95</v>
      </c>
      <c r="B44" s="75" t="s">
        <v>95</v>
      </c>
      <c r="C44" s="75" t="s">
        <v>81</v>
      </c>
      <c r="D44" s="6" t="s">
        <v>180</v>
      </c>
      <c r="E44" s="75" t="s">
        <v>181</v>
      </c>
      <c r="F44" s="153">
        <f t="shared" si="6"/>
        <v>1</v>
      </c>
      <c r="G44" s="10">
        <v>45023</v>
      </c>
      <c r="H44" s="4">
        <f t="shared" si="7"/>
        <v>4</v>
      </c>
      <c r="I44" s="10">
        <v>45025</v>
      </c>
      <c r="J44" s="4">
        <f t="shared" si="3"/>
        <v>4</v>
      </c>
      <c r="K44" s="3" t="str">
        <f>IF(OR($H44=K$9,$J44=K$9),1," ")</f>
        <v xml:space="preserve"> </v>
      </c>
      <c r="L44" s="3" t="str">
        <f>IF(OR($H44=L$9,$J44=L$9),1," ")</f>
        <v xml:space="preserve"> </v>
      </c>
      <c r="M44" s="3" t="str">
        <f>IF(OR($H44=M$9,$J44=M$9),1," ")</f>
        <v xml:space="preserve"> </v>
      </c>
      <c r="N44" s="3">
        <f>IF(OR($H44=N$9,$J44=N$9),1," ")</f>
        <v>1</v>
      </c>
      <c r="O44" s="3" t="str">
        <f>IF(OR($H44=O$9,$J44=O$9),1," ")</f>
        <v xml:space="preserve"> </v>
      </c>
      <c r="P44" s="3" t="str">
        <f t="shared" si="5"/>
        <v xml:space="preserve"> </v>
      </c>
      <c r="Q44" s="3" t="str">
        <f t="shared" si="5"/>
        <v xml:space="preserve"> </v>
      </c>
      <c r="R44" s="3" t="str">
        <f t="shared" si="5"/>
        <v xml:space="preserve"> </v>
      </c>
      <c r="S44" s="3" t="str">
        <f t="shared" si="5"/>
        <v xml:space="preserve"> </v>
      </c>
      <c r="T44" s="3" t="str">
        <f t="shared" si="5"/>
        <v xml:space="preserve"> </v>
      </c>
      <c r="U44" s="3" t="str">
        <f t="shared" si="5"/>
        <v xml:space="preserve"> </v>
      </c>
      <c r="V44" s="3" t="str">
        <f t="shared" si="5"/>
        <v xml:space="preserve"> </v>
      </c>
      <c r="W44" s="71" t="s">
        <v>92</v>
      </c>
      <c r="X44" s="72"/>
      <c r="Y44" s="167"/>
    </row>
    <row r="45" spans="1:25" ht="57" customHeight="1" x14ac:dyDescent="0.25">
      <c r="A45" s="165" t="s">
        <v>95</v>
      </c>
      <c r="B45" s="75" t="s">
        <v>95</v>
      </c>
      <c r="C45" s="75" t="s">
        <v>222</v>
      </c>
      <c r="D45" s="41" t="s">
        <v>219</v>
      </c>
      <c r="E45" s="75" t="s">
        <v>85</v>
      </c>
      <c r="F45" s="153">
        <f t="shared" si="6"/>
        <v>1</v>
      </c>
      <c r="G45" s="10">
        <v>45023</v>
      </c>
      <c r="H45" s="4">
        <f t="shared" si="7"/>
        <v>4</v>
      </c>
      <c r="I45" s="10">
        <v>45025</v>
      </c>
      <c r="J45" s="4">
        <f t="shared" si="3"/>
        <v>4</v>
      </c>
      <c r="K45" s="3" t="str">
        <f>IF(OR($H45=K$9,$J45=K$9),1," ")</f>
        <v xml:space="preserve"> </v>
      </c>
      <c r="L45" s="3" t="str">
        <f>IF(OR($H45=L$9,$J45=L$9),1," ")</f>
        <v xml:space="preserve"> </v>
      </c>
      <c r="M45" s="3" t="str">
        <f>IF(OR($H45=M$9,$J45=M$9),1," ")</f>
        <v xml:space="preserve"> </v>
      </c>
      <c r="N45" s="3">
        <f>IF(OR($H45=N$9,$J45=N$9),1," ")</f>
        <v>1</v>
      </c>
      <c r="O45" s="3" t="str">
        <f>IF(OR($H45=O$9,$J45=O$9),1," ")</f>
        <v xml:space="preserve"> </v>
      </c>
      <c r="P45" s="3" t="str">
        <f t="shared" si="5"/>
        <v xml:space="preserve"> </v>
      </c>
      <c r="Q45" s="3" t="str">
        <f t="shared" si="5"/>
        <v xml:space="preserve"> </v>
      </c>
      <c r="R45" s="3" t="str">
        <f t="shared" si="5"/>
        <v xml:space="preserve"> </v>
      </c>
      <c r="S45" s="3" t="str">
        <f t="shared" si="5"/>
        <v xml:space="preserve"> </v>
      </c>
      <c r="T45" s="3" t="str">
        <f t="shared" si="5"/>
        <v xml:space="preserve"> </v>
      </c>
      <c r="U45" s="3" t="str">
        <f t="shared" si="5"/>
        <v xml:space="preserve"> </v>
      </c>
      <c r="V45" s="3" t="str">
        <f t="shared" si="5"/>
        <v xml:space="preserve"> </v>
      </c>
      <c r="W45" s="71" t="s">
        <v>92</v>
      </c>
      <c r="X45" s="72"/>
      <c r="Y45" s="167"/>
    </row>
    <row r="46" spans="1:25" ht="50.1" customHeight="1" x14ac:dyDescent="0.25">
      <c r="A46" s="165" t="s">
        <v>80</v>
      </c>
      <c r="B46" s="75" t="s">
        <v>19</v>
      </c>
      <c r="C46" s="75" t="s">
        <v>37</v>
      </c>
      <c r="D46" s="6" t="s">
        <v>128</v>
      </c>
      <c r="E46" s="75" t="s">
        <v>224</v>
      </c>
      <c r="F46" s="153">
        <f t="shared" si="6"/>
        <v>7</v>
      </c>
      <c r="G46" s="10">
        <v>45031</v>
      </c>
      <c r="H46" s="4">
        <f t="shared" si="7"/>
        <v>4</v>
      </c>
      <c r="I46" s="10">
        <v>45041</v>
      </c>
      <c r="J46" s="4">
        <f t="shared" si="3"/>
        <v>4</v>
      </c>
      <c r="K46" s="3" t="str">
        <f>IF(OR($H46=K$9,$J46=K$9),1," ")</f>
        <v xml:space="preserve"> </v>
      </c>
      <c r="L46" s="3" t="str">
        <f>IF(OR($H46=L$9,$J46=L$9),1," ")</f>
        <v xml:space="preserve"> </v>
      </c>
      <c r="M46" s="3" t="str">
        <f>IF(OR($H46=M$9,$J46=M$9),1," ")</f>
        <v xml:space="preserve"> </v>
      </c>
      <c r="N46" s="3">
        <f>IF(OR($H46=N$9,$J46=N$9),1," ")</f>
        <v>1</v>
      </c>
      <c r="O46" s="3" t="str">
        <f>IF(OR($H46=O$9,$J46=O$9),1," ")</f>
        <v xml:space="preserve"> </v>
      </c>
      <c r="P46" s="3" t="str">
        <f t="shared" si="5"/>
        <v xml:space="preserve"> </v>
      </c>
      <c r="Q46" s="3" t="str">
        <f t="shared" si="5"/>
        <v xml:space="preserve"> </v>
      </c>
      <c r="R46" s="3" t="str">
        <f t="shared" si="5"/>
        <v xml:space="preserve"> </v>
      </c>
      <c r="S46" s="3" t="str">
        <f t="shared" si="5"/>
        <v xml:space="preserve"> </v>
      </c>
      <c r="T46" s="3" t="str">
        <f t="shared" si="5"/>
        <v xml:space="preserve"> </v>
      </c>
      <c r="U46" s="3" t="str">
        <f t="shared" si="5"/>
        <v xml:space="preserve"> </v>
      </c>
      <c r="V46" s="3" t="str">
        <f t="shared" si="5"/>
        <v xml:space="preserve"> </v>
      </c>
      <c r="W46" s="71" t="s">
        <v>92</v>
      </c>
      <c r="X46" s="72"/>
      <c r="Y46" s="167"/>
    </row>
    <row r="47" spans="1:25" ht="50.1" hidden="1" customHeight="1" x14ac:dyDescent="0.25">
      <c r="A47" s="169" t="s">
        <v>89</v>
      </c>
      <c r="B47" s="76" t="s">
        <v>29</v>
      </c>
      <c r="C47" s="76" t="s">
        <v>223</v>
      </c>
      <c r="D47" s="76" t="s">
        <v>240</v>
      </c>
      <c r="E47" s="76" t="s">
        <v>224</v>
      </c>
      <c r="F47" s="154">
        <f t="shared" si="6"/>
        <v>10</v>
      </c>
      <c r="G47" s="78">
        <v>45040</v>
      </c>
      <c r="H47" s="79">
        <f t="shared" si="7"/>
        <v>4</v>
      </c>
      <c r="I47" s="78">
        <v>45051</v>
      </c>
      <c r="J47" s="4">
        <f t="shared" si="3"/>
        <v>5</v>
      </c>
      <c r="K47" s="3" t="str">
        <f>IF(OR($H47=K$9,$J47=K$9),1," ")</f>
        <v xml:space="preserve"> </v>
      </c>
      <c r="L47" s="3" t="str">
        <f>IF(OR($H47=L$9,$J47=L$9),1," ")</f>
        <v xml:space="preserve"> </v>
      </c>
      <c r="M47" s="3" t="str">
        <f>IF(OR($H47=M$9,$J47=M$9),1," ")</f>
        <v xml:space="preserve"> </v>
      </c>
      <c r="N47" s="3">
        <f>IF(OR($H47=N$9,$J47=N$9),1," ")</f>
        <v>1</v>
      </c>
      <c r="O47" s="3">
        <f>IF(OR($H47=O$9,$J47=O$9),1," ")</f>
        <v>1</v>
      </c>
      <c r="P47" s="3" t="str">
        <f t="shared" si="5"/>
        <v xml:space="preserve"> </v>
      </c>
      <c r="Q47" s="3" t="str">
        <f t="shared" si="5"/>
        <v xml:space="preserve"> </v>
      </c>
      <c r="R47" s="3" t="str">
        <f t="shared" si="5"/>
        <v xml:space="preserve"> </v>
      </c>
      <c r="S47" s="3" t="str">
        <f t="shared" si="5"/>
        <v xml:space="preserve"> </v>
      </c>
      <c r="T47" s="3" t="str">
        <f t="shared" si="5"/>
        <v xml:space="preserve"> </v>
      </c>
      <c r="U47" s="3" t="str">
        <f t="shared" si="5"/>
        <v xml:space="preserve"> </v>
      </c>
      <c r="V47" s="3" t="str">
        <f t="shared" si="5"/>
        <v xml:space="preserve"> </v>
      </c>
      <c r="W47" s="71" t="s">
        <v>92</v>
      </c>
      <c r="X47" s="10"/>
      <c r="Y47" s="167"/>
    </row>
    <row r="48" spans="1:25" ht="50.1" hidden="1" customHeight="1" x14ac:dyDescent="0.25">
      <c r="A48" s="169" t="s">
        <v>89</v>
      </c>
      <c r="B48" s="76" t="s">
        <v>29</v>
      </c>
      <c r="C48" s="76" t="s">
        <v>223</v>
      </c>
      <c r="D48" s="76" t="s">
        <v>240</v>
      </c>
      <c r="E48" s="76" t="s">
        <v>34</v>
      </c>
      <c r="F48" s="154">
        <f t="shared" si="6"/>
        <v>10</v>
      </c>
      <c r="G48" s="78">
        <v>45040</v>
      </c>
      <c r="H48" s="79">
        <f t="shared" si="7"/>
        <v>4</v>
      </c>
      <c r="I48" s="78">
        <v>45051</v>
      </c>
      <c r="J48" s="4">
        <f t="shared" si="3"/>
        <v>5</v>
      </c>
      <c r="K48" s="3" t="str">
        <f>IF(OR($H48=K$9,$J48=K$9),1," ")</f>
        <v xml:space="preserve"> </v>
      </c>
      <c r="L48" s="3" t="str">
        <f>IF(OR($H48=L$9,$J48=L$9),1," ")</f>
        <v xml:space="preserve"> </v>
      </c>
      <c r="M48" s="3" t="str">
        <f>IF(OR($H48=M$9,$J48=M$9),1," ")</f>
        <v xml:space="preserve"> </v>
      </c>
      <c r="N48" s="3">
        <f>IF(OR($H48=N$9,$J48=N$9),1," ")</f>
        <v>1</v>
      </c>
      <c r="O48" s="3">
        <f>IF(OR($H48=O$9,$J48=O$9),1," ")</f>
        <v>1</v>
      </c>
      <c r="P48" s="3" t="str">
        <f t="shared" si="5"/>
        <v xml:space="preserve"> </v>
      </c>
      <c r="Q48" s="3" t="str">
        <f t="shared" si="5"/>
        <v xml:space="preserve"> </v>
      </c>
      <c r="R48" s="3" t="str">
        <f t="shared" si="5"/>
        <v xml:space="preserve"> </v>
      </c>
      <c r="S48" s="3" t="str">
        <f t="shared" si="5"/>
        <v xml:space="preserve"> </v>
      </c>
      <c r="T48" s="3" t="str">
        <f t="shared" si="5"/>
        <v xml:space="preserve"> </v>
      </c>
      <c r="U48" s="3" t="str">
        <f t="shared" si="5"/>
        <v xml:space="preserve"> </v>
      </c>
      <c r="V48" s="3" t="str">
        <f t="shared" si="5"/>
        <v xml:space="preserve"> </v>
      </c>
      <c r="W48" s="71" t="s">
        <v>92</v>
      </c>
      <c r="X48" s="2"/>
      <c r="Y48" s="167"/>
    </row>
    <row r="49" spans="1:25" ht="50.1" hidden="1" customHeight="1" x14ac:dyDescent="0.25">
      <c r="A49" s="169" t="s">
        <v>89</v>
      </c>
      <c r="B49" s="76" t="s">
        <v>29</v>
      </c>
      <c r="C49" s="76" t="s">
        <v>223</v>
      </c>
      <c r="D49" s="76" t="s">
        <v>240</v>
      </c>
      <c r="E49" s="76" t="s">
        <v>100</v>
      </c>
      <c r="F49" s="154">
        <f t="shared" si="6"/>
        <v>10</v>
      </c>
      <c r="G49" s="78">
        <v>45040</v>
      </c>
      <c r="H49" s="79">
        <f t="shared" si="7"/>
        <v>4</v>
      </c>
      <c r="I49" s="78">
        <v>45051</v>
      </c>
      <c r="J49" s="4">
        <f t="shared" si="3"/>
        <v>5</v>
      </c>
      <c r="K49" s="3" t="str">
        <f>IF(OR($H49=K$9,$J49=K$9),1," ")</f>
        <v xml:space="preserve"> </v>
      </c>
      <c r="L49" s="3" t="str">
        <f>IF(OR($H49=L$9,$J49=L$9),1," ")</f>
        <v xml:space="preserve"> </v>
      </c>
      <c r="M49" s="3" t="str">
        <f>IF(OR($H49=M$9,$J49=M$9),1," ")</f>
        <v xml:space="preserve"> </v>
      </c>
      <c r="N49" s="3">
        <f>IF(OR($H49=N$9,$J49=N$9),1," ")</f>
        <v>1</v>
      </c>
      <c r="O49" s="3">
        <f>IF(OR($H49=O$9,$J49=O$9),1," ")</f>
        <v>1</v>
      </c>
      <c r="P49" s="3" t="str">
        <f t="shared" si="5"/>
        <v xml:space="preserve"> </v>
      </c>
      <c r="Q49" s="3" t="str">
        <f t="shared" si="5"/>
        <v xml:space="preserve"> </v>
      </c>
      <c r="R49" s="3" t="str">
        <f t="shared" si="5"/>
        <v xml:space="preserve"> </v>
      </c>
      <c r="S49" s="3" t="str">
        <f t="shared" si="5"/>
        <v xml:space="preserve"> </v>
      </c>
      <c r="T49" s="3" t="str">
        <f t="shared" si="5"/>
        <v xml:space="preserve"> </v>
      </c>
      <c r="U49" s="3" t="str">
        <f t="shared" si="5"/>
        <v xml:space="preserve"> </v>
      </c>
      <c r="V49" s="3" t="str">
        <f t="shared" si="5"/>
        <v xml:space="preserve"> </v>
      </c>
      <c r="W49" s="71" t="s">
        <v>92</v>
      </c>
      <c r="X49" s="72"/>
      <c r="Y49" s="167"/>
    </row>
    <row r="50" spans="1:25" ht="50.1" hidden="1" customHeight="1" x14ac:dyDescent="0.25">
      <c r="A50" s="169" t="s">
        <v>89</v>
      </c>
      <c r="B50" s="76" t="s">
        <v>29</v>
      </c>
      <c r="C50" s="76" t="s">
        <v>223</v>
      </c>
      <c r="D50" s="76" t="s">
        <v>240</v>
      </c>
      <c r="E50" s="76" t="s">
        <v>187</v>
      </c>
      <c r="F50" s="154">
        <f t="shared" si="6"/>
        <v>10</v>
      </c>
      <c r="G50" s="78">
        <v>45040</v>
      </c>
      <c r="H50" s="79">
        <f t="shared" si="7"/>
        <v>4</v>
      </c>
      <c r="I50" s="78">
        <v>45051</v>
      </c>
      <c r="J50" s="4">
        <f t="shared" si="3"/>
        <v>5</v>
      </c>
      <c r="K50" s="3" t="str">
        <f>IF(OR($H50=K$9,$J50=K$9),1," ")</f>
        <v xml:space="preserve"> </v>
      </c>
      <c r="L50" s="3" t="str">
        <f>IF(OR($H50=L$9,$J50=L$9),1," ")</f>
        <v xml:space="preserve"> </v>
      </c>
      <c r="M50" s="3" t="str">
        <f>IF(OR($H50=M$9,$J50=M$9),1," ")</f>
        <v xml:space="preserve"> </v>
      </c>
      <c r="N50" s="3">
        <f>IF(OR($H50=N$9,$J50=N$9),1," ")</f>
        <v>1</v>
      </c>
      <c r="O50" s="3">
        <f>IF(OR($H50=O$9,$J50=O$9),1," ")</f>
        <v>1</v>
      </c>
      <c r="P50" s="3" t="str">
        <f t="shared" si="5"/>
        <v xml:space="preserve"> </v>
      </c>
      <c r="Q50" s="3" t="str">
        <f t="shared" si="5"/>
        <v xml:space="preserve"> </v>
      </c>
      <c r="R50" s="3" t="str">
        <f t="shared" si="5"/>
        <v xml:space="preserve"> </v>
      </c>
      <c r="S50" s="3" t="str">
        <f t="shared" si="5"/>
        <v xml:space="preserve"> </v>
      </c>
      <c r="T50" s="3" t="str">
        <f t="shared" si="5"/>
        <v xml:space="preserve"> </v>
      </c>
      <c r="U50" s="3" t="str">
        <f t="shared" si="5"/>
        <v xml:space="preserve"> </v>
      </c>
      <c r="V50" s="3" t="str">
        <f t="shared" si="5"/>
        <v xml:space="preserve"> </v>
      </c>
      <c r="W50" s="71" t="s">
        <v>92</v>
      </c>
      <c r="X50" s="72"/>
      <c r="Y50" s="167"/>
    </row>
    <row r="51" spans="1:25" ht="50.1" hidden="1" customHeight="1" x14ac:dyDescent="0.25">
      <c r="A51" s="169" t="s">
        <v>89</v>
      </c>
      <c r="B51" s="76" t="s">
        <v>29</v>
      </c>
      <c r="C51" s="76" t="s">
        <v>223</v>
      </c>
      <c r="D51" s="76" t="s">
        <v>240</v>
      </c>
      <c r="E51" s="76" t="s">
        <v>99</v>
      </c>
      <c r="F51" s="154">
        <f t="shared" si="6"/>
        <v>10</v>
      </c>
      <c r="G51" s="78">
        <v>45040</v>
      </c>
      <c r="H51" s="79">
        <f t="shared" si="7"/>
        <v>4</v>
      </c>
      <c r="I51" s="78">
        <v>45051</v>
      </c>
      <c r="J51" s="4">
        <f t="shared" si="3"/>
        <v>5</v>
      </c>
      <c r="K51" s="3" t="str">
        <f>IF(OR($H51=K$9,$J51=K$9),1," ")</f>
        <v xml:space="preserve"> </v>
      </c>
      <c r="L51" s="3" t="str">
        <f>IF(OR($H51=L$9,$J51=L$9),1," ")</f>
        <v xml:space="preserve"> </v>
      </c>
      <c r="M51" s="3" t="str">
        <f>IF(OR($H51=M$9,$J51=M$9),1," ")</f>
        <v xml:space="preserve"> </v>
      </c>
      <c r="N51" s="3">
        <f>IF(OR($H51=N$9,$J51=N$9),1," ")</f>
        <v>1</v>
      </c>
      <c r="O51" s="3">
        <f>IF(OR($H51=O$9,$J51=O$9),1," ")</f>
        <v>1</v>
      </c>
      <c r="P51" s="3" t="str">
        <f t="shared" si="5"/>
        <v xml:space="preserve"> </v>
      </c>
      <c r="Q51" s="3" t="str">
        <f t="shared" si="5"/>
        <v xml:space="preserve"> </v>
      </c>
      <c r="R51" s="3" t="str">
        <f t="shared" si="5"/>
        <v xml:space="preserve"> </v>
      </c>
      <c r="S51" s="3" t="str">
        <f t="shared" si="5"/>
        <v xml:space="preserve"> </v>
      </c>
      <c r="T51" s="3" t="str">
        <f t="shared" si="5"/>
        <v xml:space="preserve"> </v>
      </c>
      <c r="U51" s="3" t="str">
        <f t="shared" si="5"/>
        <v xml:space="preserve"> </v>
      </c>
      <c r="V51" s="3" t="str">
        <f t="shared" si="5"/>
        <v xml:space="preserve"> </v>
      </c>
      <c r="W51" s="71" t="s">
        <v>92</v>
      </c>
      <c r="X51" s="2"/>
      <c r="Y51" s="170"/>
    </row>
    <row r="52" spans="1:25" ht="64.5" hidden="1" customHeight="1" x14ac:dyDescent="0.25">
      <c r="A52" s="169" t="s">
        <v>89</v>
      </c>
      <c r="B52" s="76" t="s">
        <v>29</v>
      </c>
      <c r="C52" s="76" t="s">
        <v>223</v>
      </c>
      <c r="D52" s="76" t="s">
        <v>240</v>
      </c>
      <c r="E52" s="76" t="s">
        <v>85</v>
      </c>
      <c r="F52" s="154">
        <f t="shared" si="6"/>
        <v>10</v>
      </c>
      <c r="G52" s="78">
        <v>45040</v>
      </c>
      <c r="H52" s="79">
        <f t="shared" si="7"/>
        <v>4</v>
      </c>
      <c r="I52" s="78">
        <v>45051</v>
      </c>
      <c r="J52" s="4">
        <f t="shared" si="3"/>
        <v>5</v>
      </c>
      <c r="K52" s="3" t="str">
        <f>IF(OR($H52=K$9,$J52=K$9),1," ")</f>
        <v xml:space="preserve"> </v>
      </c>
      <c r="L52" s="3" t="str">
        <f>IF(OR($H52=L$9,$J52=L$9),1," ")</f>
        <v xml:space="preserve"> </v>
      </c>
      <c r="M52" s="3" t="str">
        <f>IF(OR($H52=M$9,$J52=M$9),1," ")</f>
        <v xml:space="preserve"> </v>
      </c>
      <c r="N52" s="3">
        <f>IF(OR($H52=N$9,$J52=N$9),1," ")</f>
        <v>1</v>
      </c>
      <c r="O52" s="3">
        <f>IF(OR($H52=O$9,$J52=O$9),1," ")</f>
        <v>1</v>
      </c>
      <c r="P52" s="3" t="str">
        <f t="shared" si="5"/>
        <v xml:space="preserve"> </v>
      </c>
      <c r="Q52" s="3" t="str">
        <f t="shared" si="5"/>
        <v xml:space="preserve"> </v>
      </c>
      <c r="R52" s="3" t="str">
        <f t="shared" si="5"/>
        <v xml:space="preserve"> </v>
      </c>
      <c r="S52" s="3" t="str">
        <f t="shared" si="5"/>
        <v xml:space="preserve"> </v>
      </c>
      <c r="T52" s="3" t="str">
        <f t="shared" si="5"/>
        <v xml:space="preserve"> </v>
      </c>
      <c r="U52" s="3" t="str">
        <f t="shared" si="5"/>
        <v xml:space="preserve"> </v>
      </c>
      <c r="V52" s="3" t="str">
        <f t="shared" si="5"/>
        <v xml:space="preserve"> </v>
      </c>
      <c r="W52" s="71" t="s">
        <v>92</v>
      </c>
      <c r="X52" s="10"/>
      <c r="Y52" s="171"/>
    </row>
    <row r="53" spans="1:25" ht="57" customHeight="1" x14ac:dyDescent="0.25">
      <c r="A53" s="165" t="s">
        <v>95</v>
      </c>
      <c r="B53" s="75" t="s">
        <v>95</v>
      </c>
      <c r="C53" s="75" t="s">
        <v>220</v>
      </c>
      <c r="D53" s="40" t="s">
        <v>239</v>
      </c>
      <c r="E53" s="75" t="s">
        <v>85</v>
      </c>
      <c r="F53" s="153">
        <f t="shared" si="6"/>
        <v>2</v>
      </c>
      <c r="G53" s="10">
        <v>45040</v>
      </c>
      <c r="H53" s="4">
        <f t="shared" si="7"/>
        <v>4</v>
      </c>
      <c r="I53" s="10">
        <v>45041</v>
      </c>
      <c r="J53" s="4">
        <f t="shared" si="3"/>
        <v>4</v>
      </c>
      <c r="K53" s="3" t="str">
        <f>IF(OR($H53=K$9,$J53=K$9),1," ")</f>
        <v xml:space="preserve"> </v>
      </c>
      <c r="L53" s="3" t="str">
        <f>IF(OR($H53=L$9,$J53=L$9),1," ")</f>
        <v xml:space="preserve"> </v>
      </c>
      <c r="M53" s="3" t="str">
        <f>IF(OR($H53=M$9,$J53=M$9),1," ")</f>
        <v xml:space="preserve"> </v>
      </c>
      <c r="N53" s="3">
        <f>IF(OR($H53=N$9,$J53=N$9),1," ")</f>
        <v>1</v>
      </c>
      <c r="O53" s="3" t="str">
        <f>IF(OR($H53=O$9,$J53=O$9),1," ")</f>
        <v xml:space="preserve"> </v>
      </c>
      <c r="P53" s="3" t="str">
        <f t="shared" si="5"/>
        <v xml:space="preserve"> </v>
      </c>
      <c r="Q53" s="3" t="str">
        <f t="shared" si="5"/>
        <v xml:space="preserve"> </v>
      </c>
      <c r="R53" s="3" t="str">
        <f t="shared" si="5"/>
        <v xml:space="preserve"> </v>
      </c>
      <c r="S53" s="3" t="str">
        <f t="shared" si="5"/>
        <v xml:space="preserve"> </v>
      </c>
      <c r="T53" s="3" t="str">
        <f t="shared" si="5"/>
        <v xml:space="preserve"> </v>
      </c>
      <c r="U53" s="3" t="str">
        <f t="shared" si="5"/>
        <v xml:space="preserve"> </v>
      </c>
      <c r="V53" s="3" t="str">
        <f t="shared" si="5"/>
        <v xml:space="preserve"> </v>
      </c>
      <c r="W53" s="71" t="s">
        <v>92</v>
      </c>
      <c r="X53" s="10"/>
      <c r="Y53" s="171"/>
    </row>
    <row r="54" spans="1:25" ht="74.25" customHeight="1" x14ac:dyDescent="0.25">
      <c r="A54" s="165" t="s">
        <v>80</v>
      </c>
      <c r="B54" s="75" t="s">
        <v>19</v>
      </c>
      <c r="C54" s="75" t="s">
        <v>24</v>
      </c>
      <c r="D54" s="6" t="s">
        <v>246</v>
      </c>
      <c r="E54" s="75" t="s">
        <v>187</v>
      </c>
      <c r="F54" s="153">
        <f t="shared" si="6"/>
        <v>16</v>
      </c>
      <c r="G54" s="10">
        <v>45040</v>
      </c>
      <c r="H54" s="4">
        <f t="shared" si="7"/>
        <v>4</v>
      </c>
      <c r="I54" s="10">
        <v>45061</v>
      </c>
      <c r="J54" s="4">
        <f t="shared" si="3"/>
        <v>5</v>
      </c>
      <c r="K54" s="3" t="str">
        <f>IF(OR($H54=K$9,$J54=K$9),1," ")</f>
        <v xml:space="preserve"> </v>
      </c>
      <c r="L54" s="3" t="str">
        <f>IF(OR($H54=L$9,$J54=L$9),1," ")</f>
        <v xml:space="preserve"> </v>
      </c>
      <c r="M54" s="3" t="str">
        <f>IF(OR($H54=M$9,$J54=M$9),1," ")</f>
        <v xml:space="preserve"> </v>
      </c>
      <c r="N54" s="3">
        <f>IF(OR($H54=N$9,$J54=N$9),1," ")</f>
        <v>1</v>
      </c>
      <c r="O54" s="3">
        <f>IF(OR($H54=O$9,$J54=O$9),1," ")</f>
        <v>1</v>
      </c>
      <c r="P54" s="3" t="str">
        <f t="shared" si="5"/>
        <v xml:space="preserve"> </v>
      </c>
      <c r="Q54" s="3" t="str">
        <f t="shared" si="5"/>
        <v xml:space="preserve"> </v>
      </c>
      <c r="R54" s="3" t="str">
        <f t="shared" si="5"/>
        <v xml:space="preserve"> </v>
      </c>
      <c r="S54" s="3" t="str">
        <f t="shared" si="5"/>
        <v xml:space="preserve"> </v>
      </c>
      <c r="T54" s="3" t="str">
        <f t="shared" si="5"/>
        <v xml:space="preserve"> </v>
      </c>
      <c r="U54" s="3" t="str">
        <f t="shared" si="5"/>
        <v xml:space="preserve"> </v>
      </c>
      <c r="V54" s="3" t="str">
        <f t="shared" si="5"/>
        <v xml:space="preserve"> </v>
      </c>
      <c r="W54" s="71" t="s">
        <v>92</v>
      </c>
      <c r="X54" s="10"/>
      <c r="Y54" s="171"/>
    </row>
    <row r="55" spans="1:25" ht="50.1" customHeight="1" x14ac:dyDescent="0.25">
      <c r="A55" s="165" t="s">
        <v>80</v>
      </c>
      <c r="B55" s="75" t="s">
        <v>19</v>
      </c>
      <c r="C55" s="75" t="s">
        <v>88</v>
      </c>
      <c r="D55" s="41" t="s">
        <v>217</v>
      </c>
      <c r="E55" s="75" t="s">
        <v>85</v>
      </c>
      <c r="F55" s="153">
        <f t="shared" si="6"/>
        <v>8</v>
      </c>
      <c r="G55" s="10">
        <v>45048</v>
      </c>
      <c r="H55" s="4">
        <f t="shared" si="7"/>
        <v>5</v>
      </c>
      <c r="I55" s="10">
        <v>45057</v>
      </c>
      <c r="J55" s="4">
        <f t="shared" si="3"/>
        <v>5</v>
      </c>
      <c r="K55" s="3" t="str">
        <f>IF(OR($H55=K$9,$J55=K$9),1," ")</f>
        <v xml:space="preserve"> </v>
      </c>
      <c r="L55" s="3" t="str">
        <f>IF(OR($H55=L$9,$J55=L$9),1," ")</f>
        <v xml:space="preserve"> </v>
      </c>
      <c r="M55" s="3" t="str">
        <f>IF(OR($H55=M$9,$J55=M$9),1," ")</f>
        <v xml:space="preserve"> </v>
      </c>
      <c r="N55" s="3" t="str">
        <f>IF(OR($H55=N$9,$J55=N$9),1," ")</f>
        <v xml:space="preserve"> </v>
      </c>
      <c r="O55" s="3">
        <f>IF(OR($H55=O$9,$J55=O$9),1," ")</f>
        <v>1</v>
      </c>
      <c r="P55" s="3" t="str">
        <f t="shared" si="5"/>
        <v xml:space="preserve"> </v>
      </c>
      <c r="Q55" s="3" t="str">
        <f t="shared" si="5"/>
        <v xml:space="preserve"> </v>
      </c>
      <c r="R55" s="3" t="str">
        <f t="shared" si="5"/>
        <v xml:space="preserve"> </v>
      </c>
      <c r="S55" s="3" t="str">
        <f t="shared" si="5"/>
        <v xml:space="preserve"> </v>
      </c>
      <c r="T55" s="3" t="str">
        <f t="shared" si="5"/>
        <v xml:space="preserve"> </v>
      </c>
      <c r="U55" s="3" t="str">
        <f t="shared" si="5"/>
        <v xml:space="preserve"> </v>
      </c>
      <c r="V55" s="3" t="str">
        <f t="shared" si="5"/>
        <v xml:space="preserve"> </v>
      </c>
      <c r="W55" s="71" t="s">
        <v>92</v>
      </c>
      <c r="X55" s="72"/>
      <c r="Y55" s="167"/>
    </row>
    <row r="56" spans="1:25" ht="50.1" customHeight="1" x14ac:dyDescent="0.25">
      <c r="A56" s="165" t="s">
        <v>95</v>
      </c>
      <c r="B56" s="75" t="s">
        <v>95</v>
      </c>
      <c r="C56" s="75" t="s">
        <v>221</v>
      </c>
      <c r="D56" s="40" t="s">
        <v>238</v>
      </c>
      <c r="E56" s="75" t="s">
        <v>85</v>
      </c>
      <c r="F56" s="153">
        <f t="shared" si="6"/>
        <v>2</v>
      </c>
      <c r="G56" s="10">
        <v>45048</v>
      </c>
      <c r="H56" s="4">
        <f t="shared" si="7"/>
        <v>5</v>
      </c>
      <c r="I56" s="10">
        <v>45049</v>
      </c>
      <c r="J56" s="4">
        <f t="shared" si="3"/>
        <v>5</v>
      </c>
      <c r="K56" s="3" t="str">
        <f>IF(OR($H56=K$9,$J56=K$9),1," ")</f>
        <v xml:space="preserve"> </v>
      </c>
      <c r="L56" s="3" t="str">
        <f>IF(OR($H56=L$9,$J56=L$9),1," ")</f>
        <v xml:space="preserve"> </v>
      </c>
      <c r="M56" s="3" t="str">
        <f>IF(OR($H56=M$9,$J56=M$9),1," ")</f>
        <v xml:space="preserve"> </v>
      </c>
      <c r="N56" s="3" t="str">
        <f>IF(OR($H56=N$9,$J56=N$9),1," ")</f>
        <v xml:space="preserve"> </v>
      </c>
      <c r="O56" s="3">
        <f>IF(OR($H56=O$9,$J56=O$9),1," ")</f>
        <v>1</v>
      </c>
      <c r="P56" s="3" t="str">
        <f t="shared" si="5"/>
        <v xml:space="preserve"> </v>
      </c>
      <c r="Q56" s="3" t="str">
        <f t="shared" si="5"/>
        <v xml:space="preserve"> </v>
      </c>
      <c r="R56" s="3" t="str">
        <f t="shared" si="5"/>
        <v xml:space="preserve"> </v>
      </c>
      <c r="S56" s="3" t="str">
        <f t="shared" si="5"/>
        <v xml:space="preserve"> </v>
      </c>
      <c r="T56" s="3" t="str">
        <f t="shared" si="5"/>
        <v xml:space="preserve"> </v>
      </c>
      <c r="U56" s="3" t="str">
        <f t="shared" si="5"/>
        <v xml:space="preserve"> </v>
      </c>
      <c r="V56" s="3" t="str">
        <f t="shared" si="5"/>
        <v xml:space="preserve"> </v>
      </c>
      <c r="W56" s="71" t="s">
        <v>92</v>
      </c>
      <c r="X56" s="2"/>
      <c r="Y56" s="168"/>
    </row>
    <row r="57" spans="1:25" ht="50.1" customHeight="1" x14ac:dyDescent="0.25">
      <c r="A57" s="165" t="s">
        <v>80</v>
      </c>
      <c r="B57" s="75" t="s">
        <v>29</v>
      </c>
      <c r="C57" s="75" t="s">
        <v>147</v>
      </c>
      <c r="D57" s="40" t="s">
        <v>185</v>
      </c>
      <c r="E57" s="75" t="s">
        <v>100</v>
      </c>
      <c r="F57" s="153">
        <f t="shared" si="6"/>
        <v>10</v>
      </c>
      <c r="G57" s="10">
        <v>45051</v>
      </c>
      <c r="H57" s="4">
        <f t="shared" si="7"/>
        <v>5</v>
      </c>
      <c r="I57" s="10">
        <v>45064</v>
      </c>
      <c r="J57" s="4">
        <f t="shared" si="3"/>
        <v>5</v>
      </c>
      <c r="K57" s="3" t="str">
        <f>IF(OR($H57=K$9,$J57=K$9),1," ")</f>
        <v xml:space="preserve"> </v>
      </c>
      <c r="L57" s="3" t="str">
        <f>IF(OR($H57=L$9,$J57=L$9),1," ")</f>
        <v xml:space="preserve"> </v>
      </c>
      <c r="M57" s="3" t="str">
        <f>IF(OR($H57=M$9,$J57=M$9),1," ")</f>
        <v xml:space="preserve"> </v>
      </c>
      <c r="N57" s="3" t="str">
        <f>IF(OR($H57=N$9,$J57=N$9),1," ")</f>
        <v xml:space="preserve"> </v>
      </c>
      <c r="O57" s="3">
        <f>IF(OR($H57=O$9,$J57=O$9),1," ")</f>
        <v>1</v>
      </c>
      <c r="P57" s="3" t="str">
        <f t="shared" si="5"/>
        <v xml:space="preserve"> </v>
      </c>
      <c r="Q57" s="3" t="str">
        <f t="shared" si="5"/>
        <v xml:space="preserve"> </v>
      </c>
      <c r="R57" s="3" t="str">
        <f t="shared" si="5"/>
        <v xml:space="preserve"> </v>
      </c>
      <c r="S57" s="3" t="str">
        <f t="shared" si="5"/>
        <v xml:space="preserve"> </v>
      </c>
      <c r="T57" s="3" t="str">
        <f t="shared" si="5"/>
        <v xml:space="preserve"> </v>
      </c>
      <c r="U57" s="3" t="str">
        <f t="shared" si="5"/>
        <v xml:space="preserve"> </v>
      </c>
      <c r="V57" s="3" t="str">
        <f t="shared" si="5"/>
        <v xml:space="preserve"> </v>
      </c>
      <c r="W57" s="71" t="s">
        <v>92</v>
      </c>
      <c r="X57" s="10"/>
      <c r="Y57" s="171"/>
    </row>
    <row r="58" spans="1:25" ht="64.5" customHeight="1" x14ac:dyDescent="0.25">
      <c r="A58" s="165" t="s">
        <v>95</v>
      </c>
      <c r="B58" s="75" t="s">
        <v>95</v>
      </c>
      <c r="C58" s="75" t="s">
        <v>81</v>
      </c>
      <c r="D58" s="6" t="s">
        <v>180</v>
      </c>
      <c r="E58" s="75" t="s">
        <v>181</v>
      </c>
      <c r="F58" s="153">
        <f t="shared" si="6"/>
        <v>1</v>
      </c>
      <c r="G58" s="10">
        <v>45052</v>
      </c>
      <c r="H58" s="4">
        <f t="shared" si="7"/>
        <v>5</v>
      </c>
      <c r="I58" s="10">
        <v>45054</v>
      </c>
      <c r="J58" s="4">
        <f t="shared" si="3"/>
        <v>5</v>
      </c>
      <c r="K58" s="3" t="str">
        <f>IF(OR($H58=K$9,$J58=K$9),1," ")</f>
        <v xml:space="preserve"> </v>
      </c>
      <c r="L58" s="3" t="str">
        <f>IF(OR($H58=L$9,$J58=L$9),1," ")</f>
        <v xml:space="preserve"> </v>
      </c>
      <c r="M58" s="3" t="str">
        <f>IF(OR($H58=M$9,$J58=M$9),1," ")</f>
        <v xml:space="preserve"> </v>
      </c>
      <c r="N58" s="3" t="str">
        <f>IF(OR($H58=N$9,$J58=N$9),1," ")</f>
        <v xml:space="preserve"> </v>
      </c>
      <c r="O58" s="3">
        <f>IF(OR($H58=O$9,$J58=O$9),1," ")</f>
        <v>1</v>
      </c>
      <c r="P58" s="3" t="str">
        <f t="shared" si="5"/>
        <v xml:space="preserve"> </v>
      </c>
      <c r="Q58" s="3" t="str">
        <f t="shared" si="5"/>
        <v xml:space="preserve"> </v>
      </c>
      <c r="R58" s="3" t="str">
        <f t="shared" si="5"/>
        <v xml:space="preserve"> </v>
      </c>
      <c r="S58" s="3" t="str">
        <f t="shared" si="5"/>
        <v xml:space="preserve"> </v>
      </c>
      <c r="T58" s="3" t="str">
        <f t="shared" si="5"/>
        <v xml:space="preserve"> </v>
      </c>
      <c r="U58" s="3" t="str">
        <f t="shared" si="5"/>
        <v xml:space="preserve"> </v>
      </c>
      <c r="V58" s="3" t="str">
        <f t="shared" si="5"/>
        <v xml:space="preserve"> </v>
      </c>
      <c r="W58" s="71" t="s">
        <v>92</v>
      </c>
      <c r="X58" s="10"/>
      <c r="Y58" s="171"/>
    </row>
    <row r="59" spans="1:25" ht="57" customHeight="1" x14ac:dyDescent="0.25">
      <c r="A59" s="165" t="s">
        <v>95</v>
      </c>
      <c r="B59" s="75" t="s">
        <v>95</v>
      </c>
      <c r="C59" s="75" t="s">
        <v>222</v>
      </c>
      <c r="D59" s="41" t="s">
        <v>219</v>
      </c>
      <c r="E59" s="75" t="s">
        <v>85</v>
      </c>
      <c r="F59" s="153">
        <f t="shared" si="6"/>
        <v>1</v>
      </c>
      <c r="G59" s="10">
        <v>45052</v>
      </c>
      <c r="H59" s="4">
        <f t="shared" si="7"/>
        <v>5</v>
      </c>
      <c r="I59" s="10">
        <v>45054</v>
      </c>
      <c r="J59" s="4">
        <f t="shared" si="3"/>
        <v>5</v>
      </c>
      <c r="K59" s="3" t="str">
        <f>IF(OR($H59=K$9,$J59=K$9),1," ")</f>
        <v xml:space="preserve"> </v>
      </c>
      <c r="L59" s="3" t="str">
        <f>IF(OR($H59=L$9,$J59=L$9),1," ")</f>
        <v xml:space="preserve"> </v>
      </c>
      <c r="M59" s="3" t="str">
        <f>IF(OR($H59=M$9,$J59=M$9),1," ")</f>
        <v xml:space="preserve"> </v>
      </c>
      <c r="N59" s="3" t="str">
        <f>IF(OR($H59=N$9,$J59=N$9),1," ")</f>
        <v xml:space="preserve"> </v>
      </c>
      <c r="O59" s="3">
        <f>IF(OR($H59=O$9,$J59=O$9),1," ")</f>
        <v>1</v>
      </c>
      <c r="P59" s="3" t="str">
        <f t="shared" si="5"/>
        <v xml:space="preserve"> </v>
      </c>
      <c r="Q59" s="3" t="str">
        <f t="shared" si="5"/>
        <v xml:space="preserve"> </v>
      </c>
      <c r="R59" s="3" t="str">
        <f t="shared" si="5"/>
        <v xml:space="preserve"> </v>
      </c>
      <c r="S59" s="3" t="str">
        <f t="shared" si="5"/>
        <v xml:space="preserve"> </v>
      </c>
      <c r="T59" s="3" t="str">
        <f t="shared" si="5"/>
        <v xml:space="preserve"> </v>
      </c>
      <c r="U59" s="3" t="str">
        <f t="shared" si="5"/>
        <v xml:space="preserve"> </v>
      </c>
      <c r="V59" s="3" t="str">
        <f t="shared" si="5"/>
        <v xml:space="preserve"> </v>
      </c>
      <c r="W59" s="71" t="s">
        <v>92</v>
      </c>
      <c r="X59" s="10"/>
      <c r="Y59" s="171"/>
    </row>
    <row r="60" spans="1:25" ht="50.1" customHeight="1" x14ac:dyDescent="0.25">
      <c r="A60" s="165" t="s">
        <v>189</v>
      </c>
      <c r="B60" s="75" t="s">
        <v>19</v>
      </c>
      <c r="C60" s="75" t="s">
        <v>26</v>
      </c>
      <c r="D60" s="6" t="s">
        <v>117</v>
      </c>
      <c r="E60" s="75" t="s">
        <v>99</v>
      </c>
      <c r="F60" s="153">
        <f t="shared" si="6"/>
        <v>6</v>
      </c>
      <c r="G60" s="10">
        <v>45054</v>
      </c>
      <c r="H60" s="4">
        <f t="shared" si="7"/>
        <v>5</v>
      </c>
      <c r="I60" s="10">
        <v>45061</v>
      </c>
      <c r="J60" s="4">
        <f t="shared" si="3"/>
        <v>5</v>
      </c>
      <c r="K60" s="3" t="str">
        <f>IF(OR($H60=K$9,$J60=K$9),1," ")</f>
        <v xml:space="preserve"> </v>
      </c>
      <c r="L60" s="3" t="str">
        <f>IF(OR($H60=L$9,$J60=L$9),1," ")</f>
        <v xml:space="preserve"> </v>
      </c>
      <c r="M60" s="3" t="str">
        <f>IF(OR($H60=M$9,$J60=M$9),1," ")</f>
        <v xml:space="preserve"> </v>
      </c>
      <c r="N60" s="3" t="str">
        <f>IF(OR($H60=N$9,$J60=N$9),1," ")</f>
        <v xml:space="preserve"> </v>
      </c>
      <c r="O60" s="3">
        <f>IF(OR($H60=O$9,$J60=O$9),1," ")</f>
        <v>1</v>
      </c>
      <c r="P60" s="3" t="str">
        <f t="shared" si="5"/>
        <v xml:space="preserve"> </v>
      </c>
      <c r="Q60" s="3" t="str">
        <f t="shared" si="5"/>
        <v xml:space="preserve"> </v>
      </c>
      <c r="R60" s="3" t="str">
        <f t="shared" si="5"/>
        <v xml:space="preserve"> </v>
      </c>
      <c r="S60" s="3" t="str">
        <f t="shared" si="5"/>
        <v xml:space="preserve"> </v>
      </c>
      <c r="T60" s="3" t="str">
        <f t="shared" si="5"/>
        <v xml:space="preserve"> </v>
      </c>
      <c r="U60" s="3" t="str">
        <f t="shared" si="5"/>
        <v xml:space="preserve"> </v>
      </c>
      <c r="V60" s="3" t="str">
        <f t="shared" si="5"/>
        <v xml:space="preserve"> </v>
      </c>
      <c r="W60" s="71" t="s">
        <v>92</v>
      </c>
      <c r="X60" s="2"/>
      <c r="Y60" s="168"/>
    </row>
    <row r="61" spans="1:25" s="47" customFormat="1" ht="50.1" customHeight="1" x14ac:dyDescent="0.25">
      <c r="A61" s="165" t="s">
        <v>89</v>
      </c>
      <c r="B61" s="75" t="s">
        <v>29</v>
      </c>
      <c r="C61" s="75" t="s">
        <v>183</v>
      </c>
      <c r="D61" s="1" t="s">
        <v>241</v>
      </c>
      <c r="E61" s="75" t="s">
        <v>34</v>
      </c>
      <c r="F61" s="153">
        <f t="shared" si="6"/>
        <v>16</v>
      </c>
      <c r="G61" s="10">
        <v>45054</v>
      </c>
      <c r="H61" s="4">
        <f t="shared" si="7"/>
        <v>5</v>
      </c>
      <c r="I61" s="10">
        <v>45075</v>
      </c>
      <c r="J61" s="4">
        <f t="shared" si="3"/>
        <v>5</v>
      </c>
      <c r="K61" s="3" t="str">
        <f>IF(OR($H61=K$9,$J61=K$9),1," ")</f>
        <v xml:space="preserve"> </v>
      </c>
      <c r="L61" s="3" t="str">
        <f>IF(OR($H61=L$9,$J61=L$9),1," ")</f>
        <v xml:space="preserve"> </v>
      </c>
      <c r="M61" s="3" t="str">
        <f>IF(OR($H61=M$9,$J61=M$9),1," ")</f>
        <v xml:space="preserve"> </v>
      </c>
      <c r="N61" s="3" t="str">
        <f>IF(OR($H61=N$9,$J61=N$9),1," ")</f>
        <v xml:space="preserve"> </v>
      </c>
      <c r="O61" s="3">
        <f>IF(OR($H61=O$9,$J61=O$9),1," ")</f>
        <v>1</v>
      </c>
      <c r="P61" s="3" t="str">
        <f t="shared" si="5"/>
        <v xml:space="preserve"> </v>
      </c>
      <c r="Q61" s="3" t="str">
        <f t="shared" ref="Q61:V92" si="8">IF(OR($H61=Q$9,$J61=Q$9),1," ")</f>
        <v xml:space="preserve"> </v>
      </c>
      <c r="R61" s="3" t="str">
        <f t="shared" si="8"/>
        <v xml:space="preserve"> </v>
      </c>
      <c r="S61" s="3" t="str">
        <f t="shared" si="8"/>
        <v xml:space="preserve"> </v>
      </c>
      <c r="T61" s="3" t="str">
        <f t="shared" si="8"/>
        <v xml:space="preserve"> </v>
      </c>
      <c r="U61" s="3" t="str">
        <f t="shared" si="8"/>
        <v xml:space="preserve"> </v>
      </c>
      <c r="V61" s="3" t="str">
        <f t="shared" si="8"/>
        <v xml:space="preserve"> </v>
      </c>
      <c r="W61" s="71" t="s">
        <v>92</v>
      </c>
      <c r="X61" s="2"/>
      <c r="Y61" s="168"/>
    </row>
    <row r="62" spans="1:25" ht="50.1" customHeight="1" x14ac:dyDescent="0.25">
      <c r="A62" s="165" t="s">
        <v>18</v>
      </c>
      <c r="B62" s="75" t="s">
        <v>29</v>
      </c>
      <c r="C62" s="75" t="s">
        <v>146</v>
      </c>
      <c r="D62" s="6" t="s">
        <v>190</v>
      </c>
      <c r="E62" s="75" t="s">
        <v>96</v>
      </c>
      <c r="F62" s="153">
        <f t="shared" si="6"/>
        <v>12</v>
      </c>
      <c r="G62" s="10">
        <v>45056</v>
      </c>
      <c r="H62" s="4">
        <f t="shared" si="7"/>
        <v>5</v>
      </c>
      <c r="I62" s="10">
        <v>45071</v>
      </c>
      <c r="J62" s="4">
        <f t="shared" si="3"/>
        <v>5</v>
      </c>
      <c r="K62" s="3" t="str">
        <f>IF(OR($H62=K$9,$J62=K$9),1," ")</f>
        <v xml:space="preserve"> </v>
      </c>
      <c r="L62" s="3" t="str">
        <f>IF(OR($H62=L$9,$J62=L$9),1," ")</f>
        <v xml:space="preserve"> </v>
      </c>
      <c r="M62" s="3" t="str">
        <f>IF(OR($H62=M$9,$J62=M$9),1," ")</f>
        <v xml:space="preserve"> </v>
      </c>
      <c r="N62" s="3" t="str">
        <f>IF(OR($H62=N$9,$J62=N$9),1," ")</f>
        <v xml:space="preserve"> </v>
      </c>
      <c r="O62" s="3">
        <f>IF(OR($H62=O$9,$J62=O$9),1," ")</f>
        <v>1</v>
      </c>
      <c r="P62" s="3" t="str">
        <f t="shared" ref="P62:P65" si="9">IF(OR($H62=P$9,$J62=P$9),1," ")</f>
        <v xml:space="preserve"> </v>
      </c>
      <c r="Q62" s="3" t="str">
        <f t="shared" si="8"/>
        <v xml:space="preserve"> </v>
      </c>
      <c r="R62" s="3" t="str">
        <f t="shared" si="8"/>
        <v xml:space="preserve"> </v>
      </c>
      <c r="S62" s="3" t="str">
        <f t="shared" si="8"/>
        <v xml:space="preserve"> </v>
      </c>
      <c r="T62" s="3" t="str">
        <f t="shared" si="8"/>
        <v xml:space="preserve"> </v>
      </c>
      <c r="U62" s="3" t="str">
        <f t="shared" si="8"/>
        <v xml:space="preserve"> </v>
      </c>
      <c r="V62" s="3" t="str">
        <f t="shared" si="8"/>
        <v xml:space="preserve"> </v>
      </c>
      <c r="W62" s="71" t="s">
        <v>92</v>
      </c>
      <c r="X62" s="72"/>
      <c r="Y62" s="167"/>
    </row>
    <row r="63" spans="1:25" ht="50.1" customHeight="1" x14ac:dyDescent="0.25">
      <c r="A63" s="165" t="s">
        <v>89</v>
      </c>
      <c r="B63" s="75" t="s">
        <v>33</v>
      </c>
      <c r="C63" s="75" t="s">
        <v>206</v>
      </c>
      <c r="D63" s="40" t="s">
        <v>256</v>
      </c>
      <c r="E63" s="75" t="s">
        <v>224</v>
      </c>
      <c r="F63" s="153">
        <f t="shared" si="6"/>
        <v>37</v>
      </c>
      <c r="G63" s="10">
        <v>45061</v>
      </c>
      <c r="H63" s="4">
        <f t="shared" si="7"/>
        <v>5</v>
      </c>
      <c r="I63" s="10">
        <v>45111</v>
      </c>
      <c r="J63" s="4">
        <f t="shared" si="3"/>
        <v>7</v>
      </c>
      <c r="K63" s="3" t="str">
        <f>IF(OR($H63=K$9,$J63=K$9),1," ")</f>
        <v xml:space="preserve"> </v>
      </c>
      <c r="L63" s="3" t="str">
        <f>IF(OR($H63=L$9,$J63=L$9),1," ")</f>
        <v xml:space="preserve"> </v>
      </c>
      <c r="M63" s="3" t="str">
        <f>IF(OR($H63=M$9,$J63=M$9),1," ")</f>
        <v xml:space="preserve"> </v>
      </c>
      <c r="N63" s="3" t="str">
        <f>IF(OR($H63=N$9,$J63=N$9),1," ")</f>
        <v xml:space="preserve"> </v>
      </c>
      <c r="O63" s="11">
        <f>IF(OR($H63=O$9,$J63=O$9),1," ")</f>
        <v>1</v>
      </c>
      <c r="P63" s="11" t="str">
        <f t="shared" si="9"/>
        <v xml:space="preserve"> </v>
      </c>
      <c r="Q63" s="11">
        <f t="shared" si="8"/>
        <v>1</v>
      </c>
      <c r="R63" s="3" t="str">
        <f t="shared" si="8"/>
        <v xml:space="preserve"> </v>
      </c>
      <c r="S63" s="3" t="str">
        <f t="shared" si="8"/>
        <v xml:space="preserve"> </v>
      </c>
      <c r="T63" s="3" t="str">
        <f t="shared" si="8"/>
        <v xml:space="preserve"> </v>
      </c>
      <c r="U63" s="3" t="str">
        <f t="shared" si="8"/>
        <v xml:space="preserve"> </v>
      </c>
      <c r="V63" s="3" t="str">
        <f t="shared" si="8"/>
        <v xml:space="preserve"> </v>
      </c>
      <c r="W63" s="71" t="s">
        <v>92</v>
      </c>
      <c r="X63" s="2"/>
      <c r="Y63" s="168"/>
    </row>
    <row r="64" spans="1:25" ht="50.1" customHeight="1" x14ac:dyDescent="0.25">
      <c r="A64" s="165" t="s">
        <v>89</v>
      </c>
      <c r="B64" s="75" t="s">
        <v>33</v>
      </c>
      <c r="C64" s="75" t="s">
        <v>198</v>
      </c>
      <c r="D64" s="40" t="s">
        <v>251</v>
      </c>
      <c r="E64" s="75" t="s">
        <v>187</v>
      </c>
      <c r="F64" s="153">
        <f t="shared" si="6"/>
        <v>34</v>
      </c>
      <c r="G64" s="10">
        <v>45062</v>
      </c>
      <c r="H64" s="4">
        <f t="shared" si="7"/>
        <v>5</v>
      </c>
      <c r="I64" s="10">
        <v>45109</v>
      </c>
      <c r="J64" s="4">
        <f t="shared" si="3"/>
        <v>7</v>
      </c>
      <c r="K64" s="3" t="str">
        <f>IF(OR($H64=K$9,$J64=K$9),1," ")</f>
        <v xml:space="preserve"> </v>
      </c>
      <c r="L64" s="3" t="str">
        <f>IF(OR($H64=L$9,$J64=L$9),1," ")</f>
        <v xml:space="preserve"> </v>
      </c>
      <c r="M64" s="3" t="str">
        <f>IF(OR($H64=M$9,$J64=M$9),1," ")</f>
        <v xml:space="preserve"> </v>
      </c>
      <c r="N64" s="3" t="str">
        <f>IF(OR($H64=N$9,$J64=N$9),1," ")</f>
        <v xml:space="preserve"> </v>
      </c>
      <c r="O64" s="11">
        <f>IF(OR($H64=O$9,$J64=O$9),1," ")</f>
        <v>1</v>
      </c>
      <c r="P64" s="11" t="str">
        <f t="shared" si="9"/>
        <v xml:space="preserve"> </v>
      </c>
      <c r="Q64" s="11">
        <f t="shared" si="8"/>
        <v>1</v>
      </c>
      <c r="R64" s="3" t="str">
        <f t="shared" si="8"/>
        <v xml:space="preserve"> </v>
      </c>
      <c r="S64" s="3" t="str">
        <f t="shared" si="8"/>
        <v xml:space="preserve"> </v>
      </c>
      <c r="T64" s="3" t="str">
        <f t="shared" si="8"/>
        <v xml:space="preserve"> </v>
      </c>
      <c r="U64" s="3" t="str">
        <f t="shared" si="8"/>
        <v xml:space="preserve"> </v>
      </c>
      <c r="V64" s="3" t="str">
        <f t="shared" si="8"/>
        <v xml:space="preserve"> </v>
      </c>
      <c r="W64" s="71" t="s">
        <v>92</v>
      </c>
      <c r="X64" s="2"/>
      <c r="Y64" s="168"/>
    </row>
    <row r="65" spans="1:25" ht="64.5" customHeight="1" x14ac:dyDescent="0.25">
      <c r="A65" s="165" t="s">
        <v>89</v>
      </c>
      <c r="B65" s="75" t="s">
        <v>33</v>
      </c>
      <c r="C65" s="75" t="s">
        <v>199</v>
      </c>
      <c r="D65" s="40" t="s">
        <v>255</v>
      </c>
      <c r="E65" s="75" t="s">
        <v>234</v>
      </c>
      <c r="F65" s="153">
        <f t="shared" si="6"/>
        <v>23</v>
      </c>
      <c r="G65" s="10">
        <v>45063</v>
      </c>
      <c r="H65" s="4">
        <f t="shared" si="7"/>
        <v>5</v>
      </c>
      <c r="I65" s="10">
        <v>45094</v>
      </c>
      <c r="J65" s="4">
        <f t="shared" si="3"/>
        <v>6</v>
      </c>
      <c r="K65" s="3" t="str">
        <f>IF(OR($H65=K$9,$J65=K$9),1," ")</f>
        <v xml:space="preserve"> </v>
      </c>
      <c r="L65" s="3" t="str">
        <f>IF(OR($H65=L$9,$J65=L$9),1," ")</f>
        <v xml:space="preserve"> </v>
      </c>
      <c r="M65" s="3" t="str">
        <f>IF(OR($H65=M$9,$J65=M$9),1," ")</f>
        <v xml:space="preserve"> </v>
      </c>
      <c r="N65" s="3" t="str">
        <f>IF(OR($H65=N$9,$J65=N$9),1," ")</f>
        <v xml:space="preserve"> </v>
      </c>
      <c r="O65" s="3">
        <f>IF(OR($H65=O$9,$J65=O$9),1," ")</f>
        <v>1</v>
      </c>
      <c r="P65" s="3">
        <f t="shared" si="9"/>
        <v>1</v>
      </c>
      <c r="Q65" s="3" t="str">
        <f t="shared" si="8"/>
        <v xml:space="preserve"> </v>
      </c>
      <c r="R65" s="3" t="str">
        <f t="shared" si="8"/>
        <v xml:space="preserve"> </v>
      </c>
      <c r="S65" s="3" t="str">
        <f t="shared" si="8"/>
        <v xml:space="preserve"> </v>
      </c>
      <c r="T65" s="3" t="str">
        <f t="shared" si="8"/>
        <v xml:space="preserve"> </v>
      </c>
      <c r="U65" s="3" t="str">
        <f t="shared" si="8"/>
        <v xml:space="preserve"> </v>
      </c>
      <c r="V65" s="3" t="str">
        <f t="shared" si="8"/>
        <v xml:space="preserve"> </v>
      </c>
      <c r="W65" s="71" t="s">
        <v>92</v>
      </c>
      <c r="X65" s="10"/>
      <c r="Y65" s="171"/>
    </row>
    <row r="66" spans="1:25" ht="66.75" customHeight="1" x14ac:dyDescent="0.25">
      <c r="A66" s="165" t="s">
        <v>95</v>
      </c>
      <c r="B66" s="75" t="s">
        <v>95</v>
      </c>
      <c r="C66" s="75" t="s">
        <v>220</v>
      </c>
      <c r="D66" s="40" t="s">
        <v>239</v>
      </c>
      <c r="E66" s="75" t="s">
        <v>85</v>
      </c>
      <c r="F66" s="153">
        <f t="shared" si="6"/>
        <v>1</v>
      </c>
      <c r="G66" s="10">
        <v>45065</v>
      </c>
      <c r="H66" s="4">
        <f t="shared" si="7"/>
        <v>5</v>
      </c>
      <c r="I66" s="10">
        <v>45066</v>
      </c>
      <c r="J66" s="4">
        <f t="shared" si="3"/>
        <v>5</v>
      </c>
      <c r="K66" s="3" t="str">
        <f>IF(OR($H66=K$9,$J66=K$9),1," ")</f>
        <v xml:space="preserve"> </v>
      </c>
      <c r="L66" s="3" t="str">
        <f>IF(OR($H66=L$9,$J66=L$9),1," ")</f>
        <v xml:space="preserve"> </v>
      </c>
      <c r="M66" s="3" t="str">
        <f>IF(OR($H66=M$9,$J66=M$9),1," ")</f>
        <v xml:space="preserve"> </v>
      </c>
      <c r="N66" s="3" t="str">
        <f>IF(OR($H66=N$9,$J66=N$9),1," ")</f>
        <v xml:space="preserve"> </v>
      </c>
      <c r="O66" s="3">
        <f>IF(OR($H66=O$9,$J66=O$9),1," ")</f>
        <v>1</v>
      </c>
      <c r="P66" s="3" t="str">
        <f t="shared" ref="P66:V97" si="10">IF(OR($H66=P$9,$J66=P$9),1," ")</f>
        <v xml:space="preserve"> </v>
      </c>
      <c r="Q66" s="3" t="str">
        <f t="shared" si="8"/>
        <v xml:space="preserve"> </v>
      </c>
      <c r="R66" s="3" t="str">
        <f t="shared" si="8"/>
        <v xml:space="preserve"> </v>
      </c>
      <c r="S66" s="3" t="str">
        <f t="shared" si="8"/>
        <v xml:space="preserve"> </v>
      </c>
      <c r="T66" s="3" t="str">
        <f t="shared" si="8"/>
        <v xml:space="preserve"> </v>
      </c>
      <c r="U66" s="3" t="str">
        <f t="shared" si="8"/>
        <v xml:space="preserve"> </v>
      </c>
      <c r="V66" s="3" t="str">
        <f t="shared" si="8"/>
        <v xml:space="preserve"> </v>
      </c>
      <c r="W66" s="71" t="s">
        <v>92</v>
      </c>
      <c r="X66" s="10"/>
      <c r="Y66" s="171"/>
    </row>
    <row r="67" spans="1:25" ht="50.1" customHeight="1" x14ac:dyDescent="0.25">
      <c r="A67" s="165" t="s">
        <v>89</v>
      </c>
      <c r="B67" s="75" t="s">
        <v>33</v>
      </c>
      <c r="C67" s="75" t="s">
        <v>227</v>
      </c>
      <c r="D67" s="40" t="s">
        <v>257</v>
      </c>
      <c r="E67" s="75" t="s">
        <v>100</v>
      </c>
      <c r="F67" s="153">
        <f t="shared" si="6"/>
        <v>34</v>
      </c>
      <c r="G67" s="10">
        <v>45075</v>
      </c>
      <c r="H67" s="4">
        <f t="shared" si="7"/>
        <v>5</v>
      </c>
      <c r="I67" s="10">
        <v>45120</v>
      </c>
      <c r="J67" s="4">
        <f t="shared" si="3"/>
        <v>7</v>
      </c>
      <c r="K67" s="3" t="str">
        <f>IF(OR($H67=K$9,$J67=K$9),1," ")</f>
        <v xml:space="preserve"> </v>
      </c>
      <c r="L67" s="3" t="str">
        <f>IF(OR($H67=L$9,$J67=L$9),1," ")</f>
        <v xml:space="preserve"> </v>
      </c>
      <c r="M67" s="3" t="str">
        <f>IF(OR($H67=M$9,$J67=M$9),1," ")</f>
        <v xml:space="preserve"> </v>
      </c>
      <c r="N67" s="3" t="str">
        <f>IF(OR($H67=N$9,$J67=N$9),1," ")</f>
        <v xml:space="preserve"> </v>
      </c>
      <c r="O67" s="11">
        <f>IF(OR($H67=O$9,$J67=O$9),1," ")</f>
        <v>1</v>
      </c>
      <c r="P67" s="11" t="str">
        <f t="shared" si="10"/>
        <v xml:space="preserve"> </v>
      </c>
      <c r="Q67" s="11">
        <f t="shared" si="8"/>
        <v>1</v>
      </c>
      <c r="R67" s="3" t="str">
        <f t="shared" si="8"/>
        <v xml:space="preserve"> </v>
      </c>
      <c r="S67" s="3" t="str">
        <f t="shared" si="8"/>
        <v xml:space="preserve"> </v>
      </c>
      <c r="T67" s="3" t="str">
        <f t="shared" si="8"/>
        <v xml:space="preserve"> </v>
      </c>
      <c r="U67" s="3" t="str">
        <f t="shared" si="8"/>
        <v xml:space="preserve"> </v>
      </c>
      <c r="V67" s="3" t="str">
        <f t="shared" si="8"/>
        <v xml:space="preserve"> </v>
      </c>
      <c r="W67" s="71" t="s">
        <v>92</v>
      </c>
      <c r="X67" s="2"/>
      <c r="Y67" s="168"/>
    </row>
    <row r="68" spans="1:25" ht="50.1" customHeight="1" x14ac:dyDescent="0.25">
      <c r="A68" s="165" t="s">
        <v>95</v>
      </c>
      <c r="B68" s="75" t="s">
        <v>95</v>
      </c>
      <c r="C68" s="75" t="s">
        <v>228</v>
      </c>
      <c r="D68" s="40" t="s">
        <v>248</v>
      </c>
      <c r="E68" s="75" t="s">
        <v>85</v>
      </c>
      <c r="F68" s="153">
        <f t="shared" si="6"/>
        <v>90</v>
      </c>
      <c r="G68" s="10">
        <v>45077</v>
      </c>
      <c r="H68" s="4">
        <f t="shared" si="7"/>
        <v>5</v>
      </c>
      <c r="I68" s="10">
        <v>45202</v>
      </c>
      <c r="J68" s="4">
        <f t="shared" si="3"/>
        <v>10</v>
      </c>
      <c r="K68" s="3" t="str">
        <f>IF(OR($H68=K$9,$J68=K$9),1," ")</f>
        <v xml:space="preserve"> </v>
      </c>
      <c r="L68" s="3" t="str">
        <f>IF(OR($H68=L$9,$J68=L$9),1," ")</f>
        <v xml:space="preserve"> </v>
      </c>
      <c r="M68" s="3" t="str">
        <f>IF(OR($H68=M$9,$J68=M$9),1," ")</f>
        <v xml:space="preserve"> </v>
      </c>
      <c r="N68" s="3" t="str">
        <f>IF(OR($H68=N$9,$J68=N$9),1," ")</f>
        <v xml:space="preserve"> </v>
      </c>
      <c r="O68" s="11">
        <f>IF(OR($H68=O$9,$J68=O$9),1," ")</f>
        <v>1</v>
      </c>
      <c r="P68" s="11" t="str">
        <f t="shared" si="10"/>
        <v xml:space="preserve"> </v>
      </c>
      <c r="Q68" s="11" t="str">
        <f t="shared" si="8"/>
        <v xml:space="preserve"> </v>
      </c>
      <c r="R68" s="11" t="str">
        <f t="shared" si="8"/>
        <v xml:space="preserve"> </v>
      </c>
      <c r="S68" s="11" t="str">
        <f t="shared" si="8"/>
        <v xml:space="preserve"> </v>
      </c>
      <c r="T68" s="11">
        <f t="shared" si="8"/>
        <v>1</v>
      </c>
      <c r="U68" s="3" t="str">
        <f t="shared" si="8"/>
        <v xml:space="preserve"> </v>
      </c>
      <c r="V68" s="3" t="str">
        <f t="shared" si="8"/>
        <v xml:space="preserve"> </v>
      </c>
      <c r="W68" s="71" t="s">
        <v>92</v>
      </c>
      <c r="X68" s="2"/>
      <c r="Y68" s="168"/>
    </row>
    <row r="69" spans="1:25" ht="50.1" customHeight="1" x14ac:dyDescent="0.25">
      <c r="A69" s="165" t="s">
        <v>95</v>
      </c>
      <c r="B69" s="75" t="s">
        <v>95</v>
      </c>
      <c r="C69" s="75" t="s">
        <v>221</v>
      </c>
      <c r="D69" s="40" t="s">
        <v>238</v>
      </c>
      <c r="E69" s="75" t="s">
        <v>85</v>
      </c>
      <c r="F69" s="153">
        <f t="shared" si="6"/>
        <v>2</v>
      </c>
      <c r="G69" s="10">
        <v>45078</v>
      </c>
      <c r="H69" s="4">
        <f t="shared" si="7"/>
        <v>6</v>
      </c>
      <c r="I69" s="10">
        <v>45079</v>
      </c>
      <c r="J69" s="4">
        <f t="shared" si="3"/>
        <v>6</v>
      </c>
      <c r="K69" s="3" t="str">
        <f>IF(OR($H69=K$9,$J69=K$9),1," ")</f>
        <v xml:space="preserve"> </v>
      </c>
      <c r="L69" s="3" t="str">
        <f>IF(OR($H69=L$9,$J69=L$9),1," ")</f>
        <v xml:space="preserve"> </v>
      </c>
      <c r="M69" s="3" t="str">
        <f>IF(OR($H69=M$9,$J69=M$9),1," ")</f>
        <v xml:space="preserve"> </v>
      </c>
      <c r="N69" s="3" t="str">
        <f>IF(OR($H69=N$9,$J69=N$9),1," ")</f>
        <v xml:space="preserve"> </v>
      </c>
      <c r="O69" s="3" t="str">
        <f>IF(OR($H69=O$9,$J69=O$9),1," ")</f>
        <v xml:space="preserve"> </v>
      </c>
      <c r="P69" s="3">
        <f t="shared" si="10"/>
        <v>1</v>
      </c>
      <c r="Q69" s="3" t="str">
        <f t="shared" si="8"/>
        <v xml:space="preserve"> </v>
      </c>
      <c r="R69" s="3" t="str">
        <f t="shared" si="8"/>
        <v xml:space="preserve"> </v>
      </c>
      <c r="S69" s="3" t="str">
        <f t="shared" si="8"/>
        <v xml:space="preserve"> </v>
      </c>
      <c r="T69" s="3" t="str">
        <f t="shared" si="8"/>
        <v xml:space="preserve"> </v>
      </c>
      <c r="U69" s="3" t="str">
        <f t="shared" si="8"/>
        <v xml:space="preserve"> </v>
      </c>
      <c r="V69" s="3" t="str">
        <f t="shared" si="8"/>
        <v xml:space="preserve"> </v>
      </c>
      <c r="W69" s="71" t="s">
        <v>92</v>
      </c>
      <c r="X69" s="10"/>
      <c r="Y69" s="171"/>
    </row>
    <row r="70" spans="1:25" ht="50.1" customHeight="1" x14ac:dyDescent="0.25">
      <c r="A70" s="165" t="s">
        <v>89</v>
      </c>
      <c r="B70" s="75" t="s">
        <v>33</v>
      </c>
      <c r="C70" s="75" t="s">
        <v>200</v>
      </c>
      <c r="D70" s="40" t="s">
        <v>258</v>
      </c>
      <c r="E70" s="75" t="s">
        <v>34</v>
      </c>
      <c r="F70" s="153">
        <f t="shared" si="6"/>
        <v>25</v>
      </c>
      <c r="G70" s="10">
        <v>45078</v>
      </c>
      <c r="H70" s="4">
        <f t="shared" si="7"/>
        <v>6</v>
      </c>
      <c r="I70" s="10">
        <v>45112</v>
      </c>
      <c r="J70" s="4">
        <f t="shared" si="3"/>
        <v>7</v>
      </c>
      <c r="K70" s="3" t="str">
        <f>IF(OR($H70=K$9,$J70=K$9),1," ")</f>
        <v xml:space="preserve"> </v>
      </c>
      <c r="L70" s="3" t="str">
        <f>IF(OR($H70=L$9,$J70=L$9),1," ")</f>
        <v xml:space="preserve"> </v>
      </c>
      <c r="M70" s="3" t="str">
        <f>IF(OR($H70=M$9,$J70=M$9),1," ")</f>
        <v xml:space="preserve"> </v>
      </c>
      <c r="N70" s="3" t="str">
        <f>IF(OR($H70=N$9,$J70=N$9),1," ")</f>
        <v xml:space="preserve"> </v>
      </c>
      <c r="O70" s="3" t="str">
        <f>IF(OR($H70=O$9,$J70=O$9),1," ")</f>
        <v xml:space="preserve"> </v>
      </c>
      <c r="P70" s="3">
        <f t="shared" si="10"/>
        <v>1</v>
      </c>
      <c r="Q70" s="3">
        <f t="shared" si="8"/>
        <v>1</v>
      </c>
      <c r="R70" s="3" t="str">
        <f t="shared" si="8"/>
        <v xml:space="preserve"> </v>
      </c>
      <c r="S70" s="3" t="str">
        <f t="shared" si="8"/>
        <v xml:space="preserve"> </v>
      </c>
      <c r="T70" s="3" t="str">
        <f t="shared" si="8"/>
        <v xml:space="preserve"> </v>
      </c>
      <c r="U70" s="3" t="str">
        <f t="shared" si="8"/>
        <v xml:space="preserve"> </v>
      </c>
      <c r="V70" s="3" t="str">
        <f t="shared" si="8"/>
        <v xml:space="preserve"> </v>
      </c>
      <c r="W70" s="71" t="s">
        <v>92</v>
      </c>
      <c r="X70" s="2"/>
      <c r="Y70" s="168"/>
    </row>
    <row r="71" spans="1:25" ht="64.5" customHeight="1" x14ac:dyDescent="0.25">
      <c r="A71" s="165" t="s">
        <v>95</v>
      </c>
      <c r="B71" s="75" t="s">
        <v>95</v>
      </c>
      <c r="C71" s="75" t="s">
        <v>81</v>
      </c>
      <c r="D71" s="6" t="s">
        <v>180</v>
      </c>
      <c r="E71" s="75" t="s">
        <v>181</v>
      </c>
      <c r="F71" s="153">
        <f t="shared" si="6"/>
        <v>3</v>
      </c>
      <c r="G71" s="10">
        <v>45084</v>
      </c>
      <c r="H71" s="4">
        <f t="shared" si="7"/>
        <v>6</v>
      </c>
      <c r="I71" s="10">
        <v>45086</v>
      </c>
      <c r="J71" s="4">
        <f t="shared" si="3"/>
        <v>6</v>
      </c>
      <c r="K71" s="3" t="str">
        <f>IF(OR($H71=K$9,$J71=K$9),1," ")</f>
        <v xml:space="preserve"> </v>
      </c>
      <c r="L71" s="3" t="str">
        <f>IF(OR($H71=L$9,$J71=L$9),1," ")</f>
        <v xml:space="preserve"> </v>
      </c>
      <c r="M71" s="3" t="str">
        <f>IF(OR($H71=M$9,$J71=M$9),1," ")</f>
        <v xml:space="preserve"> </v>
      </c>
      <c r="N71" s="3" t="str">
        <f>IF(OR($H71=N$9,$J71=N$9),1," ")</f>
        <v xml:space="preserve"> </v>
      </c>
      <c r="O71" s="3" t="str">
        <f>IF(OR($H71=O$9,$J71=O$9),1," ")</f>
        <v xml:space="preserve"> </v>
      </c>
      <c r="P71" s="3">
        <f t="shared" si="10"/>
        <v>1</v>
      </c>
      <c r="Q71" s="3" t="str">
        <f t="shared" si="8"/>
        <v xml:space="preserve"> </v>
      </c>
      <c r="R71" s="3" t="str">
        <f t="shared" si="8"/>
        <v xml:space="preserve"> </v>
      </c>
      <c r="S71" s="3" t="str">
        <f t="shared" si="8"/>
        <v xml:space="preserve"> </v>
      </c>
      <c r="T71" s="3" t="str">
        <f t="shared" si="8"/>
        <v xml:space="preserve"> </v>
      </c>
      <c r="U71" s="3" t="str">
        <f t="shared" si="8"/>
        <v xml:space="preserve"> </v>
      </c>
      <c r="V71" s="3" t="str">
        <f t="shared" si="8"/>
        <v xml:space="preserve"> </v>
      </c>
      <c r="W71" s="71" t="s">
        <v>92</v>
      </c>
      <c r="X71" s="10"/>
      <c r="Y71" s="171"/>
    </row>
    <row r="72" spans="1:25" ht="64.5" customHeight="1" x14ac:dyDescent="0.25">
      <c r="A72" s="165" t="s">
        <v>95</v>
      </c>
      <c r="B72" s="75" t="s">
        <v>95</v>
      </c>
      <c r="C72" s="75" t="s">
        <v>222</v>
      </c>
      <c r="D72" s="41" t="s">
        <v>219</v>
      </c>
      <c r="E72" s="75" t="s">
        <v>85</v>
      </c>
      <c r="F72" s="153">
        <f t="shared" si="6"/>
        <v>3</v>
      </c>
      <c r="G72" s="10">
        <v>45084</v>
      </c>
      <c r="H72" s="4">
        <f t="shared" si="7"/>
        <v>6</v>
      </c>
      <c r="I72" s="10">
        <v>45086</v>
      </c>
      <c r="J72" s="4">
        <f t="shared" si="3"/>
        <v>6</v>
      </c>
      <c r="K72" s="3" t="str">
        <f>IF(OR($H72=K$9,$J72=K$9),1," ")</f>
        <v xml:space="preserve"> </v>
      </c>
      <c r="L72" s="3" t="str">
        <f>IF(OR($H72=L$9,$J72=L$9),1," ")</f>
        <v xml:space="preserve"> </v>
      </c>
      <c r="M72" s="3" t="str">
        <f>IF(OR($H72=M$9,$J72=M$9),1," ")</f>
        <v xml:space="preserve"> </v>
      </c>
      <c r="N72" s="3" t="str">
        <f>IF(OR($H72=N$9,$J72=N$9),1," ")</f>
        <v xml:space="preserve"> </v>
      </c>
      <c r="O72" s="3" t="str">
        <f>IF(OR($H72=O$9,$J72=O$9),1," ")</f>
        <v xml:space="preserve"> </v>
      </c>
      <c r="P72" s="3">
        <f t="shared" si="10"/>
        <v>1</v>
      </c>
      <c r="Q72" s="3" t="str">
        <f t="shared" si="8"/>
        <v xml:space="preserve"> </v>
      </c>
      <c r="R72" s="3" t="str">
        <f t="shared" si="8"/>
        <v xml:space="preserve"> </v>
      </c>
      <c r="S72" s="3" t="str">
        <f t="shared" si="8"/>
        <v xml:space="preserve"> </v>
      </c>
      <c r="T72" s="3" t="str">
        <f t="shared" si="8"/>
        <v xml:space="preserve"> </v>
      </c>
      <c r="U72" s="3" t="str">
        <f t="shared" si="8"/>
        <v xml:space="preserve"> </v>
      </c>
      <c r="V72" s="3" t="str">
        <f t="shared" si="8"/>
        <v xml:space="preserve"> </v>
      </c>
      <c r="W72" s="71" t="s">
        <v>92</v>
      </c>
      <c r="X72" s="72"/>
      <c r="Y72" s="167"/>
    </row>
    <row r="73" spans="1:25" ht="50.1" customHeight="1" x14ac:dyDescent="0.25">
      <c r="A73" s="165" t="s">
        <v>95</v>
      </c>
      <c r="B73" s="75" t="s">
        <v>95</v>
      </c>
      <c r="C73" s="75" t="s">
        <v>220</v>
      </c>
      <c r="D73" s="40" t="s">
        <v>239</v>
      </c>
      <c r="E73" s="75" t="s">
        <v>85</v>
      </c>
      <c r="F73" s="153">
        <f t="shared" si="6"/>
        <v>2</v>
      </c>
      <c r="G73" s="10">
        <v>45099</v>
      </c>
      <c r="H73" s="4">
        <f t="shared" si="7"/>
        <v>6</v>
      </c>
      <c r="I73" s="10">
        <v>45100</v>
      </c>
      <c r="J73" s="4">
        <f t="shared" si="3"/>
        <v>6</v>
      </c>
      <c r="K73" s="3" t="str">
        <f>IF(OR($H73=K$9,$J73=K$9),1," ")</f>
        <v xml:space="preserve"> </v>
      </c>
      <c r="L73" s="3" t="str">
        <f>IF(OR($H73=L$9,$J73=L$9),1," ")</f>
        <v xml:space="preserve"> </v>
      </c>
      <c r="M73" s="3" t="str">
        <f>IF(OR($H73=M$9,$J73=M$9),1," ")</f>
        <v xml:space="preserve"> </v>
      </c>
      <c r="N73" s="3" t="str">
        <f>IF(OR($H73=N$9,$J73=N$9),1," ")</f>
        <v xml:space="preserve"> </v>
      </c>
      <c r="O73" s="3" t="str">
        <f>IF(OR($H73=O$9,$J73=O$9),1," ")</f>
        <v xml:space="preserve"> </v>
      </c>
      <c r="P73" s="3">
        <f t="shared" si="10"/>
        <v>1</v>
      </c>
      <c r="Q73" s="3" t="str">
        <f t="shared" si="8"/>
        <v xml:space="preserve"> </v>
      </c>
      <c r="R73" s="3" t="str">
        <f t="shared" si="8"/>
        <v xml:space="preserve"> </v>
      </c>
      <c r="S73" s="3" t="str">
        <f t="shared" si="8"/>
        <v xml:space="preserve"> </v>
      </c>
      <c r="T73" s="3" t="str">
        <f t="shared" si="8"/>
        <v xml:space="preserve"> </v>
      </c>
      <c r="U73" s="3" t="str">
        <f t="shared" si="8"/>
        <v xml:space="preserve"> </v>
      </c>
      <c r="V73" s="3" t="str">
        <f t="shared" si="8"/>
        <v xml:space="preserve"> </v>
      </c>
      <c r="W73" s="71" t="s">
        <v>92</v>
      </c>
      <c r="X73" s="10"/>
      <c r="Y73" s="171"/>
    </row>
    <row r="74" spans="1:25" ht="66.75" customHeight="1" x14ac:dyDescent="0.25">
      <c r="A74" s="165" t="s">
        <v>95</v>
      </c>
      <c r="B74" s="75" t="s">
        <v>95</v>
      </c>
      <c r="C74" s="75" t="s">
        <v>83</v>
      </c>
      <c r="D74" s="6" t="s">
        <v>179</v>
      </c>
      <c r="E74" s="75" t="s">
        <v>99</v>
      </c>
      <c r="F74" s="153">
        <f t="shared" si="6"/>
        <v>1</v>
      </c>
      <c r="G74" s="10">
        <v>45108</v>
      </c>
      <c r="H74" s="4">
        <f t="shared" si="7"/>
        <v>7</v>
      </c>
      <c r="I74" s="10">
        <v>45110</v>
      </c>
      <c r="J74" s="4">
        <f t="shared" si="3"/>
        <v>7</v>
      </c>
      <c r="K74" s="3" t="str">
        <f>IF(OR($H74=K$9,$J74=K$9),1," ")</f>
        <v xml:space="preserve"> </v>
      </c>
      <c r="L74" s="3" t="str">
        <f>IF(OR($H74=L$9,$J74=L$9),1," ")</f>
        <v xml:space="preserve"> </v>
      </c>
      <c r="M74" s="3" t="str">
        <f>IF(OR($H74=M$9,$J74=M$9),1," ")</f>
        <v xml:space="preserve"> </v>
      </c>
      <c r="N74" s="3" t="str">
        <f>IF(OR($H74=N$9,$J74=N$9),1," ")</f>
        <v xml:space="preserve"> </v>
      </c>
      <c r="O74" s="3" t="str">
        <f>IF(OR($H74=O$9,$J74=O$9),1," ")</f>
        <v xml:space="preserve"> </v>
      </c>
      <c r="P74" s="3" t="str">
        <f t="shared" si="10"/>
        <v xml:space="preserve"> </v>
      </c>
      <c r="Q74" s="3">
        <f t="shared" si="8"/>
        <v>1</v>
      </c>
      <c r="R74" s="3" t="str">
        <f t="shared" si="8"/>
        <v xml:space="preserve"> </v>
      </c>
      <c r="S74" s="3" t="str">
        <f t="shared" si="8"/>
        <v xml:space="preserve"> </v>
      </c>
      <c r="T74" s="3" t="str">
        <f t="shared" si="8"/>
        <v xml:space="preserve"> </v>
      </c>
      <c r="U74" s="3" t="str">
        <f t="shared" si="8"/>
        <v xml:space="preserve"> </v>
      </c>
      <c r="V74" s="3" t="str">
        <f t="shared" si="8"/>
        <v xml:space="preserve"> </v>
      </c>
      <c r="W74" s="71" t="s">
        <v>92</v>
      </c>
      <c r="X74" s="2"/>
      <c r="Y74" s="168"/>
    </row>
    <row r="75" spans="1:25" ht="50.1" customHeight="1" x14ac:dyDescent="0.25">
      <c r="A75" s="165" t="s">
        <v>95</v>
      </c>
      <c r="B75" s="75" t="s">
        <v>95</v>
      </c>
      <c r="C75" s="75" t="s">
        <v>221</v>
      </c>
      <c r="D75" s="40" t="s">
        <v>238</v>
      </c>
      <c r="E75" s="75" t="s">
        <v>85</v>
      </c>
      <c r="F75" s="153">
        <f t="shared" ref="F75:F106" si="11">+NETWORKDAYS(G75,I75)</f>
        <v>0</v>
      </c>
      <c r="G75" s="10">
        <v>45108</v>
      </c>
      <c r="H75" s="4">
        <f t="shared" ref="H75:H106" si="12">+MONTH(G75)</f>
        <v>7</v>
      </c>
      <c r="I75" s="10">
        <v>45109</v>
      </c>
      <c r="J75" s="4">
        <f t="shared" si="3"/>
        <v>7</v>
      </c>
      <c r="K75" s="3" t="str">
        <f>IF(OR($H75=K$9,$J75=K$9),1," ")</f>
        <v xml:space="preserve"> </v>
      </c>
      <c r="L75" s="3" t="str">
        <f>IF(OR($H75=L$9,$J75=L$9),1," ")</f>
        <v xml:space="preserve"> </v>
      </c>
      <c r="M75" s="3" t="str">
        <f>IF(OR($H75=M$9,$J75=M$9),1," ")</f>
        <v xml:space="preserve"> </v>
      </c>
      <c r="N75" s="3" t="str">
        <f>IF(OR($H75=N$9,$J75=N$9),1," ")</f>
        <v xml:space="preserve"> </v>
      </c>
      <c r="O75" s="3" t="str">
        <f>IF(OR($H75=O$9,$J75=O$9),1," ")</f>
        <v xml:space="preserve"> </v>
      </c>
      <c r="P75" s="3" t="str">
        <f t="shared" si="10"/>
        <v xml:space="preserve"> </v>
      </c>
      <c r="Q75" s="3">
        <f t="shared" si="8"/>
        <v>1</v>
      </c>
      <c r="R75" s="3" t="str">
        <f t="shared" si="8"/>
        <v xml:space="preserve"> </v>
      </c>
      <c r="S75" s="3" t="str">
        <f t="shared" si="8"/>
        <v xml:space="preserve"> </v>
      </c>
      <c r="T75" s="3" t="str">
        <f t="shared" si="8"/>
        <v xml:space="preserve"> </v>
      </c>
      <c r="U75" s="3" t="str">
        <f t="shared" si="8"/>
        <v xml:space="preserve"> </v>
      </c>
      <c r="V75" s="3" t="str">
        <f t="shared" si="8"/>
        <v xml:space="preserve"> </v>
      </c>
      <c r="W75" s="71" t="s">
        <v>92</v>
      </c>
      <c r="X75" s="10"/>
      <c r="Y75" s="171"/>
    </row>
    <row r="76" spans="1:25" s="47" customFormat="1" ht="50.1" customHeight="1" x14ac:dyDescent="0.25">
      <c r="A76" s="165" t="s">
        <v>80</v>
      </c>
      <c r="B76" s="75" t="s">
        <v>19</v>
      </c>
      <c r="C76" s="75" t="s">
        <v>226</v>
      </c>
      <c r="D76" s="6" t="s">
        <v>245</v>
      </c>
      <c r="E76" s="75" t="s">
        <v>224</v>
      </c>
      <c r="F76" s="153">
        <f t="shared" si="11"/>
        <v>5</v>
      </c>
      <c r="G76" s="10">
        <v>45108</v>
      </c>
      <c r="H76" s="4">
        <f t="shared" si="12"/>
        <v>7</v>
      </c>
      <c r="I76" s="10">
        <v>45116</v>
      </c>
      <c r="J76" s="4">
        <f t="shared" ref="J76:J137" si="13">+MONTH(I76)</f>
        <v>7</v>
      </c>
      <c r="K76" s="3" t="str">
        <f>IF(OR($H76=K$9,$J76=K$9),1," ")</f>
        <v xml:space="preserve"> </v>
      </c>
      <c r="L76" s="3" t="str">
        <f>IF(OR($H76=L$9,$J76=L$9),1," ")</f>
        <v xml:space="preserve"> </v>
      </c>
      <c r="M76" s="3" t="str">
        <f>IF(OR($H76=M$9,$J76=M$9),1," ")</f>
        <v xml:space="preserve"> </v>
      </c>
      <c r="N76" s="3" t="str">
        <f>IF(OR($H76=N$9,$J76=N$9),1," ")</f>
        <v xml:space="preserve"> </v>
      </c>
      <c r="O76" s="3" t="str">
        <f>IF(OR($H76=O$9,$J76=O$9),1," ")</f>
        <v xml:space="preserve"> </v>
      </c>
      <c r="P76" s="3" t="str">
        <f t="shared" si="10"/>
        <v xml:space="preserve"> </v>
      </c>
      <c r="Q76" s="3">
        <f t="shared" si="8"/>
        <v>1</v>
      </c>
      <c r="R76" s="3" t="str">
        <f t="shared" si="8"/>
        <v xml:space="preserve"> </v>
      </c>
      <c r="S76" s="3" t="str">
        <f t="shared" si="8"/>
        <v xml:space="preserve"> </v>
      </c>
      <c r="T76" s="3" t="str">
        <f t="shared" si="8"/>
        <v xml:space="preserve"> </v>
      </c>
      <c r="U76" s="3" t="str">
        <f t="shared" si="8"/>
        <v xml:space="preserve"> </v>
      </c>
      <c r="V76" s="3" t="str">
        <f t="shared" si="8"/>
        <v xml:space="preserve"> </v>
      </c>
      <c r="W76" s="71" t="s">
        <v>92</v>
      </c>
      <c r="X76" s="10"/>
      <c r="Y76" s="166"/>
    </row>
    <row r="77" spans="1:25" s="47" customFormat="1" ht="105.75" customHeight="1" x14ac:dyDescent="0.25">
      <c r="A77" s="165" t="s">
        <v>95</v>
      </c>
      <c r="B77" s="75" t="s">
        <v>29</v>
      </c>
      <c r="C77" s="75" t="s">
        <v>150</v>
      </c>
      <c r="D77" s="77" t="s">
        <v>52</v>
      </c>
      <c r="E77" s="75" t="s">
        <v>187</v>
      </c>
      <c r="F77" s="153">
        <f t="shared" si="11"/>
        <v>5</v>
      </c>
      <c r="G77" s="10">
        <v>45111</v>
      </c>
      <c r="H77" s="4">
        <f t="shared" si="12"/>
        <v>7</v>
      </c>
      <c r="I77" s="10">
        <v>45117</v>
      </c>
      <c r="J77" s="4">
        <f t="shared" si="13"/>
        <v>7</v>
      </c>
      <c r="K77" s="3" t="str">
        <f>IF(OR($H77=K$9,$J77=K$9),1," ")</f>
        <v xml:space="preserve"> </v>
      </c>
      <c r="L77" s="3" t="str">
        <f>IF(OR($H77=L$9,$J77=L$9),1," ")</f>
        <v xml:space="preserve"> </v>
      </c>
      <c r="M77" s="3" t="str">
        <f>IF(OR($H77=M$9,$J77=M$9),1," ")</f>
        <v xml:space="preserve"> </v>
      </c>
      <c r="N77" s="3" t="str">
        <f>IF(OR($H77=N$9,$J77=N$9),1," ")</f>
        <v xml:space="preserve"> </v>
      </c>
      <c r="O77" s="3" t="str">
        <f>IF(OR($H77=O$9,$J77=O$9),1," ")</f>
        <v xml:space="preserve"> </v>
      </c>
      <c r="P77" s="3" t="str">
        <f t="shared" si="10"/>
        <v xml:space="preserve"> </v>
      </c>
      <c r="Q77" s="3">
        <f t="shared" si="8"/>
        <v>1</v>
      </c>
      <c r="R77" s="3" t="str">
        <f t="shared" si="8"/>
        <v xml:space="preserve"> </v>
      </c>
      <c r="S77" s="3" t="str">
        <f t="shared" si="8"/>
        <v xml:space="preserve"> </v>
      </c>
      <c r="T77" s="3" t="str">
        <f t="shared" si="8"/>
        <v xml:space="preserve"> </v>
      </c>
      <c r="U77" s="3" t="str">
        <f t="shared" si="8"/>
        <v xml:space="preserve"> </v>
      </c>
      <c r="V77" s="3" t="str">
        <f t="shared" si="8"/>
        <v xml:space="preserve"> </v>
      </c>
      <c r="W77" s="71" t="s">
        <v>92</v>
      </c>
      <c r="X77" s="10"/>
      <c r="Y77" s="166"/>
    </row>
    <row r="78" spans="1:25" s="47" customFormat="1" ht="50.1" customHeight="1" x14ac:dyDescent="0.25">
      <c r="A78" s="165" t="s">
        <v>80</v>
      </c>
      <c r="B78" s="75" t="s">
        <v>19</v>
      </c>
      <c r="C78" s="75" t="s">
        <v>20</v>
      </c>
      <c r="D78" s="40" t="s">
        <v>218</v>
      </c>
      <c r="E78" s="75" t="s">
        <v>224</v>
      </c>
      <c r="F78" s="153">
        <f t="shared" si="11"/>
        <v>2</v>
      </c>
      <c r="G78" s="10">
        <v>45113</v>
      </c>
      <c r="H78" s="4">
        <f t="shared" si="12"/>
        <v>7</v>
      </c>
      <c r="I78" s="10">
        <v>45115</v>
      </c>
      <c r="J78" s="4">
        <f t="shared" si="13"/>
        <v>7</v>
      </c>
      <c r="K78" s="3" t="str">
        <f>IF(OR($H78=K$9,$J78=K$9),1," ")</f>
        <v xml:space="preserve"> </v>
      </c>
      <c r="L78" s="3" t="str">
        <f>IF(OR($H78=L$9,$J78=L$9),1," ")</f>
        <v xml:space="preserve"> </v>
      </c>
      <c r="M78" s="3" t="str">
        <f>IF(OR($H78=M$9,$J78=M$9),1," ")</f>
        <v xml:space="preserve"> </v>
      </c>
      <c r="N78" s="3" t="str">
        <f>IF(OR($H78=N$9,$J78=N$9),1," ")</f>
        <v xml:space="preserve"> </v>
      </c>
      <c r="O78" s="3" t="str">
        <f>IF(OR($H78=O$9,$J78=O$9),1," ")</f>
        <v xml:space="preserve"> </v>
      </c>
      <c r="P78" s="3" t="str">
        <f t="shared" si="10"/>
        <v xml:space="preserve"> </v>
      </c>
      <c r="Q78" s="3">
        <f t="shared" si="8"/>
        <v>1</v>
      </c>
      <c r="R78" s="3" t="str">
        <f t="shared" si="8"/>
        <v xml:space="preserve"> </v>
      </c>
      <c r="S78" s="3" t="str">
        <f t="shared" si="8"/>
        <v xml:space="preserve"> </v>
      </c>
      <c r="T78" s="3" t="str">
        <f t="shared" si="8"/>
        <v xml:space="preserve"> </v>
      </c>
      <c r="U78" s="3" t="str">
        <f t="shared" si="8"/>
        <v xml:space="preserve"> </v>
      </c>
      <c r="V78" s="3" t="str">
        <f t="shared" si="8"/>
        <v xml:space="preserve"> </v>
      </c>
      <c r="W78" s="71" t="s">
        <v>92</v>
      </c>
      <c r="X78" s="2"/>
      <c r="Y78" s="168"/>
    </row>
    <row r="79" spans="1:25" s="47" customFormat="1" ht="50.1" customHeight="1" x14ac:dyDescent="0.25">
      <c r="A79" s="165" t="s">
        <v>89</v>
      </c>
      <c r="B79" s="75" t="s">
        <v>29</v>
      </c>
      <c r="C79" s="75" t="s">
        <v>183</v>
      </c>
      <c r="D79" s="1" t="s">
        <v>214</v>
      </c>
      <c r="E79" s="75" t="s">
        <v>34</v>
      </c>
      <c r="F79" s="153">
        <f t="shared" si="11"/>
        <v>16</v>
      </c>
      <c r="G79" s="10">
        <v>45114</v>
      </c>
      <c r="H79" s="4">
        <f t="shared" si="12"/>
        <v>7</v>
      </c>
      <c r="I79" s="10">
        <v>45137</v>
      </c>
      <c r="J79" s="4">
        <f t="shared" si="13"/>
        <v>7</v>
      </c>
      <c r="K79" s="3" t="str">
        <f>IF(OR($H79=K$9,$J79=K$9),1," ")</f>
        <v xml:space="preserve"> </v>
      </c>
      <c r="L79" s="3" t="str">
        <f>IF(OR($H79=L$9,$J79=L$9),1," ")</f>
        <v xml:space="preserve"> </v>
      </c>
      <c r="M79" s="3" t="str">
        <f>IF(OR($H79=M$9,$J79=M$9),1," ")</f>
        <v xml:space="preserve"> </v>
      </c>
      <c r="N79" s="3" t="str">
        <f>IF(OR($H79=N$9,$J79=N$9),1," ")</f>
        <v xml:space="preserve"> </v>
      </c>
      <c r="O79" s="3" t="str">
        <f>IF(OR($H79=O$9,$J79=O$9),1," ")</f>
        <v xml:space="preserve"> </v>
      </c>
      <c r="P79" s="3" t="str">
        <f t="shared" si="10"/>
        <v xml:space="preserve"> </v>
      </c>
      <c r="Q79" s="3">
        <f t="shared" si="8"/>
        <v>1</v>
      </c>
      <c r="R79" s="3" t="str">
        <f t="shared" si="8"/>
        <v xml:space="preserve"> </v>
      </c>
      <c r="S79" s="3" t="str">
        <f t="shared" si="8"/>
        <v xml:space="preserve"> </v>
      </c>
      <c r="T79" s="3" t="str">
        <f t="shared" si="8"/>
        <v xml:space="preserve"> </v>
      </c>
      <c r="U79" s="3" t="str">
        <f t="shared" si="8"/>
        <v xml:space="preserve"> </v>
      </c>
      <c r="V79" s="3" t="str">
        <f t="shared" si="8"/>
        <v xml:space="preserve"> </v>
      </c>
      <c r="W79" s="71" t="s">
        <v>92</v>
      </c>
      <c r="X79" s="10"/>
      <c r="Y79" s="167"/>
    </row>
    <row r="80" spans="1:25" s="47" customFormat="1" ht="50.1" customHeight="1" x14ac:dyDescent="0.25">
      <c r="A80" s="165" t="s">
        <v>95</v>
      </c>
      <c r="B80" s="75" t="s">
        <v>95</v>
      </c>
      <c r="C80" s="75" t="s">
        <v>81</v>
      </c>
      <c r="D80" s="6" t="s">
        <v>180</v>
      </c>
      <c r="E80" s="75" t="s">
        <v>181</v>
      </c>
      <c r="F80" s="153">
        <f t="shared" si="11"/>
        <v>1</v>
      </c>
      <c r="G80" s="10">
        <v>45115</v>
      </c>
      <c r="H80" s="4">
        <f t="shared" si="12"/>
        <v>7</v>
      </c>
      <c r="I80" s="10">
        <v>45117</v>
      </c>
      <c r="J80" s="4">
        <f t="shared" si="13"/>
        <v>7</v>
      </c>
      <c r="K80" s="3" t="str">
        <f>IF(OR($H80=K$9,$J80=K$9),1," ")</f>
        <v xml:space="preserve"> </v>
      </c>
      <c r="L80" s="3" t="str">
        <f>IF(OR($H80=L$9,$J80=L$9),1," ")</f>
        <v xml:space="preserve"> </v>
      </c>
      <c r="M80" s="3" t="str">
        <f>IF(OR($H80=M$9,$J80=M$9),1," ")</f>
        <v xml:space="preserve"> </v>
      </c>
      <c r="N80" s="3" t="str">
        <f>IF(OR($H80=N$9,$J80=N$9),1," ")</f>
        <v xml:space="preserve"> </v>
      </c>
      <c r="O80" s="3" t="str">
        <f>IF(OR($H80=O$9,$J80=O$9),1," ")</f>
        <v xml:space="preserve"> </v>
      </c>
      <c r="P80" s="3" t="str">
        <f t="shared" si="10"/>
        <v xml:space="preserve"> </v>
      </c>
      <c r="Q80" s="3">
        <f t="shared" si="8"/>
        <v>1</v>
      </c>
      <c r="R80" s="3" t="str">
        <f t="shared" si="8"/>
        <v xml:space="preserve"> </v>
      </c>
      <c r="S80" s="3" t="str">
        <f t="shared" si="8"/>
        <v xml:space="preserve"> </v>
      </c>
      <c r="T80" s="3" t="str">
        <f t="shared" si="8"/>
        <v xml:space="preserve"> </v>
      </c>
      <c r="U80" s="3" t="str">
        <f t="shared" si="8"/>
        <v xml:space="preserve"> </v>
      </c>
      <c r="V80" s="3" t="str">
        <f t="shared" si="8"/>
        <v xml:space="preserve"> </v>
      </c>
      <c r="W80" s="71" t="s">
        <v>92</v>
      </c>
      <c r="X80" s="10"/>
      <c r="Y80" s="167"/>
    </row>
    <row r="81" spans="1:25" s="47" customFormat="1" ht="64.5" customHeight="1" x14ac:dyDescent="0.25">
      <c r="A81" s="165" t="s">
        <v>95</v>
      </c>
      <c r="B81" s="75" t="s">
        <v>95</v>
      </c>
      <c r="C81" s="75" t="s">
        <v>222</v>
      </c>
      <c r="D81" s="41" t="s">
        <v>219</v>
      </c>
      <c r="E81" s="75" t="s">
        <v>85</v>
      </c>
      <c r="F81" s="153">
        <f t="shared" si="11"/>
        <v>1</v>
      </c>
      <c r="G81" s="10">
        <v>45115</v>
      </c>
      <c r="H81" s="4">
        <f t="shared" si="12"/>
        <v>7</v>
      </c>
      <c r="I81" s="10">
        <v>45117</v>
      </c>
      <c r="J81" s="4">
        <f t="shared" si="13"/>
        <v>7</v>
      </c>
      <c r="K81" s="3" t="str">
        <f>IF(OR($H81=K$9,$J81=K$9),1," ")</f>
        <v xml:space="preserve"> </v>
      </c>
      <c r="L81" s="3" t="str">
        <f>IF(OR($H81=L$9,$J81=L$9),1," ")</f>
        <v xml:space="preserve"> </v>
      </c>
      <c r="M81" s="3" t="str">
        <f>IF(OR($H81=M$9,$J81=M$9),1," ")</f>
        <v xml:space="preserve"> </v>
      </c>
      <c r="N81" s="3" t="str">
        <f>IF(OR($H81=N$9,$J81=N$9),1," ")</f>
        <v xml:space="preserve"> </v>
      </c>
      <c r="O81" s="3" t="str">
        <f>IF(OR($H81=O$9,$J81=O$9),1," ")</f>
        <v xml:space="preserve"> </v>
      </c>
      <c r="P81" s="3" t="str">
        <f t="shared" si="10"/>
        <v xml:space="preserve"> </v>
      </c>
      <c r="Q81" s="3">
        <f t="shared" si="8"/>
        <v>1</v>
      </c>
      <c r="R81" s="3" t="str">
        <f t="shared" si="8"/>
        <v xml:space="preserve"> </v>
      </c>
      <c r="S81" s="3" t="str">
        <f t="shared" si="8"/>
        <v xml:space="preserve"> </v>
      </c>
      <c r="T81" s="3" t="str">
        <f t="shared" si="8"/>
        <v xml:space="preserve"> </v>
      </c>
      <c r="U81" s="3" t="str">
        <f t="shared" si="8"/>
        <v xml:space="preserve"> </v>
      </c>
      <c r="V81" s="3" t="str">
        <f t="shared" si="8"/>
        <v xml:space="preserve"> </v>
      </c>
      <c r="W81" s="71" t="s">
        <v>92</v>
      </c>
      <c r="X81" s="2"/>
      <c r="Y81" s="168"/>
    </row>
    <row r="82" spans="1:25" s="47" customFormat="1" ht="50.1" hidden="1" customHeight="1" x14ac:dyDescent="0.25">
      <c r="A82" s="169" t="s">
        <v>89</v>
      </c>
      <c r="B82" s="76" t="s">
        <v>29</v>
      </c>
      <c r="C82" s="76" t="s">
        <v>223</v>
      </c>
      <c r="D82" s="80" t="s">
        <v>214</v>
      </c>
      <c r="E82" s="76" t="s">
        <v>224</v>
      </c>
      <c r="F82" s="154">
        <f t="shared" si="11"/>
        <v>6</v>
      </c>
      <c r="G82" s="78">
        <v>45117</v>
      </c>
      <c r="H82" s="79">
        <f t="shared" si="12"/>
        <v>7</v>
      </c>
      <c r="I82" s="78">
        <v>45124</v>
      </c>
      <c r="J82" s="4">
        <f t="shared" si="13"/>
        <v>7</v>
      </c>
      <c r="K82" s="3" t="str">
        <f>IF(OR($H82=K$9,$J82=K$9),1," ")</f>
        <v xml:space="preserve"> </v>
      </c>
      <c r="L82" s="3" t="str">
        <f>IF(OR($H82=L$9,$J82=L$9),1," ")</f>
        <v xml:space="preserve"> </v>
      </c>
      <c r="M82" s="3" t="str">
        <f>IF(OR($H82=M$9,$J82=M$9),1," ")</f>
        <v xml:space="preserve"> </v>
      </c>
      <c r="N82" s="3" t="str">
        <f>IF(OR($H82=N$9,$J82=N$9),1," ")</f>
        <v xml:space="preserve"> </v>
      </c>
      <c r="O82" s="3" t="str">
        <f>IF(OR($H82=O$9,$J82=O$9),1," ")</f>
        <v xml:space="preserve"> </v>
      </c>
      <c r="P82" s="3" t="str">
        <f t="shared" si="10"/>
        <v xml:space="preserve"> </v>
      </c>
      <c r="Q82" s="3">
        <f t="shared" si="8"/>
        <v>1</v>
      </c>
      <c r="R82" s="3" t="str">
        <f t="shared" si="8"/>
        <v xml:space="preserve"> </v>
      </c>
      <c r="S82" s="3" t="str">
        <f t="shared" si="8"/>
        <v xml:space="preserve"> </v>
      </c>
      <c r="T82" s="3" t="str">
        <f t="shared" si="8"/>
        <v xml:space="preserve"> </v>
      </c>
      <c r="U82" s="3" t="str">
        <f t="shared" si="8"/>
        <v xml:space="preserve"> </v>
      </c>
      <c r="V82" s="3" t="str">
        <f t="shared" si="8"/>
        <v xml:space="preserve"> </v>
      </c>
      <c r="W82" s="71" t="s">
        <v>92</v>
      </c>
      <c r="X82" s="10"/>
      <c r="Y82" s="167"/>
    </row>
    <row r="83" spans="1:25" s="47" customFormat="1" ht="50.1" hidden="1" customHeight="1" x14ac:dyDescent="0.25">
      <c r="A83" s="169" t="s">
        <v>89</v>
      </c>
      <c r="B83" s="76" t="s">
        <v>29</v>
      </c>
      <c r="C83" s="76" t="s">
        <v>223</v>
      </c>
      <c r="D83" s="80" t="s">
        <v>214</v>
      </c>
      <c r="E83" s="76" t="s">
        <v>34</v>
      </c>
      <c r="F83" s="154">
        <f t="shared" si="11"/>
        <v>6</v>
      </c>
      <c r="G83" s="78">
        <v>45117</v>
      </c>
      <c r="H83" s="79">
        <f t="shared" si="12"/>
        <v>7</v>
      </c>
      <c r="I83" s="78">
        <v>45124</v>
      </c>
      <c r="J83" s="4">
        <f t="shared" si="13"/>
        <v>7</v>
      </c>
      <c r="K83" s="3" t="str">
        <f>IF(OR($H83=K$9,$J83=K$9),1," ")</f>
        <v xml:space="preserve"> </v>
      </c>
      <c r="L83" s="3" t="str">
        <f>IF(OR($H83=L$9,$J83=L$9),1," ")</f>
        <v xml:space="preserve"> </v>
      </c>
      <c r="M83" s="3" t="str">
        <f>IF(OR($H83=M$9,$J83=M$9),1," ")</f>
        <v xml:space="preserve"> </v>
      </c>
      <c r="N83" s="3" t="str">
        <f>IF(OR($H83=N$9,$J83=N$9),1," ")</f>
        <v xml:space="preserve"> </v>
      </c>
      <c r="O83" s="3" t="str">
        <f>IF(OR($H83=O$9,$J83=O$9),1," ")</f>
        <v xml:space="preserve"> </v>
      </c>
      <c r="P83" s="3" t="str">
        <f t="shared" si="10"/>
        <v xml:space="preserve"> </v>
      </c>
      <c r="Q83" s="3">
        <f t="shared" si="8"/>
        <v>1</v>
      </c>
      <c r="R83" s="3" t="str">
        <f t="shared" si="8"/>
        <v xml:space="preserve"> </v>
      </c>
      <c r="S83" s="3" t="str">
        <f t="shared" si="8"/>
        <v xml:space="preserve"> </v>
      </c>
      <c r="T83" s="3" t="str">
        <f t="shared" si="8"/>
        <v xml:space="preserve"> </v>
      </c>
      <c r="U83" s="3" t="str">
        <f t="shared" si="8"/>
        <v xml:space="preserve"> </v>
      </c>
      <c r="V83" s="3" t="str">
        <f t="shared" si="8"/>
        <v xml:space="preserve"> </v>
      </c>
      <c r="W83" s="71" t="s">
        <v>92</v>
      </c>
      <c r="X83" s="72"/>
      <c r="Y83" s="167"/>
    </row>
    <row r="84" spans="1:25" s="47" customFormat="1" ht="50.1" hidden="1" customHeight="1" x14ac:dyDescent="0.25">
      <c r="A84" s="169" t="s">
        <v>89</v>
      </c>
      <c r="B84" s="76" t="s">
        <v>29</v>
      </c>
      <c r="C84" s="76" t="s">
        <v>223</v>
      </c>
      <c r="D84" s="80" t="s">
        <v>214</v>
      </c>
      <c r="E84" s="76" t="s">
        <v>100</v>
      </c>
      <c r="F84" s="154">
        <f t="shared" si="11"/>
        <v>6</v>
      </c>
      <c r="G84" s="78">
        <v>45117</v>
      </c>
      <c r="H84" s="79">
        <f t="shared" si="12"/>
        <v>7</v>
      </c>
      <c r="I84" s="78">
        <v>45124</v>
      </c>
      <c r="J84" s="4">
        <f t="shared" si="13"/>
        <v>7</v>
      </c>
      <c r="K84" s="3" t="str">
        <f>IF(OR($H84=K$9,$J84=K$9),1," ")</f>
        <v xml:space="preserve"> </v>
      </c>
      <c r="L84" s="3" t="str">
        <f>IF(OR($H84=L$9,$J84=L$9),1," ")</f>
        <v xml:space="preserve"> </v>
      </c>
      <c r="M84" s="3" t="str">
        <f>IF(OR($H84=M$9,$J84=M$9),1," ")</f>
        <v xml:space="preserve"> </v>
      </c>
      <c r="N84" s="3" t="str">
        <f>IF(OR($H84=N$9,$J84=N$9),1," ")</f>
        <v xml:space="preserve"> </v>
      </c>
      <c r="O84" s="3" t="str">
        <f>IF(OR($H84=O$9,$J84=O$9),1," ")</f>
        <v xml:space="preserve"> </v>
      </c>
      <c r="P84" s="3" t="str">
        <f t="shared" si="10"/>
        <v xml:space="preserve"> </v>
      </c>
      <c r="Q84" s="3">
        <f t="shared" si="8"/>
        <v>1</v>
      </c>
      <c r="R84" s="3" t="str">
        <f t="shared" si="8"/>
        <v xml:space="preserve"> </v>
      </c>
      <c r="S84" s="3" t="str">
        <f t="shared" si="8"/>
        <v xml:space="preserve"> </v>
      </c>
      <c r="T84" s="3" t="str">
        <f t="shared" si="8"/>
        <v xml:space="preserve"> </v>
      </c>
      <c r="U84" s="3" t="str">
        <f t="shared" si="8"/>
        <v xml:space="preserve"> </v>
      </c>
      <c r="V84" s="3" t="str">
        <f t="shared" si="8"/>
        <v xml:space="preserve"> </v>
      </c>
      <c r="W84" s="71" t="s">
        <v>92</v>
      </c>
      <c r="X84" s="72"/>
      <c r="Y84" s="167"/>
    </row>
    <row r="85" spans="1:25" s="47" customFormat="1" ht="50.1" hidden="1" customHeight="1" x14ac:dyDescent="0.25">
      <c r="A85" s="169" t="s">
        <v>89</v>
      </c>
      <c r="B85" s="76" t="s">
        <v>29</v>
      </c>
      <c r="C85" s="76" t="s">
        <v>223</v>
      </c>
      <c r="D85" s="80" t="s">
        <v>214</v>
      </c>
      <c r="E85" s="76" t="s">
        <v>187</v>
      </c>
      <c r="F85" s="154">
        <f t="shared" si="11"/>
        <v>6</v>
      </c>
      <c r="G85" s="78">
        <v>45117</v>
      </c>
      <c r="H85" s="79">
        <f t="shared" si="12"/>
        <v>7</v>
      </c>
      <c r="I85" s="78">
        <v>45124</v>
      </c>
      <c r="J85" s="4">
        <f t="shared" si="13"/>
        <v>7</v>
      </c>
      <c r="K85" s="3" t="str">
        <f>IF(OR($H85=K$9,$J85=K$9),1," ")</f>
        <v xml:space="preserve"> </v>
      </c>
      <c r="L85" s="3" t="str">
        <f>IF(OR($H85=L$9,$J85=L$9),1," ")</f>
        <v xml:space="preserve"> </v>
      </c>
      <c r="M85" s="3" t="str">
        <f>IF(OR($H85=M$9,$J85=M$9),1," ")</f>
        <v xml:space="preserve"> </v>
      </c>
      <c r="N85" s="3" t="str">
        <f>IF(OR($H85=N$9,$J85=N$9),1," ")</f>
        <v xml:space="preserve"> </v>
      </c>
      <c r="O85" s="3" t="str">
        <f>IF(OR($H85=O$9,$J85=O$9),1," ")</f>
        <v xml:space="preserve"> </v>
      </c>
      <c r="P85" s="3" t="str">
        <f t="shared" si="10"/>
        <v xml:space="preserve"> </v>
      </c>
      <c r="Q85" s="3">
        <f t="shared" si="8"/>
        <v>1</v>
      </c>
      <c r="R85" s="3" t="str">
        <f t="shared" si="8"/>
        <v xml:space="preserve"> </v>
      </c>
      <c r="S85" s="3" t="str">
        <f t="shared" si="8"/>
        <v xml:space="preserve"> </v>
      </c>
      <c r="T85" s="3" t="str">
        <f t="shared" si="8"/>
        <v xml:space="preserve"> </v>
      </c>
      <c r="U85" s="3" t="str">
        <f t="shared" si="8"/>
        <v xml:space="preserve"> </v>
      </c>
      <c r="V85" s="3" t="str">
        <f t="shared" si="8"/>
        <v xml:space="preserve"> </v>
      </c>
      <c r="W85" s="71" t="s">
        <v>92</v>
      </c>
      <c r="X85" s="2"/>
      <c r="Y85" s="168"/>
    </row>
    <row r="86" spans="1:25" s="47" customFormat="1" ht="50.1" hidden="1" customHeight="1" x14ac:dyDescent="0.25">
      <c r="A86" s="169" t="s">
        <v>89</v>
      </c>
      <c r="B86" s="76" t="s">
        <v>29</v>
      </c>
      <c r="C86" s="76" t="s">
        <v>223</v>
      </c>
      <c r="D86" s="80" t="s">
        <v>214</v>
      </c>
      <c r="E86" s="76" t="s">
        <v>99</v>
      </c>
      <c r="F86" s="154">
        <f t="shared" si="11"/>
        <v>6</v>
      </c>
      <c r="G86" s="78">
        <v>45117</v>
      </c>
      <c r="H86" s="79">
        <f t="shared" si="12"/>
        <v>7</v>
      </c>
      <c r="I86" s="78">
        <v>45124</v>
      </c>
      <c r="J86" s="4">
        <f t="shared" si="13"/>
        <v>7</v>
      </c>
      <c r="K86" s="3" t="str">
        <f>IF(OR($H86=K$9,$J86=K$9),1," ")</f>
        <v xml:space="preserve"> </v>
      </c>
      <c r="L86" s="3" t="str">
        <f>IF(OR($H86=L$9,$J86=L$9),1," ")</f>
        <v xml:space="preserve"> </v>
      </c>
      <c r="M86" s="3" t="str">
        <f>IF(OR($H86=M$9,$J86=M$9),1," ")</f>
        <v xml:space="preserve"> </v>
      </c>
      <c r="N86" s="3" t="str">
        <f>IF(OR($H86=N$9,$J86=N$9),1," ")</f>
        <v xml:space="preserve"> </v>
      </c>
      <c r="O86" s="3" t="str">
        <f>IF(OR($H86=O$9,$J86=O$9),1," ")</f>
        <v xml:space="preserve"> </v>
      </c>
      <c r="P86" s="3" t="str">
        <f t="shared" si="10"/>
        <v xml:space="preserve"> </v>
      </c>
      <c r="Q86" s="3">
        <f t="shared" si="8"/>
        <v>1</v>
      </c>
      <c r="R86" s="3" t="str">
        <f t="shared" si="8"/>
        <v xml:space="preserve"> </v>
      </c>
      <c r="S86" s="3" t="str">
        <f t="shared" si="8"/>
        <v xml:space="preserve"> </v>
      </c>
      <c r="T86" s="3" t="str">
        <f t="shared" si="8"/>
        <v xml:space="preserve"> </v>
      </c>
      <c r="U86" s="3" t="str">
        <f t="shared" si="8"/>
        <v xml:space="preserve"> </v>
      </c>
      <c r="V86" s="3" t="str">
        <f t="shared" si="8"/>
        <v xml:space="preserve"> </v>
      </c>
      <c r="W86" s="71" t="s">
        <v>92</v>
      </c>
      <c r="X86" s="2"/>
      <c r="Y86" s="168"/>
    </row>
    <row r="87" spans="1:25" s="47" customFormat="1" ht="50.1" hidden="1" customHeight="1" x14ac:dyDescent="0.25">
      <c r="A87" s="169" t="s">
        <v>89</v>
      </c>
      <c r="B87" s="76" t="s">
        <v>29</v>
      </c>
      <c r="C87" s="76" t="s">
        <v>223</v>
      </c>
      <c r="D87" s="80" t="s">
        <v>214</v>
      </c>
      <c r="E87" s="76" t="s">
        <v>85</v>
      </c>
      <c r="F87" s="154">
        <f t="shared" si="11"/>
        <v>6</v>
      </c>
      <c r="G87" s="78">
        <v>45117</v>
      </c>
      <c r="H87" s="79">
        <f t="shared" si="12"/>
        <v>7</v>
      </c>
      <c r="I87" s="78">
        <v>45124</v>
      </c>
      <c r="J87" s="4">
        <f t="shared" si="13"/>
        <v>7</v>
      </c>
      <c r="K87" s="3" t="str">
        <f>IF(OR($H87=K$9,$J87=K$9),1," ")</f>
        <v xml:space="preserve"> </v>
      </c>
      <c r="L87" s="3" t="str">
        <f>IF(OR($H87=L$9,$J87=L$9),1," ")</f>
        <v xml:space="preserve"> </v>
      </c>
      <c r="M87" s="3" t="str">
        <f>IF(OR($H87=M$9,$J87=M$9),1," ")</f>
        <v xml:space="preserve"> </v>
      </c>
      <c r="N87" s="3" t="str">
        <f>IF(OR($H87=N$9,$J87=N$9),1," ")</f>
        <v xml:space="preserve"> </v>
      </c>
      <c r="O87" s="3" t="str">
        <f>IF(OR($H87=O$9,$J87=O$9),1," ")</f>
        <v xml:space="preserve"> </v>
      </c>
      <c r="P87" s="3" t="str">
        <f t="shared" si="10"/>
        <v xml:space="preserve"> </v>
      </c>
      <c r="Q87" s="3">
        <f t="shared" si="8"/>
        <v>1</v>
      </c>
      <c r="R87" s="3" t="str">
        <f t="shared" si="8"/>
        <v xml:space="preserve"> </v>
      </c>
      <c r="S87" s="3" t="str">
        <f t="shared" si="8"/>
        <v xml:space="preserve"> </v>
      </c>
      <c r="T87" s="3" t="str">
        <f t="shared" si="8"/>
        <v xml:space="preserve"> </v>
      </c>
      <c r="U87" s="3" t="str">
        <f t="shared" si="8"/>
        <v xml:space="preserve"> </v>
      </c>
      <c r="V87" s="3" t="str">
        <f t="shared" si="8"/>
        <v xml:space="preserve"> </v>
      </c>
      <c r="W87" s="71" t="s">
        <v>92</v>
      </c>
      <c r="X87" s="2"/>
      <c r="Y87" s="168"/>
    </row>
    <row r="88" spans="1:25" s="47" customFormat="1" ht="50.1" customHeight="1" x14ac:dyDescent="0.25">
      <c r="A88" s="165" t="s">
        <v>18</v>
      </c>
      <c r="B88" s="75" t="s">
        <v>29</v>
      </c>
      <c r="C88" s="75" t="s">
        <v>146</v>
      </c>
      <c r="D88" s="6" t="s">
        <v>119</v>
      </c>
      <c r="E88" s="75" t="s">
        <v>96</v>
      </c>
      <c r="F88" s="153">
        <f t="shared" si="11"/>
        <v>12</v>
      </c>
      <c r="G88" s="10">
        <v>45117</v>
      </c>
      <c r="H88" s="4">
        <f t="shared" si="12"/>
        <v>7</v>
      </c>
      <c r="I88" s="10">
        <v>45132</v>
      </c>
      <c r="J88" s="4">
        <f t="shared" si="13"/>
        <v>7</v>
      </c>
      <c r="K88" s="3" t="str">
        <f>IF(OR($H88=K$9,$J88=K$9),1," ")</f>
        <v xml:space="preserve"> </v>
      </c>
      <c r="L88" s="3" t="str">
        <f>IF(OR($H88=L$9,$J88=L$9),1," ")</f>
        <v xml:space="preserve"> </v>
      </c>
      <c r="M88" s="3" t="str">
        <f>IF(OR($H88=M$9,$J88=M$9),1," ")</f>
        <v xml:space="preserve"> </v>
      </c>
      <c r="N88" s="3" t="str">
        <f>IF(OR($H88=N$9,$J88=N$9),1," ")</f>
        <v xml:space="preserve"> </v>
      </c>
      <c r="O88" s="3" t="str">
        <f>IF(OR($H88=O$9,$J88=O$9),1," ")</f>
        <v xml:space="preserve"> </v>
      </c>
      <c r="P88" s="3" t="str">
        <f t="shared" si="10"/>
        <v xml:space="preserve"> </v>
      </c>
      <c r="Q88" s="3">
        <f t="shared" si="8"/>
        <v>1</v>
      </c>
      <c r="R88" s="3" t="str">
        <f t="shared" si="8"/>
        <v xml:space="preserve"> </v>
      </c>
      <c r="S88" s="3" t="str">
        <f t="shared" si="8"/>
        <v xml:space="preserve"> </v>
      </c>
      <c r="T88" s="3" t="str">
        <f t="shared" si="8"/>
        <v xml:space="preserve"> </v>
      </c>
      <c r="U88" s="3" t="str">
        <f t="shared" si="8"/>
        <v xml:space="preserve"> </v>
      </c>
      <c r="V88" s="3" t="str">
        <f t="shared" si="8"/>
        <v xml:space="preserve"> </v>
      </c>
      <c r="W88" s="71" t="s">
        <v>92</v>
      </c>
      <c r="X88" s="2"/>
      <c r="Y88" s="168"/>
    </row>
    <row r="89" spans="1:25" s="47" customFormat="1" ht="78" customHeight="1" x14ac:dyDescent="0.25">
      <c r="A89" s="165" t="s">
        <v>80</v>
      </c>
      <c r="B89" s="75" t="s">
        <v>19</v>
      </c>
      <c r="C89" s="75" t="s">
        <v>25</v>
      </c>
      <c r="D89" s="6" t="s">
        <v>243</v>
      </c>
      <c r="E89" s="75" t="s">
        <v>99</v>
      </c>
      <c r="F89" s="153">
        <f t="shared" si="11"/>
        <v>7</v>
      </c>
      <c r="G89" s="10">
        <v>45121</v>
      </c>
      <c r="H89" s="4">
        <f t="shared" si="12"/>
        <v>7</v>
      </c>
      <c r="I89" s="10">
        <v>45131</v>
      </c>
      <c r="J89" s="4">
        <f t="shared" si="13"/>
        <v>7</v>
      </c>
      <c r="K89" s="3" t="str">
        <f>IF(OR($H89=K$9,$J89=K$9),1," ")</f>
        <v xml:space="preserve"> </v>
      </c>
      <c r="L89" s="3" t="str">
        <f>IF(OR($H89=L$9,$J89=L$9),1," ")</f>
        <v xml:space="preserve"> </v>
      </c>
      <c r="M89" s="3" t="str">
        <f>IF(OR($H89=M$9,$J89=M$9),1," ")</f>
        <v xml:space="preserve"> </v>
      </c>
      <c r="N89" s="3" t="str">
        <f>IF(OR($H89=N$9,$J89=N$9),1," ")</f>
        <v xml:space="preserve"> </v>
      </c>
      <c r="O89" s="3" t="str">
        <f>IF(OR($H89=O$9,$J89=O$9),1," ")</f>
        <v xml:space="preserve"> </v>
      </c>
      <c r="P89" s="3" t="str">
        <f t="shared" si="10"/>
        <v xml:space="preserve"> </v>
      </c>
      <c r="Q89" s="3">
        <f t="shared" si="8"/>
        <v>1</v>
      </c>
      <c r="R89" s="3" t="str">
        <f t="shared" si="8"/>
        <v xml:space="preserve"> </v>
      </c>
      <c r="S89" s="3" t="str">
        <f t="shared" si="8"/>
        <v xml:space="preserve"> </v>
      </c>
      <c r="T89" s="3" t="str">
        <f t="shared" si="8"/>
        <v xml:space="preserve"> </v>
      </c>
      <c r="U89" s="3" t="str">
        <f t="shared" si="8"/>
        <v xml:space="preserve"> </v>
      </c>
      <c r="V89" s="3" t="str">
        <f t="shared" si="8"/>
        <v xml:space="preserve"> </v>
      </c>
      <c r="W89" s="71" t="s">
        <v>92</v>
      </c>
      <c r="X89" s="2"/>
      <c r="Y89" s="168"/>
    </row>
    <row r="90" spans="1:25" s="47" customFormat="1" ht="59.25" customHeight="1" x14ac:dyDescent="0.25">
      <c r="A90" s="165" t="s">
        <v>80</v>
      </c>
      <c r="B90" s="75" t="s">
        <v>19</v>
      </c>
      <c r="C90" s="75" t="s">
        <v>27</v>
      </c>
      <c r="D90" s="15" t="s">
        <v>192</v>
      </c>
      <c r="E90" s="75" t="s">
        <v>100</v>
      </c>
      <c r="F90" s="153">
        <f t="shared" si="11"/>
        <v>17</v>
      </c>
      <c r="G90" s="10">
        <v>45124</v>
      </c>
      <c r="H90" s="4">
        <f t="shared" si="12"/>
        <v>7</v>
      </c>
      <c r="I90" s="10">
        <v>45146</v>
      </c>
      <c r="J90" s="4">
        <f t="shared" si="13"/>
        <v>8</v>
      </c>
      <c r="K90" s="3" t="str">
        <f>IF(OR($H90=K$9,$J90=K$9),1," ")</f>
        <v xml:space="preserve"> </v>
      </c>
      <c r="L90" s="3" t="str">
        <f>IF(OR($H90=L$9,$J90=L$9),1," ")</f>
        <v xml:space="preserve"> </v>
      </c>
      <c r="M90" s="3" t="str">
        <f>IF(OR($H90=M$9,$J90=M$9),1," ")</f>
        <v xml:space="preserve"> </v>
      </c>
      <c r="N90" s="3" t="str">
        <f>IF(OR($H90=N$9,$J90=N$9),1," ")</f>
        <v xml:space="preserve"> </v>
      </c>
      <c r="O90" s="3" t="str">
        <f>IF(OR($H90=O$9,$J90=O$9),1," ")</f>
        <v xml:space="preserve"> </v>
      </c>
      <c r="P90" s="3" t="str">
        <f t="shared" si="10"/>
        <v xml:space="preserve"> </v>
      </c>
      <c r="Q90" s="3">
        <f t="shared" si="8"/>
        <v>1</v>
      </c>
      <c r="R90" s="3">
        <f t="shared" si="8"/>
        <v>1</v>
      </c>
      <c r="S90" s="3" t="str">
        <f t="shared" si="8"/>
        <v xml:space="preserve"> </v>
      </c>
      <c r="T90" s="3" t="str">
        <f t="shared" si="8"/>
        <v xml:space="preserve"> </v>
      </c>
      <c r="U90" s="3" t="str">
        <f t="shared" si="8"/>
        <v xml:space="preserve"> </v>
      </c>
      <c r="V90" s="3" t="str">
        <f t="shared" si="8"/>
        <v xml:space="preserve"> </v>
      </c>
      <c r="W90" s="71" t="s">
        <v>92</v>
      </c>
      <c r="X90" s="2"/>
      <c r="Y90" s="168"/>
    </row>
    <row r="91" spans="1:25" s="47" customFormat="1" ht="57" customHeight="1" x14ac:dyDescent="0.25">
      <c r="A91" s="165" t="s">
        <v>80</v>
      </c>
      <c r="B91" s="75" t="s">
        <v>19</v>
      </c>
      <c r="C91" s="75" t="s">
        <v>24</v>
      </c>
      <c r="D91" s="6" t="s">
        <v>247</v>
      </c>
      <c r="E91" s="75" t="s">
        <v>187</v>
      </c>
      <c r="F91" s="153">
        <f t="shared" si="11"/>
        <v>20</v>
      </c>
      <c r="G91" s="10">
        <v>45125</v>
      </c>
      <c r="H91" s="4">
        <f t="shared" si="12"/>
        <v>7</v>
      </c>
      <c r="I91" s="10">
        <v>45152</v>
      </c>
      <c r="J91" s="4">
        <f t="shared" si="13"/>
        <v>8</v>
      </c>
      <c r="K91" s="3" t="str">
        <f>IF(OR($H91=K$9,$J91=K$9),1," ")</f>
        <v xml:space="preserve"> </v>
      </c>
      <c r="L91" s="3" t="str">
        <f>IF(OR($H91=L$9,$J91=L$9),1," ")</f>
        <v xml:space="preserve"> </v>
      </c>
      <c r="M91" s="3" t="str">
        <f>IF(OR($H91=M$9,$J91=M$9),1," ")</f>
        <v xml:space="preserve"> </v>
      </c>
      <c r="N91" s="3" t="str">
        <f>IF(OR($H91=N$9,$J91=N$9),1," ")</f>
        <v xml:space="preserve"> </v>
      </c>
      <c r="O91" s="3" t="str">
        <f>IF(OR($H91=O$9,$J91=O$9),1," ")</f>
        <v xml:space="preserve"> </v>
      </c>
      <c r="P91" s="3" t="str">
        <f t="shared" si="10"/>
        <v xml:space="preserve"> </v>
      </c>
      <c r="Q91" s="3">
        <f t="shared" si="8"/>
        <v>1</v>
      </c>
      <c r="R91" s="3">
        <f t="shared" si="8"/>
        <v>1</v>
      </c>
      <c r="S91" s="3" t="str">
        <f t="shared" si="8"/>
        <v xml:space="preserve"> </v>
      </c>
      <c r="T91" s="3" t="str">
        <f t="shared" si="8"/>
        <v xml:space="preserve"> </v>
      </c>
      <c r="U91" s="3" t="str">
        <f t="shared" si="8"/>
        <v xml:space="preserve"> </v>
      </c>
      <c r="V91" s="3" t="str">
        <f t="shared" si="8"/>
        <v xml:space="preserve"> </v>
      </c>
      <c r="W91" s="71" t="s">
        <v>92</v>
      </c>
      <c r="X91" s="2"/>
      <c r="Y91" s="168"/>
    </row>
    <row r="92" spans="1:25" s="47" customFormat="1" ht="64.5" customHeight="1" x14ac:dyDescent="0.25">
      <c r="A92" s="165" t="s">
        <v>95</v>
      </c>
      <c r="B92" s="75" t="s">
        <v>95</v>
      </c>
      <c r="C92" s="75" t="s">
        <v>220</v>
      </c>
      <c r="D92" s="40" t="s">
        <v>239</v>
      </c>
      <c r="E92" s="75" t="s">
        <v>85</v>
      </c>
      <c r="F92" s="153">
        <f t="shared" si="11"/>
        <v>2</v>
      </c>
      <c r="G92" s="10">
        <v>45131</v>
      </c>
      <c r="H92" s="4">
        <f t="shared" si="12"/>
        <v>7</v>
      </c>
      <c r="I92" s="10">
        <v>45132</v>
      </c>
      <c r="J92" s="4">
        <f t="shared" si="13"/>
        <v>7</v>
      </c>
      <c r="K92" s="3" t="str">
        <f>IF(OR($H92=K$9,$J92=K$9),1," ")</f>
        <v xml:space="preserve"> </v>
      </c>
      <c r="L92" s="3" t="str">
        <f>IF(OR($H92=L$9,$J92=L$9),1," ")</f>
        <v xml:space="preserve"> </v>
      </c>
      <c r="M92" s="3" t="str">
        <f>IF(OR($H92=M$9,$J92=M$9),1," ")</f>
        <v xml:space="preserve"> </v>
      </c>
      <c r="N92" s="3" t="str">
        <f>IF(OR($H92=N$9,$J92=N$9),1," ")</f>
        <v xml:space="preserve"> </v>
      </c>
      <c r="O92" s="3" t="str">
        <f>IF(OR($H92=O$9,$J92=O$9),1," ")</f>
        <v xml:space="preserve"> </v>
      </c>
      <c r="P92" s="3" t="str">
        <f t="shared" si="10"/>
        <v xml:space="preserve"> </v>
      </c>
      <c r="Q92" s="3">
        <f t="shared" si="8"/>
        <v>1</v>
      </c>
      <c r="R92" s="3" t="str">
        <f t="shared" si="8"/>
        <v xml:space="preserve"> </v>
      </c>
      <c r="S92" s="3" t="str">
        <f t="shared" si="8"/>
        <v xml:space="preserve"> </v>
      </c>
      <c r="T92" s="3" t="str">
        <f t="shared" si="8"/>
        <v xml:space="preserve"> </v>
      </c>
      <c r="U92" s="3" t="str">
        <f t="shared" si="8"/>
        <v xml:space="preserve"> </v>
      </c>
      <c r="V92" s="3" t="str">
        <f t="shared" si="8"/>
        <v xml:space="preserve"> </v>
      </c>
      <c r="W92" s="71" t="s">
        <v>92</v>
      </c>
      <c r="X92" s="2"/>
      <c r="Y92" s="168"/>
    </row>
    <row r="93" spans="1:25" s="47" customFormat="1" ht="57" customHeight="1" x14ac:dyDescent="0.25">
      <c r="A93" s="165" t="s">
        <v>80</v>
      </c>
      <c r="B93" s="75" t="s">
        <v>19</v>
      </c>
      <c r="C93" s="75" t="s">
        <v>37</v>
      </c>
      <c r="D93" s="6" t="s">
        <v>129</v>
      </c>
      <c r="E93" s="75" t="s">
        <v>224</v>
      </c>
      <c r="F93" s="153">
        <f t="shared" si="11"/>
        <v>7</v>
      </c>
      <c r="G93" s="10">
        <v>45132</v>
      </c>
      <c r="H93" s="4">
        <f t="shared" si="12"/>
        <v>7</v>
      </c>
      <c r="I93" s="10">
        <v>45140</v>
      </c>
      <c r="J93" s="4">
        <f t="shared" si="13"/>
        <v>8</v>
      </c>
      <c r="K93" s="3" t="str">
        <f>IF(OR($H93=K$9,$J93=K$9),1," ")</f>
        <v xml:space="preserve"> </v>
      </c>
      <c r="L93" s="3" t="str">
        <f>IF(OR($H93=L$9,$J93=L$9),1," ")</f>
        <v xml:space="preserve"> </v>
      </c>
      <c r="M93" s="3" t="str">
        <f>IF(OR($H93=M$9,$J93=M$9),1," ")</f>
        <v xml:space="preserve"> </v>
      </c>
      <c r="N93" s="3" t="str">
        <f>IF(OR($H93=N$9,$J93=N$9),1," ")</f>
        <v xml:space="preserve"> </v>
      </c>
      <c r="O93" s="3" t="str">
        <f>IF(OR($H93=O$9,$J93=O$9),1," ")</f>
        <v xml:space="preserve"> </v>
      </c>
      <c r="P93" s="3" t="str">
        <f t="shared" si="10"/>
        <v xml:space="preserve"> </v>
      </c>
      <c r="Q93" s="3">
        <f t="shared" si="10"/>
        <v>1</v>
      </c>
      <c r="R93" s="3">
        <f t="shared" si="10"/>
        <v>1</v>
      </c>
      <c r="S93" s="3" t="str">
        <f t="shared" si="10"/>
        <v xml:space="preserve"> </v>
      </c>
      <c r="T93" s="3" t="str">
        <f t="shared" si="10"/>
        <v xml:space="preserve"> </v>
      </c>
      <c r="U93" s="3" t="str">
        <f t="shared" si="10"/>
        <v xml:space="preserve"> </v>
      </c>
      <c r="V93" s="3" t="str">
        <f t="shared" si="10"/>
        <v xml:space="preserve"> </v>
      </c>
      <c r="W93" s="71" t="s">
        <v>92</v>
      </c>
      <c r="X93" s="2"/>
      <c r="Y93" s="168"/>
    </row>
    <row r="94" spans="1:25" s="47" customFormat="1" ht="50.1" customHeight="1" x14ac:dyDescent="0.25">
      <c r="A94" s="165" t="s">
        <v>89</v>
      </c>
      <c r="B94" s="75" t="s">
        <v>33</v>
      </c>
      <c r="C94" s="75" t="s">
        <v>210</v>
      </c>
      <c r="D94" s="75" t="s">
        <v>259</v>
      </c>
      <c r="E94" s="75" t="s">
        <v>99</v>
      </c>
      <c r="F94" s="153">
        <f t="shared" si="11"/>
        <v>24</v>
      </c>
      <c r="G94" s="10">
        <v>45132</v>
      </c>
      <c r="H94" s="4">
        <f t="shared" si="12"/>
        <v>7</v>
      </c>
      <c r="I94" s="10">
        <v>45163</v>
      </c>
      <c r="J94" s="4">
        <f t="shared" si="13"/>
        <v>8</v>
      </c>
      <c r="K94" s="3" t="str">
        <f>IF(OR($H94=K$9,$J94=K$9),1," ")</f>
        <v xml:space="preserve"> </v>
      </c>
      <c r="L94" s="3" t="str">
        <f>IF(OR($H94=L$9,$J94=L$9),1," ")</f>
        <v xml:space="preserve"> </v>
      </c>
      <c r="M94" s="3" t="str">
        <f>IF(OR($H94=M$9,$J94=M$9),1," ")</f>
        <v xml:space="preserve"> </v>
      </c>
      <c r="N94" s="3" t="str">
        <f>IF(OR($H94=N$9,$J94=N$9),1," ")</f>
        <v xml:space="preserve"> </v>
      </c>
      <c r="O94" s="3" t="str">
        <f>IF(OR($H94=O$9,$J94=O$9),1," ")</f>
        <v xml:space="preserve"> </v>
      </c>
      <c r="P94" s="3" t="str">
        <f t="shared" si="10"/>
        <v xml:space="preserve"> </v>
      </c>
      <c r="Q94" s="3">
        <f t="shared" si="10"/>
        <v>1</v>
      </c>
      <c r="R94" s="3">
        <f t="shared" si="10"/>
        <v>1</v>
      </c>
      <c r="S94" s="3" t="str">
        <f t="shared" si="10"/>
        <v xml:space="preserve"> </v>
      </c>
      <c r="T94" s="3" t="str">
        <f t="shared" si="10"/>
        <v xml:space="preserve"> </v>
      </c>
      <c r="U94" s="3" t="str">
        <f t="shared" si="10"/>
        <v xml:space="preserve"> </v>
      </c>
      <c r="V94" s="3" t="str">
        <f t="shared" si="10"/>
        <v xml:space="preserve"> </v>
      </c>
      <c r="W94" s="71" t="s">
        <v>92</v>
      </c>
      <c r="X94" s="2"/>
      <c r="Y94" s="168"/>
    </row>
    <row r="95" spans="1:25" s="47" customFormat="1" ht="50.1" customHeight="1" x14ac:dyDescent="0.25">
      <c r="A95" s="165" t="s">
        <v>89</v>
      </c>
      <c r="B95" s="75" t="s">
        <v>33</v>
      </c>
      <c r="C95" s="75" t="s">
        <v>201</v>
      </c>
      <c r="D95" s="40" t="s">
        <v>258</v>
      </c>
      <c r="E95" s="75" t="s">
        <v>34</v>
      </c>
      <c r="F95" s="153">
        <f t="shared" si="11"/>
        <v>30</v>
      </c>
      <c r="G95" s="10">
        <v>45139</v>
      </c>
      <c r="H95" s="4">
        <f t="shared" si="12"/>
        <v>8</v>
      </c>
      <c r="I95" s="10">
        <v>45180</v>
      </c>
      <c r="J95" s="4">
        <f t="shared" si="13"/>
        <v>9</v>
      </c>
      <c r="K95" s="3" t="str">
        <f>IF(OR($H95=K$9,$J95=K$9),1," ")</f>
        <v xml:space="preserve"> </v>
      </c>
      <c r="L95" s="3" t="str">
        <f>IF(OR($H95=L$9,$J95=L$9),1," ")</f>
        <v xml:space="preserve"> </v>
      </c>
      <c r="M95" s="3" t="str">
        <f>IF(OR($H95=M$9,$J95=M$9),1," ")</f>
        <v xml:space="preserve"> </v>
      </c>
      <c r="N95" s="3" t="str">
        <f>IF(OR($H95=N$9,$J95=N$9),1," ")</f>
        <v xml:space="preserve"> </v>
      </c>
      <c r="O95" s="3" t="str">
        <f>IF(OR($H95=O$9,$J95=O$9),1," ")</f>
        <v xml:space="preserve"> </v>
      </c>
      <c r="P95" s="3" t="str">
        <f t="shared" si="10"/>
        <v xml:space="preserve"> </v>
      </c>
      <c r="Q95" s="3" t="str">
        <f t="shared" si="10"/>
        <v xml:space="preserve"> </v>
      </c>
      <c r="R95" s="3">
        <f t="shared" si="10"/>
        <v>1</v>
      </c>
      <c r="S95" s="3">
        <f t="shared" si="10"/>
        <v>1</v>
      </c>
      <c r="T95" s="3" t="str">
        <f t="shared" si="10"/>
        <v xml:space="preserve"> </v>
      </c>
      <c r="U95" s="3" t="str">
        <f t="shared" si="10"/>
        <v xml:space="preserve"> </v>
      </c>
      <c r="V95" s="3" t="str">
        <f t="shared" si="10"/>
        <v xml:space="preserve"> </v>
      </c>
      <c r="W95" s="71" t="s">
        <v>92</v>
      </c>
      <c r="X95" s="2"/>
      <c r="Y95" s="168"/>
    </row>
    <row r="96" spans="1:25" s="47" customFormat="1" ht="50.1" customHeight="1" x14ac:dyDescent="0.25">
      <c r="A96" s="165" t="s">
        <v>95</v>
      </c>
      <c r="B96" s="75" t="s">
        <v>95</v>
      </c>
      <c r="C96" s="75" t="s">
        <v>221</v>
      </c>
      <c r="D96" s="40" t="s">
        <v>238</v>
      </c>
      <c r="E96" s="75" t="s">
        <v>85</v>
      </c>
      <c r="F96" s="153">
        <f t="shared" si="11"/>
        <v>2</v>
      </c>
      <c r="G96" s="10">
        <v>45139</v>
      </c>
      <c r="H96" s="4">
        <f t="shared" si="12"/>
        <v>8</v>
      </c>
      <c r="I96" s="10">
        <v>45140</v>
      </c>
      <c r="J96" s="4">
        <f t="shared" si="13"/>
        <v>8</v>
      </c>
      <c r="K96" s="3" t="str">
        <f>IF(OR($H96=K$9,$J96=K$9),1," ")</f>
        <v xml:space="preserve"> </v>
      </c>
      <c r="L96" s="3" t="str">
        <f>IF(OR($H96=L$9,$J96=L$9),1," ")</f>
        <v xml:space="preserve"> </v>
      </c>
      <c r="M96" s="3" t="str">
        <f>IF(OR($H96=M$9,$J96=M$9),1," ")</f>
        <v xml:space="preserve"> </v>
      </c>
      <c r="N96" s="3" t="str">
        <f>IF(OR($H96=N$9,$J96=N$9),1," ")</f>
        <v xml:space="preserve"> </v>
      </c>
      <c r="O96" s="3" t="str">
        <f>IF(OR($H96=O$9,$J96=O$9),1," ")</f>
        <v xml:space="preserve"> </v>
      </c>
      <c r="P96" s="3" t="str">
        <f t="shared" si="10"/>
        <v xml:space="preserve"> </v>
      </c>
      <c r="Q96" s="3" t="str">
        <f t="shared" si="10"/>
        <v xml:space="preserve"> </v>
      </c>
      <c r="R96" s="3">
        <f t="shared" si="10"/>
        <v>1</v>
      </c>
      <c r="S96" s="3" t="str">
        <f t="shared" si="10"/>
        <v xml:space="preserve"> </v>
      </c>
      <c r="T96" s="3" t="str">
        <f t="shared" si="10"/>
        <v xml:space="preserve"> </v>
      </c>
      <c r="U96" s="3" t="str">
        <f t="shared" si="10"/>
        <v xml:space="preserve"> </v>
      </c>
      <c r="V96" s="3" t="str">
        <f t="shared" si="10"/>
        <v xml:space="preserve"> </v>
      </c>
      <c r="W96" s="71" t="s">
        <v>92</v>
      </c>
      <c r="X96" s="2"/>
      <c r="Y96" s="168"/>
    </row>
    <row r="97" spans="1:25" s="47" customFormat="1" ht="50.1" customHeight="1" x14ac:dyDescent="0.25">
      <c r="A97" s="165" t="s">
        <v>89</v>
      </c>
      <c r="B97" s="75" t="s">
        <v>33</v>
      </c>
      <c r="C97" s="75" t="s">
        <v>230</v>
      </c>
      <c r="D97" s="77" t="s">
        <v>261</v>
      </c>
      <c r="E97" s="75" t="s">
        <v>224</v>
      </c>
      <c r="F97" s="153">
        <f t="shared" si="11"/>
        <v>32</v>
      </c>
      <c r="G97" s="10">
        <v>45141</v>
      </c>
      <c r="H97" s="4">
        <f t="shared" si="12"/>
        <v>8</v>
      </c>
      <c r="I97" s="10">
        <v>45184</v>
      </c>
      <c r="J97" s="4">
        <f t="shared" si="13"/>
        <v>9</v>
      </c>
      <c r="K97" s="3" t="str">
        <f>IF(OR($H97=K$9,$J97=K$9),1," ")</f>
        <v xml:space="preserve"> </v>
      </c>
      <c r="L97" s="3" t="str">
        <f>IF(OR($H97=L$9,$J97=L$9),1," ")</f>
        <v xml:space="preserve"> </v>
      </c>
      <c r="M97" s="3" t="str">
        <f>IF(OR($H97=M$9,$J97=M$9),1," ")</f>
        <v xml:space="preserve"> </v>
      </c>
      <c r="N97" s="3" t="str">
        <f>IF(OR($H97=N$9,$J97=N$9),1," ")</f>
        <v xml:space="preserve"> </v>
      </c>
      <c r="O97" s="3" t="str">
        <f>IF(OR($H97=O$9,$J97=O$9),1," ")</f>
        <v xml:space="preserve"> </v>
      </c>
      <c r="P97" s="3" t="str">
        <f t="shared" si="10"/>
        <v xml:space="preserve"> </v>
      </c>
      <c r="Q97" s="3" t="str">
        <f t="shared" si="10"/>
        <v xml:space="preserve"> </v>
      </c>
      <c r="R97" s="3">
        <f t="shared" si="10"/>
        <v>1</v>
      </c>
      <c r="S97" s="3">
        <f t="shared" si="10"/>
        <v>1</v>
      </c>
      <c r="T97" s="3" t="str">
        <f t="shared" si="10"/>
        <v xml:space="preserve"> </v>
      </c>
      <c r="U97" s="3" t="str">
        <f t="shared" si="10"/>
        <v xml:space="preserve"> </v>
      </c>
      <c r="V97" s="3" t="str">
        <f t="shared" si="10"/>
        <v xml:space="preserve"> </v>
      </c>
      <c r="W97" s="71" t="s">
        <v>92</v>
      </c>
      <c r="X97" s="2"/>
      <c r="Y97" s="168"/>
    </row>
    <row r="98" spans="1:25" s="47" customFormat="1" ht="64.5" customHeight="1" x14ac:dyDescent="0.25">
      <c r="A98" s="165" t="s">
        <v>95</v>
      </c>
      <c r="B98" s="75" t="s">
        <v>95</v>
      </c>
      <c r="C98" s="75" t="s">
        <v>222</v>
      </c>
      <c r="D98" s="41" t="s">
        <v>219</v>
      </c>
      <c r="E98" s="75" t="s">
        <v>85</v>
      </c>
      <c r="F98" s="153">
        <f t="shared" si="11"/>
        <v>1</v>
      </c>
      <c r="G98" s="10">
        <v>45143</v>
      </c>
      <c r="H98" s="4">
        <f t="shared" si="12"/>
        <v>8</v>
      </c>
      <c r="I98" s="10">
        <v>45145</v>
      </c>
      <c r="J98" s="4">
        <f t="shared" si="13"/>
        <v>8</v>
      </c>
      <c r="K98" s="3" t="str">
        <f>IF(OR($H98=K$9,$J98=K$9),1," ")</f>
        <v xml:space="preserve"> </v>
      </c>
      <c r="L98" s="3" t="str">
        <f>IF(OR($H98=L$9,$J98=L$9),1," ")</f>
        <v xml:space="preserve"> </v>
      </c>
      <c r="M98" s="3" t="str">
        <f>IF(OR($H98=M$9,$J98=M$9),1," ")</f>
        <v xml:space="preserve"> </v>
      </c>
      <c r="N98" s="3" t="str">
        <f>IF(OR($H98=N$9,$J98=N$9),1," ")</f>
        <v xml:space="preserve"> </v>
      </c>
      <c r="O98" s="3" t="str">
        <f>IF(OR($H98=O$9,$J98=O$9),1," ")</f>
        <v xml:space="preserve"> </v>
      </c>
      <c r="P98" s="3" t="str">
        <f t="shared" ref="P98:V118" si="14">IF(OR($H98=P$9,$J98=P$9),1," ")</f>
        <v xml:space="preserve"> </v>
      </c>
      <c r="Q98" s="3" t="str">
        <f t="shared" si="14"/>
        <v xml:space="preserve"> </v>
      </c>
      <c r="R98" s="3">
        <f t="shared" si="14"/>
        <v>1</v>
      </c>
      <c r="S98" s="3" t="str">
        <f t="shared" si="14"/>
        <v xml:space="preserve"> </v>
      </c>
      <c r="T98" s="3" t="str">
        <f t="shared" si="14"/>
        <v xml:space="preserve"> </v>
      </c>
      <c r="U98" s="3" t="str">
        <f t="shared" si="14"/>
        <v xml:space="preserve"> </v>
      </c>
      <c r="V98" s="3" t="str">
        <f t="shared" si="14"/>
        <v xml:space="preserve"> </v>
      </c>
      <c r="W98" s="71" t="s">
        <v>92</v>
      </c>
      <c r="X98" s="2"/>
      <c r="Y98" s="168"/>
    </row>
    <row r="99" spans="1:25" s="47" customFormat="1" ht="50.1" customHeight="1" x14ac:dyDescent="0.25">
      <c r="A99" s="165" t="s">
        <v>95</v>
      </c>
      <c r="B99" s="75" t="s">
        <v>95</v>
      </c>
      <c r="C99" s="75" t="s">
        <v>81</v>
      </c>
      <c r="D99" s="6" t="s">
        <v>180</v>
      </c>
      <c r="E99" s="75" t="s">
        <v>181</v>
      </c>
      <c r="F99" s="153">
        <f t="shared" si="11"/>
        <v>1</v>
      </c>
      <c r="G99" s="10">
        <v>45143</v>
      </c>
      <c r="H99" s="4">
        <f t="shared" si="12"/>
        <v>8</v>
      </c>
      <c r="I99" s="10">
        <v>45145</v>
      </c>
      <c r="J99" s="4">
        <f t="shared" si="13"/>
        <v>8</v>
      </c>
      <c r="K99" s="3" t="str">
        <f>IF(OR($H99=K$9,$J99=K$9),1," ")</f>
        <v xml:space="preserve"> </v>
      </c>
      <c r="L99" s="3" t="str">
        <f>IF(OR($H99=L$9,$J99=L$9),1," ")</f>
        <v xml:space="preserve"> </v>
      </c>
      <c r="M99" s="3" t="str">
        <f>IF(OR($H99=M$9,$J99=M$9),1," ")</f>
        <v xml:space="preserve"> </v>
      </c>
      <c r="N99" s="3" t="str">
        <f>IF(OR($H99=N$9,$J99=N$9),1," ")</f>
        <v xml:space="preserve"> </v>
      </c>
      <c r="O99" s="3" t="str">
        <f>IF(OR($H99=O$9,$J99=O$9),1," ")</f>
        <v xml:space="preserve"> </v>
      </c>
      <c r="P99" s="3" t="str">
        <f t="shared" si="14"/>
        <v xml:space="preserve"> </v>
      </c>
      <c r="Q99" s="3" t="str">
        <f t="shared" si="14"/>
        <v xml:space="preserve"> </v>
      </c>
      <c r="R99" s="3">
        <f t="shared" si="14"/>
        <v>1</v>
      </c>
      <c r="S99" s="3" t="str">
        <f t="shared" si="14"/>
        <v xml:space="preserve"> </v>
      </c>
      <c r="T99" s="3" t="str">
        <f t="shared" si="14"/>
        <v xml:space="preserve"> </v>
      </c>
      <c r="U99" s="3" t="str">
        <f t="shared" si="14"/>
        <v xml:space="preserve"> </v>
      </c>
      <c r="V99" s="3" t="str">
        <f t="shared" si="14"/>
        <v xml:space="preserve"> </v>
      </c>
      <c r="W99" s="71" t="s">
        <v>92</v>
      </c>
      <c r="X99" s="2"/>
      <c r="Y99" s="168"/>
    </row>
    <row r="100" spans="1:25" s="47" customFormat="1" ht="50.1" customHeight="1" x14ac:dyDescent="0.25">
      <c r="A100" s="165" t="s">
        <v>80</v>
      </c>
      <c r="B100" s="75" t="s">
        <v>29</v>
      </c>
      <c r="C100" s="75" t="s">
        <v>147</v>
      </c>
      <c r="D100" s="40" t="s">
        <v>185</v>
      </c>
      <c r="E100" s="75" t="s">
        <v>100</v>
      </c>
      <c r="F100" s="153">
        <f t="shared" si="11"/>
        <v>10</v>
      </c>
      <c r="G100" s="10">
        <v>45152</v>
      </c>
      <c r="H100" s="4">
        <f t="shared" si="12"/>
        <v>8</v>
      </c>
      <c r="I100" s="10">
        <v>45163</v>
      </c>
      <c r="J100" s="4">
        <f t="shared" si="13"/>
        <v>8</v>
      </c>
      <c r="K100" s="3" t="str">
        <f>IF(OR($H100=K$9,$J100=K$9),1," ")</f>
        <v xml:space="preserve"> </v>
      </c>
      <c r="L100" s="3" t="str">
        <f>IF(OR($H100=L$9,$J100=L$9),1," ")</f>
        <v xml:space="preserve"> </v>
      </c>
      <c r="M100" s="3" t="str">
        <f>IF(OR($H100=M$9,$J100=M$9),1," ")</f>
        <v xml:space="preserve"> </v>
      </c>
      <c r="N100" s="3" t="str">
        <f>IF(OR($H100=N$9,$J100=N$9),1," ")</f>
        <v xml:space="preserve"> </v>
      </c>
      <c r="O100" s="3" t="str">
        <f>IF(OR($H100=O$9,$J100=O$9),1," ")</f>
        <v xml:space="preserve"> </v>
      </c>
      <c r="P100" s="3" t="str">
        <f t="shared" si="14"/>
        <v xml:space="preserve"> </v>
      </c>
      <c r="Q100" s="3" t="str">
        <f t="shared" si="14"/>
        <v xml:space="preserve"> </v>
      </c>
      <c r="R100" s="3">
        <f t="shared" si="14"/>
        <v>1</v>
      </c>
      <c r="S100" s="3" t="str">
        <f t="shared" si="14"/>
        <v xml:space="preserve"> </v>
      </c>
      <c r="T100" s="3" t="str">
        <f t="shared" si="14"/>
        <v xml:space="preserve"> </v>
      </c>
      <c r="U100" s="3" t="str">
        <f t="shared" si="14"/>
        <v xml:space="preserve"> </v>
      </c>
      <c r="V100" s="3" t="str">
        <f t="shared" si="14"/>
        <v xml:space="preserve"> </v>
      </c>
      <c r="W100" s="71" t="s">
        <v>92</v>
      </c>
      <c r="X100" s="2"/>
      <c r="Y100" s="168"/>
    </row>
    <row r="101" spans="1:25" s="47" customFormat="1" ht="50.1" customHeight="1" x14ac:dyDescent="0.25">
      <c r="A101" s="165" t="s">
        <v>89</v>
      </c>
      <c r="B101" s="75" t="s">
        <v>33</v>
      </c>
      <c r="C101" s="75" t="s">
        <v>209</v>
      </c>
      <c r="D101" s="77" t="s">
        <v>254</v>
      </c>
      <c r="E101" s="75" t="s">
        <v>235</v>
      </c>
      <c r="F101" s="153">
        <f t="shared" si="11"/>
        <v>30</v>
      </c>
      <c r="G101" s="10">
        <v>45154</v>
      </c>
      <c r="H101" s="4">
        <f t="shared" si="12"/>
        <v>8</v>
      </c>
      <c r="I101" s="10">
        <v>45195</v>
      </c>
      <c r="J101" s="4">
        <f t="shared" si="13"/>
        <v>9</v>
      </c>
      <c r="K101" s="3" t="str">
        <f>IF(OR($H101=K$9,$J101=K$9),1," ")</f>
        <v xml:space="preserve"> </v>
      </c>
      <c r="L101" s="3" t="str">
        <f>IF(OR($H101=L$9,$J101=L$9),1," ")</f>
        <v xml:space="preserve"> </v>
      </c>
      <c r="M101" s="3" t="str">
        <f>IF(OR($H101=M$9,$J101=M$9),1," ")</f>
        <v xml:space="preserve"> </v>
      </c>
      <c r="N101" s="3" t="str">
        <f>IF(OR($H101=N$9,$J101=N$9),1," ")</f>
        <v xml:space="preserve"> </v>
      </c>
      <c r="O101" s="3" t="str">
        <f>IF(OR($H101=O$9,$J101=O$9),1," ")</f>
        <v xml:space="preserve"> </v>
      </c>
      <c r="P101" s="3" t="str">
        <f t="shared" si="14"/>
        <v xml:space="preserve"> </v>
      </c>
      <c r="Q101" s="3" t="str">
        <f t="shared" si="14"/>
        <v xml:space="preserve"> </v>
      </c>
      <c r="R101" s="3">
        <f t="shared" si="14"/>
        <v>1</v>
      </c>
      <c r="S101" s="3">
        <f t="shared" si="14"/>
        <v>1</v>
      </c>
      <c r="T101" s="3" t="str">
        <f t="shared" si="14"/>
        <v xml:space="preserve"> </v>
      </c>
      <c r="U101" s="3" t="str">
        <f t="shared" si="14"/>
        <v xml:space="preserve"> </v>
      </c>
      <c r="V101" s="3" t="str">
        <f t="shared" si="14"/>
        <v xml:space="preserve"> </v>
      </c>
      <c r="W101" s="71" t="s">
        <v>92</v>
      </c>
      <c r="X101" s="2"/>
      <c r="Y101" s="168"/>
    </row>
    <row r="102" spans="1:25" s="47" customFormat="1" ht="64.5" customHeight="1" x14ac:dyDescent="0.25">
      <c r="A102" s="165" t="s">
        <v>95</v>
      </c>
      <c r="B102" s="75" t="s">
        <v>95</v>
      </c>
      <c r="C102" s="75" t="s">
        <v>220</v>
      </c>
      <c r="D102" s="40" t="s">
        <v>239</v>
      </c>
      <c r="E102" s="75" t="s">
        <v>85</v>
      </c>
      <c r="F102" s="153">
        <f t="shared" si="11"/>
        <v>2</v>
      </c>
      <c r="G102" s="10">
        <v>45160</v>
      </c>
      <c r="H102" s="4">
        <f t="shared" si="12"/>
        <v>8</v>
      </c>
      <c r="I102" s="10">
        <v>45161</v>
      </c>
      <c r="J102" s="4">
        <f t="shared" si="13"/>
        <v>8</v>
      </c>
      <c r="K102" s="3" t="str">
        <f>IF(OR($H102=K$9,$J102=K$9),1," ")</f>
        <v xml:space="preserve"> </v>
      </c>
      <c r="L102" s="3" t="str">
        <f>IF(OR($H102=L$9,$J102=L$9),1," ")</f>
        <v xml:space="preserve"> </v>
      </c>
      <c r="M102" s="3" t="str">
        <f>IF(OR($H102=M$9,$J102=M$9),1," ")</f>
        <v xml:space="preserve"> </v>
      </c>
      <c r="N102" s="3" t="str">
        <f>IF(OR($H102=N$9,$J102=N$9),1," ")</f>
        <v xml:space="preserve"> </v>
      </c>
      <c r="O102" s="3" t="str">
        <f>IF(OR($H102=O$9,$J102=O$9),1," ")</f>
        <v xml:space="preserve"> </v>
      </c>
      <c r="P102" s="3" t="str">
        <f t="shared" si="14"/>
        <v xml:space="preserve"> </v>
      </c>
      <c r="Q102" s="3" t="str">
        <f t="shared" si="14"/>
        <v xml:space="preserve"> </v>
      </c>
      <c r="R102" s="3">
        <f t="shared" si="14"/>
        <v>1</v>
      </c>
      <c r="S102" s="3" t="str">
        <f t="shared" si="14"/>
        <v xml:space="preserve"> </v>
      </c>
      <c r="T102" s="3" t="str">
        <f t="shared" si="14"/>
        <v xml:space="preserve"> </v>
      </c>
      <c r="U102" s="3" t="str">
        <f t="shared" si="14"/>
        <v xml:space="preserve"> </v>
      </c>
      <c r="V102" s="3" t="str">
        <f t="shared" si="14"/>
        <v xml:space="preserve"> </v>
      </c>
      <c r="W102" s="71" t="s">
        <v>92</v>
      </c>
      <c r="X102" s="2"/>
      <c r="Y102" s="168"/>
    </row>
    <row r="103" spans="1:25" s="47" customFormat="1" ht="68.25" customHeight="1" x14ac:dyDescent="0.25">
      <c r="A103" s="165" t="s">
        <v>89</v>
      </c>
      <c r="B103" s="75" t="s">
        <v>33</v>
      </c>
      <c r="C103" s="75" t="s">
        <v>208</v>
      </c>
      <c r="D103" s="77" t="s">
        <v>252</v>
      </c>
      <c r="E103" s="75" t="s">
        <v>236</v>
      </c>
      <c r="F103" s="153">
        <f t="shared" si="11"/>
        <v>35</v>
      </c>
      <c r="G103" s="10">
        <v>45166</v>
      </c>
      <c r="H103" s="4">
        <f t="shared" si="12"/>
        <v>8</v>
      </c>
      <c r="I103" s="10">
        <v>45212</v>
      </c>
      <c r="J103" s="4">
        <f t="shared" si="13"/>
        <v>10</v>
      </c>
      <c r="K103" s="3" t="str">
        <f>IF(OR($H103=K$9,$J103=K$9),1," ")</f>
        <v xml:space="preserve"> </v>
      </c>
      <c r="L103" s="3" t="str">
        <f>IF(OR($H103=L$9,$J103=L$9),1," ")</f>
        <v xml:space="preserve"> </v>
      </c>
      <c r="M103" s="3" t="str">
        <f>IF(OR($H103=M$9,$J103=M$9),1," ")</f>
        <v xml:space="preserve"> </v>
      </c>
      <c r="N103" s="3" t="str">
        <f>IF(OR($H103=N$9,$J103=N$9),1," ")</f>
        <v xml:space="preserve"> </v>
      </c>
      <c r="O103" s="3" t="str">
        <f>IF(OR($H103=O$9,$J103=O$9),1," ")</f>
        <v xml:space="preserve"> </v>
      </c>
      <c r="P103" s="3" t="str">
        <f t="shared" si="14"/>
        <v xml:space="preserve"> </v>
      </c>
      <c r="Q103" s="3" t="str">
        <f t="shared" si="14"/>
        <v xml:space="preserve"> </v>
      </c>
      <c r="R103" s="11">
        <f t="shared" si="14"/>
        <v>1</v>
      </c>
      <c r="S103" s="11" t="str">
        <f t="shared" si="14"/>
        <v xml:space="preserve"> </v>
      </c>
      <c r="T103" s="11">
        <f t="shared" si="14"/>
        <v>1</v>
      </c>
      <c r="U103" s="3" t="str">
        <f t="shared" si="14"/>
        <v xml:space="preserve"> </v>
      </c>
      <c r="V103" s="3" t="str">
        <f t="shared" si="14"/>
        <v xml:space="preserve"> </v>
      </c>
      <c r="W103" s="71" t="s">
        <v>92</v>
      </c>
      <c r="X103" s="2"/>
      <c r="Y103" s="168"/>
    </row>
    <row r="104" spans="1:25" s="47" customFormat="1" ht="50.1" customHeight="1" x14ac:dyDescent="0.25">
      <c r="A104" s="165" t="s">
        <v>95</v>
      </c>
      <c r="B104" s="75" t="s">
        <v>95</v>
      </c>
      <c r="C104" s="75" t="s">
        <v>221</v>
      </c>
      <c r="D104" s="40" t="s">
        <v>238</v>
      </c>
      <c r="E104" s="75" t="s">
        <v>85</v>
      </c>
      <c r="F104" s="153">
        <f t="shared" si="11"/>
        <v>1</v>
      </c>
      <c r="G104" s="10">
        <v>45170</v>
      </c>
      <c r="H104" s="4">
        <f t="shared" si="12"/>
        <v>9</v>
      </c>
      <c r="I104" s="10">
        <v>45171</v>
      </c>
      <c r="J104" s="4">
        <f t="shared" si="13"/>
        <v>9</v>
      </c>
      <c r="K104" s="3" t="str">
        <f>IF(OR($H104=K$9,$J104=K$9),1," ")</f>
        <v xml:space="preserve"> </v>
      </c>
      <c r="L104" s="3" t="str">
        <f>IF(OR($H104=L$9,$J104=L$9),1," ")</f>
        <v xml:space="preserve"> </v>
      </c>
      <c r="M104" s="3" t="str">
        <f>IF(OR($H104=M$9,$J104=M$9),1," ")</f>
        <v xml:space="preserve"> </v>
      </c>
      <c r="N104" s="3" t="str">
        <f>IF(OR($H104=N$9,$J104=N$9),1," ")</f>
        <v xml:space="preserve"> </v>
      </c>
      <c r="O104" s="3" t="str">
        <f>IF(OR($H104=O$9,$J104=O$9),1," ")</f>
        <v xml:space="preserve"> </v>
      </c>
      <c r="P104" s="3" t="str">
        <f t="shared" si="14"/>
        <v xml:space="preserve"> </v>
      </c>
      <c r="Q104" s="3" t="str">
        <f t="shared" si="14"/>
        <v xml:space="preserve"> </v>
      </c>
      <c r="R104" s="3" t="str">
        <f t="shared" si="14"/>
        <v xml:space="preserve"> </v>
      </c>
      <c r="S104" s="3">
        <f t="shared" si="14"/>
        <v>1</v>
      </c>
      <c r="T104" s="3" t="str">
        <f t="shared" si="14"/>
        <v xml:space="preserve"> </v>
      </c>
      <c r="U104" s="3" t="str">
        <f t="shared" si="14"/>
        <v xml:space="preserve"> </v>
      </c>
      <c r="V104" s="3" t="str">
        <f t="shared" si="14"/>
        <v xml:space="preserve"> </v>
      </c>
      <c r="W104" s="71" t="s">
        <v>92</v>
      </c>
      <c r="X104" s="2"/>
      <c r="Y104" s="168"/>
    </row>
    <row r="105" spans="1:25" s="47" customFormat="1" ht="74.25" customHeight="1" x14ac:dyDescent="0.25">
      <c r="A105" s="165" t="s">
        <v>80</v>
      </c>
      <c r="B105" s="75" t="s">
        <v>19</v>
      </c>
      <c r="C105" s="75" t="s">
        <v>88</v>
      </c>
      <c r="D105" s="41" t="s">
        <v>217</v>
      </c>
      <c r="E105" s="75" t="s">
        <v>85</v>
      </c>
      <c r="F105" s="153">
        <f t="shared" si="11"/>
        <v>7</v>
      </c>
      <c r="G105" s="10">
        <v>45170</v>
      </c>
      <c r="H105" s="4">
        <f t="shared" si="12"/>
        <v>9</v>
      </c>
      <c r="I105" s="10">
        <v>45180</v>
      </c>
      <c r="J105" s="4">
        <f t="shared" si="13"/>
        <v>9</v>
      </c>
      <c r="K105" s="3" t="str">
        <f>IF(OR($H105=K$9,$J105=K$9),1," ")</f>
        <v xml:space="preserve"> </v>
      </c>
      <c r="L105" s="3" t="str">
        <f>IF(OR($H105=L$9,$J105=L$9),1," ")</f>
        <v xml:space="preserve"> </v>
      </c>
      <c r="M105" s="3" t="str">
        <f>IF(OR($H105=M$9,$J105=M$9),1," ")</f>
        <v xml:space="preserve"> </v>
      </c>
      <c r="N105" s="3" t="str">
        <f>IF(OR($H105=N$9,$J105=N$9),1," ")</f>
        <v xml:space="preserve"> </v>
      </c>
      <c r="O105" s="3" t="str">
        <f>IF(OR($H105=O$9,$J105=O$9),1," ")</f>
        <v xml:space="preserve"> </v>
      </c>
      <c r="P105" s="3" t="str">
        <f t="shared" si="14"/>
        <v xml:space="preserve"> </v>
      </c>
      <c r="Q105" s="3" t="str">
        <f t="shared" si="14"/>
        <v xml:space="preserve"> </v>
      </c>
      <c r="R105" s="3" t="str">
        <f t="shared" si="14"/>
        <v xml:space="preserve"> </v>
      </c>
      <c r="S105" s="3">
        <f t="shared" si="14"/>
        <v>1</v>
      </c>
      <c r="T105" s="3" t="str">
        <f t="shared" si="14"/>
        <v xml:space="preserve"> </v>
      </c>
      <c r="U105" s="3" t="str">
        <f t="shared" si="14"/>
        <v xml:space="preserve"> </v>
      </c>
      <c r="V105" s="3" t="str">
        <f t="shared" si="14"/>
        <v xml:space="preserve"> </v>
      </c>
      <c r="W105" s="71" t="s">
        <v>92</v>
      </c>
      <c r="X105" s="2"/>
      <c r="Y105" s="168"/>
    </row>
    <row r="106" spans="1:25" s="47" customFormat="1" ht="59.25" customHeight="1" x14ac:dyDescent="0.25">
      <c r="A106" s="165" t="s">
        <v>89</v>
      </c>
      <c r="B106" s="75" t="s">
        <v>33</v>
      </c>
      <c r="C106" s="75" t="s">
        <v>202</v>
      </c>
      <c r="D106" s="77" t="s">
        <v>253</v>
      </c>
      <c r="E106" s="75" t="s">
        <v>34</v>
      </c>
      <c r="F106" s="153">
        <f t="shared" si="11"/>
        <v>30</v>
      </c>
      <c r="G106" s="10">
        <v>45173</v>
      </c>
      <c r="H106" s="4">
        <f t="shared" si="12"/>
        <v>9</v>
      </c>
      <c r="I106" s="10">
        <v>45212</v>
      </c>
      <c r="J106" s="4">
        <f t="shared" si="13"/>
        <v>10</v>
      </c>
      <c r="K106" s="3" t="str">
        <f>IF(OR($H106=K$9,$J106=K$9),1," ")</f>
        <v xml:space="preserve"> </v>
      </c>
      <c r="L106" s="3" t="str">
        <f>IF(OR($H106=L$9,$J106=L$9),1," ")</f>
        <v xml:space="preserve"> </v>
      </c>
      <c r="M106" s="3" t="str">
        <f>IF(OR($H106=M$9,$J106=M$9),1," ")</f>
        <v xml:space="preserve"> </v>
      </c>
      <c r="N106" s="3" t="str">
        <f>IF(OR($H106=N$9,$J106=N$9),1," ")</f>
        <v xml:space="preserve"> </v>
      </c>
      <c r="O106" s="3" t="str">
        <f>IF(OR($H106=O$9,$J106=O$9),1," ")</f>
        <v xml:space="preserve"> </v>
      </c>
      <c r="P106" s="3" t="str">
        <f t="shared" si="14"/>
        <v xml:space="preserve"> </v>
      </c>
      <c r="Q106" s="3" t="str">
        <f t="shared" si="14"/>
        <v xml:space="preserve"> </v>
      </c>
      <c r="R106" s="3" t="str">
        <f t="shared" si="14"/>
        <v xml:space="preserve"> </v>
      </c>
      <c r="S106" s="3">
        <f t="shared" si="14"/>
        <v>1</v>
      </c>
      <c r="T106" s="3">
        <f t="shared" si="14"/>
        <v>1</v>
      </c>
      <c r="U106" s="3" t="str">
        <f t="shared" si="14"/>
        <v xml:space="preserve"> </v>
      </c>
      <c r="V106" s="3" t="str">
        <f t="shared" si="14"/>
        <v xml:space="preserve"> </v>
      </c>
      <c r="W106" s="71" t="s">
        <v>92</v>
      </c>
      <c r="X106" s="2"/>
      <c r="Y106" s="168"/>
    </row>
    <row r="107" spans="1:25" s="47" customFormat="1" ht="57" customHeight="1" x14ac:dyDescent="0.25">
      <c r="A107" s="165" t="s">
        <v>189</v>
      </c>
      <c r="B107" s="75" t="s">
        <v>19</v>
      </c>
      <c r="C107" s="75" t="s">
        <v>26</v>
      </c>
      <c r="D107" s="6" t="s">
        <v>117</v>
      </c>
      <c r="E107" s="75" t="s">
        <v>99</v>
      </c>
      <c r="F107" s="153">
        <f t="shared" ref="F107:F138" si="15">+NETWORKDAYS(G107,I107)</f>
        <v>6</v>
      </c>
      <c r="G107" s="10">
        <v>45175</v>
      </c>
      <c r="H107" s="4">
        <f t="shared" ref="H107:H138" si="16">+MONTH(G107)</f>
        <v>9</v>
      </c>
      <c r="I107" s="10">
        <v>45182</v>
      </c>
      <c r="J107" s="4">
        <f t="shared" si="13"/>
        <v>9</v>
      </c>
      <c r="K107" s="3" t="str">
        <f>IF(OR($H107=K$9,$J107=K$9),1," ")</f>
        <v xml:space="preserve"> </v>
      </c>
      <c r="L107" s="3" t="str">
        <f>IF(OR($H107=L$9,$J107=L$9),1," ")</f>
        <v xml:space="preserve"> </v>
      </c>
      <c r="M107" s="3" t="str">
        <f>IF(OR($H107=M$9,$J107=M$9),1," ")</f>
        <v xml:space="preserve"> </v>
      </c>
      <c r="N107" s="3" t="str">
        <f>IF(OR($H107=N$9,$J107=N$9),1," ")</f>
        <v xml:space="preserve"> </v>
      </c>
      <c r="O107" s="3" t="str">
        <f>IF(OR($H107=O$9,$J107=O$9),1," ")</f>
        <v xml:space="preserve"> </v>
      </c>
      <c r="P107" s="3" t="str">
        <f t="shared" si="14"/>
        <v xml:space="preserve"> </v>
      </c>
      <c r="Q107" s="3" t="str">
        <f t="shared" si="14"/>
        <v xml:space="preserve"> </v>
      </c>
      <c r="R107" s="3" t="str">
        <f t="shared" si="14"/>
        <v xml:space="preserve"> </v>
      </c>
      <c r="S107" s="3">
        <f t="shared" si="14"/>
        <v>1</v>
      </c>
      <c r="T107" s="3" t="str">
        <f t="shared" si="14"/>
        <v xml:space="preserve"> </v>
      </c>
      <c r="U107" s="3" t="str">
        <f t="shared" si="14"/>
        <v xml:space="preserve"> </v>
      </c>
      <c r="V107" s="3" t="str">
        <f t="shared" si="14"/>
        <v xml:space="preserve"> </v>
      </c>
      <c r="W107" s="71" t="s">
        <v>92</v>
      </c>
      <c r="X107" s="2"/>
      <c r="Y107" s="168"/>
    </row>
    <row r="108" spans="1:25" s="47" customFormat="1" ht="64.5" customHeight="1" x14ac:dyDescent="0.25">
      <c r="A108" s="165" t="s">
        <v>95</v>
      </c>
      <c r="B108" s="75" t="s">
        <v>95</v>
      </c>
      <c r="C108" s="75" t="s">
        <v>222</v>
      </c>
      <c r="D108" s="41" t="s">
        <v>219</v>
      </c>
      <c r="E108" s="75" t="s">
        <v>85</v>
      </c>
      <c r="F108" s="153">
        <f t="shared" si="15"/>
        <v>2</v>
      </c>
      <c r="G108" s="10">
        <v>45176</v>
      </c>
      <c r="H108" s="4">
        <f t="shared" si="16"/>
        <v>9</v>
      </c>
      <c r="I108" s="10">
        <v>45178</v>
      </c>
      <c r="J108" s="4">
        <f t="shared" si="13"/>
        <v>9</v>
      </c>
      <c r="K108" s="3" t="str">
        <f>IF(OR($H108=K$9,$J108=K$9),1," ")</f>
        <v xml:space="preserve"> </v>
      </c>
      <c r="L108" s="3" t="str">
        <f>IF(OR($H108=L$9,$J108=L$9),1," ")</f>
        <v xml:space="preserve"> </v>
      </c>
      <c r="M108" s="3" t="str">
        <f>IF(OR($H108=M$9,$J108=M$9),1," ")</f>
        <v xml:space="preserve"> </v>
      </c>
      <c r="N108" s="3" t="str">
        <f>IF(OR($H108=N$9,$J108=N$9),1," ")</f>
        <v xml:space="preserve"> </v>
      </c>
      <c r="O108" s="3" t="str">
        <f>IF(OR($H108=O$9,$J108=O$9),1," ")</f>
        <v xml:space="preserve"> </v>
      </c>
      <c r="P108" s="3" t="str">
        <f t="shared" si="14"/>
        <v xml:space="preserve"> </v>
      </c>
      <c r="Q108" s="3" t="str">
        <f t="shared" si="14"/>
        <v xml:space="preserve"> </v>
      </c>
      <c r="R108" s="3" t="str">
        <f t="shared" si="14"/>
        <v xml:space="preserve"> </v>
      </c>
      <c r="S108" s="3">
        <f t="shared" si="14"/>
        <v>1</v>
      </c>
      <c r="T108" s="3" t="str">
        <f t="shared" si="14"/>
        <v xml:space="preserve"> </v>
      </c>
      <c r="U108" s="3" t="str">
        <f t="shared" si="14"/>
        <v xml:space="preserve"> </v>
      </c>
      <c r="V108" s="3" t="str">
        <f t="shared" si="14"/>
        <v xml:space="preserve"> </v>
      </c>
      <c r="W108" s="71" t="s">
        <v>92</v>
      </c>
      <c r="X108" s="2"/>
      <c r="Y108" s="168"/>
    </row>
    <row r="109" spans="1:25" s="47" customFormat="1" ht="50.1" customHeight="1" x14ac:dyDescent="0.25">
      <c r="A109" s="165" t="s">
        <v>95</v>
      </c>
      <c r="B109" s="75" t="s">
        <v>95</v>
      </c>
      <c r="C109" s="75" t="s">
        <v>81</v>
      </c>
      <c r="D109" s="6" t="s">
        <v>180</v>
      </c>
      <c r="E109" s="75" t="s">
        <v>181</v>
      </c>
      <c r="F109" s="153">
        <f t="shared" si="15"/>
        <v>2</v>
      </c>
      <c r="G109" s="10">
        <v>45176</v>
      </c>
      <c r="H109" s="4">
        <f t="shared" si="16"/>
        <v>9</v>
      </c>
      <c r="I109" s="10">
        <v>45178</v>
      </c>
      <c r="J109" s="4">
        <f t="shared" si="13"/>
        <v>9</v>
      </c>
      <c r="K109" s="3" t="str">
        <f>IF(OR($H109=K$9,$J109=K$9),1," ")</f>
        <v xml:space="preserve"> </v>
      </c>
      <c r="L109" s="3" t="str">
        <f>IF(OR($H109=L$9,$J109=L$9),1," ")</f>
        <v xml:space="preserve"> </v>
      </c>
      <c r="M109" s="3" t="str">
        <f>IF(OR($H109=M$9,$J109=M$9),1," ")</f>
        <v xml:space="preserve"> </v>
      </c>
      <c r="N109" s="3" t="str">
        <f>IF(OR($H109=N$9,$J109=N$9),1," ")</f>
        <v xml:space="preserve"> </v>
      </c>
      <c r="O109" s="3" t="str">
        <f>IF(OR($H109=O$9,$J109=O$9),1," ")</f>
        <v xml:space="preserve"> </v>
      </c>
      <c r="P109" s="3" t="str">
        <f t="shared" si="14"/>
        <v xml:space="preserve"> </v>
      </c>
      <c r="Q109" s="3" t="str">
        <f t="shared" si="14"/>
        <v xml:space="preserve"> </v>
      </c>
      <c r="R109" s="3" t="str">
        <f t="shared" si="14"/>
        <v xml:space="preserve"> </v>
      </c>
      <c r="S109" s="3">
        <f t="shared" si="14"/>
        <v>1</v>
      </c>
      <c r="T109" s="3" t="str">
        <f t="shared" si="14"/>
        <v xml:space="preserve"> </v>
      </c>
      <c r="U109" s="3" t="str">
        <f t="shared" si="14"/>
        <v xml:space="preserve"> </v>
      </c>
      <c r="V109" s="3" t="str">
        <f t="shared" si="14"/>
        <v xml:space="preserve"> </v>
      </c>
      <c r="W109" s="71" t="s">
        <v>92</v>
      </c>
      <c r="X109" s="2"/>
      <c r="Y109" s="168"/>
    </row>
    <row r="110" spans="1:25" s="47" customFormat="1" ht="64.5" customHeight="1" x14ac:dyDescent="0.25">
      <c r="A110" s="165" t="s">
        <v>95</v>
      </c>
      <c r="B110" s="75" t="s">
        <v>95</v>
      </c>
      <c r="C110" s="75" t="s">
        <v>220</v>
      </c>
      <c r="D110" s="40" t="s">
        <v>239</v>
      </c>
      <c r="E110" s="75" t="s">
        <v>85</v>
      </c>
      <c r="F110" s="153">
        <f t="shared" si="15"/>
        <v>2</v>
      </c>
      <c r="G110" s="10">
        <v>45189</v>
      </c>
      <c r="H110" s="4">
        <f t="shared" si="16"/>
        <v>9</v>
      </c>
      <c r="I110" s="10">
        <v>45190</v>
      </c>
      <c r="J110" s="4">
        <f t="shared" si="13"/>
        <v>9</v>
      </c>
      <c r="K110" s="3" t="str">
        <f>IF(OR($H110=K$9,$J110=K$9),1," ")</f>
        <v xml:space="preserve"> </v>
      </c>
      <c r="L110" s="3" t="str">
        <f>IF(OR($H110=L$9,$J110=L$9),1," ")</f>
        <v xml:space="preserve"> </v>
      </c>
      <c r="M110" s="3" t="str">
        <f>IF(OR($H110=M$9,$J110=M$9),1," ")</f>
        <v xml:space="preserve"> </v>
      </c>
      <c r="N110" s="3" t="str">
        <f>IF(OR($H110=N$9,$J110=N$9),1," ")</f>
        <v xml:space="preserve"> </v>
      </c>
      <c r="O110" s="3" t="str">
        <f>IF(OR($H110=O$9,$J110=O$9),1," ")</f>
        <v xml:space="preserve"> </v>
      </c>
      <c r="P110" s="3" t="str">
        <f t="shared" si="14"/>
        <v xml:space="preserve"> </v>
      </c>
      <c r="Q110" s="3" t="str">
        <f t="shared" si="14"/>
        <v xml:space="preserve"> </v>
      </c>
      <c r="R110" s="3" t="str">
        <f t="shared" si="14"/>
        <v xml:space="preserve"> </v>
      </c>
      <c r="S110" s="3">
        <f t="shared" si="14"/>
        <v>1</v>
      </c>
      <c r="T110" s="3" t="str">
        <f t="shared" si="14"/>
        <v xml:space="preserve"> </v>
      </c>
      <c r="U110" s="3" t="str">
        <f t="shared" si="14"/>
        <v xml:space="preserve"> </v>
      </c>
      <c r="V110" s="3" t="str">
        <f t="shared" si="14"/>
        <v xml:space="preserve"> </v>
      </c>
      <c r="W110" s="71" t="s">
        <v>92</v>
      </c>
      <c r="X110" s="2"/>
      <c r="Y110" s="168"/>
    </row>
    <row r="111" spans="1:25" s="47" customFormat="1" ht="50.1" customHeight="1" x14ac:dyDescent="0.25">
      <c r="A111" s="165" t="s">
        <v>89</v>
      </c>
      <c r="B111" s="75" t="s">
        <v>29</v>
      </c>
      <c r="C111" s="75" t="s">
        <v>183</v>
      </c>
      <c r="D111" s="1" t="s">
        <v>213</v>
      </c>
      <c r="E111" s="75" t="s">
        <v>34</v>
      </c>
      <c r="F111" s="153">
        <f t="shared" si="15"/>
        <v>17</v>
      </c>
      <c r="G111" s="10">
        <v>45197</v>
      </c>
      <c r="H111" s="4">
        <f t="shared" si="16"/>
        <v>9</v>
      </c>
      <c r="I111" s="10">
        <v>45221</v>
      </c>
      <c r="J111" s="4">
        <f t="shared" si="13"/>
        <v>10</v>
      </c>
      <c r="K111" s="3" t="str">
        <f>IF(OR($H111=K$9,$J111=K$9),1," ")</f>
        <v xml:space="preserve"> </v>
      </c>
      <c r="L111" s="3" t="str">
        <f>IF(OR($H111=L$9,$J111=L$9),1," ")</f>
        <v xml:space="preserve"> </v>
      </c>
      <c r="M111" s="3" t="str">
        <f>IF(OR($H111=M$9,$J111=M$9),1," ")</f>
        <v xml:space="preserve"> </v>
      </c>
      <c r="N111" s="3" t="str">
        <f>IF(OR($H111=N$9,$J111=N$9),1," ")</f>
        <v xml:space="preserve"> </v>
      </c>
      <c r="O111" s="3" t="str">
        <f>IF(OR($H111=O$9,$J111=O$9),1," ")</f>
        <v xml:space="preserve"> </v>
      </c>
      <c r="P111" s="3" t="str">
        <f t="shared" si="14"/>
        <v xml:space="preserve"> </v>
      </c>
      <c r="Q111" s="3" t="str">
        <f t="shared" si="14"/>
        <v xml:space="preserve"> </v>
      </c>
      <c r="R111" s="3" t="str">
        <f t="shared" si="14"/>
        <v xml:space="preserve"> </v>
      </c>
      <c r="S111" s="3">
        <f t="shared" si="14"/>
        <v>1</v>
      </c>
      <c r="T111" s="3">
        <f t="shared" si="14"/>
        <v>1</v>
      </c>
      <c r="U111" s="3" t="str">
        <f t="shared" si="14"/>
        <v xml:space="preserve"> </v>
      </c>
      <c r="V111" s="3" t="str">
        <f t="shared" si="14"/>
        <v xml:space="preserve"> </v>
      </c>
      <c r="W111" s="71" t="s">
        <v>92</v>
      </c>
      <c r="X111" s="155"/>
      <c r="Y111" s="172"/>
    </row>
    <row r="112" spans="1:25" s="47" customFormat="1" ht="50.1" customHeight="1" x14ac:dyDescent="0.25">
      <c r="A112" s="165" t="s">
        <v>18</v>
      </c>
      <c r="B112" s="75" t="s">
        <v>29</v>
      </c>
      <c r="C112" s="75" t="s">
        <v>146</v>
      </c>
      <c r="D112" s="6" t="s">
        <v>191</v>
      </c>
      <c r="E112" s="75" t="s">
        <v>96</v>
      </c>
      <c r="F112" s="153">
        <f t="shared" si="15"/>
        <v>11</v>
      </c>
      <c r="G112" s="10">
        <v>45200</v>
      </c>
      <c r="H112" s="4">
        <f t="shared" si="16"/>
        <v>10</v>
      </c>
      <c r="I112" s="10">
        <v>45215</v>
      </c>
      <c r="J112" s="4">
        <f t="shared" si="13"/>
        <v>10</v>
      </c>
      <c r="K112" s="3" t="str">
        <f>IF(OR($H112=K$9,$J112=K$9),1," ")</f>
        <v xml:space="preserve"> </v>
      </c>
      <c r="L112" s="3" t="str">
        <f>IF(OR($H112=L$9,$J112=L$9),1," ")</f>
        <v xml:space="preserve"> </v>
      </c>
      <c r="M112" s="3" t="str">
        <f>IF(OR($H112=M$9,$J112=M$9),1," ")</f>
        <v xml:space="preserve"> </v>
      </c>
      <c r="N112" s="3" t="str">
        <f>IF(OR($H112=N$9,$J112=N$9),1," ")</f>
        <v xml:space="preserve"> </v>
      </c>
      <c r="O112" s="3" t="str">
        <f>IF(OR($H112=O$9,$J112=O$9),1," ")</f>
        <v xml:space="preserve"> </v>
      </c>
      <c r="P112" s="3" t="str">
        <f t="shared" si="14"/>
        <v xml:space="preserve"> </v>
      </c>
      <c r="Q112" s="3" t="str">
        <f t="shared" si="14"/>
        <v xml:space="preserve"> </v>
      </c>
      <c r="R112" s="3" t="str">
        <f t="shared" si="14"/>
        <v xml:space="preserve"> </v>
      </c>
      <c r="S112" s="3" t="str">
        <f t="shared" si="14"/>
        <v xml:space="preserve"> </v>
      </c>
      <c r="T112" s="3">
        <f t="shared" si="14"/>
        <v>1</v>
      </c>
      <c r="U112" s="3" t="str">
        <f t="shared" si="14"/>
        <v xml:space="preserve"> </v>
      </c>
      <c r="V112" s="3" t="str">
        <f t="shared" si="14"/>
        <v xml:space="preserve"> </v>
      </c>
      <c r="W112" s="71" t="s">
        <v>92</v>
      </c>
      <c r="X112" s="2"/>
      <c r="Y112" s="168"/>
    </row>
    <row r="113" spans="1:25" s="47" customFormat="1" ht="50.1" customHeight="1" x14ac:dyDescent="0.25">
      <c r="A113" s="165" t="s">
        <v>95</v>
      </c>
      <c r="B113" s="75" t="s">
        <v>95</v>
      </c>
      <c r="C113" s="75" t="s">
        <v>231</v>
      </c>
      <c r="D113" s="40" t="s">
        <v>248</v>
      </c>
      <c r="E113" s="75" t="s">
        <v>169</v>
      </c>
      <c r="F113" s="153">
        <f t="shared" si="15"/>
        <v>65</v>
      </c>
      <c r="G113" s="10">
        <v>45200</v>
      </c>
      <c r="H113" s="4">
        <f t="shared" si="16"/>
        <v>10</v>
      </c>
      <c r="I113" s="10">
        <v>45291</v>
      </c>
      <c r="J113" s="4">
        <f t="shared" si="13"/>
        <v>12</v>
      </c>
      <c r="K113" s="3" t="str">
        <f>IF(OR($H113=K$9,$J113=K$9),1," ")</f>
        <v xml:space="preserve"> </v>
      </c>
      <c r="L113" s="3" t="str">
        <f>IF(OR($H113=L$9,$J113=L$9),1," ")</f>
        <v xml:space="preserve"> </v>
      </c>
      <c r="M113" s="3" t="str">
        <f>IF(OR($H113=M$9,$J113=M$9),1," ")</f>
        <v xml:space="preserve"> </v>
      </c>
      <c r="N113" s="3" t="str">
        <f>IF(OR($H113=N$9,$J113=N$9),1," ")</f>
        <v xml:space="preserve"> </v>
      </c>
      <c r="O113" s="3" t="str">
        <f>IF(OR($H113=O$9,$J113=O$9),1," ")</f>
        <v xml:space="preserve"> </v>
      </c>
      <c r="P113" s="3" t="str">
        <f t="shared" si="14"/>
        <v xml:space="preserve"> </v>
      </c>
      <c r="Q113" s="3" t="str">
        <f t="shared" si="14"/>
        <v xml:space="preserve"> </v>
      </c>
      <c r="R113" s="3" t="str">
        <f t="shared" si="14"/>
        <v xml:space="preserve"> </v>
      </c>
      <c r="S113" s="3" t="str">
        <f t="shared" si="14"/>
        <v xml:space="preserve"> </v>
      </c>
      <c r="T113" s="11">
        <f t="shared" si="14"/>
        <v>1</v>
      </c>
      <c r="U113" s="11" t="str">
        <f t="shared" si="14"/>
        <v xml:space="preserve"> </v>
      </c>
      <c r="V113" s="11">
        <f t="shared" si="14"/>
        <v>1</v>
      </c>
      <c r="W113" s="71" t="s">
        <v>92</v>
      </c>
      <c r="X113" s="2"/>
      <c r="Y113" s="168"/>
    </row>
    <row r="114" spans="1:25" s="47" customFormat="1" ht="50.1" customHeight="1" x14ac:dyDescent="0.25">
      <c r="A114" s="165" t="s">
        <v>95</v>
      </c>
      <c r="B114" s="75" t="s">
        <v>95</v>
      </c>
      <c r="C114" s="75" t="s">
        <v>221</v>
      </c>
      <c r="D114" s="40" t="s">
        <v>238</v>
      </c>
      <c r="E114" s="75" t="s">
        <v>85</v>
      </c>
      <c r="F114" s="153">
        <f t="shared" si="15"/>
        <v>2</v>
      </c>
      <c r="G114" s="10">
        <v>45202</v>
      </c>
      <c r="H114" s="4">
        <f t="shared" si="16"/>
        <v>10</v>
      </c>
      <c r="I114" s="10">
        <v>45203</v>
      </c>
      <c r="J114" s="4">
        <f t="shared" si="13"/>
        <v>10</v>
      </c>
      <c r="K114" s="3" t="str">
        <f>IF(OR($H114=K$9,$J114=K$9),1," ")</f>
        <v xml:space="preserve"> </v>
      </c>
      <c r="L114" s="3" t="str">
        <f>IF(OR($H114=L$9,$J114=L$9),1," ")</f>
        <v xml:space="preserve"> </v>
      </c>
      <c r="M114" s="3" t="str">
        <f>IF(OR($H114=M$9,$J114=M$9),1," ")</f>
        <v xml:space="preserve"> </v>
      </c>
      <c r="N114" s="3" t="str">
        <f>IF(OR($H114=N$9,$J114=N$9),1," ")</f>
        <v xml:space="preserve"> </v>
      </c>
      <c r="O114" s="3" t="str">
        <f>IF(OR($H114=O$9,$J114=O$9),1," ")</f>
        <v xml:space="preserve"> </v>
      </c>
      <c r="P114" s="3" t="str">
        <f t="shared" si="14"/>
        <v xml:space="preserve"> </v>
      </c>
      <c r="Q114" s="3" t="str">
        <f t="shared" si="14"/>
        <v xml:space="preserve"> </v>
      </c>
      <c r="R114" s="3" t="str">
        <f t="shared" si="14"/>
        <v xml:space="preserve"> </v>
      </c>
      <c r="S114" s="3" t="str">
        <f t="shared" si="14"/>
        <v xml:space="preserve"> </v>
      </c>
      <c r="T114" s="3">
        <f t="shared" si="14"/>
        <v>1</v>
      </c>
      <c r="U114" s="3" t="str">
        <f t="shared" si="14"/>
        <v xml:space="preserve"> </v>
      </c>
      <c r="V114" s="3" t="str">
        <f t="shared" si="14"/>
        <v xml:space="preserve"> </v>
      </c>
      <c r="W114" s="71" t="s">
        <v>92</v>
      </c>
      <c r="X114" s="2"/>
      <c r="Y114" s="168"/>
    </row>
    <row r="115" spans="1:25" s="47" customFormat="1" ht="64.5" customHeight="1" x14ac:dyDescent="0.25">
      <c r="A115" s="165" t="s">
        <v>95</v>
      </c>
      <c r="B115" s="75" t="s">
        <v>95</v>
      </c>
      <c r="C115" s="75" t="s">
        <v>222</v>
      </c>
      <c r="D115" s="41" t="s">
        <v>219</v>
      </c>
      <c r="E115" s="75" t="s">
        <v>85</v>
      </c>
      <c r="F115" s="153">
        <f t="shared" si="15"/>
        <v>1</v>
      </c>
      <c r="G115" s="10">
        <v>45206</v>
      </c>
      <c r="H115" s="4">
        <f t="shared" si="16"/>
        <v>10</v>
      </c>
      <c r="I115" s="10">
        <v>45208</v>
      </c>
      <c r="J115" s="4">
        <f t="shared" si="13"/>
        <v>10</v>
      </c>
      <c r="K115" s="3" t="str">
        <f>IF(OR($H115=K$9,$J115=K$9),1," ")</f>
        <v xml:space="preserve"> </v>
      </c>
      <c r="L115" s="3" t="str">
        <f>IF(OR($H115=L$9,$J115=L$9),1," ")</f>
        <v xml:space="preserve"> </v>
      </c>
      <c r="M115" s="3" t="str">
        <f>IF(OR($H115=M$9,$J115=M$9),1," ")</f>
        <v xml:space="preserve"> </v>
      </c>
      <c r="N115" s="3" t="str">
        <f>IF(OR($H115=N$9,$J115=N$9),1," ")</f>
        <v xml:space="preserve"> </v>
      </c>
      <c r="O115" s="3" t="str">
        <f>IF(OR($H115=O$9,$J115=O$9),1," ")</f>
        <v xml:space="preserve"> </v>
      </c>
      <c r="P115" s="3" t="str">
        <f t="shared" si="14"/>
        <v xml:space="preserve"> </v>
      </c>
      <c r="Q115" s="3" t="str">
        <f t="shared" si="14"/>
        <v xml:space="preserve"> </v>
      </c>
      <c r="R115" s="3" t="str">
        <f t="shared" si="14"/>
        <v xml:space="preserve"> </v>
      </c>
      <c r="S115" s="3" t="str">
        <f t="shared" si="14"/>
        <v xml:space="preserve"> </v>
      </c>
      <c r="T115" s="3">
        <f t="shared" si="14"/>
        <v>1</v>
      </c>
      <c r="U115" s="3" t="str">
        <f t="shared" si="14"/>
        <v xml:space="preserve"> </v>
      </c>
      <c r="V115" s="3" t="str">
        <f t="shared" si="14"/>
        <v xml:space="preserve"> </v>
      </c>
      <c r="W115" s="71" t="s">
        <v>92</v>
      </c>
      <c r="X115" s="2"/>
      <c r="Y115" s="168"/>
    </row>
    <row r="116" spans="1:25" s="47" customFormat="1" ht="50.1" customHeight="1" x14ac:dyDescent="0.25">
      <c r="A116" s="165" t="s">
        <v>95</v>
      </c>
      <c r="B116" s="75" t="s">
        <v>95</v>
      </c>
      <c r="C116" s="75" t="s">
        <v>81</v>
      </c>
      <c r="D116" s="6" t="s">
        <v>180</v>
      </c>
      <c r="E116" s="75" t="s">
        <v>181</v>
      </c>
      <c r="F116" s="153">
        <f t="shared" si="15"/>
        <v>1</v>
      </c>
      <c r="G116" s="10">
        <v>45206</v>
      </c>
      <c r="H116" s="4">
        <f t="shared" si="16"/>
        <v>10</v>
      </c>
      <c r="I116" s="10">
        <v>45208</v>
      </c>
      <c r="J116" s="4">
        <f t="shared" si="13"/>
        <v>10</v>
      </c>
      <c r="K116" s="3" t="str">
        <f>IF(OR($H116=K$9,$J116=K$9),1," ")</f>
        <v xml:space="preserve"> </v>
      </c>
      <c r="L116" s="3" t="str">
        <f>IF(OR($H116=L$9,$J116=L$9),1," ")</f>
        <v xml:space="preserve"> </v>
      </c>
      <c r="M116" s="3" t="str">
        <f>IF(OR($H116=M$9,$J116=M$9),1," ")</f>
        <v xml:space="preserve"> </v>
      </c>
      <c r="N116" s="3" t="str">
        <f>IF(OR($H116=N$9,$J116=N$9),1," ")</f>
        <v xml:space="preserve"> </v>
      </c>
      <c r="O116" s="3" t="str">
        <f>IF(OR($H116=O$9,$J116=O$9),1," ")</f>
        <v xml:space="preserve"> </v>
      </c>
      <c r="P116" s="3" t="str">
        <f t="shared" si="14"/>
        <v xml:space="preserve"> </v>
      </c>
      <c r="Q116" s="3" t="str">
        <f t="shared" si="14"/>
        <v xml:space="preserve"> </v>
      </c>
      <c r="R116" s="3" t="str">
        <f t="shared" si="14"/>
        <v xml:space="preserve"> </v>
      </c>
      <c r="S116" s="3" t="str">
        <f t="shared" si="14"/>
        <v xml:space="preserve"> </v>
      </c>
      <c r="T116" s="3">
        <f t="shared" si="14"/>
        <v>1</v>
      </c>
      <c r="U116" s="3" t="str">
        <f t="shared" si="14"/>
        <v xml:space="preserve"> </v>
      </c>
      <c r="V116" s="3" t="str">
        <f t="shared" si="14"/>
        <v xml:space="preserve"> </v>
      </c>
      <c r="W116" s="71" t="s">
        <v>92</v>
      </c>
      <c r="X116" s="2"/>
      <c r="Y116" s="168"/>
    </row>
    <row r="117" spans="1:25" s="47" customFormat="1" ht="50.1" hidden="1" customHeight="1" x14ac:dyDescent="0.25">
      <c r="A117" s="173" t="s">
        <v>89</v>
      </c>
      <c r="B117" s="81" t="s">
        <v>29</v>
      </c>
      <c r="C117" s="76" t="s">
        <v>223</v>
      </c>
      <c r="D117" s="80" t="s">
        <v>213</v>
      </c>
      <c r="E117" s="81" t="s">
        <v>224</v>
      </c>
      <c r="F117" s="154">
        <f t="shared" si="15"/>
        <v>7</v>
      </c>
      <c r="G117" s="78">
        <v>45208</v>
      </c>
      <c r="H117" s="79">
        <f t="shared" si="16"/>
        <v>10</v>
      </c>
      <c r="I117" s="78">
        <v>45216</v>
      </c>
      <c r="J117" s="4">
        <f t="shared" si="13"/>
        <v>10</v>
      </c>
      <c r="K117" s="3" t="str">
        <f>IF(OR($H117=K$9,$J117=K$9),1," ")</f>
        <v xml:space="preserve"> </v>
      </c>
      <c r="L117" s="3" t="str">
        <f>IF(OR($H117=L$9,$J117=L$9),1," ")</f>
        <v xml:space="preserve"> </v>
      </c>
      <c r="M117" s="3" t="str">
        <f>IF(OR($H117=M$9,$J117=M$9),1," ")</f>
        <v xml:space="preserve"> </v>
      </c>
      <c r="N117" s="3" t="str">
        <f>IF(OR($H117=N$9,$J117=N$9),1," ")</f>
        <v xml:space="preserve"> </v>
      </c>
      <c r="O117" s="3" t="str">
        <f>IF(OR($H117=O$9,$J117=O$9),1," ")</f>
        <v xml:space="preserve"> </v>
      </c>
      <c r="P117" s="3" t="str">
        <f t="shared" si="14"/>
        <v xml:space="preserve"> </v>
      </c>
      <c r="Q117" s="3" t="str">
        <f t="shared" si="14"/>
        <v xml:space="preserve"> </v>
      </c>
      <c r="R117" s="3" t="str">
        <f t="shared" si="14"/>
        <v xml:space="preserve"> </v>
      </c>
      <c r="S117" s="3" t="str">
        <f t="shared" si="14"/>
        <v xml:space="preserve"> </v>
      </c>
      <c r="T117" s="3">
        <f t="shared" si="14"/>
        <v>1</v>
      </c>
      <c r="U117" s="3" t="str">
        <f t="shared" si="14"/>
        <v xml:space="preserve"> </v>
      </c>
      <c r="V117" s="3" t="str">
        <f t="shared" si="14"/>
        <v xml:space="preserve"> </v>
      </c>
      <c r="W117" s="71" t="s">
        <v>92</v>
      </c>
      <c r="X117" s="2"/>
      <c r="Y117" s="168"/>
    </row>
    <row r="118" spans="1:25" s="47" customFormat="1" ht="50.1" hidden="1" customHeight="1" x14ac:dyDescent="0.25">
      <c r="A118" s="173" t="s">
        <v>89</v>
      </c>
      <c r="B118" s="81" t="s">
        <v>29</v>
      </c>
      <c r="C118" s="76" t="s">
        <v>223</v>
      </c>
      <c r="D118" s="80" t="s">
        <v>213</v>
      </c>
      <c r="E118" s="81" t="s">
        <v>34</v>
      </c>
      <c r="F118" s="154">
        <f t="shared" si="15"/>
        <v>7</v>
      </c>
      <c r="G118" s="78">
        <v>45208</v>
      </c>
      <c r="H118" s="79">
        <f t="shared" si="16"/>
        <v>10</v>
      </c>
      <c r="I118" s="78">
        <v>45216</v>
      </c>
      <c r="J118" s="4">
        <f t="shared" si="13"/>
        <v>10</v>
      </c>
      <c r="K118" s="3" t="str">
        <f>IF(OR($H118=K$9,$J118=K$9),1," ")</f>
        <v xml:space="preserve"> </v>
      </c>
      <c r="L118" s="3" t="str">
        <f>IF(OR($H118=L$9,$J118=L$9),1," ")</f>
        <v xml:space="preserve"> </v>
      </c>
      <c r="M118" s="3" t="str">
        <f>IF(OR($H118=M$9,$J118=M$9),1," ")</f>
        <v xml:space="preserve"> </v>
      </c>
      <c r="N118" s="3" t="str">
        <f>IF(OR($H118=N$9,$J118=N$9),1," ")</f>
        <v xml:space="preserve"> </v>
      </c>
      <c r="O118" s="3" t="str">
        <f>IF(OR($H118=O$9,$J118=O$9),1," ")</f>
        <v xml:space="preserve"> </v>
      </c>
      <c r="P118" s="3" t="str">
        <f t="shared" si="14"/>
        <v xml:space="preserve"> </v>
      </c>
      <c r="Q118" s="3" t="str">
        <f t="shared" si="14"/>
        <v xml:space="preserve"> </v>
      </c>
      <c r="R118" s="3" t="str">
        <f t="shared" si="14"/>
        <v xml:space="preserve"> </v>
      </c>
      <c r="S118" s="3" t="str">
        <f t="shared" si="14"/>
        <v xml:space="preserve"> </v>
      </c>
      <c r="T118" s="3">
        <f t="shared" si="14"/>
        <v>1</v>
      </c>
      <c r="U118" s="3" t="str">
        <f t="shared" si="14"/>
        <v xml:space="preserve"> </v>
      </c>
      <c r="V118" s="3" t="str">
        <f t="shared" si="14"/>
        <v xml:space="preserve"> </v>
      </c>
      <c r="W118" s="71" t="s">
        <v>92</v>
      </c>
      <c r="X118" s="2"/>
      <c r="Y118" s="168"/>
    </row>
    <row r="119" spans="1:25" s="47" customFormat="1" ht="50.1" hidden="1" customHeight="1" x14ac:dyDescent="0.25">
      <c r="A119" s="173" t="s">
        <v>89</v>
      </c>
      <c r="B119" s="81" t="s">
        <v>29</v>
      </c>
      <c r="C119" s="76" t="s">
        <v>223</v>
      </c>
      <c r="D119" s="80" t="s">
        <v>213</v>
      </c>
      <c r="E119" s="81" t="s">
        <v>100</v>
      </c>
      <c r="F119" s="154">
        <f t="shared" si="15"/>
        <v>7</v>
      </c>
      <c r="G119" s="78">
        <v>45208</v>
      </c>
      <c r="H119" s="79">
        <f t="shared" si="16"/>
        <v>10</v>
      </c>
      <c r="I119" s="78">
        <v>45216</v>
      </c>
      <c r="J119" s="4">
        <f t="shared" si="13"/>
        <v>10</v>
      </c>
      <c r="K119" s="3" t="str">
        <f>IF(OR($H119=K$9,$J119=K$9),1," ")</f>
        <v xml:space="preserve"> </v>
      </c>
      <c r="L119" s="3" t="str">
        <f>IF(OR($H119=L$9,$J119=L$9),1," ")</f>
        <v xml:space="preserve"> </v>
      </c>
      <c r="M119" s="3" t="str">
        <f>IF(OR($H119=M$9,$J119=M$9),1," ")</f>
        <v xml:space="preserve"> </v>
      </c>
      <c r="N119" s="3" t="str">
        <f>IF(OR($H119=N$9,$J119=N$9),1," ")</f>
        <v xml:space="preserve"> </v>
      </c>
      <c r="O119" s="3" t="str">
        <f>IF(OR($H119=O$9,$J119=O$9),1," ")</f>
        <v xml:space="preserve"> </v>
      </c>
      <c r="P119" s="3" t="str">
        <f t="shared" ref="P119:V137" si="17">IF(OR($H119=P$9,$J119=P$9),1," ")</f>
        <v xml:space="preserve"> </v>
      </c>
      <c r="Q119" s="3" t="str">
        <f t="shared" si="17"/>
        <v xml:space="preserve"> </v>
      </c>
      <c r="R119" s="3" t="str">
        <f t="shared" si="17"/>
        <v xml:space="preserve"> </v>
      </c>
      <c r="S119" s="3" t="str">
        <f t="shared" si="17"/>
        <v xml:space="preserve"> </v>
      </c>
      <c r="T119" s="3">
        <f t="shared" si="17"/>
        <v>1</v>
      </c>
      <c r="U119" s="3" t="str">
        <f t="shared" si="17"/>
        <v xml:space="preserve"> </v>
      </c>
      <c r="V119" s="3" t="str">
        <f t="shared" si="17"/>
        <v xml:space="preserve"> </v>
      </c>
      <c r="W119" s="71" t="s">
        <v>92</v>
      </c>
      <c r="X119" s="2"/>
      <c r="Y119" s="168"/>
    </row>
    <row r="120" spans="1:25" s="47" customFormat="1" ht="50.1" hidden="1" customHeight="1" x14ac:dyDescent="0.25">
      <c r="A120" s="173" t="s">
        <v>89</v>
      </c>
      <c r="B120" s="81" t="s">
        <v>29</v>
      </c>
      <c r="C120" s="76" t="s">
        <v>223</v>
      </c>
      <c r="D120" s="80" t="s">
        <v>213</v>
      </c>
      <c r="E120" s="81" t="s">
        <v>187</v>
      </c>
      <c r="F120" s="154">
        <f t="shared" si="15"/>
        <v>7</v>
      </c>
      <c r="G120" s="78">
        <v>45208</v>
      </c>
      <c r="H120" s="79">
        <f t="shared" si="16"/>
        <v>10</v>
      </c>
      <c r="I120" s="78">
        <v>45216</v>
      </c>
      <c r="J120" s="4">
        <f t="shared" si="13"/>
        <v>10</v>
      </c>
      <c r="K120" s="3" t="str">
        <f>IF(OR($H120=K$9,$J120=K$9),1," ")</f>
        <v xml:space="preserve"> </v>
      </c>
      <c r="L120" s="3" t="str">
        <f>IF(OR($H120=L$9,$J120=L$9),1," ")</f>
        <v xml:space="preserve"> </v>
      </c>
      <c r="M120" s="3" t="str">
        <f>IF(OR($H120=M$9,$J120=M$9),1," ")</f>
        <v xml:space="preserve"> </v>
      </c>
      <c r="N120" s="3" t="str">
        <f>IF(OR($H120=N$9,$J120=N$9),1," ")</f>
        <v xml:space="preserve"> </v>
      </c>
      <c r="O120" s="3" t="str">
        <f>IF(OR($H120=O$9,$J120=O$9),1," ")</f>
        <v xml:space="preserve"> </v>
      </c>
      <c r="P120" s="3" t="str">
        <f t="shared" si="17"/>
        <v xml:space="preserve"> </v>
      </c>
      <c r="Q120" s="3" t="str">
        <f t="shared" si="17"/>
        <v xml:space="preserve"> </v>
      </c>
      <c r="R120" s="3" t="str">
        <f t="shared" si="17"/>
        <v xml:space="preserve"> </v>
      </c>
      <c r="S120" s="3" t="str">
        <f t="shared" si="17"/>
        <v xml:space="preserve"> </v>
      </c>
      <c r="T120" s="3">
        <f t="shared" si="17"/>
        <v>1</v>
      </c>
      <c r="U120" s="3" t="str">
        <f t="shared" si="17"/>
        <v xml:space="preserve"> </v>
      </c>
      <c r="V120" s="3" t="str">
        <f t="shared" si="17"/>
        <v xml:space="preserve"> </v>
      </c>
      <c r="W120" s="71" t="s">
        <v>92</v>
      </c>
      <c r="X120" s="2"/>
      <c r="Y120" s="168"/>
    </row>
    <row r="121" spans="1:25" s="47" customFormat="1" ht="50.1" hidden="1" customHeight="1" x14ac:dyDescent="0.25">
      <c r="A121" s="173" t="s">
        <v>89</v>
      </c>
      <c r="B121" s="81" t="s">
        <v>29</v>
      </c>
      <c r="C121" s="76" t="s">
        <v>223</v>
      </c>
      <c r="D121" s="80" t="s">
        <v>213</v>
      </c>
      <c r="E121" s="81" t="s">
        <v>99</v>
      </c>
      <c r="F121" s="154">
        <f t="shared" si="15"/>
        <v>7</v>
      </c>
      <c r="G121" s="78">
        <v>45208</v>
      </c>
      <c r="H121" s="79">
        <f t="shared" si="16"/>
        <v>10</v>
      </c>
      <c r="I121" s="78">
        <v>45216</v>
      </c>
      <c r="J121" s="4">
        <f t="shared" si="13"/>
        <v>10</v>
      </c>
      <c r="K121" s="3" t="str">
        <f>IF(OR($H121=K$9,$J121=K$9),1," ")</f>
        <v xml:space="preserve"> </v>
      </c>
      <c r="L121" s="3" t="str">
        <f>IF(OR($H121=L$9,$J121=L$9),1," ")</f>
        <v xml:space="preserve"> </v>
      </c>
      <c r="M121" s="3" t="str">
        <f>IF(OR($H121=M$9,$J121=M$9),1," ")</f>
        <v xml:space="preserve"> </v>
      </c>
      <c r="N121" s="3" t="str">
        <f>IF(OR($H121=N$9,$J121=N$9),1," ")</f>
        <v xml:space="preserve"> </v>
      </c>
      <c r="O121" s="3" t="str">
        <f>IF(OR($H121=O$9,$J121=O$9),1," ")</f>
        <v xml:space="preserve"> </v>
      </c>
      <c r="P121" s="3" t="str">
        <f t="shared" si="17"/>
        <v xml:space="preserve"> </v>
      </c>
      <c r="Q121" s="3" t="str">
        <f t="shared" si="17"/>
        <v xml:space="preserve"> </v>
      </c>
      <c r="R121" s="3" t="str">
        <f t="shared" si="17"/>
        <v xml:space="preserve"> </v>
      </c>
      <c r="S121" s="3" t="str">
        <f t="shared" si="17"/>
        <v xml:space="preserve"> </v>
      </c>
      <c r="T121" s="3">
        <f t="shared" si="17"/>
        <v>1</v>
      </c>
      <c r="U121" s="3" t="str">
        <f t="shared" si="17"/>
        <v xml:space="preserve"> </v>
      </c>
      <c r="V121" s="3" t="str">
        <f t="shared" si="17"/>
        <v xml:space="preserve"> </v>
      </c>
      <c r="W121" s="71" t="s">
        <v>92</v>
      </c>
      <c r="X121" s="2"/>
      <c r="Y121" s="168"/>
    </row>
    <row r="122" spans="1:25" s="47" customFormat="1" ht="50.1" hidden="1" customHeight="1" x14ac:dyDescent="0.25">
      <c r="A122" s="173" t="s">
        <v>89</v>
      </c>
      <c r="B122" s="81" t="s">
        <v>29</v>
      </c>
      <c r="C122" s="76" t="s">
        <v>223</v>
      </c>
      <c r="D122" s="80" t="s">
        <v>213</v>
      </c>
      <c r="E122" s="81" t="s">
        <v>85</v>
      </c>
      <c r="F122" s="154">
        <f t="shared" si="15"/>
        <v>7</v>
      </c>
      <c r="G122" s="78">
        <v>45208</v>
      </c>
      <c r="H122" s="79">
        <f t="shared" si="16"/>
        <v>10</v>
      </c>
      <c r="I122" s="78">
        <v>45216</v>
      </c>
      <c r="J122" s="4">
        <f t="shared" si="13"/>
        <v>10</v>
      </c>
      <c r="K122" s="3" t="str">
        <f>IF(OR($H122=K$9,$J122=K$9),1," ")</f>
        <v xml:space="preserve"> </v>
      </c>
      <c r="L122" s="3" t="str">
        <f>IF(OR($H122=L$9,$J122=L$9),1," ")</f>
        <v xml:space="preserve"> </v>
      </c>
      <c r="M122" s="3" t="str">
        <f>IF(OR($H122=M$9,$J122=M$9),1," ")</f>
        <v xml:space="preserve"> </v>
      </c>
      <c r="N122" s="3" t="str">
        <f>IF(OR($H122=N$9,$J122=N$9),1," ")</f>
        <v xml:space="preserve"> </v>
      </c>
      <c r="O122" s="3" t="str">
        <f>IF(OR($H122=O$9,$J122=O$9),1," ")</f>
        <v xml:space="preserve"> </v>
      </c>
      <c r="P122" s="3" t="str">
        <f t="shared" si="17"/>
        <v xml:space="preserve"> </v>
      </c>
      <c r="Q122" s="3" t="str">
        <f t="shared" si="17"/>
        <v xml:space="preserve"> </v>
      </c>
      <c r="R122" s="3" t="str">
        <f t="shared" si="17"/>
        <v xml:space="preserve"> </v>
      </c>
      <c r="S122" s="3" t="str">
        <f t="shared" si="17"/>
        <v xml:space="preserve"> </v>
      </c>
      <c r="T122" s="3">
        <f t="shared" si="17"/>
        <v>1</v>
      </c>
      <c r="U122" s="3" t="str">
        <f t="shared" si="17"/>
        <v xml:space="preserve"> </v>
      </c>
      <c r="V122" s="3" t="str">
        <f t="shared" si="17"/>
        <v xml:space="preserve"> </v>
      </c>
      <c r="W122" s="71" t="s">
        <v>92</v>
      </c>
      <c r="X122" s="2"/>
      <c r="Y122" s="168"/>
    </row>
    <row r="123" spans="1:25" s="47" customFormat="1" ht="50.1" customHeight="1" x14ac:dyDescent="0.25">
      <c r="A123" s="165" t="s">
        <v>89</v>
      </c>
      <c r="B123" s="75" t="s">
        <v>33</v>
      </c>
      <c r="C123" s="75" t="s">
        <v>232</v>
      </c>
      <c r="D123" s="77" t="s">
        <v>260</v>
      </c>
      <c r="E123" s="75" t="s">
        <v>100</v>
      </c>
      <c r="F123" s="153">
        <f t="shared" si="15"/>
        <v>34</v>
      </c>
      <c r="G123" s="10">
        <v>45216</v>
      </c>
      <c r="H123" s="4">
        <f t="shared" si="16"/>
        <v>10</v>
      </c>
      <c r="I123" s="10">
        <v>45261</v>
      </c>
      <c r="J123" s="4">
        <f t="shared" si="13"/>
        <v>12</v>
      </c>
      <c r="K123" s="3" t="str">
        <f>IF(OR($H123=K$9,$J123=K$9),1," ")</f>
        <v xml:space="preserve"> </v>
      </c>
      <c r="L123" s="3" t="str">
        <f>IF(OR($H123=L$9,$J123=L$9),1," ")</f>
        <v xml:space="preserve"> </v>
      </c>
      <c r="M123" s="3" t="str">
        <f>IF(OR($H123=M$9,$J123=M$9),1," ")</f>
        <v xml:space="preserve"> </v>
      </c>
      <c r="N123" s="3" t="str">
        <f>IF(OR($H123=N$9,$J123=N$9),1," ")</f>
        <v xml:space="preserve"> </v>
      </c>
      <c r="O123" s="3" t="str">
        <f>IF(OR($H123=O$9,$J123=O$9),1," ")</f>
        <v xml:space="preserve"> </v>
      </c>
      <c r="P123" s="3" t="str">
        <f t="shared" si="17"/>
        <v xml:space="preserve"> </v>
      </c>
      <c r="Q123" s="3" t="str">
        <f t="shared" si="17"/>
        <v xml:space="preserve"> </v>
      </c>
      <c r="R123" s="3" t="str">
        <f t="shared" si="17"/>
        <v xml:space="preserve"> </v>
      </c>
      <c r="S123" s="3" t="str">
        <f t="shared" si="17"/>
        <v xml:space="preserve"> </v>
      </c>
      <c r="T123" s="11">
        <f t="shared" si="17"/>
        <v>1</v>
      </c>
      <c r="U123" s="11" t="str">
        <f t="shared" si="17"/>
        <v xml:space="preserve"> </v>
      </c>
      <c r="V123" s="11">
        <f t="shared" si="17"/>
        <v>1</v>
      </c>
      <c r="W123" s="71" t="s">
        <v>92</v>
      </c>
      <c r="X123" s="2"/>
      <c r="Y123" s="168"/>
    </row>
    <row r="124" spans="1:25" s="47" customFormat="1" ht="57" customHeight="1" x14ac:dyDescent="0.25">
      <c r="A124" s="165" t="s">
        <v>80</v>
      </c>
      <c r="B124" s="75" t="s">
        <v>19</v>
      </c>
      <c r="C124" s="75" t="s">
        <v>24</v>
      </c>
      <c r="D124" s="6" t="s">
        <v>130</v>
      </c>
      <c r="E124" s="75" t="s">
        <v>187</v>
      </c>
      <c r="F124" s="153">
        <f t="shared" si="15"/>
        <v>15</v>
      </c>
      <c r="G124" s="10">
        <v>45217</v>
      </c>
      <c r="H124" s="4">
        <f t="shared" si="16"/>
        <v>10</v>
      </c>
      <c r="I124" s="10">
        <v>45237</v>
      </c>
      <c r="J124" s="4">
        <f t="shared" si="13"/>
        <v>11</v>
      </c>
      <c r="K124" s="3" t="str">
        <f>IF(OR($H124=K$9,$J124=K$9),1," ")</f>
        <v xml:space="preserve"> </v>
      </c>
      <c r="L124" s="3" t="str">
        <f>IF(OR($H124=L$9,$J124=L$9),1," ")</f>
        <v xml:space="preserve"> </v>
      </c>
      <c r="M124" s="3" t="str">
        <f>IF(OR($H124=M$9,$J124=M$9),1," ")</f>
        <v xml:space="preserve"> </v>
      </c>
      <c r="N124" s="3" t="str">
        <f>IF(OR($H124=N$9,$J124=N$9),1," ")</f>
        <v xml:space="preserve"> </v>
      </c>
      <c r="O124" s="3" t="str">
        <f>IF(OR($H124=O$9,$J124=O$9),1," ")</f>
        <v xml:space="preserve"> </v>
      </c>
      <c r="P124" s="3" t="str">
        <f t="shared" si="17"/>
        <v xml:space="preserve"> </v>
      </c>
      <c r="Q124" s="3" t="str">
        <f t="shared" si="17"/>
        <v xml:space="preserve"> </v>
      </c>
      <c r="R124" s="3" t="str">
        <f t="shared" si="17"/>
        <v xml:space="preserve"> </v>
      </c>
      <c r="S124" s="3" t="str">
        <f t="shared" si="17"/>
        <v xml:space="preserve"> </v>
      </c>
      <c r="T124" s="3">
        <f t="shared" si="17"/>
        <v>1</v>
      </c>
      <c r="U124" s="3">
        <f t="shared" si="17"/>
        <v>1</v>
      </c>
      <c r="V124" s="3" t="str">
        <f t="shared" si="17"/>
        <v xml:space="preserve"> </v>
      </c>
      <c r="W124" s="71" t="s">
        <v>92</v>
      </c>
      <c r="X124" s="2"/>
      <c r="Y124" s="168"/>
    </row>
    <row r="125" spans="1:25" s="47" customFormat="1" ht="57" customHeight="1" x14ac:dyDescent="0.25">
      <c r="A125" s="165" t="s">
        <v>80</v>
      </c>
      <c r="B125" s="75" t="s">
        <v>19</v>
      </c>
      <c r="C125" s="75" t="s">
        <v>37</v>
      </c>
      <c r="D125" s="6" t="s">
        <v>131</v>
      </c>
      <c r="E125" s="75" t="s">
        <v>224</v>
      </c>
      <c r="F125" s="153">
        <f t="shared" si="15"/>
        <v>8</v>
      </c>
      <c r="G125" s="10">
        <v>45217</v>
      </c>
      <c r="H125" s="4">
        <f t="shared" si="16"/>
        <v>10</v>
      </c>
      <c r="I125" s="10">
        <v>45227</v>
      </c>
      <c r="J125" s="4">
        <f t="shared" si="13"/>
        <v>10</v>
      </c>
      <c r="K125" s="3" t="str">
        <f>IF(OR($H125=K$9,$J125=K$9),1," ")</f>
        <v xml:space="preserve"> </v>
      </c>
      <c r="L125" s="3" t="str">
        <f>IF(OR($H125=L$9,$J125=L$9),1," ")</f>
        <v xml:space="preserve"> </v>
      </c>
      <c r="M125" s="3" t="str">
        <f>IF(OR($H125=M$9,$J125=M$9),1," ")</f>
        <v xml:space="preserve"> </v>
      </c>
      <c r="N125" s="3" t="str">
        <f>IF(OR($H125=N$9,$J125=N$9),1," ")</f>
        <v xml:space="preserve"> </v>
      </c>
      <c r="O125" s="3" t="str">
        <f>IF(OR($H125=O$9,$J125=O$9),1," ")</f>
        <v xml:space="preserve"> </v>
      </c>
      <c r="P125" s="3" t="str">
        <f t="shared" si="17"/>
        <v xml:space="preserve"> </v>
      </c>
      <c r="Q125" s="3" t="str">
        <f t="shared" si="17"/>
        <v xml:space="preserve"> </v>
      </c>
      <c r="R125" s="3" t="str">
        <f t="shared" si="17"/>
        <v xml:space="preserve"> </v>
      </c>
      <c r="S125" s="3" t="str">
        <f t="shared" si="17"/>
        <v xml:space="preserve"> </v>
      </c>
      <c r="T125" s="3">
        <f t="shared" si="17"/>
        <v>1</v>
      </c>
      <c r="U125" s="3" t="str">
        <f t="shared" si="17"/>
        <v xml:space="preserve"> </v>
      </c>
      <c r="V125" s="3" t="str">
        <f t="shared" si="17"/>
        <v xml:space="preserve"> </v>
      </c>
      <c r="W125" s="71" t="s">
        <v>92</v>
      </c>
      <c r="X125" s="2"/>
      <c r="Y125" s="168"/>
    </row>
    <row r="126" spans="1:25" s="47" customFormat="1" ht="64.5" customHeight="1" x14ac:dyDescent="0.25">
      <c r="A126" s="165" t="s">
        <v>95</v>
      </c>
      <c r="B126" s="75" t="s">
        <v>95</v>
      </c>
      <c r="C126" s="75" t="s">
        <v>220</v>
      </c>
      <c r="D126" s="40" t="s">
        <v>239</v>
      </c>
      <c r="E126" s="75" t="s">
        <v>85</v>
      </c>
      <c r="F126" s="153">
        <f t="shared" si="15"/>
        <v>1</v>
      </c>
      <c r="G126" s="10">
        <v>45219</v>
      </c>
      <c r="H126" s="4">
        <f t="shared" si="16"/>
        <v>10</v>
      </c>
      <c r="I126" s="10">
        <v>45220</v>
      </c>
      <c r="J126" s="4">
        <f t="shared" si="13"/>
        <v>10</v>
      </c>
      <c r="K126" s="3" t="str">
        <f>IF(OR($H126=K$9,$J126=K$9),1," ")</f>
        <v xml:space="preserve"> </v>
      </c>
      <c r="L126" s="3" t="str">
        <f>IF(OR($H126=L$9,$J126=L$9),1," ")</f>
        <v xml:space="preserve"> </v>
      </c>
      <c r="M126" s="3" t="str">
        <f>IF(OR($H126=M$9,$J126=M$9),1," ")</f>
        <v xml:space="preserve"> </v>
      </c>
      <c r="N126" s="3" t="str">
        <f>IF(OR($H126=N$9,$J126=N$9),1," ")</f>
        <v xml:space="preserve"> </v>
      </c>
      <c r="O126" s="3" t="str">
        <f>IF(OR($H126=O$9,$J126=O$9),1," ")</f>
        <v xml:space="preserve"> </v>
      </c>
      <c r="P126" s="3" t="str">
        <f t="shared" si="17"/>
        <v xml:space="preserve"> </v>
      </c>
      <c r="Q126" s="3" t="str">
        <f t="shared" si="17"/>
        <v xml:space="preserve"> </v>
      </c>
      <c r="R126" s="3" t="str">
        <f t="shared" si="17"/>
        <v xml:space="preserve"> </v>
      </c>
      <c r="S126" s="3" t="str">
        <f t="shared" si="17"/>
        <v xml:space="preserve"> </v>
      </c>
      <c r="T126" s="3">
        <f t="shared" si="17"/>
        <v>1</v>
      </c>
      <c r="U126" s="3" t="str">
        <f t="shared" si="17"/>
        <v xml:space="preserve"> </v>
      </c>
      <c r="V126" s="3" t="str">
        <f t="shared" si="17"/>
        <v xml:space="preserve"> </v>
      </c>
      <c r="W126" s="71" t="s">
        <v>92</v>
      </c>
      <c r="X126" s="2"/>
      <c r="Y126" s="168"/>
    </row>
    <row r="127" spans="1:25" s="47" customFormat="1" ht="50.1" customHeight="1" x14ac:dyDescent="0.25">
      <c r="A127" s="165" t="s">
        <v>89</v>
      </c>
      <c r="B127" s="75" t="s">
        <v>33</v>
      </c>
      <c r="C127" s="75" t="s">
        <v>229</v>
      </c>
      <c r="D127" s="1" t="s">
        <v>262</v>
      </c>
      <c r="E127" s="75" t="s">
        <v>237</v>
      </c>
      <c r="F127" s="153">
        <f t="shared" si="15"/>
        <v>24</v>
      </c>
      <c r="G127" s="10">
        <v>45222</v>
      </c>
      <c r="H127" s="4">
        <f t="shared" si="16"/>
        <v>10</v>
      </c>
      <c r="I127" s="10">
        <v>45253</v>
      </c>
      <c r="J127" s="4">
        <f t="shared" si="13"/>
        <v>11</v>
      </c>
      <c r="K127" s="3" t="str">
        <f>IF(OR($H127=K$9,$J127=K$9),1," ")</f>
        <v xml:space="preserve"> </v>
      </c>
      <c r="L127" s="3" t="str">
        <f>IF(OR($H127=L$9,$J127=L$9),1," ")</f>
        <v xml:space="preserve"> </v>
      </c>
      <c r="M127" s="3" t="str">
        <f>IF(OR($H127=M$9,$J127=M$9),1," ")</f>
        <v xml:space="preserve"> </v>
      </c>
      <c r="N127" s="3" t="str">
        <f>IF(OR($H127=N$9,$J127=N$9),1," ")</f>
        <v xml:space="preserve"> </v>
      </c>
      <c r="O127" s="3" t="str">
        <f>IF(OR($H127=O$9,$J127=O$9),1," ")</f>
        <v xml:space="preserve"> </v>
      </c>
      <c r="P127" s="3" t="str">
        <f t="shared" si="17"/>
        <v xml:space="preserve"> </v>
      </c>
      <c r="Q127" s="3" t="str">
        <f t="shared" si="17"/>
        <v xml:space="preserve"> </v>
      </c>
      <c r="R127" s="3" t="str">
        <f t="shared" si="17"/>
        <v xml:space="preserve"> </v>
      </c>
      <c r="S127" s="3" t="str">
        <f t="shared" si="17"/>
        <v xml:space="preserve"> </v>
      </c>
      <c r="T127" s="3">
        <f t="shared" si="17"/>
        <v>1</v>
      </c>
      <c r="U127" s="3">
        <f t="shared" si="17"/>
        <v>1</v>
      </c>
      <c r="V127" s="3" t="str">
        <f t="shared" si="17"/>
        <v xml:space="preserve"> </v>
      </c>
      <c r="W127" s="71" t="s">
        <v>92</v>
      </c>
      <c r="X127" s="2"/>
      <c r="Y127" s="168"/>
    </row>
    <row r="128" spans="1:25" s="47" customFormat="1" ht="50.1" customHeight="1" x14ac:dyDescent="0.25">
      <c r="A128" s="165" t="s">
        <v>95</v>
      </c>
      <c r="B128" s="75" t="s">
        <v>95</v>
      </c>
      <c r="C128" s="75" t="s">
        <v>221</v>
      </c>
      <c r="D128" s="40" t="s">
        <v>238</v>
      </c>
      <c r="E128" s="75" t="s">
        <v>85</v>
      </c>
      <c r="F128" s="153">
        <f t="shared" si="15"/>
        <v>2</v>
      </c>
      <c r="G128" s="10">
        <v>45231</v>
      </c>
      <c r="H128" s="4">
        <f t="shared" si="16"/>
        <v>11</v>
      </c>
      <c r="I128" s="10">
        <v>45232</v>
      </c>
      <c r="J128" s="4">
        <f t="shared" si="13"/>
        <v>11</v>
      </c>
      <c r="K128" s="3" t="str">
        <f>IF(OR($H128=K$9,$J128=K$9),1," ")</f>
        <v xml:space="preserve"> </v>
      </c>
      <c r="L128" s="3" t="str">
        <f>IF(OR($H128=L$9,$J128=L$9),1," ")</f>
        <v xml:space="preserve"> </v>
      </c>
      <c r="M128" s="3" t="str">
        <f>IF(OR($H128=M$9,$J128=M$9),1," ")</f>
        <v xml:space="preserve"> </v>
      </c>
      <c r="N128" s="3" t="str">
        <f>IF(OR($H128=N$9,$J128=N$9),1," ")</f>
        <v xml:space="preserve"> </v>
      </c>
      <c r="O128" s="3" t="str">
        <f>IF(OR($H128=O$9,$J128=O$9),1," ")</f>
        <v xml:space="preserve"> </v>
      </c>
      <c r="P128" s="3" t="str">
        <f t="shared" si="17"/>
        <v xml:space="preserve"> </v>
      </c>
      <c r="Q128" s="3" t="str">
        <f t="shared" si="17"/>
        <v xml:space="preserve"> </v>
      </c>
      <c r="R128" s="3" t="str">
        <f t="shared" si="17"/>
        <v xml:space="preserve"> </v>
      </c>
      <c r="S128" s="3" t="str">
        <f t="shared" si="17"/>
        <v xml:space="preserve"> </v>
      </c>
      <c r="T128" s="3" t="str">
        <f t="shared" si="17"/>
        <v xml:space="preserve"> </v>
      </c>
      <c r="U128" s="3">
        <f t="shared" si="17"/>
        <v>1</v>
      </c>
      <c r="V128" s="3" t="str">
        <f t="shared" si="17"/>
        <v xml:space="preserve"> </v>
      </c>
      <c r="W128" s="71" t="s">
        <v>92</v>
      </c>
      <c r="X128" s="2"/>
      <c r="Y128" s="168"/>
    </row>
    <row r="129" spans="1:25" s="47" customFormat="1" ht="63" customHeight="1" x14ac:dyDescent="0.25">
      <c r="A129" s="165" t="s">
        <v>89</v>
      </c>
      <c r="B129" s="75" t="s">
        <v>29</v>
      </c>
      <c r="C129" s="75" t="s">
        <v>188</v>
      </c>
      <c r="D129" s="6" t="s">
        <v>45</v>
      </c>
      <c r="E129" s="75" t="s">
        <v>224</v>
      </c>
      <c r="F129" s="153">
        <f t="shared" si="15"/>
        <v>15</v>
      </c>
      <c r="G129" s="10">
        <v>45231</v>
      </c>
      <c r="H129" s="4">
        <f t="shared" si="16"/>
        <v>11</v>
      </c>
      <c r="I129" s="10">
        <v>45251</v>
      </c>
      <c r="J129" s="4">
        <f t="shared" si="13"/>
        <v>11</v>
      </c>
      <c r="K129" s="3" t="str">
        <f>IF(OR($H129=K$9,$J129=K$9),1," ")</f>
        <v xml:space="preserve"> </v>
      </c>
      <c r="L129" s="3" t="str">
        <f>IF(OR($H129=L$9,$J129=L$9),1," ")</f>
        <v xml:space="preserve"> </v>
      </c>
      <c r="M129" s="3" t="str">
        <f>IF(OR($H129=M$9,$J129=M$9),1," ")</f>
        <v xml:space="preserve"> </v>
      </c>
      <c r="N129" s="3" t="str">
        <f>IF(OR($H129=N$9,$J129=N$9),1," ")</f>
        <v xml:space="preserve"> </v>
      </c>
      <c r="O129" s="3" t="str">
        <f>IF(OR($H129=O$9,$J129=O$9),1," ")</f>
        <v xml:space="preserve"> </v>
      </c>
      <c r="P129" s="3" t="str">
        <f t="shared" si="17"/>
        <v xml:space="preserve"> </v>
      </c>
      <c r="Q129" s="3" t="str">
        <f t="shared" si="17"/>
        <v xml:space="preserve"> </v>
      </c>
      <c r="R129" s="3" t="str">
        <f t="shared" si="17"/>
        <v xml:space="preserve"> </v>
      </c>
      <c r="S129" s="3" t="str">
        <f t="shared" si="17"/>
        <v xml:space="preserve"> </v>
      </c>
      <c r="T129" s="3" t="str">
        <f t="shared" si="17"/>
        <v xml:space="preserve"> </v>
      </c>
      <c r="U129" s="3">
        <f t="shared" si="17"/>
        <v>1</v>
      </c>
      <c r="V129" s="3" t="str">
        <f t="shared" si="17"/>
        <v xml:space="preserve"> </v>
      </c>
      <c r="W129" s="71" t="s">
        <v>92</v>
      </c>
      <c r="X129" s="2"/>
      <c r="Y129" s="168"/>
    </row>
    <row r="130" spans="1:25" s="47" customFormat="1" ht="64.5" customHeight="1" x14ac:dyDescent="0.25">
      <c r="A130" s="165" t="s">
        <v>95</v>
      </c>
      <c r="B130" s="75" t="s">
        <v>95</v>
      </c>
      <c r="C130" s="75" t="s">
        <v>222</v>
      </c>
      <c r="D130" s="41" t="s">
        <v>219</v>
      </c>
      <c r="E130" s="75" t="s">
        <v>85</v>
      </c>
      <c r="F130" s="153">
        <f t="shared" si="15"/>
        <v>3</v>
      </c>
      <c r="G130" s="10">
        <v>45238</v>
      </c>
      <c r="H130" s="4">
        <f t="shared" si="16"/>
        <v>11</v>
      </c>
      <c r="I130" s="10">
        <v>45240</v>
      </c>
      <c r="J130" s="4">
        <f t="shared" si="13"/>
        <v>11</v>
      </c>
      <c r="K130" s="3" t="str">
        <f>IF(OR($H130=K$9,$J130=K$9),1," ")</f>
        <v xml:space="preserve"> </v>
      </c>
      <c r="L130" s="3" t="str">
        <f>IF(OR($H130=L$9,$J130=L$9),1," ")</f>
        <v xml:space="preserve"> </v>
      </c>
      <c r="M130" s="3" t="str">
        <f>IF(OR($H130=M$9,$J130=M$9),1," ")</f>
        <v xml:space="preserve"> </v>
      </c>
      <c r="N130" s="3" t="str">
        <f>IF(OR($H130=N$9,$J130=N$9),1," ")</f>
        <v xml:space="preserve"> </v>
      </c>
      <c r="O130" s="3" t="str">
        <f>IF(OR($H130=O$9,$J130=O$9),1," ")</f>
        <v xml:space="preserve"> </v>
      </c>
      <c r="P130" s="3" t="str">
        <f t="shared" si="17"/>
        <v xml:space="preserve"> </v>
      </c>
      <c r="Q130" s="3" t="str">
        <f t="shared" si="17"/>
        <v xml:space="preserve"> </v>
      </c>
      <c r="R130" s="3" t="str">
        <f t="shared" si="17"/>
        <v xml:space="preserve"> </v>
      </c>
      <c r="S130" s="3" t="str">
        <f t="shared" si="17"/>
        <v xml:space="preserve"> </v>
      </c>
      <c r="T130" s="3" t="str">
        <f t="shared" si="17"/>
        <v xml:space="preserve"> </v>
      </c>
      <c r="U130" s="3">
        <f t="shared" si="17"/>
        <v>1</v>
      </c>
      <c r="V130" s="3" t="str">
        <f t="shared" si="17"/>
        <v xml:space="preserve"> </v>
      </c>
      <c r="W130" s="71" t="s">
        <v>92</v>
      </c>
      <c r="X130" s="2"/>
      <c r="Y130" s="168"/>
    </row>
    <row r="131" spans="1:25" s="47" customFormat="1" ht="50.1" customHeight="1" x14ac:dyDescent="0.25">
      <c r="A131" s="165" t="s">
        <v>95</v>
      </c>
      <c r="B131" s="75" t="s">
        <v>95</v>
      </c>
      <c r="C131" s="75" t="s">
        <v>81</v>
      </c>
      <c r="D131" s="6" t="s">
        <v>180</v>
      </c>
      <c r="E131" s="75" t="s">
        <v>181</v>
      </c>
      <c r="F131" s="153">
        <f t="shared" si="15"/>
        <v>3</v>
      </c>
      <c r="G131" s="10">
        <v>45238</v>
      </c>
      <c r="H131" s="4">
        <f t="shared" si="16"/>
        <v>11</v>
      </c>
      <c r="I131" s="10">
        <v>45240</v>
      </c>
      <c r="J131" s="4">
        <f t="shared" si="13"/>
        <v>11</v>
      </c>
      <c r="K131" s="3" t="str">
        <f>IF(OR($H131=K$9,$J131=K$9),1," ")</f>
        <v xml:space="preserve"> </v>
      </c>
      <c r="L131" s="3" t="str">
        <f>IF(OR($H131=L$9,$J131=L$9),1," ")</f>
        <v xml:space="preserve"> </v>
      </c>
      <c r="M131" s="3" t="str">
        <f>IF(OR($H131=M$9,$J131=M$9),1," ")</f>
        <v xml:space="preserve"> </v>
      </c>
      <c r="N131" s="3" t="str">
        <f>IF(OR($H131=N$9,$J131=N$9),1," ")</f>
        <v xml:space="preserve"> </v>
      </c>
      <c r="O131" s="3" t="str">
        <f>IF(OR($H131=O$9,$J131=O$9),1," ")</f>
        <v xml:space="preserve"> </v>
      </c>
      <c r="P131" s="3" t="str">
        <f t="shared" si="17"/>
        <v xml:space="preserve"> </v>
      </c>
      <c r="Q131" s="3" t="str">
        <f t="shared" si="17"/>
        <v xml:space="preserve"> </v>
      </c>
      <c r="R131" s="3" t="str">
        <f t="shared" si="17"/>
        <v xml:space="preserve"> </v>
      </c>
      <c r="S131" s="3" t="str">
        <f t="shared" si="17"/>
        <v xml:space="preserve"> </v>
      </c>
      <c r="T131" s="3" t="str">
        <f t="shared" si="17"/>
        <v xml:space="preserve"> </v>
      </c>
      <c r="U131" s="3">
        <f t="shared" si="17"/>
        <v>1</v>
      </c>
      <c r="V131" s="3" t="str">
        <f t="shared" si="17"/>
        <v xml:space="preserve"> </v>
      </c>
      <c r="W131" s="71" t="s">
        <v>92</v>
      </c>
      <c r="X131" s="2"/>
      <c r="Y131" s="168"/>
    </row>
    <row r="132" spans="1:25" s="47" customFormat="1" ht="55.5" customHeight="1" x14ac:dyDescent="0.25">
      <c r="A132" s="165" t="s">
        <v>89</v>
      </c>
      <c r="B132" s="75" t="s">
        <v>29</v>
      </c>
      <c r="C132" s="75" t="s">
        <v>172</v>
      </c>
      <c r="D132" s="6" t="s">
        <v>215</v>
      </c>
      <c r="E132" s="75" t="s">
        <v>187</v>
      </c>
      <c r="F132" s="153">
        <f t="shared" si="15"/>
        <v>19</v>
      </c>
      <c r="G132" s="10">
        <v>45244</v>
      </c>
      <c r="H132" s="4">
        <f t="shared" si="16"/>
        <v>11</v>
      </c>
      <c r="I132" s="10">
        <v>45269</v>
      </c>
      <c r="J132" s="4">
        <f t="shared" si="13"/>
        <v>12</v>
      </c>
      <c r="K132" s="3" t="str">
        <f>IF(OR($H132=K$9,$J132=K$9),1," ")</f>
        <v xml:space="preserve"> </v>
      </c>
      <c r="L132" s="3" t="str">
        <f>IF(OR($H132=L$9,$J132=L$9),1," ")</f>
        <v xml:space="preserve"> </v>
      </c>
      <c r="M132" s="3" t="str">
        <f>IF(OR($H132=M$9,$J132=M$9),1," ")</f>
        <v xml:space="preserve"> </v>
      </c>
      <c r="N132" s="3" t="str">
        <f>IF(OR($H132=N$9,$J132=N$9),1," ")</f>
        <v xml:space="preserve"> </v>
      </c>
      <c r="O132" s="3" t="str">
        <f>IF(OR($H132=O$9,$J132=O$9),1," ")</f>
        <v xml:space="preserve"> </v>
      </c>
      <c r="P132" s="3" t="str">
        <f t="shared" si="17"/>
        <v xml:space="preserve"> </v>
      </c>
      <c r="Q132" s="3" t="str">
        <f t="shared" si="17"/>
        <v xml:space="preserve"> </v>
      </c>
      <c r="R132" s="3" t="str">
        <f t="shared" si="17"/>
        <v xml:space="preserve"> </v>
      </c>
      <c r="S132" s="3" t="str">
        <f t="shared" si="17"/>
        <v xml:space="preserve"> </v>
      </c>
      <c r="T132" s="3" t="str">
        <f t="shared" si="17"/>
        <v xml:space="preserve"> </v>
      </c>
      <c r="U132" s="3">
        <f t="shared" si="17"/>
        <v>1</v>
      </c>
      <c r="V132" s="3">
        <f t="shared" si="17"/>
        <v>1</v>
      </c>
      <c r="W132" s="71" t="s">
        <v>92</v>
      </c>
      <c r="X132" s="2"/>
      <c r="Y132" s="168"/>
    </row>
    <row r="133" spans="1:25" s="47" customFormat="1" ht="64.5" customHeight="1" x14ac:dyDescent="0.25">
      <c r="A133" s="165" t="s">
        <v>95</v>
      </c>
      <c r="B133" s="75" t="s">
        <v>95</v>
      </c>
      <c r="C133" s="75" t="s">
        <v>220</v>
      </c>
      <c r="D133" s="40" t="s">
        <v>239</v>
      </c>
      <c r="E133" s="75" t="s">
        <v>85</v>
      </c>
      <c r="F133" s="153">
        <f t="shared" si="15"/>
        <v>2</v>
      </c>
      <c r="G133" s="10">
        <v>45252</v>
      </c>
      <c r="H133" s="4">
        <f t="shared" si="16"/>
        <v>11</v>
      </c>
      <c r="I133" s="10">
        <v>45253</v>
      </c>
      <c r="J133" s="4">
        <f t="shared" si="13"/>
        <v>11</v>
      </c>
      <c r="K133" s="3" t="str">
        <f>IF(OR($H133=K$9,$J133=K$9),1," ")</f>
        <v xml:space="preserve"> </v>
      </c>
      <c r="L133" s="3" t="str">
        <f>IF(OR($H133=L$9,$J133=L$9),1," ")</f>
        <v xml:space="preserve"> </v>
      </c>
      <c r="M133" s="3" t="str">
        <f>IF(OR($H133=M$9,$J133=M$9),1," ")</f>
        <v xml:space="preserve"> </v>
      </c>
      <c r="N133" s="3" t="str">
        <f>IF(OR($H133=N$9,$J133=N$9),1," ")</f>
        <v xml:space="preserve"> </v>
      </c>
      <c r="O133" s="3" t="str">
        <f>IF(OR($H133=O$9,$J133=O$9),1," ")</f>
        <v xml:space="preserve"> </v>
      </c>
      <c r="P133" s="3" t="str">
        <f t="shared" si="17"/>
        <v xml:space="preserve"> </v>
      </c>
      <c r="Q133" s="3" t="str">
        <f t="shared" si="17"/>
        <v xml:space="preserve"> </v>
      </c>
      <c r="R133" s="3" t="str">
        <f t="shared" si="17"/>
        <v xml:space="preserve"> </v>
      </c>
      <c r="S133" s="3" t="str">
        <f t="shared" si="17"/>
        <v xml:space="preserve"> </v>
      </c>
      <c r="T133" s="3" t="str">
        <f t="shared" si="17"/>
        <v xml:space="preserve"> </v>
      </c>
      <c r="U133" s="3">
        <f t="shared" si="17"/>
        <v>1</v>
      </c>
      <c r="V133" s="3" t="str">
        <f t="shared" si="17"/>
        <v xml:space="preserve"> </v>
      </c>
      <c r="W133" s="71" t="s">
        <v>92</v>
      </c>
      <c r="X133" s="2"/>
      <c r="Y133" s="168"/>
    </row>
    <row r="134" spans="1:25" s="47" customFormat="1" ht="50.1" customHeight="1" x14ac:dyDescent="0.25">
      <c r="A134" s="165" t="s">
        <v>95</v>
      </c>
      <c r="B134" s="75" t="s">
        <v>95</v>
      </c>
      <c r="C134" s="75" t="s">
        <v>221</v>
      </c>
      <c r="D134" s="40" t="s">
        <v>238</v>
      </c>
      <c r="E134" s="75" t="s">
        <v>85</v>
      </c>
      <c r="F134" s="153">
        <f t="shared" si="15"/>
        <v>1</v>
      </c>
      <c r="G134" s="10">
        <v>45261</v>
      </c>
      <c r="H134" s="4">
        <f t="shared" si="16"/>
        <v>12</v>
      </c>
      <c r="I134" s="10">
        <v>45262</v>
      </c>
      <c r="J134" s="4">
        <f t="shared" si="13"/>
        <v>12</v>
      </c>
      <c r="K134" s="3" t="str">
        <f>IF(OR($H134=K$9,$J134=K$9),1," ")</f>
        <v xml:space="preserve"> </v>
      </c>
      <c r="L134" s="3" t="str">
        <f>IF(OR($H134=L$9,$J134=L$9),1," ")</f>
        <v xml:space="preserve"> </v>
      </c>
      <c r="M134" s="3" t="str">
        <f>IF(OR($H134=M$9,$J134=M$9),1," ")</f>
        <v xml:space="preserve"> </v>
      </c>
      <c r="N134" s="3" t="str">
        <f>IF(OR($H134=N$9,$J134=N$9),1," ")</f>
        <v xml:space="preserve"> </v>
      </c>
      <c r="O134" s="3" t="str">
        <f>IF(OR($H134=O$9,$J134=O$9),1," ")</f>
        <v xml:space="preserve"> </v>
      </c>
      <c r="P134" s="3" t="str">
        <f t="shared" si="17"/>
        <v xml:space="preserve"> </v>
      </c>
      <c r="Q134" s="3" t="str">
        <f t="shared" si="17"/>
        <v xml:space="preserve"> </v>
      </c>
      <c r="R134" s="3" t="str">
        <f t="shared" si="17"/>
        <v xml:space="preserve"> </v>
      </c>
      <c r="S134" s="3" t="str">
        <f t="shared" si="17"/>
        <v xml:space="preserve"> </v>
      </c>
      <c r="T134" s="3" t="str">
        <f t="shared" si="17"/>
        <v xml:space="preserve"> </v>
      </c>
      <c r="U134" s="3" t="str">
        <f t="shared" si="17"/>
        <v xml:space="preserve"> </v>
      </c>
      <c r="V134" s="3">
        <f t="shared" si="17"/>
        <v>1</v>
      </c>
      <c r="W134" s="71" t="s">
        <v>92</v>
      </c>
      <c r="X134" s="2"/>
      <c r="Y134" s="168"/>
    </row>
    <row r="135" spans="1:25" s="47" customFormat="1" ht="64.5" customHeight="1" x14ac:dyDescent="0.25">
      <c r="A135" s="165" t="s">
        <v>95</v>
      </c>
      <c r="B135" s="75" t="s">
        <v>95</v>
      </c>
      <c r="C135" s="75" t="s">
        <v>222</v>
      </c>
      <c r="D135" s="41" t="s">
        <v>219</v>
      </c>
      <c r="E135" s="75" t="s">
        <v>85</v>
      </c>
      <c r="F135" s="153">
        <f t="shared" si="15"/>
        <v>2</v>
      </c>
      <c r="G135" s="10">
        <v>45267</v>
      </c>
      <c r="H135" s="4">
        <f t="shared" si="16"/>
        <v>12</v>
      </c>
      <c r="I135" s="10">
        <v>45269</v>
      </c>
      <c r="J135" s="4">
        <f t="shared" si="13"/>
        <v>12</v>
      </c>
      <c r="K135" s="3" t="str">
        <f>IF(OR($H135=K$9,$J135=K$9),1," ")</f>
        <v xml:space="preserve"> </v>
      </c>
      <c r="L135" s="3" t="str">
        <f>IF(OR($H135=L$9,$J135=L$9),1," ")</f>
        <v xml:space="preserve"> </v>
      </c>
      <c r="M135" s="3" t="str">
        <f>IF(OR($H135=M$9,$J135=M$9),1," ")</f>
        <v xml:space="preserve"> </v>
      </c>
      <c r="N135" s="3" t="str">
        <f>IF(OR($H135=N$9,$J135=N$9),1," ")</f>
        <v xml:space="preserve"> </v>
      </c>
      <c r="O135" s="3" t="str">
        <f>IF(OR($H135=O$9,$J135=O$9),1," ")</f>
        <v xml:space="preserve"> </v>
      </c>
      <c r="P135" s="3" t="str">
        <f t="shared" si="17"/>
        <v xml:space="preserve"> </v>
      </c>
      <c r="Q135" s="3" t="str">
        <f t="shared" si="17"/>
        <v xml:space="preserve"> </v>
      </c>
      <c r="R135" s="3" t="str">
        <f t="shared" si="17"/>
        <v xml:space="preserve"> </v>
      </c>
      <c r="S135" s="3" t="str">
        <f t="shared" si="17"/>
        <v xml:space="preserve"> </v>
      </c>
      <c r="T135" s="3" t="str">
        <f t="shared" si="17"/>
        <v xml:space="preserve"> </v>
      </c>
      <c r="U135" s="3" t="str">
        <f t="shared" si="17"/>
        <v xml:space="preserve"> </v>
      </c>
      <c r="V135" s="3">
        <f t="shared" si="17"/>
        <v>1</v>
      </c>
      <c r="W135" s="71" t="s">
        <v>92</v>
      </c>
      <c r="X135" s="2"/>
      <c r="Y135" s="168"/>
    </row>
    <row r="136" spans="1:25" s="47" customFormat="1" ht="50.1" customHeight="1" x14ac:dyDescent="0.25">
      <c r="A136" s="165" t="s">
        <v>95</v>
      </c>
      <c r="B136" s="75" t="s">
        <v>95</v>
      </c>
      <c r="C136" s="75" t="s">
        <v>81</v>
      </c>
      <c r="D136" s="6" t="s">
        <v>180</v>
      </c>
      <c r="E136" s="75" t="s">
        <v>181</v>
      </c>
      <c r="F136" s="153">
        <f t="shared" si="15"/>
        <v>2</v>
      </c>
      <c r="G136" s="10">
        <v>45267</v>
      </c>
      <c r="H136" s="4">
        <f t="shared" si="16"/>
        <v>12</v>
      </c>
      <c r="I136" s="10">
        <v>45269</v>
      </c>
      <c r="J136" s="4">
        <f t="shared" si="13"/>
        <v>12</v>
      </c>
      <c r="K136" s="3" t="str">
        <f>IF(OR($H136=K$9,$J136=K$9),1," ")</f>
        <v xml:space="preserve"> </v>
      </c>
      <c r="L136" s="3" t="str">
        <f>IF(OR($H136=L$9,$J136=L$9),1," ")</f>
        <v xml:space="preserve"> </v>
      </c>
      <c r="M136" s="3" t="str">
        <f>IF(OR($H136=M$9,$J136=M$9),1," ")</f>
        <v xml:space="preserve"> </v>
      </c>
      <c r="N136" s="3" t="str">
        <f>IF(OR($H136=N$9,$J136=N$9),1," ")</f>
        <v xml:space="preserve"> </v>
      </c>
      <c r="O136" s="3" t="str">
        <f>IF(OR($H136=O$9,$J136=O$9),1," ")</f>
        <v xml:space="preserve"> </v>
      </c>
      <c r="P136" s="3" t="str">
        <f t="shared" si="17"/>
        <v xml:space="preserve"> </v>
      </c>
      <c r="Q136" s="3" t="str">
        <f t="shared" si="17"/>
        <v xml:space="preserve"> </v>
      </c>
      <c r="R136" s="3" t="str">
        <f t="shared" si="17"/>
        <v xml:space="preserve"> </v>
      </c>
      <c r="S136" s="3" t="str">
        <f t="shared" si="17"/>
        <v xml:space="preserve"> </v>
      </c>
      <c r="T136" s="3" t="str">
        <f t="shared" si="17"/>
        <v xml:space="preserve"> </v>
      </c>
      <c r="U136" s="3" t="str">
        <f t="shared" si="17"/>
        <v xml:space="preserve"> </v>
      </c>
      <c r="V136" s="3">
        <f t="shared" si="17"/>
        <v>1</v>
      </c>
      <c r="W136" s="71" t="s">
        <v>92</v>
      </c>
      <c r="X136" s="2"/>
      <c r="Y136" s="168"/>
    </row>
    <row r="137" spans="1:25" s="47" customFormat="1" ht="50.1" customHeight="1" thickBot="1" x14ac:dyDescent="0.3">
      <c r="A137" s="174" t="s">
        <v>95</v>
      </c>
      <c r="B137" s="175" t="s">
        <v>95</v>
      </c>
      <c r="C137" s="175" t="s">
        <v>220</v>
      </c>
      <c r="D137" s="43" t="s">
        <v>239</v>
      </c>
      <c r="E137" s="175" t="s">
        <v>85</v>
      </c>
      <c r="F137" s="176">
        <f t="shared" si="15"/>
        <v>2</v>
      </c>
      <c r="G137" s="23">
        <v>45281</v>
      </c>
      <c r="H137" s="22">
        <f t="shared" si="16"/>
        <v>12</v>
      </c>
      <c r="I137" s="23">
        <v>45282</v>
      </c>
      <c r="J137" s="22">
        <f t="shared" si="13"/>
        <v>12</v>
      </c>
      <c r="K137" s="24" t="str">
        <f>IF(OR($H137=K$9,$J137=K$9),1," ")</f>
        <v xml:space="preserve"> </v>
      </c>
      <c r="L137" s="24" t="str">
        <f>IF(OR($H137=L$9,$J137=L$9),1," ")</f>
        <v xml:space="preserve"> </v>
      </c>
      <c r="M137" s="24" t="str">
        <f>IF(OR($H137=M$9,$J137=M$9),1," ")</f>
        <v xml:space="preserve"> </v>
      </c>
      <c r="N137" s="24" t="str">
        <f>IF(OR($H137=N$9,$J137=N$9),1," ")</f>
        <v xml:space="preserve"> </v>
      </c>
      <c r="O137" s="24" t="str">
        <f>IF(OR($H137=O$9,$J137=O$9),1," ")</f>
        <v xml:space="preserve"> </v>
      </c>
      <c r="P137" s="24" t="str">
        <f t="shared" si="17"/>
        <v xml:space="preserve"> </v>
      </c>
      <c r="Q137" s="24" t="str">
        <f t="shared" si="17"/>
        <v xml:space="preserve"> </v>
      </c>
      <c r="R137" s="24" t="str">
        <f t="shared" si="17"/>
        <v xml:space="preserve"> </v>
      </c>
      <c r="S137" s="24" t="str">
        <f t="shared" si="17"/>
        <v xml:space="preserve"> </v>
      </c>
      <c r="T137" s="24" t="str">
        <f t="shared" si="17"/>
        <v xml:space="preserve"> </v>
      </c>
      <c r="U137" s="24" t="str">
        <f t="shared" si="17"/>
        <v xml:space="preserve"> </v>
      </c>
      <c r="V137" s="24">
        <f t="shared" si="17"/>
        <v>1</v>
      </c>
      <c r="W137" s="177" t="s">
        <v>92</v>
      </c>
      <c r="X137" s="178"/>
      <c r="Y137" s="179"/>
    </row>
    <row r="138" spans="1:25" s="47" customFormat="1" x14ac:dyDescent="0.25">
      <c r="C138" s="49"/>
      <c r="D138" s="73"/>
      <c r="E138" s="50"/>
      <c r="F138" s="50"/>
      <c r="G138" s="51"/>
      <c r="H138" s="50"/>
      <c r="I138" s="51"/>
      <c r="J138" s="50"/>
      <c r="W138" s="46"/>
      <c r="Y138" s="48"/>
    </row>
    <row r="139" spans="1:25" s="189" customFormat="1" ht="33" customHeight="1" x14ac:dyDescent="0.5">
      <c r="A139" s="188" t="s">
        <v>264</v>
      </c>
      <c r="C139" s="190"/>
      <c r="E139" s="191"/>
      <c r="F139" s="191"/>
      <c r="G139" s="192"/>
      <c r="H139" s="191"/>
      <c r="I139" s="192"/>
      <c r="J139" s="191"/>
      <c r="W139" s="193"/>
      <c r="Y139" s="194"/>
    </row>
    <row r="140" spans="1:25" s="181" customFormat="1" ht="33" customHeight="1" x14ac:dyDescent="0.4">
      <c r="A140" s="180"/>
      <c r="C140" s="182"/>
      <c r="D140" s="187"/>
      <c r="E140" s="183"/>
      <c r="F140" s="183"/>
      <c r="G140" s="184"/>
      <c r="H140" s="183"/>
      <c r="I140" s="184"/>
      <c r="J140" s="183"/>
      <c r="W140" s="185"/>
      <c r="Y140" s="186"/>
    </row>
    <row r="141" spans="1:25" s="47" customFormat="1" x14ac:dyDescent="0.25">
      <c r="C141" s="49"/>
      <c r="D141" s="73"/>
      <c r="E141" s="50"/>
      <c r="F141" s="50"/>
      <c r="G141" s="51"/>
      <c r="H141" s="50"/>
      <c r="I141" s="51"/>
      <c r="J141" s="50"/>
      <c r="W141" s="46"/>
      <c r="Y141" s="48"/>
    </row>
    <row r="142" spans="1:25" s="47" customFormat="1" x14ac:dyDescent="0.25">
      <c r="C142" s="49"/>
      <c r="D142" s="73"/>
      <c r="E142" s="50"/>
      <c r="F142" s="50"/>
      <c r="G142" s="51"/>
      <c r="H142" s="50"/>
      <c r="I142" s="51"/>
      <c r="J142" s="50"/>
      <c r="W142" s="46"/>
      <c r="Y142" s="48"/>
    </row>
    <row r="143" spans="1:25" s="47" customFormat="1" x14ac:dyDescent="0.25">
      <c r="D143" s="73"/>
      <c r="E143" s="50"/>
      <c r="F143" s="50"/>
      <c r="G143" s="51"/>
      <c r="H143" s="50"/>
      <c r="I143" s="51"/>
      <c r="J143" s="50"/>
      <c r="W143" s="46"/>
      <c r="Y143" s="48"/>
    </row>
    <row r="144" spans="1:25" s="47" customFormat="1" x14ac:dyDescent="0.25">
      <c r="C144" s="49"/>
      <c r="D144" s="73"/>
      <c r="E144" s="50"/>
      <c r="F144" s="50"/>
      <c r="G144" s="51"/>
      <c r="H144" s="50"/>
      <c r="I144" s="51"/>
      <c r="J144" s="50"/>
      <c r="W144" s="46"/>
      <c r="Y144" s="48"/>
    </row>
    <row r="145" spans="3:25" s="47" customFormat="1" x14ac:dyDescent="0.25">
      <c r="C145" s="49"/>
      <c r="D145" s="73"/>
      <c r="E145" s="50"/>
      <c r="F145" s="50"/>
      <c r="G145" s="51"/>
      <c r="H145" s="50"/>
      <c r="I145" s="51"/>
      <c r="J145" s="50"/>
      <c r="W145" s="46"/>
      <c r="Y145" s="48"/>
    </row>
    <row r="146" spans="3:25" s="47" customFormat="1" x14ac:dyDescent="0.25">
      <c r="C146" s="49"/>
      <c r="D146" s="73"/>
      <c r="E146" s="50"/>
      <c r="F146" s="50"/>
      <c r="G146" s="51"/>
      <c r="H146" s="50"/>
      <c r="I146" s="51"/>
      <c r="J146" s="50"/>
      <c r="W146" s="46"/>
      <c r="Y146" s="48"/>
    </row>
    <row r="147" spans="3:25" s="47" customFormat="1" x14ac:dyDescent="0.25">
      <c r="C147" s="49"/>
      <c r="D147" s="73"/>
      <c r="E147" s="50"/>
      <c r="F147" s="50"/>
      <c r="G147" s="51"/>
      <c r="H147" s="50"/>
      <c r="I147" s="51"/>
      <c r="J147" s="50"/>
      <c r="W147" s="46"/>
      <c r="Y147" s="48"/>
    </row>
    <row r="148" spans="3:25" s="47" customFormat="1" x14ac:dyDescent="0.25">
      <c r="C148" s="49"/>
      <c r="D148" s="73"/>
      <c r="E148" s="50"/>
      <c r="F148" s="50"/>
      <c r="G148" s="51"/>
      <c r="H148" s="50"/>
      <c r="I148" s="51"/>
      <c r="J148" s="50"/>
      <c r="W148" s="46"/>
      <c r="Y148" s="48"/>
    </row>
    <row r="149" spans="3:25" s="47" customFormat="1" x14ac:dyDescent="0.25">
      <c r="C149" s="49"/>
      <c r="D149" s="73"/>
      <c r="E149" s="50"/>
      <c r="F149" s="50"/>
      <c r="G149" s="51"/>
      <c r="H149" s="50"/>
      <c r="I149" s="51"/>
      <c r="J149" s="50"/>
      <c r="W149" s="46"/>
      <c r="Y149" s="48"/>
    </row>
    <row r="150" spans="3:25" s="47" customFormat="1" x14ac:dyDescent="0.25">
      <c r="C150" s="49"/>
      <c r="D150" s="73"/>
      <c r="E150" s="50"/>
      <c r="F150" s="50"/>
      <c r="G150" s="51"/>
      <c r="H150" s="50"/>
      <c r="I150" s="51"/>
      <c r="J150" s="50"/>
      <c r="W150" s="46"/>
      <c r="Y150" s="48"/>
    </row>
    <row r="151" spans="3:25" s="47" customFormat="1" x14ac:dyDescent="0.25">
      <c r="C151" s="49"/>
      <c r="D151" s="73"/>
      <c r="E151" s="50"/>
      <c r="F151" s="50"/>
      <c r="G151" s="51"/>
      <c r="H151" s="50"/>
      <c r="I151" s="51"/>
      <c r="J151" s="50"/>
      <c r="W151" s="46"/>
      <c r="Y151" s="48"/>
    </row>
    <row r="152" spans="3:25" s="47" customFormat="1" x14ac:dyDescent="0.25">
      <c r="C152" s="49"/>
      <c r="D152" s="73"/>
      <c r="E152" s="50"/>
      <c r="F152" s="50"/>
      <c r="G152" s="51"/>
      <c r="H152" s="50"/>
      <c r="I152" s="51"/>
      <c r="J152" s="50"/>
      <c r="W152" s="46"/>
      <c r="Y152" s="48"/>
    </row>
    <row r="153" spans="3:25" s="47" customFormat="1" x14ac:dyDescent="0.25">
      <c r="C153" s="49"/>
      <c r="D153" s="73"/>
      <c r="E153" s="50"/>
      <c r="F153" s="50"/>
      <c r="G153" s="51"/>
      <c r="H153" s="50"/>
      <c r="I153" s="51"/>
      <c r="J153" s="50"/>
      <c r="W153" s="46"/>
      <c r="Y153" s="48"/>
    </row>
    <row r="154" spans="3:25" s="47" customFormat="1" x14ac:dyDescent="0.25">
      <c r="C154" s="49"/>
      <c r="D154" s="73"/>
      <c r="E154" s="50"/>
      <c r="F154" s="50"/>
      <c r="G154" s="51"/>
      <c r="H154" s="50"/>
      <c r="I154" s="51"/>
      <c r="J154" s="50"/>
      <c r="W154" s="46"/>
      <c r="Y154" s="48"/>
    </row>
    <row r="155" spans="3:25" s="47" customFormat="1" x14ac:dyDescent="0.25">
      <c r="C155" s="49"/>
      <c r="D155" s="73"/>
      <c r="E155" s="50"/>
      <c r="F155" s="50"/>
      <c r="G155" s="51"/>
      <c r="H155" s="50"/>
      <c r="I155" s="51"/>
      <c r="J155" s="50"/>
      <c r="W155" s="46"/>
      <c r="Y155" s="48"/>
    </row>
    <row r="156" spans="3:25" s="47" customFormat="1" x14ac:dyDescent="0.25">
      <c r="C156" s="49"/>
      <c r="D156" s="73"/>
      <c r="E156" s="50"/>
      <c r="F156" s="50"/>
      <c r="G156" s="51"/>
      <c r="H156" s="50"/>
      <c r="I156" s="51"/>
      <c r="J156" s="50"/>
      <c r="W156" s="46"/>
      <c r="Y156" s="48"/>
    </row>
    <row r="157" spans="3:25" s="47" customFormat="1" x14ac:dyDescent="0.25">
      <c r="C157" s="49"/>
      <c r="D157" s="73"/>
      <c r="E157" s="50"/>
      <c r="F157" s="50"/>
      <c r="G157" s="51"/>
      <c r="H157" s="50"/>
      <c r="I157" s="51"/>
      <c r="J157" s="50"/>
      <c r="W157" s="46"/>
      <c r="Y157" s="48"/>
    </row>
    <row r="158" spans="3:25" s="47" customFormat="1" x14ac:dyDescent="0.25">
      <c r="C158" s="49"/>
      <c r="D158" s="73"/>
      <c r="E158" s="50"/>
      <c r="F158" s="50"/>
      <c r="G158" s="51"/>
      <c r="H158" s="50"/>
      <c r="I158" s="51"/>
      <c r="J158" s="50"/>
      <c r="W158" s="46"/>
      <c r="Y158" s="48"/>
    </row>
    <row r="159" spans="3:25" s="47" customFormat="1" x14ac:dyDescent="0.25">
      <c r="C159" s="49"/>
      <c r="D159" s="73"/>
      <c r="E159" s="50"/>
      <c r="F159" s="50"/>
      <c r="G159" s="51"/>
      <c r="H159" s="50"/>
      <c r="I159" s="51"/>
      <c r="J159" s="50"/>
      <c r="W159" s="46"/>
      <c r="Y159" s="48"/>
    </row>
    <row r="160" spans="3:25" s="47" customFormat="1" x14ac:dyDescent="0.25">
      <c r="C160" s="49"/>
      <c r="D160" s="73"/>
      <c r="E160" s="50"/>
      <c r="F160" s="50"/>
      <c r="G160" s="51"/>
      <c r="H160" s="50"/>
      <c r="I160" s="51"/>
      <c r="J160" s="50"/>
      <c r="W160" s="46"/>
      <c r="Y160" s="48"/>
    </row>
    <row r="161" spans="3:25" s="47" customFormat="1" x14ac:dyDescent="0.25">
      <c r="C161" s="49"/>
      <c r="D161" s="73"/>
      <c r="E161" s="50"/>
      <c r="F161" s="50"/>
      <c r="G161" s="51"/>
      <c r="H161" s="50"/>
      <c r="I161" s="51"/>
      <c r="J161" s="50"/>
      <c r="W161" s="46"/>
      <c r="Y161" s="48"/>
    </row>
    <row r="162" spans="3:25" s="47" customFormat="1" x14ac:dyDescent="0.25">
      <c r="C162" s="49"/>
      <c r="D162" s="73"/>
      <c r="E162" s="50"/>
      <c r="F162" s="50"/>
      <c r="G162" s="51"/>
      <c r="H162" s="50"/>
      <c r="I162" s="51"/>
      <c r="J162" s="50"/>
      <c r="W162" s="46"/>
      <c r="Y162" s="48"/>
    </row>
    <row r="163" spans="3:25" s="47" customFormat="1" x14ac:dyDescent="0.25">
      <c r="C163" s="49"/>
      <c r="D163" s="73"/>
      <c r="E163" s="50"/>
      <c r="F163" s="50"/>
      <c r="G163" s="51"/>
      <c r="H163" s="50"/>
      <c r="I163" s="51"/>
      <c r="J163" s="50"/>
      <c r="W163" s="46"/>
      <c r="Y163" s="48"/>
    </row>
    <row r="164" spans="3:25" s="47" customFormat="1" x14ac:dyDescent="0.25">
      <c r="C164" s="49"/>
      <c r="D164" s="73"/>
      <c r="E164" s="50"/>
      <c r="F164" s="50"/>
      <c r="G164" s="51"/>
      <c r="H164" s="50"/>
      <c r="I164" s="51"/>
      <c r="J164" s="50"/>
      <c r="W164" s="46"/>
      <c r="Y164" s="48"/>
    </row>
    <row r="165" spans="3:25" s="47" customFormat="1" x14ac:dyDescent="0.25">
      <c r="C165" s="49"/>
      <c r="D165" s="73"/>
      <c r="E165" s="50"/>
      <c r="F165" s="50"/>
      <c r="G165" s="51"/>
      <c r="H165" s="50"/>
      <c r="I165" s="51"/>
      <c r="J165" s="50"/>
      <c r="W165" s="46"/>
      <c r="Y165" s="48"/>
    </row>
    <row r="166" spans="3:25" s="47" customFormat="1" x14ac:dyDescent="0.25">
      <c r="C166" s="49"/>
      <c r="D166" s="73"/>
      <c r="E166" s="50"/>
      <c r="F166" s="50"/>
      <c r="G166" s="51"/>
      <c r="H166" s="50"/>
      <c r="I166" s="51"/>
      <c r="J166" s="50"/>
      <c r="W166" s="46"/>
      <c r="Y166" s="48"/>
    </row>
    <row r="167" spans="3:25" s="47" customFormat="1" x14ac:dyDescent="0.25">
      <c r="C167" s="49"/>
      <c r="D167" s="73"/>
      <c r="E167" s="50"/>
      <c r="F167" s="50"/>
      <c r="G167" s="51"/>
      <c r="H167" s="50"/>
      <c r="I167" s="51"/>
      <c r="J167" s="50"/>
      <c r="W167" s="46"/>
      <c r="Y167" s="48"/>
    </row>
    <row r="168" spans="3:25" s="47" customFormat="1" x14ac:dyDescent="0.25">
      <c r="C168" s="49"/>
      <c r="D168" s="73"/>
      <c r="E168" s="50"/>
      <c r="F168" s="50"/>
      <c r="G168" s="51"/>
      <c r="H168" s="50"/>
      <c r="I168" s="51"/>
      <c r="J168" s="50"/>
      <c r="W168" s="46"/>
      <c r="Y168" s="48"/>
    </row>
    <row r="169" spans="3:25" s="47" customFormat="1" x14ac:dyDescent="0.25">
      <c r="C169" s="49"/>
      <c r="D169" s="73"/>
      <c r="E169" s="50"/>
      <c r="F169" s="50"/>
      <c r="G169" s="51"/>
      <c r="H169" s="50"/>
      <c r="I169" s="51"/>
      <c r="J169" s="50"/>
      <c r="W169" s="46"/>
      <c r="Y169" s="48"/>
    </row>
    <row r="170" spans="3:25" s="47" customFormat="1" x14ac:dyDescent="0.25">
      <c r="C170" s="49"/>
      <c r="D170" s="73"/>
      <c r="E170" s="50"/>
      <c r="F170" s="50"/>
      <c r="G170" s="51"/>
      <c r="H170" s="50"/>
      <c r="I170" s="51"/>
      <c r="J170" s="50"/>
      <c r="W170" s="46"/>
      <c r="Y170" s="48"/>
    </row>
    <row r="171" spans="3:25" s="47" customFormat="1" x14ac:dyDescent="0.25">
      <c r="C171" s="49"/>
      <c r="D171" s="73"/>
      <c r="E171" s="50"/>
      <c r="F171" s="50"/>
      <c r="G171" s="51"/>
      <c r="H171" s="50"/>
      <c r="I171" s="51"/>
      <c r="J171" s="50"/>
      <c r="W171" s="46"/>
      <c r="Y171" s="48"/>
    </row>
    <row r="172" spans="3:25" s="47" customFormat="1" x14ac:dyDescent="0.25">
      <c r="C172" s="49"/>
      <c r="D172" s="73"/>
      <c r="E172" s="50"/>
      <c r="F172" s="50"/>
      <c r="G172" s="51"/>
      <c r="H172" s="50"/>
      <c r="I172" s="51"/>
      <c r="J172" s="50"/>
      <c r="W172" s="46"/>
      <c r="Y172" s="48"/>
    </row>
    <row r="173" spans="3:25" s="47" customFormat="1" x14ac:dyDescent="0.25">
      <c r="C173" s="49"/>
      <c r="D173" s="73"/>
      <c r="E173" s="50"/>
      <c r="F173" s="50"/>
      <c r="G173" s="51"/>
      <c r="H173" s="50"/>
      <c r="I173" s="51"/>
      <c r="J173" s="50"/>
      <c r="W173" s="46"/>
      <c r="Y173" s="48"/>
    </row>
    <row r="174" spans="3:25" s="47" customFormat="1" x14ac:dyDescent="0.25">
      <c r="C174" s="49"/>
      <c r="D174" s="73"/>
      <c r="E174" s="50"/>
      <c r="F174" s="50"/>
      <c r="G174" s="51"/>
      <c r="H174" s="50"/>
      <c r="I174" s="51"/>
      <c r="J174" s="50"/>
      <c r="W174" s="46"/>
      <c r="Y174" s="48"/>
    </row>
    <row r="175" spans="3:25" s="47" customFormat="1" x14ac:dyDescent="0.25">
      <c r="C175" s="49"/>
      <c r="D175" s="73"/>
      <c r="E175" s="50"/>
      <c r="F175" s="50"/>
      <c r="G175" s="51"/>
      <c r="H175" s="50"/>
      <c r="I175" s="51"/>
      <c r="J175" s="50"/>
      <c r="W175" s="46"/>
      <c r="Y175" s="48"/>
    </row>
    <row r="176" spans="3:25" s="47" customFormat="1" x14ac:dyDescent="0.25">
      <c r="C176" s="49"/>
      <c r="D176" s="73"/>
      <c r="E176" s="50"/>
      <c r="F176" s="50"/>
      <c r="G176" s="51"/>
      <c r="H176" s="50"/>
      <c r="I176" s="51"/>
      <c r="J176" s="50"/>
      <c r="W176" s="46"/>
      <c r="Y176" s="48"/>
    </row>
    <row r="177" spans="3:25" s="47" customFormat="1" x14ac:dyDescent="0.25">
      <c r="C177" s="49"/>
      <c r="D177" s="73"/>
      <c r="E177" s="50"/>
      <c r="F177" s="50"/>
      <c r="G177" s="51"/>
      <c r="H177" s="50"/>
      <c r="I177" s="51"/>
      <c r="J177" s="50"/>
      <c r="W177" s="46"/>
      <c r="Y177" s="48"/>
    </row>
    <row r="178" spans="3:25" s="47" customFormat="1" x14ac:dyDescent="0.25">
      <c r="C178" s="49"/>
      <c r="D178" s="73"/>
      <c r="E178" s="50"/>
      <c r="F178" s="50"/>
      <c r="G178" s="51"/>
      <c r="H178" s="50"/>
      <c r="I178" s="51"/>
      <c r="J178" s="50"/>
      <c r="W178" s="46"/>
      <c r="Y178" s="48"/>
    </row>
    <row r="179" spans="3:25" s="47" customFormat="1" x14ac:dyDescent="0.25">
      <c r="C179" s="49"/>
      <c r="D179" s="73"/>
      <c r="E179" s="50"/>
      <c r="F179" s="50"/>
      <c r="G179" s="51"/>
      <c r="H179" s="50"/>
      <c r="I179" s="51"/>
      <c r="J179" s="50"/>
      <c r="W179" s="46"/>
      <c r="Y179" s="48"/>
    </row>
    <row r="180" spans="3:25" s="47" customFormat="1" x14ac:dyDescent="0.25">
      <c r="C180" s="49"/>
      <c r="D180" s="73"/>
      <c r="E180" s="50"/>
      <c r="F180" s="50"/>
      <c r="G180" s="51"/>
      <c r="H180" s="50"/>
      <c r="I180" s="51"/>
      <c r="J180" s="50"/>
      <c r="W180" s="46"/>
      <c r="Y180" s="48"/>
    </row>
    <row r="181" spans="3:25" s="47" customFormat="1" x14ac:dyDescent="0.25">
      <c r="C181" s="49"/>
      <c r="D181" s="73"/>
      <c r="E181" s="50"/>
      <c r="F181" s="50"/>
      <c r="G181" s="51"/>
      <c r="H181" s="50"/>
      <c r="I181" s="51"/>
      <c r="J181" s="50"/>
      <c r="W181" s="46"/>
      <c r="Y181" s="48"/>
    </row>
    <row r="182" spans="3:25" s="47" customFormat="1" x14ac:dyDescent="0.25">
      <c r="C182" s="49"/>
      <c r="D182" s="73"/>
      <c r="E182" s="50"/>
      <c r="F182" s="50"/>
      <c r="G182" s="51"/>
      <c r="H182" s="50"/>
      <c r="I182" s="51"/>
      <c r="J182" s="50"/>
      <c r="W182" s="46"/>
      <c r="Y182" s="48"/>
    </row>
    <row r="183" spans="3:25" s="47" customFormat="1" x14ac:dyDescent="0.25">
      <c r="C183" s="49"/>
      <c r="D183" s="73"/>
      <c r="E183" s="50"/>
      <c r="F183" s="50"/>
      <c r="G183" s="51"/>
      <c r="H183" s="50"/>
      <c r="I183" s="51"/>
      <c r="J183" s="50"/>
      <c r="W183" s="46"/>
      <c r="Y183" s="48"/>
    </row>
    <row r="184" spans="3:25" s="47" customFormat="1" x14ac:dyDescent="0.25">
      <c r="C184" s="49"/>
      <c r="D184" s="73"/>
      <c r="E184" s="50"/>
      <c r="F184" s="50"/>
      <c r="G184" s="51"/>
      <c r="H184" s="50"/>
      <c r="I184" s="51"/>
      <c r="J184" s="50"/>
      <c r="W184" s="46"/>
      <c r="Y184" s="48"/>
    </row>
    <row r="185" spans="3:25" s="47" customFormat="1" x14ac:dyDescent="0.25">
      <c r="C185" s="49"/>
      <c r="D185" s="73"/>
      <c r="E185" s="50"/>
      <c r="F185" s="50"/>
      <c r="G185" s="51"/>
      <c r="H185" s="50"/>
      <c r="I185" s="51"/>
      <c r="J185" s="50"/>
      <c r="W185" s="46"/>
      <c r="Y185" s="48"/>
    </row>
    <row r="186" spans="3:25" s="47" customFormat="1" x14ac:dyDescent="0.25">
      <c r="C186" s="49"/>
      <c r="D186" s="73"/>
      <c r="E186" s="50"/>
      <c r="F186" s="50"/>
      <c r="G186" s="51"/>
      <c r="H186" s="50"/>
      <c r="I186" s="51"/>
      <c r="J186" s="50"/>
      <c r="W186" s="46"/>
      <c r="Y186" s="48"/>
    </row>
    <row r="187" spans="3:25" s="47" customFormat="1" x14ac:dyDescent="0.25">
      <c r="C187" s="49"/>
      <c r="D187" s="73"/>
      <c r="E187" s="50"/>
      <c r="F187" s="50"/>
      <c r="G187" s="51"/>
      <c r="H187" s="50"/>
      <c r="I187" s="51"/>
      <c r="J187" s="50"/>
      <c r="W187" s="46"/>
      <c r="Y187" s="48"/>
    </row>
    <row r="188" spans="3:25" s="47" customFormat="1" x14ac:dyDescent="0.25">
      <c r="C188" s="49"/>
      <c r="D188" s="73"/>
      <c r="E188" s="50"/>
      <c r="F188" s="50"/>
      <c r="G188" s="51"/>
      <c r="H188" s="50"/>
      <c r="I188" s="51"/>
      <c r="J188" s="50"/>
      <c r="W188" s="46"/>
      <c r="Y188" s="48"/>
    </row>
    <row r="189" spans="3:25" s="47" customFormat="1" x14ac:dyDescent="0.25">
      <c r="C189" s="49"/>
      <c r="D189" s="73"/>
      <c r="E189" s="50"/>
      <c r="F189" s="50"/>
      <c r="G189" s="51"/>
      <c r="H189" s="50"/>
      <c r="I189" s="51"/>
      <c r="J189" s="50"/>
      <c r="W189" s="46"/>
      <c r="Y189" s="48"/>
    </row>
    <row r="190" spans="3:25" s="47" customFormat="1" x14ac:dyDescent="0.25">
      <c r="C190" s="49"/>
      <c r="D190" s="73"/>
      <c r="E190" s="50"/>
      <c r="F190" s="50"/>
      <c r="G190" s="51"/>
      <c r="H190" s="50"/>
      <c r="I190" s="51"/>
      <c r="J190" s="50"/>
      <c r="W190" s="46"/>
      <c r="Y190" s="48"/>
    </row>
    <row r="191" spans="3:25" s="47" customFormat="1" x14ac:dyDescent="0.25">
      <c r="C191" s="49"/>
      <c r="D191" s="73"/>
      <c r="E191" s="50"/>
      <c r="F191" s="50"/>
      <c r="G191" s="51"/>
      <c r="H191" s="50"/>
      <c r="I191" s="51"/>
      <c r="J191" s="50"/>
      <c r="W191" s="46"/>
      <c r="Y191" s="48"/>
    </row>
    <row r="192" spans="3:25" s="47" customFormat="1" x14ac:dyDescent="0.25">
      <c r="C192" s="49"/>
      <c r="D192" s="73"/>
      <c r="E192" s="50"/>
      <c r="F192" s="50"/>
      <c r="G192" s="51"/>
      <c r="H192" s="50"/>
      <c r="I192" s="51"/>
      <c r="J192" s="50"/>
      <c r="W192" s="46"/>
      <c r="Y192" s="48"/>
    </row>
    <row r="193" spans="3:25" s="47" customFormat="1" x14ac:dyDescent="0.25">
      <c r="C193" s="49"/>
      <c r="D193" s="73"/>
      <c r="E193" s="50"/>
      <c r="F193" s="50"/>
      <c r="G193" s="51"/>
      <c r="H193" s="50"/>
      <c r="I193" s="51"/>
      <c r="J193" s="50"/>
      <c r="W193" s="46"/>
      <c r="Y193" s="48"/>
    </row>
    <row r="194" spans="3:25" s="47" customFormat="1" x14ac:dyDescent="0.25">
      <c r="C194" s="49"/>
      <c r="D194" s="73"/>
      <c r="E194" s="50"/>
      <c r="F194" s="50"/>
      <c r="G194" s="51"/>
      <c r="H194" s="50"/>
      <c r="I194" s="51"/>
      <c r="J194" s="50"/>
      <c r="W194" s="46"/>
      <c r="Y194" s="48"/>
    </row>
    <row r="195" spans="3:25" s="47" customFormat="1" x14ac:dyDescent="0.25">
      <c r="C195" s="49"/>
      <c r="D195" s="73"/>
      <c r="E195" s="50"/>
      <c r="F195" s="50"/>
      <c r="G195" s="51"/>
      <c r="H195" s="50"/>
      <c r="I195" s="51"/>
      <c r="J195" s="50"/>
      <c r="W195" s="46"/>
      <c r="Y195" s="48"/>
    </row>
    <row r="196" spans="3:25" s="47" customFormat="1" x14ac:dyDescent="0.25">
      <c r="C196" s="49"/>
      <c r="D196" s="73"/>
      <c r="E196" s="50"/>
      <c r="F196" s="50"/>
      <c r="G196" s="51"/>
      <c r="H196" s="50"/>
      <c r="I196" s="51"/>
      <c r="J196" s="50"/>
      <c r="W196" s="46"/>
      <c r="Y196" s="48"/>
    </row>
    <row r="197" spans="3:25" s="47" customFormat="1" x14ac:dyDescent="0.25">
      <c r="C197" s="49"/>
      <c r="D197" s="73"/>
      <c r="E197" s="50"/>
      <c r="F197" s="50"/>
      <c r="G197" s="51"/>
      <c r="H197" s="50"/>
      <c r="I197" s="51"/>
      <c r="J197" s="50"/>
      <c r="W197" s="46"/>
      <c r="Y197" s="48"/>
    </row>
    <row r="198" spans="3:25" s="47" customFormat="1" x14ac:dyDescent="0.25">
      <c r="C198" s="49"/>
      <c r="D198" s="73"/>
      <c r="E198" s="50"/>
      <c r="F198" s="50"/>
      <c r="G198" s="51"/>
      <c r="H198" s="50"/>
      <c r="I198" s="51"/>
      <c r="J198" s="50"/>
      <c r="W198" s="46"/>
      <c r="Y198" s="48"/>
    </row>
    <row r="199" spans="3:25" s="47" customFormat="1" x14ac:dyDescent="0.25">
      <c r="C199" s="49"/>
      <c r="D199" s="73"/>
      <c r="E199" s="50"/>
      <c r="F199" s="50"/>
      <c r="G199" s="51"/>
      <c r="H199" s="50"/>
      <c r="I199" s="51"/>
      <c r="J199" s="50"/>
      <c r="W199" s="46"/>
      <c r="Y199" s="48"/>
    </row>
    <row r="200" spans="3:25" s="47" customFormat="1" x14ac:dyDescent="0.25">
      <c r="C200" s="49"/>
      <c r="D200" s="73"/>
      <c r="E200" s="50"/>
      <c r="F200" s="50"/>
      <c r="G200" s="51"/>
      <c r="H200" s="50"/>
      <c r="I200" s="51"/>
      <c r="J200" s="50"/>
      <c r="W200" s="46"/>
      <c r="Y200" s="48"/>
    </row>
    <row r="201" spans="3:25" s="47" customFormat="1" x14ac:dyDescent="0.25">
      <c r="C201" s="49"/>
      <c r="D201" s="73"/>
      <c r="E201" s="50"/>
      <c r="F201" s="50"/>
      <c r="G201" s="51"/>
      <c r="H201" s="50"/>
      <c r="I201" s="51"/>
      <c r="J201" s="50"/>
      <c r="W201" s="46"/>
      <c r="Y201" s="48"/>
    </row>
    <row r="202" spans="3:25" s="47" customFormat="1" x14ac:dyDescent="0.25">
      <c r="C202" s="49"/>
      <c r="D202" s="73"/>
      <c r="E202" s="50"/>
      <c r="F202" s="50"/>
      <c r="G202" s="51"/>
      <c r="H202" s="50"/>
      <c r="I202" s="51"/>
      <c r="J202" s="50"/>
      <c r="W202" s="46"/>
      <c r="Y202" s="48"/>
    </row>
    <row r="203" spans="3:25" s="47" customFormat="1" x14ac:dyDescent="0.25">
      <c r="C203" s="49"/>
      <c r="D203" s="73"/>
      <c r="E203" s="50"/>
      <c r="F203" s="50"/>
      <c r="G203" s="51"/>
      <c r="H203" s="50"/>
      <c r="I203" s="51"/>
      <c r="J203" s="50"/>
      <c r="W203" s="46"/>
      <c r="Y203" s="48"/>
    </row>
    <row r="204" spans="3:25" s="47" customFormat="1" x14ac:dyDescent="0.25">
      <c r="C204" s="49"/>
      <c r="D204" s="73"/>
      <c r="E204" s="50"/>
      <c r="F204" s="50"/>
      <c r="G204" s="51"/>
      <c r="H204" s="50"/>
      <c r="I204" s="51"/>
      <c r="J204" s="50"/>
      <c r="W204" s="46"/>
      <c r="Y204" s="48"/>
    </row>
    <row r="205" spans="3:25" s="47" customFormat="1" x14ac:dyDescent="0.25">
      <c r="C205" s="49"/>
      <c r="D205" s="73"/>
      <c r="E205" s="50"/>
      <c r="F205" s="50"/>
      <c r="G205" s="51"/>
      <c r="H205" s="50"/>
      <c r="I205" s="51"/>
      <c r="J205" s="50"/>
      <c r="W205" s="46"/>
      <c r="Y205" s="48"/>
    </row>
    <row r="206" spans="3:25" s="47" customFormat="1" x14ac:dyDescent="0.25">
      <c r="C206" s="49"/>
      <c r="D206" s="73"/>
      <c r="E206" s="50"/>
      <c r="F206" s="50"/>
      <c r="G206" s="51"/>
      <c r="H206" s="50"/>
      <c r="I206" s="51"/>
      <c r="J206" s="50"/>
      <c r="W206" s="46"/>
      <c r="Y206" s="48"/>
    </row>
    <row r="207" spans="3:25" s="47" customFormat="1" x14ac:dyDescent="0.25">
      <c r="C207" s="49"/>
      <c r="D207" s="73"/>
      <c r="E207" s="50"/>
      <c r="F207" s="50"/>
      <c r="G207" s="51"/>
      <c r="H207" s="50"/>
      <c r="I207" s="51"/>
      <c r="J207" s="50"/>
      <c r="W207" s="46"/>
      <c r="Y207" s="48"/>
    </row>
    <row r="208" spans="3:25" s="47" customFormat="1" x14ac:dyDescent="0.25">
      <c r="C208" s="49"/>
      <c r="D208" s="73"/>
      <c r="E208" s="50"/>
      <c r="F208" s="50"/>
      <c r="G208" s="51"/>
      <c r="H208" s="50"/>
      <c r="I208" s="51"/>
      <c r="J208" s="50"/>
      <c r="W208" s="46"/>
      <c r="Y208" s="48"/>
    </row>
    <row r="209" spans="3:25" s="47" customFormat="1" x14ac:dyDescent="0.25">
      <c r="C209" s="49"/>
      <c r="D209" s="73"/>
      <c r="E209" s="50"/>
      <c r="F209" s="50"/>
      <c r="G209" s="51"/>
      <c r="H209" s="50"/>
      <c r="I209" s="51"/>
      <c r="J209" s="50"/>
      <c r="W209" s="46"/>
      <c r="Y209" s="48"/>
    </row>
    <row r="210" spans="3:25" s="47" customFormat="1" x14ac:dyDescent="0.25">
      <c r="C210" s="49"/>
      <c r="D210" s="73"/>
      <c r="E210" s="50"/>
      <c r="F210" s="50"/>
      <c r="G210" s="51"/>
      <c r="H210" s="50"/>
      <c r="I210" s="51"/>
      <c r="J210" s="50"/>
      <c r="W210" s="46"/>
      <c r="Y210" s="48"/>
    </row>
    <row r="211" spans="3:25" s="47" customFormat="1" x14ac:dyDescent="0.25">
      <c r="C211" s="49"/>
      <c r="D211" s="73"/>
      <c r="E211" s="50"/>
      <c r="F211" s="50"/>
      <c r="G211" s="51"/>
      <c r="H211" s="50"/>
      <c r="I211" s="51"/>
      <c r="J211" s="50"/>
      <c r="W211" s="46"/>
      <c r="Y211" s="48"/>
    </row>
    <row r="212" spans="3:25" s="47" customFormat="1" x14ac:dyDescent="0.25">
      <c r="C212" s="49"/>
      <c r="D212" s="73"/>
      <c r="E212" s="50"/>
      <c r="F212" s="50"/>
      <c r="G212" s="51"/>
      <c r="H212" s="50"/>
      <c r="I212" s="51"/>
      <c r="J212" s="50"/>
      <c r="W212" s="46"/>
      <c r="Y212" s="48"/>
    </row>
    <row r="213" spans="3:25" s="47" customFormat="1" x14ac:dyDescent="0.25">
      <c r="C213" s="49"/>
      <c r="D213" s="73"/>
      <c r="E213" s="50"/>
      <c r="F213" s="50"/>
      <c r="G213" s="51"/>
      <c r="H213" s="50"/>
      <c r="I213" s="51"/>
      <c r="J213" s="50"/>
      <c r="W213" s="46"/>
      <c r="Y213" s="48"/>
    </row>
    <row r="214" spans="3:25" s="47" customFormat="1" x14ac:dyDescent="0.25">
      <c r="C214" s="49"/>
      <c r="D214" s="73"/>
      <c r="E214" s="50"/>
      <c r="F214" s="50"/>
      <c r="G214" s="51"/>
      <c r="H214" s="50"/>
      <c r="I214" s="51"/>
      <c r="J214" s="50"/>
      <c r="W214" s="46"/>
      <c r="Y214" s="48"/>
    </row>
    <row r="215" spans="3:25" s="47" customFormat="1" x14ac:dyDescent="0.25">
      <c r="C215" s="49"/>
      <c r="D215" s="73"/>
      <c r="E215" s="50"/>
      <c r="F215" s="50"/>
      <c r="G215" s="51"/>
      <c r="H215" s="50"/>
      <c r="I215" s="51"/>
      <c r="J215" s="50"/>
      <c r="W215" s="46"/>
      <c r="Y215" s="48"/>
    </row>
    <row r="216" spans="3:25" s="47" customFormat="1" x14ac:dyDescent="0.25">
      <c r="C216" s="49"/>
      <c r="D216" s="73"/>
      <c r="E216" s="50"/>
      <c r="F216" s="50"/>
      <c r="G216" s="51"/>
      <c r="H216" s="50"/>
      <c r="I216" s="51"/>
      <c r="J216" s="50"/>
      <c r="W216" s="46"/>
      <c r="Y216" s="48"/>
    </row>
    <row r="217" spans="3:25" s="47" customFormat="1" x14ac:dyDescent="0.25">
      <c r="C217" s="49"/>
      <c r="D217" s="73"/>
      <c r="E217" s="50"/>
      <c r="F217" s="50"/>
      <c r="G217" s="51"/>
      <c r="H217" s="50"/>
      <c r="I217" s="51"/>
      <c r="J217" s="50"/>
      <c r="W217" s="46"/>
      <c r="Y217" s="48"/>
    </row>
    <row r="218" spans="3:25" s="47" customFormat="1" x14ac:dyDescent="0.25">
      <c r="C218" s="49"/>
      <c r="D218" s="73"/>
      <c r="E218" s="50"/>
      <c r="F218" s="50"/>
      <c r="G218" s="51"/>
      <c r="H218" s="50"/>
      <c r="I218" s="51"/>
      <c r="J218" s="50"/>
      <c r="W218" s="46"/>
      <c r="Y218" s="48"/>
    </row>
    <row r="219" spans="3:25" s="47" customFormat="1" x14ac:dyDescent="0.25">
      <c r="C219" s="49"/>
      <c r="D219" s="73"/>
      <c r="E219" s="50"/>
      <c r="F219" s="50"/>
      <c r="G219" s="51"/>
      <c r="H219" s="50"/>
      <c r="I219" s="51"/>
      <c r="J219" s="50"/>
      <c r="W219" s="46"/>
      <c r="Y219" s="48"/>
    </row>
    <row r="220" spans="3:25" s="47" customFormat="1" x14ac:dyDescent="0.25">
      <c r="C220" s="49"/>
      <c r="D220" s="73"/>
      <c r="E220" s="50"/>
      <c r="F220" s="50"/>
      <c r="G220" s="51"/>
      <c r="H220" s="50"/>
      <c r="I220" s="51"/>
      <c r="J220" s="50"/>
      <c r="W220" s="46"/>
      <c r="Y220" s="48"/>
    </row>
    <row r="221" spans="3:25" s="47" customFormat="1" x14ac:dyDescent="0.25">
      <c r="C221" s="49"/>
      <c r="D221" s="73"/>
      <c r="E221" s="50"/>
      <c r="F221" s="50"/>
      <c r="G221" s="51"/>
      <c r="H221" s="50"/>
      <c r="I221" s="51"/>
      <c r="J221" s="50"/>
      <c r="W221" s="46"/>
      <c r="Y221" s="48"/>
    </row>
    <row r="222" spans="3:25" s="47" customFormat="1" x14ac:dyDescent="0.25">
      <c r="C222" s="49"/>
      <c r="D222" s="73"/>
      <c r="E222" s="50"/>
      <c r="F222" s="50"/>
      <c r="G222" s="51"/>
      <c r="H222" s="50"/>
      <c r="I222" s="51"/>
      <c r="J222" s="50"/>
      <c r="W222" s="46"/>
      <c r="Y222" s="48"/>
    </row>
    <row r="223" spans="3:25" s="47" customFormat="1" x14ac:dyDescent="0.25">
      <c r="C223" s="49"/>
      <c r="D223" s="73"/>
      <c r="E223" s="50"/>
      <c r="F223" s="50"/>
      <c r="G223" s="51"/>
      <c r="H223" s="50"/>
      <c r="I223" s="51"/>
      <c r="J223" s="50"/>
      <c r="W223" s="46"/>
      <c r="Y223" s="48"/>
    </row>
    <row r="224" spans="3:25" s="47" customFormat="1" x14ac:dyDescent="0.25">
      <c r="C224" s="49"/>
      <c r="D224" s="73"/>
      <c r="E224" s="50"/>
      <c r="F224" s="50"/>
      <c r="G224" s="51"/>
      <c r="H224" s="50"/>
      <c r="I224" s="51"/>
      <c r="J224" s="50"/>
      <c r="W224" s="46"/>
      <c r="Y224" s="48"/>
    </row>
    <row r="225" spans="3:25" s="47" customFormat="1" x14ac:dyDescent="0.25">
      <c r="C225" s="49"/>
      <c r="D225" s="73"/>
      <c r="E225" s="50"/>
      <c r="F225" s="50"/>
      <c r="G225" s="51"/>
      <c r="H225" s="50"/>
      <c r="I225" s="51"/>
      <c r="J225" s="50"/>
      <c r="W225" s="46"/>
      <c r="Y225" s="48"/>
    </row>
    <row r="226" spans="3:25" s="47" customFormat="1" x14ac:dyDescent="0.25">
      <c r="C226" s="49"/>
      <c r="D226" s="73"/>
      <c r="E226" s="50"/>
      <c r="F226" s="50"/>
      <c r="G226" s="51"/>
      <c r="H226" s="50"/>
      <c r="I226" s="51"/>
      <c r="J226" s="50"/>
      <c r="W226" s="46"/>
      <c r="Y226" s="48"/>
    </row>
    <row r="227" spans="3:25" s="47" customFormat="1" x14ac:dyDescent="0.25">
      <c r="C227" s="49"/>
      <c r="D227" s="73"/>
      <c r="E227" s="50"/>
      <c r="F227" s="50"/>
      <c r="G227" s="51"/>
      <c r="H227" s="50"/>
      <c r="I227" s="51"/>
      <c r="J227" s="50"/>
      <c r="W227" s="46"/>
      <c r="Y227" s="48"/>
    </row>
    <row r="228" spans="3:25" s="47" customFormat="1" x14ac:dyDescent="0.25">
      <c r="C228" s="49"/>
      <c r="D228" s="73"/>
      <c r="E228" s="50"/>
      <c r="F228" s="50"/>
      <c r="G228" s="51"/>
      <c r="H228" s="50"/>
      <c r="I228" s="51"/>
      <c r="J228" s="50"/>
      <c r="W228" s="46"/>
      <c r="Y228" s="48"/>
    </row>
    <row r="229" spans="3:25" s="47" customFormat="1" x14ac:dyDescent="0.25">
      <c r="C229" s="49"/>
      <c r="D229" s="73"/>
      <c r="E229" s="50"/>
      <c r="F229" s="50"/>
      <c r="G229" s="51"/>
      <c r="H229" s="50"/>
      <c r="I229" s="51"/>
      <c r="J229" s="50"/>
      <c r="W229" s="46"/>
      <c r="Y229" s="48"/>
    </row>
    <row r="230" spans="3:25" s="47" customFormat="1" x14ac:dyDescent="0.25">
      <c r="C230" s="49"/>
      <c r="D230" s="73"/>
      <c r="E230" s="50"/>
      <c r="F230" s="50"/>
      <c r="G230" s="51"/>
      <c r="H230" s="50"/>
      <c r="I230" s="51"/>
      <c r="J230" s="50"/>
      <c r="W230" s="46"/>
      <c r="Y230" s="48"/>
    </row>
    <row r="231" spans="3:25" s="47" customFormat="1" x14ac:dyDescent="0.25">
      <c r="C231" s="49"/>
      <c r="D231" s="73"/>
      <c r="E231" s="50"/>
      <c r="F231" s="50"/>
      <c r="G231" s="51"/>
      <c r="H231" s="50"/>
      <c r="I231" s="51"/>
      <c r="J231" s="50"/>
      <c r="W231" s="46"/>
      <c r="Y231" s="48"/>
    </row>
    <row r="232" spans="3:25" s="47" customFormat="1" x14ac:dyDescent="0.25">
      <c r="C232" s="49"/>
      <c r="D232" s="73"/>
      <c r="E232" s="50"/>
      <c r="F232" s="50"/>
      <c r="G232" s="51"/>
      <c r="H232" s="50"/>
      <c r="I232" s="51"/>
      <c r="J232" s="50"/>
      <c r="W232" s="46"/>
      <c r="Y232" s="48"/>
    </row>
    <row r="233" spans="3:25" s="47" customFormat="1" x14ac:dyDescent="0.25">
      <c r="C233" s="49"/>
      <c r="D233" s="73"/>
      <c r="E233" s="50"/>
      <c r="F233" s="50"/>
      <c r="G233" s="51"/>
      <c r="H233" s="50"/>
      <c r="I233" s="51"/>
      <c r="J233" s="50"/>
      <c r="W233" s="46"/>
      <c r="Y233" s="48"/>
    </row>
    <row r="234" spans="3:25" s="47" customFormat="1" x14ac:dyDescent="0.25">
      <c r="C234" s="49"/>
      <c r="D234" s="73"/>
      <c r="E234" s="50"/>
      <c r="F234" s="50"/>
      <c r="G234" s="51"/>
      <c r="H234" s="50"/>
      <c r="I234" s="51"/>
      <c r="J234" s="50"/>
      <c r="W234" s="46"/>
      <c r="Y234" s="48"/>
    </row>
    <row r="235" spans="3:25" s="47" customFormat="1" x14ac:dyDescent="0.25">
      <c r="C235" s="49"/>
      <c r="D235" s="73"/>
      <c r="E235" s="50"/>
      <c r="F235" s="50"/>
      <c r="G235" s="51"/>
      <c r="H235" s="50"/>
      <c r="I235" s="51"/>
      <c r="J235" s="50"/>
      <c r="W235" s="46"/>
      <c r="Y235" s="48"/>
    </row>
    <row r="236" spans="3:25" s="47" customFormat="1" x14ac:dyDescent="0.25">
      <c r="C236" s="49"/>
      <c r="D236" s="73"/>
      <c r="E236" s="50"/>
      <c r="F236" s="50"/>
      <c r="G236" s="51"/>
      <c r="H236" s="50"/>
      <c r="I236" s="51"/>
      <c r="J236" s="50"/>
      <c r="W236" s="46"/>
      <c r="Y236" s="48"/>
    </row>
    <row r="237" spans="3:25" s="47" customFormat="1" x14ac:dyDescent="0.25">
      <c r="C237" s="49"/>
      <c r="D237" s="73"/>
      <c r="E237" s="50"/>
      <c r="F237" s="50"/>
      <c r="G237" s="51"/>
      <c r="H237" s="50"/>
      <c r="I237" s="51"/>
      <c r="J237" s="50"/>
      <c r="W237" s="46"/>
      <c r="Y237" s="48"/>
    </row>
    <row r="238" spans="3:25" s="47" customFormat="1" x14ac:dyDescent="0.25">
      <c r="C238" s="49"/>
      <c r="D238" s="73"/>
      <c r="E238" s="50"/>
      <c r="F238" s="50"/>
      <c r="G238" s="51"/>
      <c r="H238" s="50"/>
      <c r="I238" s="51"/>
      <c r="J238" s="50"/>
      <c r="W238" s="46"/>
      <c r="Y238" s="48"/>
    </row>
    <row r="239" spans="3:25" s="47" customFormat="1" x14ac:dyDescent="0.25">
      <c r="C239" s="49"/>
      <c r="D239" s="73"/>
      <c r="E239" s="50"/>
      <c r="F239" s="50"/>
      <c r="G239" s="51"/>
      <c r="H239" s="50"/>
      <c r="I239" s="51"/>
      <c r="J239" s="50"/>
      <c r="W239" s="46"/>
      <c r="Y239" s="48"/>
    </row>
    <row r="240" spans="3:25" s="47" customFormat="1" x14ac:dyDescent="0.25">
      <c r="C240" s="49"/>
      <c r="D240" s="73"/>
      <c r="E240" s="50"/>
      <c r="F240" s="50"/>
      <c r="G240" s="51"/>
      <c r="H240" s="50"/>
      <c r="I240" s="51"/>
      <c r="J240" s="50"/>
      <c r="W240" s="46"/>
      <c r="Y240" s="48"/>
    </row>
    <row r="241" spans="3:25" s="47" customFormat="1" x14ac:dyDescent="0.25">
      <c r="C241" s="49"/>
      <c r="D241" s="73"/>
      <c r="E241" s="50"/>
      <c r="F241" s="50"/>
      <c r="G241" s="51"/>
      <c r="H241" s="50"/>
      <c r="I241" s="51"/>
      <c r="J241" s="50"/>
      <c r="W241" s="46"/>
      <c r="Y241" s="48"/>
    </row>
    <row r="242" spans="3:25" s="47" customFormat="1" x14ac:dyDescent="0.25">
      <c r="C242" s="49"/>
      <c r="D242" s="73"/>
      <c r="E242" s="50"/>
      <c r="F242" s="50"/>
      <c r="G242" s="51"/>
      <c r="H242" s="50"/>
      <c r="I242" s="51"/>
      <c r="J242" s="50"/>
      <c r="W242" s="46"/>
      <c r="Y242" s="48"/>
    </row>
    <row r="243" spans="3:25" s="47" customFormat="1" x14ac:dyDescent="0.25">
      <c r="C243" s="49"/>
      <c r="D243" s="73"/>
      <c r="E243" s="50"/>
      <c r="F243" s="50"/>
      <c r="G243" s="51"/>
      <c r="H243" s="50"/>
      <c r="I243" s="51"/>
      <c r="J243" s="50"/>
      <c r="W243" s="46"/>
      <c r="Y243" s="48"/>
    </row>
    <row r="244" spans="3:25" s="47" customFormat="1" x14ac:dyDescent="0.25">
      <c r="C244" s="49"/>
      <c r="D244" s="73"/>
      <c r="E244" s="50"/>
      <c r="F244" s="50"/>
      <c r="G244" s="51"/>
      <c r="H244" s="50"/>
      <c r="I244" s="51"/>
      <c r="J244" s="50"/>
      <c r="W244" s="46"/>
      <c r="Y244" s="48"/>
    </row>
    <row r="245" spans="3:25" s="47" customFormat="1" x14ac:dyDescent="0.25">
      <c r="C245" s="49"/>
      <c r="D245" s="73"/>
      <c r="E245" s="50"/>
      <c r="F245" s="50"/>
      <c r="G245" s="51"/>
      <c r="H245" s="50"/>
      <c r="I245" s="51"/>
      <c r="J245" s="50"/>
      <c r="W245" s="46"/>
      <c r="Y245" s="48"/>
    </row>
    <row r="246" spans="3:25" s="47" customFormat="1" x14ac:dyDescent="0.25">
      <c r="C246" s="49"/>
      <c r="D246" s="73"/>
      <c r="E246" s="50"/>
      <c r="F246" s="50"/>
      <c r="G246" s="51"/>
      <c r="H246" s="50"/>
      <c r="I246" s="51"/>
      <c r="J246" s="50"/>
      <c r="W246" s="46"/>
      <c r="Y246" s="48"/>
    </row>
    <row r="247" spans="3:25" s="47" customFormat="1" x14ac:dyDescent="0.25">
      <c r="C247" s="49"/>
      <c r="D247" s="73"/>
      <c r="E247" s="50"/>
      <c r="F247" s="50"/>
      <c r="G247" s="51"/>
      <c r="H247" s="50"/>
      <c r="I247" s="51"/>
      <c r="J247" s="50"/>
      <c r="W247" s="46"/>
      <c r="Y247" s="48"/>
    </row>
    <row r="248" spans="3:25" s="47" customFormat="1" x14ac:dyDescent="0.25">
      <c r="C248" s="49"/>
      <c r="D248" s="73"/>
      <c r="E248" s="50"/>
      <c r="F248" s="50"/>
      <c r="G248" s="51"/>
      <c r="H248" s="50"/>
      <c r="I248" s="51"/>
      <c r="J248" s="50"/>
      <c r="W248" s="46"/>
      <c r="Y248" s="48"/>
    </row>
    <row r="249" spans="3:25" s="47" customFormat="1" x14ac:dyDescent="0.25">
      <c r="C249" s="49"/>
      <c r="D249" s="73"/>
      <c r="E249" s="50"/>
      <c r="F249" s="50"/>
      <c r="G249" s="51"/>
      <c r="H249" s="50"/>
      <c r="I249" s="51"/>
      <c r="J249" s="50"/>
      <c r="W249" s="46"/>
      <c r="Y249" s="48"/>
    </row>
    <row r="250" spans="3:25" s="47" customFormat="1" x14ac:dyDescent="0.25">
      <c r="C250" s="49"/>
      <c r="D250" s="73"/>
      <c r="E250" s="50"/>
      <c r="F250" s="50"/>
      <c r="G250" s="51"/>
      <c r="H250" s="50"/>
      <c r="I250" s="51"/>
      <c r="J250" s="50"/>
      <c r="W250" s="46"/>
      <c r="Y250" s="48"/>
    </row>
    <row r="251" spans="3:25" s="47" customFormat="1" x14ac:dyDescent="0.25">
      <c r="C251" s="49"/>
      <c r="D251" s="73"/>
      <c r="E251" s="50"/>
      <c r="F251" s="50"/>
      <c r="G251" s="51"/>
      <c r="H251" s="50"/>
      <c r="I251" s="51"/>
      <c r="J251" s="50"/>
      <c r="W251" s="46"/>
      <c r="Y251" s="48"/>
    </row>
    <row r="252" spans="3:25" s="47" customFormat="1" x14ac:dyDescent="0.25">
      <c r="C252" s="49"/>
      <c r="D252" s="73"/>
      <c r="E252" s="50"/>
      <c r="F252" s="50"/>
      <c r="G252" s="51"/>
      <c r="H252" s="50"/>
      <c r="I252" s="51"/>
      <c r="J252" s="50"/>
      <c r="W252" s="46"/>
      <c r="Y252" s="48"/>
    </row>
    <row r="253" spans="3:25" s="47" customFormat="1" x14ac:dyDescent="0.25">
      <c r="C253" s="49"/>
      <c r="D253" s="73"/>
      <c r="E253" s="50"/>
      <c r="F253" s="50"/>
      <c r="G253" s="51"/>
      <c r="H253" s="50"/>
      <c r="I253" s="51"/>
      <c r="J253" s="50"/>
      <c r="W253" s="46"/>
      <c r="Y253" s="48"/>
    </row>
    <row r="254" spans="3:25" s="47" customFormat="1" x14ac:dyDescent="0.25">
      <c r="C254" s="49"/>
      <c r="D254" s="73"/>
      <c r="E254" s="50"/>
      <c r="F254" s="50"/>
      <c r="G254" s="51"/>
      <c r="H254" s="50"/>
      <c r="I254" s="51"/>
      <c r="J254" s="50"/>
      <c r="W254" s="46"/>
      <c r="Y254" s="48"/>
    </row>
    <row r="255" spans="3:25" s="47" customFormat="1" x14ac:dyDescent="0.25">
      <c r="C255" s="49"/>
      <c r="D255" s="73"/>
      <c r="E255" s="50"/>
      <c r="F255" s="50"/>
      <c r="G255" s="51"/>
      <c r="H255" s="50"/>
      <c r="I255" s="51"/>
      <c r="J255" s="50"/>
      <c r="W255" s="46"/>
      <c r="Y255" s="48"/>
    </row>
    <row r="256" spans="3:25" s="47" customFormat="1" x14ac:dyDescent="0.25">
      <c r="C256" s="49"/>
      <c r="D256" s="73"/>
      <c r="E256" s="50"/>
      <c r="F256" s="50"/>
      <c r="G256" s="51"/>
      <c r="H256" s="50"/>
      <c r="I256" s="51"/>
      <c r="J256" s="50"/>
      <c r="W256" s="46"/>
      <c r="Y256" s="48"/>
    </row>
    <row r="257" spans="3:25" s="47" customFormat="1" x14ac:dyDescent="0.25">
      <c r="C257" s="49"/>
      <c r="D257" s="73"/>
      <c r="E257" s="50"/>
      <c r="F257" s="50"/>
      <c r="G257" s="51"/>
      <c r="H257" s="50"/>
      <c r="I257" s="51"/>
      <c r="J257" s="50"/>
      <c r="W257" s="46"/>
      <c r="Y257" s="48"/>
    </row>
    <row r="258" spans="3:25" s="47" customFormat="1" x14ac:dyDescent="0.25">
      <c r="C258" s="49"/>
      <c r="D258" s="73"/>
      <c r="E258" s="50"/>
      <c r="F258" s="50"/>
      <c r="G258" s="51"/>
      <c r="H258" s="50"/>
      <c r="I258" s="51"/>
      <c r="J258" s="50"/>
      <c r="W258" s="46"/>
      <c r="Y258" s="48"/>
    </row>
    <row r="259" spans="3:25" s="47" customFormat="1" x14ac:dyDescent="0.25">
      <c r="C259" s="49"/>
      <c r="D259" s="73"/>
      <c r="E259" s="50"/>
      <c r="F259" s="50"/>
      <c r="G259" s="51"/>
      <c r="H259" s="50"/>
      <c r="I259" s="51"/>
      <c r="J259" s="50"/>
      <c r="W259" s="46"/>
      <c r="Y259" s="48"/>
    </row>
    <row r="260" spans="3:25" s="47" customFormat="1" x14ac:dyDescent="0.25">
      <c r="C260" s="49"/>
      <c r="D260" s="73"/>
      <c r="E260" s="50"/>
      <c r="F260" s="50"/>
      <c r="G260" s="51"/>
      <c r="H260" s="50"/>
      <c r="I260" s="51"/>
      <c r="J260" s="50"/>
      <c r="W260" s="46"/>
      <c r="Y260" s="48"/>
    </row>
    <row r="261" spans="3:25" s="47" customFormat="1" x14ac:dyDescent="0.25">
      <c r="C261" s="49"/>
      <c r="D261" s="73"/>
      <c r="E261" s="50"/>
      <c r="F261" s="50"/>
      <c r="G261" s="51"/>
      <c r="H261" s="50"/>
      <c r="I261" s="51"/>
      <c r="J261" s="50"/>
      <c r="W261" s="46"/>
      <c r="Y261" s="48"/>
    </row>
    <row r="262" spans="3:25" s="47" customFormat="1" x14ac:dyDescent="0.25">
      <c r="C262" s="49"/>
      <c r="D262" s="73"/>
      <c r="E262" s="50"/>
      <c r="F262" s="50"/>
      <c r="G262" s="51"/>
      <c r="H262" s="50"/>
      <c r="I262" s="51"/>
      <c r="J262" s="50"/>
      <c r="W262" s="46"/>
      <c r="Y262" s="48"/>
    </row>
    <row r="263" spans="3:25" s="47" customFormat="1" x14ac:dyDescent="0.25">
      <c r="C263" s="49"/>
      <c r="D263" s="73"/>
      <c r="E263" s="50"/>
      <c r="F263" s="50"/>
      <c r="G263" s="51"/>
      <c r="H263" s="50"/>
      <c r="I263" s="51"/>
      <c r="J263" s="50"/>
      <c r="W263" s="46"/>
      <c r="Y263" s="48"/>
    </row>
    <row r="264" spans="3:25" s="47" customFormat="1" x14ac:dyDescent="0.25">
      <c r="C264" s="49"/>
      <c r="D264" s="73"/>
      <c r="E264" s="50"/>
      <c r="F264" s="50"/>
      <c r="G264" s="51"/>
      <c r="H264" s="50"/>
      <c r="I264" s="51"/>
      <c r="J264" s="50"/>
      <c r="W264" s="46"/>
      <c r="Y264" s="48"/>
    </row>
    <row r="265" spans="3:25" s="47" customFormat="1" x14ac:dyDescent="0.25">
      <c r="C265" s="49"/>
      <c r="D265" s="73"/>
      <c r="E265" s="50"/>
      <c r="F265" s="50"/>
      <c r="G265" s="51"/>
      <c r="H265" s="50"/>
      <c r="I265" s="51"/>
      <c r="J265" s="50"/>
      <c r="W265" s="46"/>
      <c r="Y265" s="48"/>
    </row>
    <row r="266" spans="3:25" s="47" customFormat="1" x14ac:dyDescent="0.25">
      <c r="C266" s="49"/>
      <c r="D266" s="73"/>
      <c r="E266" s="50"/>
      <c r="F266" s="50"/>
      <c r="G266" s="51"/>
      <c r="H266" s="50"/>
      <c r="I266" s="51"/>
      <c r="J266" s="50"/>
      <c r="W266" s="46"/>
      <c r="Y266" s="48"/>
    </row>
    <row r="267" spans="3:25" s="47" customFormat="1" x14ac:dyDescent="0.25">
      <c r="C267" s="49"/>
      <c r="D267" s="73"/>
      <c r="E267" s="50"/>
      <c r="F267" s="50"/>
      <c r="G267" s="51"/>
      <c r="H267" s="50"/>
      <c r="I267" s="51"/>
      <c r="J267" s="50"/>
      <c r="W267" s="46"/>
      <c r="Y267" s="48"/>
    </row>
    <row r="268" spans="3:25" s="47" customFormat="1" x14ac:dyDescent="0.25">
      <c r="C268" s="49"/>
      <c r="D268" s="73"/>
      <c r="E268" s="50"/>
      <c r="F268" s="50"/>
      <c r="G268" s="51"/>
      <c r="H268" s="50"/>
      <c r="I268" s="51"/>
      <c r="J268" s="50"/>
      <c r="W268" s="46"/>
      <c r="Y268" s="48"/>
    </row>
    <row r="269" spans="3:25" s="47" customFormat="1" x14ac:dyDescent="0.25">
      <c r="C269" s="49"/>
      <c r="D269" s="73"/>
      <c r="E269" s="50"/>
      <c r="F269" s="50"/>
      <c r="G269" s="51"/>
      <c r="H269" s="50"/>
      <c r="I269" s="51"/>
      <c r="J269" s="50"/>
      <c r="W269" s="46"/>
      <c r="Y269" s="48"/>
    </row>
    <row r="270" spans="3:25" s="47" customFormat="1" x14ac:dyDescent="0.25">
      <c r="C270" s="49"/>
      <c r="D270" s="73"/>
      <c r="E270" s="50"/>
      <c r="F270" s="50"/>
      <c r="G270" s="51"/>
      <c r="H270" s="50"/>
      <c r="I270" s="51"/>
      <c r="J270" s="50"/>
      <c r="W270" s="46"/>
      <c r="Y270" s="48"/>
    </row>
    <row r="271" spans="3:25" s="47" customFormat="1" x14ac:dyDescent="0.25">
      <c r="C271" s="49"/>
      <c r="D271" s="73"/>
      <c r="E271" s="50"/>
      <c r="F271" s="50"/>
      <c r="G271" s="51"/>
      <c r="H271" s="50"/>
      <c r="I271" s="51"/>
      <c r="J271" s="50"/>
      <c r="W271" s="46"/>
      <c r="Y271" s="48"/>
    </row>
    <row r="272" spans="3:25" s="47" customFormat="1" x14ac:dyDescent="0.25">
      <c r="C272" s="49"/>
      <c r="D272" s="73"/>
      <c r="E272" s="50"/>
      <c r="F272" s="50"/>
      <c r="G272" s="51"/>
      <c r="H272" s="50"/>
      <c r="I272" s="51"/>
      <c r="J272" s="50"/>
      <c r="W272" s="46"/>
      <c r="Y272" s="48"/>
    </row>
    <row r="273" spans="3:25" s="47" customFormat="1" x14ac:dyDescent="0.25">
      <c r="C273" s="49"/>
      <c r="D273" s="73"/>
      <c r="E273" s="50"/>
      <c r="F273" s="50"/>
      <c r="G273" s="51"/>
      <c r="H273" s="50"/>
      <c r="I273" s="51"/>
      <c r="J273" s="50"/>
      <c r="W273" s="46"/>
      <c r="Y273" s="48"/>
    </row>
    <row r="274" spans="3:25" s="47" customFormat="1" x14ac:dyDescent="0.25">
      <c r="C274" s="49"/>
      <c r="D274" s="73"/>
      <c r="E274" s="50"/>
      <c r="F274" s="50"/>
      <c r="G274" s="51"/>
      <c r="H274" s="50"/>
      <c r="I274" s="51"/>
      <c r="J274" s="50"/>
      <c r="W274" s="46"/>
      <c r="Y274" s="48"/>
    </row>
    <row r="275" spans="3:25" s="47" customFormat="1" x14ac:dyDescent="0.25">
      <c r="C275" s="49"/>
      <c r="D275" s="73"/>
      <c r="E275" s="50"/>
      <c r="F275" s="50"/>
      <c r="G275" s="51"/>
      <c r="H275" s="50"/>
      <c r="I275" s="51"/>
      <c r="J275" s="50"/>
      <c r="W275" s="46"/>
      <c r="Y275" s="48"/>
    </row>
    <row r="276" spans="3:25" s="47" customFormat="1" x14ac:dyDescent="0.25">
      <c r="C276" s="49"/>
      <c r="D276" s="73"/>
      <c r="E276" s="50"/>
      <c r="F276" s="50"/>
      <c r="G276" s="51"/>
      <c r="H276" s="50"/>
      <c r="I276" s="51"/>
      <c r="J276" s="50"/>
      <c r="W276" s="46"/>
      <c r="Y276" s="48"/>
    </row>
    <row r="277" spans="3:25" s="47" customFormat="1" x14ac:dyDescent="0.25">
      <c r="C277" s="49"/>
      <c r="D277" s="73"/>
      <c r="E277" s="50"/>
      <c r="F277" s="50"/>
      <c r="G277" s="51"/>
      <c r="H277" s="50"/>
      <c r="I277" s="51"/>
      <c r="J277" s="50"/>
      <c r="W277" s="46"/>
      <c r="Y277" s="48"/>
    </row>
    <row r="278" spans="3:25" s="47" customFormat="1" x14ac:dyDescent="0.25">
      <c r="C278" s="49"/>
      <c r="D278" s="73"/>
      <c r="E278" s="50"/>
      <c r="F278" s="50"/>
      <c r="G278" s="51"/>
      <c r="H278" s="50"/>
      <c r="I278" s="51"/>
      <c r="J278" s="50"/>
      <c r="W278" s="46"/>
      <c r="Y278" s="48"/>
    </row>
    <row r="279" spans="3:25" s="47" customFormat="1" x14ac:dyDescent="0.25">
      <c r="C279" s="49"/>
      <c r="D279" s="73"/>
      <c r="E279" s="50"/>
      <c r="F279" s="50"/>
      <c r="G279" s="51"/>
      <c r="H279" s="50"/>
      <c r="I279" s="51"/>
      <c r="J279" s="50"/>
      <c r="W279" s="46"/>
      <c r="Y279" s="48"/>
    </row>
    <row r="280" spans="3:25" s="47" customFormat="1" x14ac:dyDescent="0.25">
      <c r="C280" s="49"/>
      <c r="D280" s="73"/>
      <c r="E280" s="50"/>
      <c r="F280" s="50"/>
      <c r="G280" s="51"/>
      <c r="H280" s="50"/>
      <c r="I280" s="51"/>
      <c r="J280" s="50"/>
      <c r="W280" s="46"/>
      <c r="Y280" s="48"/>
    </row>
    <row r="281" spans="3:25" s="47" customFormat="1" x14ac:dyDescent="0.25">
      <c r="C281" s="49"/>
      <c r="D281" s="73"/>
      <c r="E281" s="50"/>
      <c r="F281" s="50"/>
      <c r="G281" s="51"/>
      <c r="H281" s="50"/>
      <c r="I281" s="51"/>
      <c r="J281" s="50"/>
      <c r="W281" s="46"/>
      <c r="Y281" s="48"/>
    </row>
    <row r="282" spans="3:25" s="47" customFormat="1" x14ac:dyDescent="0.25">
      <c r="C282" s="49"/>
      <c r="D282" s="73"/>
      <c r="E282" s="50"/>
      <c r="F282" s="50"/>
      <c r="G282" s="51"/>
      <c r="H282" s="50"/>
      <c r="I282" s="51"/>
      <c r="J282" s="50"/>
      <c r="W282" s="46"/>
      <c r="Y282" s="48"/>
    </row>
    <row r="283" spans="3:25" s="47" customFormat="1" x14ac:dyDescent="0.25">
      <c r="C283" s="49"/>
      <c r="D283" s="73"/>
      <c r="E283" s="50"/>
      <c r="F283" s="50"/>
      <c r="G283" s="51"/>
      <c r="H283" s="50"/>
      <c r="I283" s="51"/>
      <c r="J283" s="50"/>
      <c r="W283" s="46"/>
      <c r="Y283" s="48"/>
    </row>
    <row r="284" spans="3:25" s="47" customFormat="1" x14ac:dyDescent="0.25">
      <c r="C284" s="49"/>
      <c r="D284" s="73"/>
      <c r="E284" s="50"/>
      <c r="F284" s="50"/>
      <c r="G284" s="51"/>
      <c r="H284" s="50"/>
      <c r="I284" s="51"/>
      <c r="J284" s="50"/>
      <c r="W284" s="46"/>
      <c r="Y284" s="48"/>
    </row>
    <row r="285" spans="3:25" s="47" customFormat="1" x14ac:dyDescent="0.25">
      <c r="C285" s="49"/>
      <c r="D285" s="73"/>
      <c r="E285" s="50"/>
      <c r="F285" s="50"/>
      <c r="G285" s="51"/>
      <c r="H285" s="50"/>
      <c r="I285" s="51"/>
      <c r="J285" s="50"/>
      <c r="W285" s="46"/>
      <c r="Y285" s="48"/>
    </row>
    <row r="286" spans="3:25" s="47" customFormat="1" x14ac:dyDescent="0.25">
      <c r="C286" s="49"/>
      <c r="D286" s="73"/>
      <c r="E286" s="50"/>
      <c r="F286" s="50"/>
      <c r="G286" s="51"/>
      <c r="H286" s="50"/>
      <c r="I286" s="51"/>
      <c r="J286" s="50"/>
      <c r="W286" s="46"/>
      <c r="Y286" s="48"/>
    </row>
    <row r="287" spans="3:25" s="47" customFormat="1" x14ac:dyDescent="0.25">
      <c r="C287" s="49"/>
      <c r="D287" s="73"/>
      <c r="E287" s="50"/>
      <c r="F287" s="50"/>
      <c r="G287" s="51"/>
      <c r="H287" s="50"/>
      <c r="I287" s="51"/>
      <c r="J287" s="50"/>
      <c r="W287" s="46"/>
      <c r="Y287" s="48"/>
    </row>
    <row r="288" spans="3:25" s="47" customFormat="1" x14ac:dyDescent="0.25">
      <c r="C288" s="49"/>
      <c r="D288" s="73"/>
      <c r="E288" s="50"/>
      <c r="F288" s="50"/>
      <c r="G288" s="51"/>
      <c r="H288" s="50"/>
      <c r="I288" s="51"/>
      <c r="J288" s="50"/>
      <c r="W288" s="46"/>
      <c r="Y288" s="48"/>
    </row>
    <row r="289" spans="3:25" s="47" customFormat="1" x14ac:dyDescent="0.25">
      <c r="C289" s="49"/>
      <c r="D289" s="73"/>
      <c r="E289" s="50"/>
      <c r="F289" s="50"/>
      <c r="G289" s="51"/>
      <c r="H289" s="50"/>
      <c r="I289" s="51"/>
      <c r="J289" s="50"/>
      <c r="W289" s="46"/>
      <c r="Y289" s="48"/>
    </row>
    <row r="290" spans="3:25" s="47" customFormat="1" x14ac:dyDescent="0.25">
      <c r="C290" s="49"/>
      <c r="D290" s="73"/>
      <c r="E290" s="50"/>
      <c r="F290" s="50"/>
      <c r="G290" s="51"/>
      <c r="H290" s="50"/>
      <c r="I290" s="51"/>
      <c r="J290" s="50"/>
      <c r="W290" s="46"/>
      <c r="Y290" s="48"/>
    </row>
    <row r="291" spans="3:25" s="47" customFormat="1" x14ac:dyDescent="0.25">
      <c r="C291" s="49"/>
      <c r="D291" s="73"/>
      <c r="E291" s="50"/>
      <c r="F291" s="50"/>
      <c r="G291" s="51"/>
      <c r="H291" s="50"/>
      <c r="I291" s="51"/>
      <c r="J291" s="50"/>
      <c r="W291" s="46"/>
      <c r="Y291" s="48"/>
    </row>
    <row r="292" spans="3:25" s="47" customFormat="1" x14ac:dyDescent="0.25">
      <c r="C292" s="49"/>
      <c r="D292" s="73"/>
      <c r="E292" s="50"/>
      <c r="F292" s="50"/>
      <c r="G292" s="51"/>
      <c r="H292" s="50"/>
      <c r="I292" s="51"/>
      <c r="J292" s="50"/>
      <c r="W292" s="46"/>
      <c r="Y292" s="48"/>
    </row>
    <row r="293" spans="3:25" s="47" customFormat="1" x14ac:dyDescent="0.25">
      <c r="C293" s="49"/>
      <c r="D293" s="73"/>
      <c r="E293" s="50"/>
      <c r="F293" s="50"/>
      <c r="G293" s="51"/>
      <c r="H293" s="50"/>
      <c r="I293" s="51"/>
      <c r="J293" s="50"/>
      <c r="W293" s="46"/>
      <c r="Y293" s="48"/>
    </row>
    <row r="294" spans="3:25" s="47" customFormat="1" x14ac:dyDescent="0.25">
      <c r="C294" s="49"/>
      <c r="D294" s="73"/>
      <c r="E294" s="50"/>
      <c r="F294" s="50"/>
      <c r="G294" s="51"/>
      <c r="H294" s="50"/>
      <c r="I294" s="51"/>
      <c r="J294" s="50"/>
      <c r="W294" s="46"/>
      <c r="Y294" s="48"/>
    </row>
    <row r="295" spans="3:25" s="47" customFormat="1" x14ac:dyDescent="0.25">
      <c r="C295" s="49"/>
      <c r="D295" s="73"/>
      <c r="E295" s="50"/>
      <c r="F295" s="50"/>
      <c r="G295" s="51"/>
      <c r="H295" s="50"/>
      <c r="I295" s="51"/>
      <c r="J295" s="50"/>
      <c r="W295" s="46"/>
      <c r="Y295" s="48"/>
    </row>
    <row r="296" spans="3:25" s="47" customFormat="1" x14ac:dyDescent="0.25">
      <c r="C296" s="49"/>
      <c r="D296" s="73"/>
      <c r="E296" s="50"/>
      <c r="F296" s="50"/>
      <c r="G296" s="51"/>
      <c r="H296" s="50"/>
      <c r="I296" s="51"/>
      <c r="J296" s="50"/>
      <c r="W296" s="46"/>
      <c r="Y296" s="48"/>
    </row>
    <row r="297" spans="3:25" s="47" customFormat="1" x14ac:dyDescent="0.25">
      <c r="C297" s="49"/>
      <c r="D297" s="73"/>
      <c r="E297" s="50"/>
      <c r="F297" s="50"/>
      <c r="G297" s="51"/>
      <c r="H297" s="50"/>
      <c r="I297" s="51"/>
      <c r="J297" s="50"/>
      <c r="W297" s="46"/>
      <c r="Y297" s="48"/>
    </row>
    <row r="298" spans="3:25" s="47" customFormat="1" x14ac:dyDescent="0.25">
      <c r="C298" s="49"/>
      <c r="D298" s="73"/>
      <c r="E298" s="50"/>
      <c r="F298" s="50"/>
      <c r="G298" s="51"/>
      <c r="H298" s="50"/>
      <c r="I298" s="51"/>
      <c r="J298" s="50"/>
      <c r="W298" s="46"/>
      <c r="Y298" s="48"/>
    </row>
    <row r="299" spans="3:25" s="47" customFormat="1" x14ac:dyDescent="0.25">
      <c r="C299" s="49"/>
      <c r="D299" s="73"/>
      <c r="E299" s="50"/>
      <c r="F299" s="50"/>
      <c r="G299" s="51"/>
      <c r="H299" s="50"/>
      <c r="I299" s="51"/>
      <c r="J299" s="50"/>
      <c r="W299" s="46"/>
      <c r="Y299" s="48"/>
    </row>
    <row r="300" spans="3:25" s="47" customFormat="1" x14ac:dyDescent="0.25">
      <c r="C300" s="49"/>
      <c r="D300" s="73"/>
      <c r="E300" s="50"/>
      <c r="F300" s="50"/>
      <c r="G300" s="51"/>
      <c r="H300" s="50"/>
      <c r="I300" s="51"/>
      <c r="J300" s="50"/>
      <c r="W300" s="46"/>
      <c r="Y300" s="48"/>
    </row>
    <row r="301" spans="3:25" s="47" customFormat="1" x14ac:dyDescent="0.25">
      <c r="C301" s="49"/>
      <c r="D301" s="73"/>
      <c r="E301" s="50"/>
      <c r="F301" s="50"/>
      <c r="G301" s="51"/>
      <c r="H301" s="50"/>
      <c r="I301" s="51"/>
      <c r="J301" s="50"/>
      <c r="W301" s="46"/>
      <c r="Y301" s="48"/>
    </row>
    <row r="302" spans="3:25" s="47" customFormat="1" x14ac:dyDescent="0.25">
      <c r="C302" s="49"/>
      <c r="D302" s="73"/>
      <c r="E302" s="50"/>
      <c r="F302" s="50"/>
      <c r="G302" s="51"/>
      <c r="H302" s="50"/>
      <c r="I302" s="51"/>
      <c r="J302" s="50"/>
      <c r="W302" s="46"/>
      <c r="Y302" s="48"/>
    </row>
    <row r="303" spans="3:25" s="47" customFormat="1" x14ac:dyDescent="0.25">
      <c r="C303" s="49"/>
      <c r="D303" s="73"/>
      <c r="E303" s="50"/>
      <c r="F303" s="50"/>
      <c r="G303" s="51"/>
      <c r="H303" s="50"/>
      <c r="I303" s="51"/>
      <c r="J303" s="50"/>
      <c r="W303" s="46"/>
      <c r="Y303" s="48"/>
    </row>
    <row r="304" spans="3:25" s="47" customFormat="1" x14ac:dyDescent="0.25">
      <c r="C304" s="49"/>
      <c r="D304" s="73"/>
      <c r="E304" s="50"/>
      <c r="F304" s="50"/>
      <c r="G304" s="51"/>
      <c r="H304" s="50"/>
      <c r="I304" s="51"/>
      <c r="J304" s="50"/>
      <c r="W304" s="46"/>
      <c r="Y304" s="48"/>
    </row>
    <row r="305" spans="3:25" s="47" customFormat="1" x14ac:dyDescent="0.25">
      <c r="C305" s="49"/>
      <c r="D305" s="73"/>
      <c r="E305" s="50"/>
      <c r="F305" s="50"/>
      <c r="G305" s="51"/>
      <c r="H305" s="50"/>
      <c r="I305" s="51"/>
      <c r="J305" s="50"/>
      <c r="W305" s="46"/>
      <c r="Y305" s="48"/>
    </row>
    <row r="306" spans="3:25" s="47" customFormat="1" x14ac:dyDescent="0.25">
      <c r="C306" s="49"/>
      <c r="D306" s="73"/>
      <c r="E306" s="50"/>
      <c r="F306" s="50"/>
      <c r="G306" s="51"/>
      <c r="H306" s="50"/>
      <c r="I306" s="51"/>
      <c r="J306" s="50"/>
      <c r="W306" s="46"/>
      <c r="Y306" s="48"/>
    </row>
    <row r="307" spans="3:25" s="47" customFormat="1" x14ac:dyDescent="0.25">
      <c r="C307" s="49"/>
      <c r="D307" s="73"/>
      <c r="E307" s="50"/>
      <c r="F307" s="50"/>
      <c r="G307" s="51"/>
      <c r="H307" s="50"/>
      <c r="I307" s="51"/>
      <c r="J307" s="50"/>
      <c r="W307" s="46"/>
      <c r="Y307" s="48"/>
    </row>
    <row r="308" spans="3:25" s="47" customFormat="1" x14ac:dyDescent="0.25">
      <c r="C308" s="49"/>
      <c r="D308" s="73"/>
      <c r="E308" s="50"/>
      <c r="F308" s="50"/>
      <c r="G308" s="51"/>
      <c r="H308" s="50"/>
      <c r="I308" s="51"/>
      <c r="J308" s="50"/>
      <c r="W308" s="46"/>
      <c r="Y308" s="48"/>
    </row>
    <row r="309" spans="3:25" s="47" customFormat="1" x14ac:dyDescent="0.25">
      <c r="C309" s="49"/>
      <c r="D309" s="73"/>
      <c r="E309" s="50"/>
      <c r="F309" s="50"/>
      <c r="G309" s="51"/>
      <c r="H309" s="50"/>
      <c r="I309" s="51"/>
      <c r="J309" s="50"/>
      <c r="W309" s="46"/>
      <c r="Y309" s="48"/>
    </row>
    <row r="310" spans="3:25" s="47" customFormat="1" x14ac:dyDescent="0.25">
      <c r="C310" s="49"/>
      <c r="D310" s="73"/>
      <c r="E310" s="50"/>
      <c r="F310" s="50"/>
      <c r="G310" s="51"/>
      <c r="H310" s="50"/>
      <c r="I310" s="51"/>
      <c r="J310" s="50"/>
      <c r="W310" s="46"/>
      <c r="Y310" s="48"/>
    </row>
    <row r="311" spans="3:25" s="47" customFormat="1" x14ac:dyDescent="0.25">
      <c r="C311" s="49"/>
      <c r="D311" s="73"/>
      <c r="E311" s="50"/>
      <c r="F311" s="50"/>
      <c r="G311" s="51"/>
      <c r="H311" s="50"/>
      <c r="I311" s="51"/>
      <c r="J311" s="50"/>
      <c r="W311" s="46"/>
      <c r="Y311" s="48"/>
    </row>
    <row r="312" spans="3:25" s="47" customFormat="1" x14ac:dyDescent="0.25">
      <c r="C312" s="49"/>
      <c r="D312" s="73"/>
      <c r="E312" s="50"/>
      <c r="F312" s="50"/>
      <c r="G312" s="51"/>
      <c r="H312" s="50"/>
      <c r="I312" s="51"/>
      <c r="J312" s="50"/>
      <c r="W312" s="46"/>
      <c r="Y312" s="48"/>
    </row>
    <row r="313" spans="3:25" s="47" customFormat="1" x14ac:dyDescent="0.25">
      <c r="C313" s="49"/>
      <c r="D313" s="73"/>
      <c r="E313" s="50"/>
      <c r="F313" s="50"/>
      <c r="G313" s="51"/>
      <c r="H313" s="50"/>
      <c r="I313" s="51"/>
      <c r="J313" s="50"/>
      <c r="W313" s="46"/>
      <c r="Y313" s="48"/>
    </row>
    <row r="314" spans="3:25" s="47" customFormat="1" x14ac:dyDescent="0.25">
      <c r="C314" s="49"/>
      <c r="D314" s="73"/>
      <c r="E314" s="50"/>
      <c r="F314" s="50"/>
      <c r="G314" s="51"/>
      <c r="H314" s="50"/>
      <c r="I314" s="51"/>
      <c r="J314" s="50"/>
      <c r="W314" s="46"/>
      <c r="Y314" s="48"/>
    </row>
    <row r="315" spans="3:25" s="47" customFormat="1" x14ac:dyDescent="0.25">
      <c r="C315" s="49"/>
      <c r="D315" s="73"/>
      <c r="E315" s="50"/>
      <c r="F315" s="50"/>
      <c r="G315" s="51"/>
      <c r="H315" s="50"/>
      <c r="I315" s="51"/>
      <c r="J315" s="50"/>
      <c r="W315" s="46"/>
      <c r="Y315" s="48"/>
    </row>
    <row r="316" spans="3:25" s="47" customFormat="1" x14ac:dyDescent="0.25">
      <c r="C316" s="49"/>
      <c r="D316" s="73"/>
      <c r="E316" s="50"/>
      <c r="F316" s="50"/>
      <c r="G316" s="51"/>
      <c r="H316" s="50"/>
      <c r="I316" s="51"/>
      <c r="J316" s="50"/>
      <c r="W316" s="46"/>
      <c r="Y316" s="48"/>
    </row>
    <row r="317" spans="3:25" s="47" customFormat="1" x14ac:dyDescent="0.25">
      <c r="C317" s="49"/>
      <c r="D317" s="73"/>
      <c r="E317" s="50"/>
      <c r="F317" s="50"/>
      <c r="G317" s="51"/>
      <c r="H317" s="50"/>
      <c r="I317" s="51"/>
      <c r="J317" s="50"/>
      <c r="W317" s="46"/>
      <c r="Y317" s="48"/>
    </row>
    <row r="318" spans="3:25" s="47" customFormat="1" x14ac:dyDescent="0.25">
      <c r="C318" s="49"/>
      <c r="D318" s="73"/>
      <c r="E318" s="50"/>
      <c r="F318" s="50"/>
      <c r="G318" s="51"/>
      <c r="H318" s="50"/>
      <c r="I318" s="51"/>
      <c r="J318" s="50"/>
      <c r="W318" s="46"/>
      <c r="Y318" s="48"/>
    </row>
    <row r="319" spans="3:25" s="47" customFormat="1" x14ac:dyDescent="0.25">
      <c r="C319" s="49"/>
      <c r="D319" s="73"/>
      <c r="E319" s="50"/>
      <c r="F319" s="50"/>
      <c r="G319" s="51"/>
      <c r="H319" s="50"/>
      <c r="I319" s="51"/>
      <c r="J319" s="50"/>
      <c r="W319" s="46"/>
      <c r="Y319" s="48"/>
    </row>
    <row r="320" spans="3:25" s="47" customFormat="1" x14ac:dyDescent="0.25">
      <c r="C320" s="49"/>
      <c r="D320" s="73"/>
      <c r="E320" s="50"/>
      <c r="F320" s="50"/>
      <c r="G320" s="51"/>
      <c r="H320" s="50"/>
      <c r="I320" s="51"/>
      <c r="J320" s="50"/>
      <c r="W320" s="46"/>
      <c r="Y320" s="48"/>
    </row>
    <row r="321" spans="3:25" s="47" customFormat="1" x14ac:dyDescent="0.25">
      <c r="C321" s="49"/>
      <c r="D321" s="73"/>
      <c r="E321" s="50"/>
      <c r="F321" s="50"/>
      <c r="G321" s="51"/>
      <c r="H321" s="50"/>
      <c r="I321" s="51"/>
      <c r="J321" s="50"/>
      <c r="W321" s="46"/>
      <c r="Y321" s="48"/>
    </row>
    <row r="322" spans="3:25" s="47" customFormat="1" x14ac:dyDescent="0.25">
      <c r="C322" s="49"/>
      <c r="D322" s="73"/>
      <c r="E322" s="50"/>
      <c r="F322" s="50"/>
      <c r="G322" s="51"/>
      <c r="H322" s="50"/>
      <c r="I322" s="51"/>
      <c r="J322" s="50"/>
      <c r="W322" s="46"/>
      <c r="Y322" s="48"/>
    </row>
    <row r="323" spans="3:25" s="47" customFormat="1" x14ac:dyDescent="0.25">
      <c r="C323" s="49"/>
      <c r="D323" s="73"/>
      <c r="E323" s="50"/>
      <c r="F323" s="50"/>
      <c r="G323" s="51"/>
      <c r="H323" s="50"/>
      <c r="I323" s="51"/>
      <c r="J323" s="50"/>
      <c r="W323" s="46"/>
      <c r="Y323" s="48"/>
    </row>
    <row r="324" spans="3:25" s="47" customFormat="1" x14ac:dyDescent="0.25">
      <c r="C324" s="49"/>
      <c r="D324" s="73"/>
      <c r="E324" s="50"/>
      <c r="F324" s="50"/>
      <c r="G324" s="51"/>
      <c r="H324" s="50"/>
      <c r="I324" s="51"/>
      <c r="J324" s="50"/>
      <c r="W324" s="46"/>
      <c r="Y324" s="48"/>
    </row>
    <row r="325" spans="3:25" s="47" customFormat="1" x14ac:dyDescent="0.25">
      <c r="C325" s="49"/>
      <c r="D325" s="73"/>
      <c r="E325" s="50"/>
      <c r="F325" s="50"/>
      <c r="G325" s="51"/>
      <c r="H325" s="50"/>
      <c r="I325" s="51"/>
      <c r="J325" s="50"/>
      <c r="W325" s="46"/>
      <c r="Y325" s="48"/>
    </row>
    <row r="326" spans="3:25" s="47" customFormat="1" x14ac:dyDescent="0.25">
      <c r="C326" s="49"/>
      <c r="D326" s="73"/>
      <c r="E326" s="50"/>
      <c r="F326" s="50"/>
      <c r="G326" s="51"/>
      <c r="H326" s="50"/>
      <c r="I326" s="51"/>
      <c r="J326" s="50"/>
      <c r="W326" s="46"/>
      <c r="Y326" s="48"/>
    </row>
    <row r="327" spans="3:25" s="47" customFormat="1" x14ac:dyDescent="0.25">
      <c r="C327" s="49"/>
      <c r="D327" s="73"/>
      <c r="E327" s="50"/>
      <c r="F327" s="50"/>
      <c r="G327" s="51"/>
      <c r="H327" s="50"/>
      <c r="I327" s="51"/>
      <c r="J327" s="50"/>
      <c r="W327" s="46"/>
      <c r="Y327" s="48"/>
    </row>
    <row r="328" spans="3:25" s="47" customFormat="1" x14ac:dyDescent="0.25">
      <c r="C328" s="49"/>
      <c r="D328" s="73"/>
      <c r="E328" s="50"/>
      <c r="F328" s="50"/>
      <c r="G328" s="51"/>
      <c r="H328" s="50"/>
      <c r="I328" s="51"/>
      <c r="J328" s="50"/>
      <c r="W328" s="46"/>
      <c r="Y328" s="48"/>
    </row>
    <row r="329" spans="3:25" s="47" customFormat="1" x14ac:dyDescent="0.25">
      <c r="C329" s="49"/>
      <c r="D329" s="73"/>
      <c r="E329" s="50"/>
      <c r="F329" s="50"/>
      <c r="G329" s="51"/>
      <c r="H329" s="50"/>
      <c r="I329" s="51"/>
      <c r="J329" s="50"/>
      <c r="W329" s="46"/>
      <c r="Y329" s="48"/>
    </row>
    <row r="330" spans="3:25" s="47" customFormat="1" x14ac:dyDescent="0.25">
      <c r="C330" s="49"/>
      <c r="D330" s="73"/>
      <c r="E330" s="50"/>
      <c r="F330" s="50"/>
      <c r="G330" s="51"/>
      <c r="H330" s="50"/>
      <c r="I330" s="51"/>
      <c r="J330" s="50"/>
      <c r="W330" s="46"/>
      <c r="Y330" s="48"/>
    </row>
    <row r="331" spans="3:25" s="47" customFormat="1" x14ac:dyDescent="0.25">
      <c r="C331" s="49"/>
      <c r="D331" s="73"/>
      <c r="E331" s="50"/>
      <c r="F331" s="50"/>
      <c r="G331" s="51"/>
      <c r="H331" s="50"/>
      <c r="I331" s="51"/>
      <c r="J331" s="50"/>
      <c r="W331" s="46"/>
      <c r="Y331" s="48"/>
    </row>
    <row r="332" spans="3:25" s="47" customFormat="1" x14ac:dyDescent="0.25">
      <c r="C332" s="49"/>
      <c r="D332" s="73"/>
      <c r="E332" s="50"/>
      <c r="F332" s="50"/>
      <c r="G332" s="51"/>
      <c r="H332" s="50"/>
      <c r="I332" s="51"/>
      <c r="J332" s="50"/>
      <c r="W332" s="46"/>
      <c r="Y332" s="48"/>
    </row>
    <row r="333" spans="3:25" s="47" customFormat="1" x14ac:dyDescent="0.25">
      <c r="C333" s="49"/>
      <c r="D333" s="73"/>
      <c r="E333" s="50"/>
      <c r="F333" s="50"/>
      <c r="G333" s="51"/>
      <c r="H333" s="50"/>
      <c r="I333" s="51"/>
      <c r="J333" s="50"/>
      <c r="W333" s="46"/>
      <c r="Y333" s="48"/>
    </row>
    <row r="334" spans="3:25" s="47" customFormat="1" x14ac:dyDescent="0.25">
      <c r="C334" s="49"/>
      <c r="D334" s="73"/>
      <c r="E334" s="50"/>
      <c r="F334" s="50"/>
      <c r="G334" s="51"/>
      <c r="H334" s="50"/>
      <c r="I334" s="51"/>
      <c r="J334" s="50"/>
      <c r="W334" s="46"/>
      <c r="Y334" s="48"/>
    </row>
    <row r="335" spans="3:25" s="47" customFormat="1" x14ac:dyDescent="0.25">
      <c r="C335" s="49"/>
      <c r="D335" s="73"/>
      <c r="E335" s="50"/>
      <c r="F335" s="50"/>
      <c r="G335" s="51"/>
      <c r="H335" s="50"/>
      <c r="I335" s="51"/>
      <c r="J335" s="50"/>
      <c r="W335" s="46"/>
      <c r="Y335" s="48"/>
    </row>
    <row r="336" spans="3:25" s="47" customFormat="1" x14ac:dyDescent="0.25">
      <c r="C336" s="49"/>
      <c r="D336" s="73"/>
      <c r="E336" s="50"/>
      <c r="F336" s="50"/>
      <c r="G336" s="51"/>
      <c r="H336" s="50"/>
      <c r="I336" s="51"/>
      <c r="J336" s="50"/>
      <c r="W336" s="46"/>
      <c r="Y336" s="48"/>
    </row>
    <row r="337" spans="3:25" s="47" customFormat="1" x14ac:dyDescent="0.25">
      <c r="C337" s="49"/>
      <c r="D337" s="73"/>
      <c r="E337" s="50"/>
      <c r="F337" s="50"/>
      <c r="G337" s="51"/>
      <c r="H337" s="50"/>
      <c r="I337" s="51"/>
      <c r="J337" s="50"/>
      <c r="W337" s="46"/>
      <c r="Y337" s="48"/>
    </row>
    <row r="338" spans="3:25" s="47" customFormat="1" x14ac:dyDescent="0.25">
      <c r="C338" s="49"/>
      <c r="D338" s="73"/>
      <c r="E338" s="50"/>
      <c r="F338" s="50"/>
      <c r="G338" s="51"/>
      <c r="H338" s="50"/>
      <c r="I338" s="51"/>
      <c r="J338" s="50"/>
      <c r="W338" s="46"/>
      <c r="Y338" s="48"/>
    </row>
    <row r="339" spans="3:25" s="47" customFormat="1" x14ac:dyDescent="0.25">
      <c r="C339" s="49"/>
      <c r="D339" s="73"/>
      <c r="E339" s="50"/>
      <c r="F339" s="50"/>
      <c r="G339" s="51"/>
      <c r="H339" s="50"/>
      <c r="I339" s="51"/>
      <c r="J339" s="50"/>
      <c r="W339" s="46"/>
      <c r="Y339" s="48"/>
    </row>
    <row r="340" spans="3:25" s="47" customFormat="1" x14ac:dyDescent="0.25">
      <c r="C340" s="49"/>
      <c r="D340" s="73"/>
      <c r="E340" s="50"/>
      <c r="F340" s="50"/>
      <c r="G340" s="51"/>
      <c r="H340" s="50"/>
      <c r="I340" s="51"/>
      <c r="J340" s="50"/>
      <c r="W340" s="46"/>
      <c r="Y340" s="48"/>
    </row>
    <row r="341" spans="3:25" s="47" customFormat="1" x14ac:dyDescent="0.25">
      <c r="C341" s="49"/>
      <c r="D341" s="73"/>
      <c r="E341" s="50"/>
      <c r="F341" s="50"/>
      <c r="G341" s="51"/>
      <c r="H341" s="50"/>
      <c r="I341" s="51"/>
      <c r="J341" s="50"/>
      <c r="W341" s="46"/>
      <c r="Y341" s="48"/>
    </row>
    <row r="342" spans="3:25" s="47" customFormat="1" x14ac:dyDescent="0.25">
      <c r="C342" s="49"/>
      <c r="D342" s="73"/>
      <c r="E342" s="50"/>
      <c r="F342" s="50"/>
      <c r="G342" s="51"/>
      <c r="H342" s="50"/>
      <c r="I342" s="51"/>
      <c r="J342" s="50"/>
      <c r="W342" s="46"/>
      <c r="Y342" s="48"/>
    </row>
    <row r="343" spans="3:25" s="47" customFormat="1" x14ac:dyDescent="0.25">
      <c r="C343" s="49"/>
      <c r="D343" s="73"/>
      <c r="E343" s="50"/>
      <c r="F343" s="50"/>
      <c r="G343" s="51"/>
      <c r="H343" s="50"/>
      <c r="I343" s="51"/>
      <c r="J343" s="50"/>
      <c r="W343" s="46"/>
      <c r="Y343" s="48"/>
    </row>
    <row r="344" spans="3:25" s="47" customFormat="1" x14ac:dyDescent="0.25">
      <c r="C344" s="49"/>
      <c r="D344" s="73"/>
      <c r="E344" s="50"/>
      <c r="F344" s="50"/>
      <c r="G344" s="51"/>
      <c r="H344" s="50"/>
      <c r="I344" s="51"/>
      <c r="J344" s="50"/>
      <c r="W344" s="46"/>
      <c r="Y344" s="48"/>
    </row>
    <row r="345" spans="3:25" s="47" customFormat="1" x14ac:dyDescent="0.25">
      <c r="C345" s="49"/>
      <c r="D345" s="73"/>
      <c r="E345" s="50"/>
      <c r="F345" s="50"/>
      <c r="G345" s="51"/>
      <c r="H345" s="50"/>
      <c r="I345" s="51"/>
      <c r="J345" s="50"/>
      <c r="W345" s="46"/>
      <c r="Y345" s="48"/>
    </row>
    <row r="346" spans="3:25" s="47" customFormat="1" x14ac:dyDescent="0.25">
      <c r="C346" s="49"/>
      <c r="D346" s="73"/>
      <c r="E346" s="50"/>
      <c r="F346" s="50"/>
      <c r="G346" s="51"/>
      <c r="H346" s="50"/>
      <c r="I346" s="51"/>
      <c r="J346" s="50"/>
      <c r="W346" s="46"/>
      <c r="Y346" s="48"/>
    </row>
    <row r="347" spans="3:25" s="47" customFormat="1" x14ac:dyDescent="0.25">
      <c r="C347" s="49"/>
      <c r="D347" s="73"/>
      <c r="E347" s="50"/>
      <c r="F347" s="50"/>
      <c r="G347" s="51"/>
      <c r="H347" s="50"/>
      <c r="I347" s="51"/>
      <c r="J347" s="50"/>
      <c r="W347" s="46"/>
      <c r="Y347" s="48"/>
    </row>
    <row r="348" spans="3:25" s="47" customFormat="1" x14ac:dyDescent="0.25">
      <c r="C348" s="49"/>
      <c r="D348" s="73"/>
      <c r="E348" s="50"/>
      <c r="F348" s="50"/>
      <c r="G348" s="51"/>
      <c r="H348" s="50"/>
      <c r="I348" s="51"/>
      <c r="J348" s="50"/>
      <c r="W348" s="46"/>
      <c r="Y348" s="48"/>
    </row>
    <row r="349" spans="3:25" s="47" customFormat="1" x14ac:dyDescent="0.25">
      <c r="C349" s="49"/>
      <c r="D349" s="73"/>
      <c r="E349" s="50"/>
      <c r="F349" s="50"/>
      <c r="G349" s="51"/>
      <c r="H349" s="50"/>
      <c r="I349" s="51"/>
      <c r="J349" s="50"/>
      <c r="W349" s="46"/>
      <c r="Y349" s="48"/>
    </row>
    <row r="350" spans="3:25" s="47" customFormat="1" x14ac:dyDescent="0.25">
      <c r="C350" s="49"/>
      <c r="D350" s="73"/>
      <c r="E350" s="50"/>
      <c r="F350" s="50"/>
      <c r="G350" s="51"/>
      <c r="H350" s="50"/>
      <c r="I350" s="51"/>
      <c r="J350" s="50"/>
      <c r="W350" s="46"/>
      <c r="Y350" s="48"/>
    </row>
    <row r="351" spans="3:25" s="47" customFormat="1" x14ac:dyDescent="0.25">
      <c r="C351" s="49"/>
      <c r="D351" s="73"/>
      <c r="E351" s="50"/>
      <c r="F351" s="50"/>
      <c r="G351" s="51"/>
      <c r="H351" s="50"/>
      <c r="I351" s="51"/>
      <c r="J351" s="50"/>
      <c r="W351" s="46"/>
      <c r="Y351" s="48"/>
    </row>
    <row r="352" spans="3:25" s="47" customFormat="1" x14ac:dyDescent="0.25">
      <c r="C352" s="49"/>
      <c r="D352" s="73"/>
      <c r="E352" s="50"/>
      <c r="F352" s="50"/>
      <c r="G352" s="51"/>
      <c r="H352" s="50"/>
      <c r="I352" s="51"/>
      <c r="J352" s="50"/>
      <c r="W352" s="46"/>
      <c r="Y352" s="48"/>
    </row>
    <row r="353" spans="3:25" s="47" customFormat="1" x14ac:dyDescent="0.25">
      <c r="C353" s="49"/>
      <c r="D353" s="73"/>
      <c r="E353" s="50"/>
      <c r="F353" s="50"/>
      <c r="G353" s="51"/>
      <c r="H353" s="50"/>
      <c r="I353" s="51"/>
      <c r="J353" s="50"/>
      <c r="W353" s="46"/>
      <c r="Y353" s="48"/>
    </row>
    <row r="354" spans="3:25" s="47" customFormat="1" x14ac:dyDescent="0.25">
      <c r="C354" s="49"/>
      <c r="D354" s="73"/>
      <c r="E354" s="50"/>
      <c r="F354" s="50"/>
      <c r="G354" s="51"/>
      <c r="H354" s="50"/>
      <c r="I354" s="51"/>
      <c r="J354" s="50"/>
      <c r="W354" s="46"/>
      <c r="Y354" s="48"/>
    </row>
    <row r="355" spans="3:25" s="47" customFormat="1" x14ac:dyDescent="0.25">
      <c r="C355" s="49"/>
      <c r="D355" s="73"/>
      <c r="E355" s="50"/>
      <c r="F355" s="50"/>
      <c r="G355" s="51"/>
      <c r="H355" s="50"/>
      <c r="I355" s="51"/>
      <c r="J355" s="50"/>
      <c r="W355" s="46"/>
      <c r="Y355" s="48"/>
    </row>
    <row r="356" spans="3:25" s="47" customFormat="1" x14ac:dyDescent="0.25">
      <c r="C356" s="49"/>
      <c r="D356" s="73"/>
      <c r="E356" s="50"/>
      <c r="F356" s="50"/>
      <c r="G356" s="51"/>
      <c r="H356" s="50"/>
      <c r="I356" s="51"/>
      <c r="J356" s="50"/>
      <c r="W356" s="46"/>
      <c r="Y356" s="48"/>
    </row>
    <row r="357" spans="3:25" s="47" customFormat="1" x14ac:dyDescent="0.25">
      <c r="C357" s="49"/>
      <c r="D357" s="73"/>
      <c r="E357" s="50"/>
      <c r="F357" s="50"/>
      <c r="G357" s="51"/>
      <c r="H357" s="50"/>
      <c r="I357" s="51"/>
      <c r="J357" s="50"/>
      <c r="W357" s="46"/>
      <c r="Y357" s="48"/>
    </row>
    <row r="358" spans="3:25" s="47" customFormat="1" x14ac:dyDescent="0.25">
      <c r="C358" s="49"/>
      <c r="D358" s="73"/>
      <c r="E358" s="50"/>
      <c r="F358" s="50"/>
      <c r="G358" s="51"/>
      <c r="H358" s="50"/>
      <c r="I358" s="51"/>
      <c r="J358" s="50"/>
      <c r="W358" s="46"/>
      <c r="Y358" s="48"/>
    </row>
    <row r="359" spans="3:25" s="47" customFormat="1" x14ac:dyDescent="0.25">
      <c r="C359" s="49"/>
      <c r="D359" s="73"/>
      <c r="E359" s="50"/>
      <c r="F359" s="50"/>
      <c r="G359" s="51"/>
      <c r="H359" s="50"/>
      <c r="I359" s="51"/>
      <c r="J359" s="50"/>
      <c r="W359" s="46"/>
      <c r="Y359" s="48"/>
    </row>
    <row r="360" spans="3:25" s="47" customFormat="1" x14ac:dyDescent="0.25">
      <c r="C360" s="49"/>
      <c r="D360" s="73"/>
      <c r="E360" s="50"/>
      <c r="F360" s="50"/>
      <c r="G360" s="51"/>
      <c r="H360" s="50"/>
      <c r="I360" s="51"/>
      <c r="J360" s="50"/>
      <c r="W360" s="46"/>
      <c r="Y360" s="48"/>
    </row>
    <row r="361" spans="3:25" s="47" customFormat="1" x14ac:dyDescent="0.25">
      <c r="C361" s="49"/>
      <c r="D361" s="73"/>
      <c r="E361" s="50"/>
      <c r="F361" s="50"/>
      <c r="G361" s="51"/>
      <c r="H361" s="50"/>
      <c r="I361" s="51"/>
      <c r="J361" s="50"/>
      <c r="W361" s="46"/>
      <c r="Y361" s="48"/>
    </row>
    <row r="362" spans="3:25" s="47" customFormat="1" x14ac:dyDescent="0.25">
      <c r="C362" s="49"/>
      <c r="D362" s="73"/>
      <c r="E362" s="50"/>
      <c r="F362" s="50"/>
      <c r="G362" s="51"/>
      <c r="H362" s="50"/>
      <c r="I362" s="51"/>
      <c r="J362" s="50"/>
      <c r="W362" s="46"/>
      <c r="Y362" s="48"/>
    </row>
    <row r="363" spans="3:25" s="47" customFormat="1" x14ac:dyDescent="0.25">
      <c r="C363" s="49"/>
      <c r="D363" s="73"/>
      <c r="E363" s="50"/>
      <c r="F363" s="50"/>
      <c r="G363" s="51"/>
      <c r="H363" s="50"/>
      <c r="I363" s="51"/>
      <c r="J363" s="50"/>
      <c r="W363" s="46"/>
      <c r="Y363" s="48"/>
    </row>
    <row r="364" spans="3:25" s="47" customFormat="1" x14ac:dyDescent="0.25">
      <c r="C364" s="49"/>
      <c r="D364" s="73"/>
      <c r="E364" s="50"/>
      <c r="F364" s="50"/>
      <c r="G364" s="51"/>
      <c r="H364" s="50"/>
      <c r="I364" s="51"/>
      <c r="J364" s="50"/>
      <c r="W364" s="46"/>
      <c r="Y364" s="48"/>
    </row>
    <row r="365" spans="3:25" s="47" customFormat="1" x14ac:dyDescent="0.25">
      <c r="C365" s="49"/>
      <c r="D365" s="73"/>
      <c r="E365" s="50"/>
      <c r="F365" s="50"/>
      <c r="G365" s="51"/>
      <c r="H365" s="50"/>
      <c r="I365" s="51"/>
      <c r="J365" s="50"/>
      <c r="W365" s="46"/>
      <c r="Y365" s="48"/>
    </row>
    <row r="366" spans="3:25" s="47" customFormat="1" x14ac:dyDescent="0.25">
      <c r="C366" s="49"/>
      <c r="D366" s="73"/>
      <c r="E366" s="50"/>
      <c r="F366" s="50"/>
      <c r="G366" s="51"/>
      <c r="H366" s="50"/>
      <c r="I366" s="51"/>
      <c r="J366" s="50"/>
      <c r="W366" s="46"/>
      <c r="Y366" s="48"/>
    </row>
    <row r="367" spans="3:25" s="47" customFormat="1" x14ac:dyDescent="0.25">
      <c r="C367" s="49"/>
      <c r="D367" s="73"/>
      <c r="E367" s="50"/>
      <c r="F367" s="50"/>
      <c r="G367" s="51"/>
      <c r="H367" s="50"/>
      <c r="I367" s="51"/>
      <c r="J367" s="50"/>
      <c r="W367" s="46"/>
      <c r="Y367" s="48"/>
    </row>
    <row r="368" spans="3:25" s="47" customFormat="1" x14ac:dyDescent="0.25">
      <c r="C368" s="49"/>
      <c r="D368" s="73"/>
      <c r="E368" s="50"/>
      <c r="F368" s="50"/>
      <c r="G368" s="51"/>
      <c r="H368" s="50"/>
      <c r="I368" s="51"/>
      <c r="J368" s="50"/>
      <c r="W368" s="46"/>
      <c r="Y368" s="48"/>
    </row>
    <row r="369" spans="3:25" s="47" customFormat="1" x14ac:dyDescent="0.25">
      <c r="C369" s="49"/>
      <c r="D369" s="73"/>
      <c r="E369" s="50"/>
      <c r="F369" s="50"/>
      <c r="G369" s="51"/>
      <c r="H369" s="50"/>
      <c r="I369" s="51"/>
      <c r="J369" s="50"/>
      <c r="W369" s="46"/>
      <c r="Y369" s="48"/>
    </row>
    <row r="370" spans="3:25" s="47" customFormat="1" x14ac:dyDescent="0.25">
      <c r="C370" s="49"/>
      <c r="D370" s="73"/>
      <c r="E370" s="50"/>
      <c r="F370" s="50"/>
      <c r="G370" s="51"/>
      <c r="H370" s="50"/>
      <c r="I370" s="51"/>
      <c r="J370" s="50"/>
      <c r="W370" s="46"/>
      <c r="Y370" s="48"/>
    </row>
    <row r="371" spans="3:25" s="47" customFormat="1" x14ac:dyDescent="0.25">
      <c r="C371" s="49"/>
      <c r="D371" s="73"/>
      <c r="E371" s="50"/>
      <c r="F371" s="50"/>
      <c r="G371" s="51"/>
      <c r="H371" s="50"/>
      <c r="I371" s="51"/>
      <c r="J371" s="50"/>
      <c r="W371" s="46"/>
      <c r="Y371" s="48"/>
    </row>
    <row r="372" spans="3:25" s="47" customFormat="1" x14ac:dyDescent="0.25">
      <c r="C372" s="49"/>
      <c r="D372" s="73"/>
      <c r="E372" s="50"/>
      <c r="F372" s="50"/>
      <c r="G372" s="51"/>
      <c r="H372" s="50"/>
      <c r="I372" s="51"/>
      <c r="J372" s="50"/>
      <c r="W372" s="46"/>
      <c r="Y372" s="48"/>
    </row>
    <row r="373" spans="3:25" s="47" customFormat="1" x14ac:dyDescent="0.25">
      <c r="C373" s="49"/>
      <c r="D373" s="73"/>
      <c r="E373" s="50"/>
      <c r="F373" s="50"/>
      <c r="G373" s="51"/>
      <c r="H373" s="50"/>
      <c r="I373" s="51"/>
      <c r="J373" s="50"/>
      <c r="W373" s="46"/>
      <c r="Y373" s="48"/>
    </row>
    <row r="374" spans="3:25" s="47" customFormat="1" x14ac:dyDescent="0.25">
      <c r="C374" s="49"/>
      <c r="D374" s="73"/>
      <c r="E374" s="50"/>
      <c r="F374" s="50"/>
      <c r="G374" s="51"/>
      <c r="H374" s="50"/>
      <c r="I374" s="51"/>
      <c r="J374" s="50"/>
      <c r="W374" s="46"/>
      <c r="Y374" s="48"/>
    </row>
    <row r="375" spans="3:25" s="47" customFormat="1" x14ac:dyDescent="0.25">
      <c r="C375" s="49"/>
      <c r="D375" s="73"/>
      <c r="E375" s="50"/>
      <c r="F375" s="50"/>
      <c r="G375" s="51"/>
      <c r="H375" s="50"/>
      <c r="I375" s="51"/>
      <c r="J375" s="50"/>
      <c r="W375" s="46"/>
      <c r="Y375" s="48"/>
    </row>
    <row r="376" spans="3:25" s="47" customFormat="1" x14ac:dyDescent="0.25">
      <c r="C376" s="49"/>
      <c r="D376" s="73"/>
      <c r="E376" s="50"/>
      <c r="F376" s="50"/>
      <c r="G376" s="51"/>
      <c r="H376" s="50"/>
      <c r="I376" s="51"/>
      <c r="J376" s="50"/>
      <c r="W376" s="46"/>
      <c r="Y376" s="48"/>
    </row>
    <row r="377" spans="3:25" s="47" customFormat="1" x14ac:dyDescent="0.25">
      <c r="C377" s="49"/>
      <c r="D377" s="73"/>
      <c r="E377" s="50"/>
      <c r="F377" s="50"/>
      <c r="G377" s="51"/>
      <c r="H377" s="50"/>
      <c r="I377" s="51"/>
      <c r="J377" s="50"/>
      <c r="W377" s="46"/>
      <c r="Y377" s="48"/>
    </row>
    <row r="378" spans="3:25" s="47" customFormat="1" x14ac:dyDescent="0.25">
      <c r="C378" s="49"/>
      <c r="D378" s="73"/>
      <c r="E378" s="50"/>
      <c r="F378" s="50"/>
      <c r="G378" s="51"/>
      <c r="H378" s="50"/>
      <c r="I378" s="51"/>
      <c r="J378" s="50"/>
      <c r="W378" s="46"/>
      <c r="Y378" s="48"/>
    </row>
    <row r="379" spans="3:25" s="47" customFormat="1" x14ac:dyDescent="0.25">
      <c r="C379" s="49"/>
      <c r="D379" s="73"/>
      <c r="E379" s="50"/>
      <c r="F379" s="50"/>
      <c r="G379" s="51"/>
      <c r="H379" s="50"/>
      <c r="I379" s="51"/>
      <c r="J379" s="50"/>
      <c r="W379" s="46"/>
      <c r="Y379" s="48"/>
    </row>
    <row r="380" spans="3:25" s="47" customFormat="1" x14ac:dyDescent="0.25">
      <c r="C380" s="49"/>
      <c r="D380" s="73"/>
      <c r="E380" s="50"/>
      <c r="F380" s="50"/>
      <c r="G380" s="51"/>
      <c r="H380" s="50"/>
      <c r="I380" s="51"/>
      <c r="J380" s="50"/>
      <c r="W380" s="46"/>
      <c r="Y380" s="48"/>
    </row>
    <row r="381" spans="3:25" s="47" customFormat="1" x14ac:dyDescent="0.25">
      <c r="C381" s="49"/>
      <c r="D381" s="73"/>
      <c r="E381" s="50"/>
      <c r="F381" s="50"/>
      <c r="G381" s="51"/>
      <c r="H381" s="50"/>
      <c r="I381" s="51"/>
      <c r="J381" s="50"/>
      <c r="W381" s="46"/>
      <c r="Y381" s="48"/>
    </row>
    <row r="382" spans="3:25" s="47" customFormat="1" x14ac:dyDescent="0.25">
      <c r="C382" s="49"/>
      <c r="D382" s="73"/>
      <c r="E382" s="50"/>
      <c r="F382" s="50"/>
      <c r="G382" s="51"/>
      <c r="H382" s="50"/>
      <c r="I382" s="51"/>
      <c r="J382" s="50"/>
      <c r="W382" s="46"/>
      <c r="Y382" s="48"/>
    </row>
    <row r="383" spans="3:25" s="47" customFormat="1" x14ac:dyDescent="0.25">
      <c r="C383" s="49"/>
      <c r="D383" s="73"/>
      <c r="E383" s="50"/>
      <c r="F383" s="50"/>
      <c r="G383" s="51"/>
      <c r="H383" s="50"/>
      <c r="I383" s="51"/>
      <c r="J383" s="50"/>
      <c r="W383" s="46"/>
      <c r="Y383" s="48"/>
    </row>
    <row r="384" spans="3:25" s="47" customFormat="1" x14ac:dyDescent="0.25">
      <c r="C384" s="49"/>
      <c r="D384" s="73"/>
      <c r="E384" s="50"/>
      <c r="F384" s="50"/>
      <c r="G384" s="51"/>
      <c r="H384" s="50"/>
      <c r="I384" s="51"/>
      <c r="J384" s="50"/>
      <c r="W384" s="46"/>
      <c r="Y384" s="48"/>
    </row>
    <row r="385" spans="3:25" s="47" customFormat="1" x14ac:dyDescent="0.25">
      <c r="C385" s="49"/>
      <c r="D385" s="73"/>
      <c r="E385" s="50"/>
      <c r="F385" s="50"/>
      <c r="G385" s="51"/>
      <c r="H385" s="50"/>
      <c r="I385" s="51"/>
      <c r="J385" s="50"/>
      <c r="W385" s="46"/>
      <c r="Y385" s="48"/>
    </row>
    <row r="386" spans="3:25" s="47" customFormat="1" x14ac:dyDescent="0.25">
      <c r="C386" s="49"/>
      <c r="D386" s="73"/>
      <c r="E386" s="50"/>
      <c r="F386" s="50"/>
      <c r="G386" s="51"/>
      <c r="H386" s="50"/>
      <c r="I386" s="51"/>
      <c r="J386" s="50"/>
      <c r="W386" s="46"/>
      <c r="Y386" s="48"/>
    </row>
    <row r="387" spans="3:25" s="47" customFormat="1" x14ac:dyDescent="0.25">
      <c r="C387" s="49"/>
      <c r="D387" s="73"/>
      <c r="E387" s="50"/>
      <c r="F387" s="50"/>
      <c r="G387" s="51"/>
      <c r="H387" s="50"/>
      <c r="I387" s="51"/>
      <c r="J387" s="50"/>
      <c r="W387" s="46"/>
      <c r="Y387" s="48"/>
    </row>
    <row r="388" spans="3:25" s="47" customFormat="1" x14ac:dyDescent="0.25">
      <c r="C388" s="49"/>
      <c r="D388" s="73"/>
      <c r="E388" s="50"/>
      <c r="F388" s="50"/>
      <c r="G388" s="51"/>
      <c r="H388" s="50"/>
      <c r="I388" s="51"/>
      <c r="J388" s="50"/>
      <c r="W388" s="46"/>
      <c r="Y388" s="48"/>
    </row>
    <row r="389" spans="3:25" s="47" customFormat="1" x14ac:dyDescent="0.25">
      <c r="C389" s="49"/>
      <c r="D389" s="73"/>
      <c r="E389" s="50"/>
      <c r="F389" s="50"/>
      <c r="G389" s="51"/>
      <c r="H389" s="50"/>
      <c r="I389" s="51"/>
      <c r="J389" s="50"/>
      <c r="W389" s="46"/>
      <c r="Y389" s="48"/>
    </row>
    <row r="390" spans="3:25" s="47" customFormat="1" x14ac:dyDescent="0.25">
      <c r="C390" s="49"/>
      <c r="D390" s="73"/>
      <c r="E390" s="50"/>
      <c r="F390" s="50"/>
      <c r="G390" s="51"/>
      <c r="H390" s="50"/>
      <c r="I390" s="51"/>
      <c r="J390" s="50"/>
      <c r="W390" s="46"/>
      <c r="Y390" s="48"/>
    </row>
    <row r="391" spans="3:25" s="47" customFormat="1" x14ac:dyDescent="0.25">
      <c r="C391" s="49"/>
      <c r="D391" s="73"/>
      <c r="E391" s="50"/>
      <c r="F391" s="50"/>
      <c r="G391" s="51"/>
      <c r="H391" s="50"/>
      <c r="I391" s="51"/>
      <c r="J391" s="50"/>
      <c r="W391" s="46"/>
      <c r="Y391" s="48"/>
    </row>
    <row r="392" spans="3:25" s="47" customFormat="1" x14ac:dyDescent="0.25">
      <c r="C392" s="49"/>
      <c r="D392" s="73"/>
      <c r="E392" s="50"/>
      <c r="F392" s="50"/>
      <c r="G392" s="51"/>
      <c r="H392" s="50"/>
      <c r="I392" s="51"/>
      <c r="J392" s="50"/>
      <c r="W392" s="46"/>
      <c r="Y392" s="48"/>
    </row>
    <row r="393" spans="3:25" s="47" customFormat="1" x14ac:dyDescent="0.25">
      <c r="C393" s="49"/>
      <c r="D393" s="73"/>
      <c r="E393" s="50"/>
      <c r="F393" s="50"/>
      <c r="G393" s="51"/>
      <c r="H393" s="50"/>
      <c r="I393" s="51"/>
      <c r="J393" s="50"/>
      <c r="W393" s="46"/>
      <c r="Y393" s="48"/>
    </row>
    <row r="394" spans="3:25" s="47" customFormat="1" x14ac:dyDescent="0.25">
      <c r="C394" s="49"/>
      <c r="D394" s="73"/>
      <c r="E394" s="50"/>
      <c r="F394" s="50"/>
      <c r="G394" s="51"/>
      <c r="H394" s="50"/>
      <c r="I394" s="51"/>
      <c r="J394" s="50"/>
      <c r="W394" s="46"/>
      <c r="Y394" s="48"/>
    </row>
    <row r="395" spans="3:25" s="47" customFormat="1" x14ac:dyDescent="0.25">
      <c r="C395" s="49"/>
      <c r="D395" s="73"/>
      <c r="E395" s="50"/>
      <c r="F395" s="50"/>
      <c r="G395" s="51"/>
      <c r="H395" s="50"/>
      <c r="I395" s="51"/>
      <c r="J395" s="50"/>
      <c r="W395" s="46"/>
      <c r="Y395" s="48"/>
    </row>
    <row r="396" spans="3:25" s="47" customFormat="1" x14ac:dyDescent="0.25">
      <c r="C396" s="49"/>
      <c r="D396" s="73"/>
      <c r="E396" s="50"/>
      <c r="F396" s="50"/>
      <c r="G396" s="51"/>
      <c r="H396" s="50"/>
      <c r="I396" s="51"/>
      <c r="J396" s="50"/>
      <c r="W396" s="46"/>
      <c r="Y396" s="48"/>
    </row>
    <row r="397" spans="3:25" s="47" customFormat="1" x14ac:dyDescent="0.25">
      <c r="C397" s="49"/>
      <c r="D397" s="73"/>
      <c r="E397" s="50"/>
      <c r="F397" s="50"/>
      <c r="G397" s="51"/>
      <c r="H397" s="50"/>
      <c r="I397" s="51"/>
      <c r="J397" s="50"/>
      <c r="W397" s="46"/>
      <c r="Y397" s="48"/>
    </row>
    <row r="398" spans="3:25" s="47" customFormat="1" x14ac:dyDescent="0.25">
      <c r="C398" s="49"/>
      <c r="D398" s="73"/>
      <c r="E398" s="50"/>
      <c r="F398" s="50"/>
      <c r="G398" s="51"/>
      <c r="H398" s="50"/>
      <c r="I398" s="51"/>
      <c r="J398" s="50"/>
      <c r="W398" s="46"/>
      <c r="Y398" s="48"/>
    </row>
    <row r="399" spans="3:25" s="47" customFormat="1" x14ac:dyDescent="0.25">
      <c r="C399" s="49"/>
      <c r="D399" s="73"/>
      <c r="E399" s="50"/>
      <c r="F399" s="50"/>
      <c r="G399" s="51"/>
      <c r="H399" s="50"/>
      <c r="I399" s="51"/>
      <c r="J399" s="50"/>
      <c r="W399" s="46"/>
      <c r="Y399" s="48"/>
    </row>
    <row r="400" spans="3:25" s="47" customFormat="1" x14ac:dyDescent="0.25">
      <c r="C400" s="49"/>
      <c r="D400" s="73"/>
      <c r="E400" s="50"/>
      <c r="F400" s="50"/>
      <c r="G400" s="51"/>
      <c r="H400" s="50"/>
      <c r="I400" s="51"/>
      <c r="J400" s="50"/>
      <c r="W400" s="46"/>
      <c r="Y400" s="48"/>
    </row>
    <row r="401" spans="3:25" s="47" customFormat="1" x14ac:dyDescent="0.25">
      <c r="C401" s="49"/>
      <c r="D401" s="73"/>
      <c r="E401" s="50"/>
      <c r="F401" s="50"/>
      <c r="G401" s="51"/>
      <c r="H401" s="50"/>
      <c r="I401" s="51"/>
      <c r="J401" s="50"/>
      <c r="W401" s="46"/>
      <c r="Y401" s="48"/>
    </row>
    <row r="402" spans="3:25" s="47" customFormat="1" x14ac:dyDescent="0.25">
      <c r="C402" s="49"/>
      <c r="D402" s="73"/>
      <c r="E402" s="50"/>
      <c r="F402" s="50"/>
      <c r="G402" s="51"/>
      <c r="H402" s="50"/>
      <c r="I402" s="51"/>
      <c r="J402" s="50"/>
      <c r="W402" s="46"/>
      <c r="Y402" s="48"/>
    </row>
    <row r="403" spans="3:25" s="47" customFormat="1" x14ac:dyDescent="0.25">
      <c r="C403" s="49"/>
      <c r="D403" s="73"/>
      <c r="E403" s="50"/>
      <c r="F403" s="50"/>
      <c r="G403" s="51"/>
      <c r="H403" s="50"/>
      <c r="I403" s="51"/>
      <c r="J403" s="50"/>
      <c r="W403" s="46"/>
      <c r="Y403" s="48"/>
    </row>
    <row r="404" spans="3:25" s="47" customFormat="1" x14ac:dyDescent="0.25">
      <c r="C404" s="49"/>
      <c r="D404" s="73"/>
      <c r="E404" s="50"/>
      <c r="F404" s="50"/>
      <c r="G404" s="51"/>
      <c r="H404" s="50"/>
      <c r="I404" s="51"/>
      <c r="J404" s="50"/>
      <c r="W404" s="46"/>
      <c r="Y404" s="48"/>
    </row>
    <row r="405" spans="3:25" s="47" customFormat="1" x14ac:dyDescent="0.25">
      <c r="C405" s="49"/>
      <c r="D405" s="73"/>
      <c r="E405" s="50"/>
      <c r="F405" s="50"/>
      <c r="G405" s="51"/>
      <c r="H405" s="50"/>
      <c r="I405" s="51"/>
      <c r="J405" s="50"/>
      <c r="W405" s="46"/>
      <c r="Y405" s="48"/>
    </row>
    <row r="406" spans="3:25" s="47" customFormat="1" x14ac:dyDescent="0.25">
      <c r="C406" s="49"/>
      <c r="D406" s="73"/>
      <c r="E406" s="50"/>
      <c r="F406" s="50"/>
      <c r="G406" s="51"/>
      <c r="H406" s="50"/>
      <c r="I406" s="51"/>
      <c r="J406" s="50"/>
      <c r="W406" s="46"/>
      <c r="Y406" s="48"/>
    </row>
    <row r="407" spans="3:25" s="47" customFormat="1" x14ac:dyDescent="0.25">
      <c r="C407" s="49"/>
      <c r="D407" s="73"/>
      <c r="E407" s="50"/>
      <c r="F407" s="50"/>
      <c r="G407" s="51"/>
      <c r="H407" s="50"/>
      <c r="I407" s="51"/>
      <c r="J407" s="50"/>
      <c r="W407" s="46"/>
      <c r="Y407" s="48"/>
    </row>
    <row r="408" spans="3:25" s="47" customFormat="1" x14ac:dyDescent="0.25">
      <c r="C408" s="49"/>
      <c r="D408" s="73"/>
      <c r="E408" s="50"/>
      <c r="F408" s="50"/>
      <c r="G408" s="51"/>
      <c r="H408" s="50"/>
      <c r="I408" s="51"/>
      <c r="J408" s="50"/>
      <c r="W408" s="46"/>
      <c r="Y408" s="48"/>
    </row>
    <row r="409" spans="3:25" s="47" customFormat="1" x14ac:dyDescent="0.25">
      <c r="C409" s="49"/>
      <c r="D409" s="73"/>
      <c r="E409" s="50"/>
      <c r="F409" s="50"/>
      <c r="G409" s="51"/>
      <c r="H409" s="50"/>
      <c r="I409" s="51"/>
      <c r="J409" s="50"/>
      <c r="W409" s="46"/>
      <c r="Y409" s="48"/>
    </row>
    <row r="410" spans="3:25" s="47" customFormat="1" x14ac:dyDescent="0.25">
      <c r="C410" s="49"/>
      <c r="D410" s="73"/>
      <c r="E410" s="50"/>
      <c r="F410" s="50"/>
      <c r="G410" s="51"/>
      <c r="H410" s="50"/>
      <c r="I410" s="51"/>
      <c r="J410" s="50"/>
      <c r="W410" s="46"/>
      <c r="Y410" s="48"/>
    </row>
    <row r="411" spans="3:25" s="47" customFormat="1" x14ac:dyDescent="0.25">
      <c r="C411" s="49"/>
      <c r="D411" s="73"/>
      <c r="E411" s="50"/>
      <c r="F411" s="50"/>
      <c r="G411" s="51"/>
      <c r="H411" s="50"/>
      <c r="I411" s="51"/>
      <c r="J411" s="50"/>
      <c r="W411" s="46"/>
      <c r="Y411" s="48"/>
    </row>
    <row r="412" spans="3:25" s="47" customFormat="1" x14ac:dyDescent="0.25">
      <c r="C412" s="49"/>
      <c r="D412" s="73"/>
      <c r="E412" s="50"/>
      <c r="F412" s="50"/>
      <c r="G412" s="51"/>
      <c r="H412" s="50"/>
      <c r="I412" s="51"/>
      <c r="J412" s="50"/>
      <c r="W412" s="46"/>
      <c r="Y412" s="48"/>
    </row>
    <row r="413" spans="3:25" s="47" customFormat="1" x14ac:dyDescent="0.25">
      <c r="C413" s="49"/>
      <c r="D413" s="73"/>
      <c r="E413" s="50"/>
      <c r="F413" s="50"/>
      <c r="G413" s="51"/>
      <c r="H413" s="50"/>
      <c r="I413" s="51"/>
      <c r="J413" s="50"/>
      <c r="W413" s="46"/>
      <c r="Y413" s="48"/>
    </row>
    <row r="414" spans="3:25" s="47" customFormat="1" x14ac:dyDescent="0.25">
      <c r="C414" s="49"/>
      <c r="D414" s="73"/>
      <c r="E414" s="50"/>
      <c r="F414" s="50"/>
      <c r="G414" s="51"/>
      <c r="H414" s="50"/>
      <c r="I414" s="51"/>
      <c r="J414" s="50"/>
      <c r="W414" s="46"/>
      <c r="Y414" s="48"/>
    </row>
    <row r="415" spans="3:25" s="47" customFormat="1" x14ac:dyDescent="0.25">
      <c r="C415" s="49"/>
      <c r="D415" s="73"/>
      <c r="E415" s="50"/>
      <c r="F415" s="50"/>
      <c r="G415" s="51"/>
      <c r="H415" s="50"/>
      <c r="I415" s="51"/>
      <c r="J415" s="50"/>
      <c r="W415" s="46"/>
      <c r="Y415" s="48"/>
    </row>
    <row r="416" spans="3:25" s="47" customFormat="1" x14ac:dyDescent="0.25">
      <c r="C416" s="49"/>
      <c r="D416" s="73"/>
      <c r="E416" s="50"/>
      <c r="F416" s="50"/>
      <c r="G416" s="51"/>
      <c r="H416" s="50"/>
      <c r="I416" s="51"/>
      <c r="J416" s="50"/>
      <c r="W416" s="46"/>
      <c r="Y416" s="48"/>
    </row>
    <row r="417" spans="3:25" s="47" customFormat="1" x14ac:dyDescent="0.25">
      <c r="C417" s="49"/>
      <c r="D417" s="73"/>
      <c r="E417" s="50"/>
      <c r="F417" s="50"/>
      <c r="G417" s="51"/>
      <c r="H417" s="50"/>
      <c r="I417" s="51"/>
      <c r="J417" s="50"/>
      <c r="W417" s="46"/>
      <c r="Y417" s="48"/>
    </row>
    <row r="418" spans="3:25" s="47" customFormat="1" x14ac:dyDescent="0.25">
      <c r="C418" s="49"/>
      <c r="D418" s="73"/>
      <c r="E418" s="50"/>
      <c r="F418" s="50"/>
      <c r="G418" s="51"/>
      <c r="H418" s="50"/>
      <c r="I418" s="51"/>
      <c r="J418" s="50"/>
      <c r="W418" s="46"/>
      <c r="Y418" s="48"/>
    </row>
    <row r="419" spans="3:25" s="47" customFormat="1" x14ac:dyDescent="0.25">
      <c r="C419" s="49"/>
      <c r="D419" s="73"/>
      <c r="E419" s="50"/>
      <c r="F419" s="50"/>
      <c r="G419" s="51"/>
      <c r="H419" s="50"/>
      <c r="I419" s="51"/>
      <c r="J419" s="50"/>
      <c r="W419" s="46"/>
      <c r="Y419" s="48"/>
    </row>
    <row r="420" spans="3:25" s="47" customFormat="1" x14ac:dyDescent="0.25">
      <c r="C420" s="49"/>
      <c r="D420" s="73"/>
      <c r="E420" s="50"/>
      <c r="F420" s="50"/>
      <c r="G420" s="51"/>
      <c r="H420" s="50"/>
      <c r="I420" s="51"/>
      <c r="J420" s="50"/>
      <c r="W420" s="46"/>
      <c r="Y420" s="48"/>
    </row>
    <row r="421" spans="3:25" s="47" customFormat="1" x14ac:dyDescent="0.25">
      <c r="C421" s="49"/>
      <c r="D421" s="73"/>
      <c r="E421" s="50"/>
      <c r="F421" s="50"/>
      <c r="G421" s="51"/>
      <c r="H421" s="50"/>
      <c r="I421" s="51"/>
      <c r="J421" s="50"/>
      <c r="W421" s="46"/>
      <c r="Y421" s="48"/>
    </row>
    <row r="422" spans="3:25" s="47" customFormat="1" x14ac:dyDescent="0.25">
      <c r="C422" s="49"/>
      <c r="D422" s="73"/>
      <c r="E422" s="50"/>
      <c r="F422" s="50"/>
      <c r="G422" s="51"/>
      <c r="H422" s="50"/>
      <c r="I422" s="51"/>
      <c r="J422" s="50"/>
      <c r="W422" s="46"/>
      <c r="Y422" s="48"/>
    </row>
    <row r="423" spans="3:25" s="47" customFormat="1" x14ac:dyDescent="0.25">
      <c r="C423" s="49"/>
      <c r="D423" s="73"/>
      <c r="E423" s="50"/>
      <c r="F423" s="50"/>
      <c r="G423" s="51"/>
      <c r="H423" s="50"/>
      <c r="I423" s="51"/>
      <c r="J423" s="50"/>
      <c r="W423" s="46"/>
      <c r="Y423" s="48"/>
    </row>
    <row r="424" spans="3:25" s="47" customFormat="1" x14ac:dyDescent="0.25">
      <c r="C424" s="49"/>
      <c r="D424" s="73"/>
      <c r="E424" s="50"/>
      <c r="F424" s="50"/>
      <c r="G424" s="51"/>
      <c r="H424" s="50"/>
      <c r="I424" s="51"/>
      <c r="J424" s="50"/>
      <c r="W424" s="46"/>
      <c r="Y424" s="48"/>
    </row>
    <row r="425" spans="3:25" s="47" customFormat="1" x14ac:dyDescent="0.25">
      <c r="C425" s="49"/>
      <c r="D425" s="73"/>
      <c r="E425" s="50"/>
      <c r="F425" s="50"/>
      <c r="G425" s="51"/>
      <c r="H425" s="50"/>
      <c r="I425" s="51"/>
      <c r="J425" s="50"/>
      <c r="W425" s="46"/>
      <c r="Y425" s="48"/>
    </row>
    <row r="426" spans="3:25" s="47" customFormat="1" x14ac:dyDescent="0.25">
      <c r="C426" s="49"/>
      <c r="D426" s="73"/>
      <c r="E426" s="50"/>
      <c r="F426" s="50"/>
      <c r="G426" s="51"/>
      <c r="H426" s="50"/>
      <c r="I426" s="51"/>
      <c r="J426" s="50"/>
      <c r="W426" s="46"/>
      <c r="Y426" s="48"/>
    </row>
    <row r="427" spans="3:25" s="47" customFormat="1" x14ac:dyDescent="0.25">
      <c r="C427" s="49"/>
      <c r="D427" s="73"/>
      <c r="E427" s="50"/>
      <c r="F427" s="50"/>
      <c r="G427" s="51"/>
      <c r="H427" s="50"/>
      <c r="I427" s="51"/>
      <c r="J427" s="50"/>
      <c r="W427" s="46"/>
      <c r="Y427" s="48"/>
    </row>
    <row r="428" spans="3:25" s="47" customFormat="1" x14ac:dyDescent="0.25">
      <c r="C428" s="49"/>
      <c r="D428" s="73"/>
      <c r="E428" s="50"/>
      <c r="F428" s="50"/>
      <c r="G428" s="51"/>
      <c r="H428" s="50"/>
      <c r="I428" s="51"/>
      <c r="J428" s="50"/>
      <c r="W428" s="46"/>
      <c r="Y428" s="48"/>
    </row>
    <row r="429" spans="3:25" s="47" customFormat="1" x14ac:dyDescent="0.25">
      <c r="C429" s="49"/>
      <c r="D429" s="73"/>
      <c r="E429" s="50"/>
      <c r="F429" s="50"/>
      <c r="G429" s="51"/>
      <c r="H429" s="50"/>
      <c r="I429" s="51"/>
      <c r="J429" s="50"/>
      <c r="W429" s="46"/>
      <c r="Y429" s="48"/>
    </row>
    <row r="430" spans="3:25" s="47" customFormat="1" x14ac:dyDescent="0.25">
      <c r="C430" s="49"/>
      <c r="D430" s="73"/>
      <c r="E430" s="50"/>
      <c r="F430" s="50"/>
      <c r="G430" s="51"/>
      <c r="H430" s="50"/>
      <c r="I430" s="51"/>
      <c r="J430" s="50"/>
      <c r="W430" s="46"/>
      <c r="Y430" s="48"/>
    </row>
    <row r="431" spans="3:25" s="47" customFormat="1" x14ac:dyDescent="0.25">
      <c r="C431" s="49"/>
      <c r="D431" s="73"/>
      <c r="E431" s="50"/>
      <c r="F431" s="50"/>
      <c r="G431" s="51"/>
      <c r="H431" s="50"/>
      <c r="I431" s="51"/>
      <c r="J431" s="50"/>
      <c r="W431" s="46"/>
      <c r="Y431" s="48"/>
    </row>
    <row r="432" spans="3:25" s="47" customFormat="1" x14ac:dyDescent="0.25">
      <c r="C432" s="49"/>
      <c r="D432" s="73"/>
      <c r="E432" s="50"/>
      <c r="F432" s="50"/>
      <c r="G432" s="51"/>
      <c r="H432" s="50"/>
      <c r="I432" s="51"/>
      <c r="J432" s="50"/>
      <c r="W432" s="46"/>
      <c r="Y432" s="48"/>
    </row>
    <row r="433" spans="3:25" s="47" customFormat="1" x14ac:dyDescent="0.25">
      <c r="C433" s="49"/>
      <c r="D433" s="73"/>
      <c r="E433" s="50"/>
      <c r="F433" s="50"/>
      <c r="G433" s="51"/>
      <c r="H433" s="50"/>
      <c r="I433" s="51"/>
      <c r="J433" s="50"/>
      <c r="W433" s="46"/>
      <c r="Y433" s="48"/>
    </row>
    <row r="434" spans="3:25" s="47" customFormat="1" x14ac:dyDescent="0.25">
      <c r="C434" s="49"/>
      <c r="D434" s="73"/>
      <c r="E434" s="50"/>
      <c r="F434" s="50"/>
      <c r="G434" s="51"/>
      <c r="H434" s="50"/>
      <c r="I434" s="51"/>
      <c r="J434" s="50"/>
      <c r="W434" s="46"/>
      <c r="Y434" s="48"/>
    </row>
    <row r="435" spans="3:25" s="47" customFormat="1" x14ac:dyDescent="0.25">
      <c r="C435" s="49"/>
      <c r="D435" s="73"/>
      <c r="E435" s="50"/>
      <c r="F435" s="50"/>
      <c r="G435" s="51"/>
      <c r="H435" s="50"/>
      <c r="I435" s="51"/>
      <c r="J435" s="50"/>
      <c r="W435" s="46"/>
      <c r="Y435" s="48"/>
    </row>
    <row r="436" spans="3:25" s="47" customFormat="1" x14ac:dyDescent="0.25">
      <c r="C436" s="49"/>
      <c r="D436" s="73"/>
      <c r="E436" s="50"/>
      <c r="F436" s="50"/>
      <c r="G436" s="51"/>
      <c r="H436" s="50"/>
      <c r="I436" s="51"/>
      <c r="J436" s="50"/>
      <c r="W436" s="46"/>
      <c r="Y436" s="48"/>
    </row>
    <row r="437" spans="3:25" s="47" customFormat="1" x14ac:dyDescent="0.25">
      <c r="C437" s="49"/>
      <c r="D437" s="73"/>
      <c r="E437" s="50"/>
      <c r="F437" s="50"/>
      <c r="G437" s="51"/>
      <c r="H437" s="50"/>
      <c r="I437" s="51"/>
      <c r="J437" s="50"/>
      <c r="W437" s="46"/>
      <c r="Y437" s="48"/>
    </row>
    <row r="438" spans="3:25" s="47" customFormat="1" x14ac:dyDescent="0.25">
      <c r="C438" s="49"/>
      <c r="D438" s="73"/>
      <c r="E438" s="50"/>
      <c r="F438" s="50"/>
      <c r="G438" s="51"/>
      <c r="H438" s="50"/>
      <c r="I438" s="51"/>
      <c r="J438" s="50"/>
      <c r="W438" s="46"/>
      <c r="Y438" s="48"/>
    </row>
    <row r="439" spans="3:25" s="47" customFormat="1" x14ac:dyDescent="0.25">
      <c r="C439" s="49"/>
      <c r="D439" s="73"/>
      <c r="E439" s="50"/>
      <c r="F439" s="50"/>
      <c r="G439" s="51"/>
      <c r="H439" s="50"/>
      <c r="I439" s="51"/>
      <c r="J439" s="50"/>
      <c r="W439" s="46"/>
      <c r="Y439" s="48"/>
    </row>
    <row r="440" spans="3:25" s="47" customFormat="1" x14ac:dyDescent="0.25">
      <c r="C440" s="49"/>
      <c r="D440" s="73"/>
      <c r="E440" s="50"/>
      <c r="F440" s="50"/>
      <c r="G440" s="51"/>
      <c r="H440" s="50"/>
      <c r="I440" s="51"/>
      <c r="J440" s="50"/>
      <c r="W440" s="46"/>
      <c r="Y440" s="48"/>
    </row>
    <row r="441" spans="3:25" s="47" customFormat="1" x14ac:dyDescent="0.25">
      <c r="C441" s="49"/>
      <c r="D441" s="73"/>
      <c r="E441" s="50"/>
      <c r="F441" s="50"/>
      <c r="G441" s="51"/>
      <c r="H441" s="50"/>
      <c r="I441" s="51"/>
      <c r="J441" s="50"/>
      <c r="W441" s="46"/>
      <c r="Y441" s="48"/>
    </row>
    <row r="442" spans="3:25" s="47" customFormat="1" x14ac:dyDescent="0.25">
      <c r="C442" s="49"/>
      <c r="D442" s="73"/>
      <c r="E442" s="50"/>
      <c r="F442" s="50"/>
      <c r="G442" s="51"/>
      <c r="H442" s="50"/>
      <c r="I442" s="51"/>
      <c r="J442" s="50"/>
      <c r="W442" s="46"/>
      <c r="Y442" s="48"/>
    </row>
    <row r="443" spans="3:25" s="47" customFormat="1" x14ac:dyDescent="0.25">
      <c r="C443" s="49"/>
      <c r="D443" s="73"/>
      <c r="E443" s="50"/>
      <c r="F443" s="50"/>
      <c r="G443" s="51"/>
      <c r="H443" s="50"/>
      <c r="I443" s="51"/>
      <c r="J443" s="50"/>
      <c r="W443" s="46"/>
      <c r="Y443" s="48"/>
    </row>
    <row r="444" spans="3:25" s="47" customFormat="1" x14ac:dyDescent="0.25">
      <c r="C444" s="49"/>
      <c r="D444" s="73"/>
      <c r="E444" s="50"/>
      <c r="F444" s="50"/>
      <c r="G444" s="51"/>
      <c r="H444" s="50"/>
      <c r="I444" s="51"/>
      <c r="J444" s="50"/>
      <c r="W444" s="46"/>
      <c r="Y444" s="48"/>
    </row>
    <row r="445" spans="3:25" s="47" customFormat="1" x14ac:dyDescent="0.25">
      <c r="C445" s="49"/>
      <c r="D445" s="73"/>
      <c r="E445" s="50"/>
      <c r="F445" s="50"/>
      <c r="G445" s="51"/>
      <c r="H445" s="50"/>
      <c r="I445" s="51"/>
      <c r="J445" s="50"/>
      <c r="W445" s="46"/>
      <c r="Y445" s="48"/>
    </row>
    <row r="446" spans="3:25" s="47" customFormat="1" x14ac:dyDescent="0.25">
      <c r="C446" s="49"/>
      <c r="D446" s="73"/>
      <c r="E446" s="50"/>
      <c r="F446" s="50"/>
      <c r="G446" s="51"/>
      <c r="H446" s="50"/>
      <c r="I446" s="51"/>
      <c r="J446" s="50"/>
      <c r="W446" s="46"/>
      <c r="Y446" s="48"/>
    </row>
    <row r="447" spans="3:25" s="47" customFormat="1" x14ac:dyDescent="0.25">
      <c r="C447" s="49"/>
      <c r="D447" s="73"/>
      <c r="E447" s="50"/>
      <c r="F447" s="50"/>
      <c r="G447" s="51"/>
      <c r="H447" s="50"/>
      <c r="I447" s="51"/>
      <c r="J447" s="50"/>
      <c r="W447" s="46"/>
      <c r="Y447" s="48"/>
    </row>
    <row r="448" spans="3:25" s="47" customFormat="1" x14ac:dyDescent="0.25">
      <c r="C448" s="49"/>
      <c r="D448" s="73"/>
      <c r="E448" s="50"/>
      <c r="F448" s="50"/>
      <c r="G448" s="51"/>
      <c r="H448" s="50"/>
      <c r="I448" s="51"/>
      <c r="J448" s="50"/>
      <c r="W448" s="46"/>
      <c r="Y448" s="48"/>
    </row>
    <row r="449" spans="3:25" s="47" customFormat="1" x14ac:dyDescent="0.25">
      <c r="C449" s="49"/>
      <c r="D449" s="73"/>
      <c r="E449" s="50"/>
      <c r="F449" s="50"/>
      <c r="G449" s="51"/>
      <c r="H449" s="50"/>
      <c r="I449" s="51"/>
      <c r="J449" s="50"/>
      <c r="W449" s="46"/>
      <c r="Y449" s="48"/>
    </row>
    <row r="450" spans="3:25" s="47" customFormat="1" x14ac:dyDescent="0.25">
      <c r="C450" s="49"/>
      <c r="D450" s="73"/>
      <c r="E450" s="50"/>
      <c r="F450" s="50"/>
      <c r="G450" s="51"/>
      <c r="H450" s="50"/>
      <c r="I450" s="51"/>
      <c r="J450" s="50"/>
      <c r="W450" s="46"/>
      <c r="Y450" s="48"/>
    </row>
    <row r="451" spans="3:25" s="47" customFormat="1" x14ac:dyDescent="0.25">
      <c r="C451" s="49"/>
      <c r="D451" s="73"/>
      <c r="E451" s="50"/>
      <c r="F451" s="50"/>
      <c r="G451" s="51"/>
      <c r="H451" s="50"/>
      <c r="I451" s="51"/>
      <c r="J451" s="50"/>
      <c r="W451" s="46"/>
      <c r="Y451" s="48"/>
    </row>
    <row r="452" spans="3:25" s="47" customFormat="1" x14ac:dyDescent="0.25">
      <c r="C452" s="49"/>
      <c r="D452" s="73"/>
      <c r="E452" s="50"/>
      <c r="F452" s="50"/>
      <c r="G452" s="51"/>
      <c r="H452" s="50"/>
      <c r="I452" s="51"/>
      <c r="J452" s="50"/>
      <c r="W452" s="46"/>
      <c r="Y452" s="48"/>
    </row>
    <row r="453" spans="3:25" s="47" customFormat="1" x14ac:dyDescent="0.25">
      <c r="C453" s="49"/>
      <c r="D453" s="73"/>
      <c r="E453" s="50"/>
      <c r="F453" s="50"/>
      <c r="G453" s="51"/>
      <c r="H453" s="50"/>
      <c r="I453" s="51"/>
      <c r="J453" s="50"/>
      <c r="W453" s="46"/>
      <c r="Y453" s="48"/>
    </row>
    <row r="454" spans="3:25" s="47" customFormat="1" x14ac:dyDescent="0.25">
      <c r="C454" s="49"/>
      <c r="D454" s="73"/>
      <c r="E454" s="50"/>
      <c r="F454" s="50"/>
      <c r="G454" s="51"/>
      <c r="H454" s="50"/>
      <c r="I454" s="51"/>
      <c r="J454" s="50"/>
      <c r="W454" s="46"/>
      <c r="Y454" s="48"/>
    </row>
    <row r="455" spans="3:25" s="47" customFormat="1" x14ac:dyDescent="0.25">
      <c r="C455" s="49"/>
      <c r="D455" s="73"/>
      <c r="E455" s="50"/>
      <c r="F455" s="50"/>
      <c r="G455" s="51"/>
      <c r="H455" s="50"/>
      <c r="I455" s="51"/>
      <c r="J455" s="50"/>
      <c r="W455" s="46"/>
      <c r="Y455" s="48"/>
    </row>
    <row r="456" spans="3:25" s="47" customFormat="1" x14ac:dyDescent="0.25">
      <c r="C456" s="49"/>
      <c r="D456" s="73"/>
      <c r="E456" s="50"/>
      <c r="F456" s="50"/>
      <c r="G456" s="51"/>
      <c r="H456" s="50"/>
      <c r="I456" s="51"/>
      <c r="J456" s="50"/>
      <c r="W456" s="46"/>
      <c r="Y456" s="48"/>
    </row>
    <row r="457" spans="3:25" s="47" customFormat="1" x14ac:dyDescent="0.25">
      <c r="C457" s="49"/>
      <c r="D457" s="73"/>
      <c r="E457" s="50"/>
      <c r="F457" s="50"/>
      <c r="G457" s="51"/>
      <c r="H457" s="50"/>
      <c r="I457" s="51"/>
      <c r="J457" s="50"/>
      <c r="W457" s="46"/>
      <c r="Y457" s="48"/>
    </row>
    <row r="458" spans="3:25" s="47" customFormat="1" x14ac:dyDescent="0.25">
      <c r="C458" s="49"/>
      <c r="D458" s="73"/>
      <c r="E458" s="50"/>
      <c r="F458" s="50"/>
      <c r="G458" s="51"/>
      <c r="H458" s="50"/>
      <c r="I458" s="51"/>
      <c r="J458" s="50"/>
      <c r="W458" s="46"/>
      <c r="Y458" s="48"/>
    </row>
    <row r="459" spans="3:25" s="47" customFormat="1" x14ac:dyDescent="0.25">
      <c r="C459" s="49"/>
      <c r="D459" s="73"/>
      <c r="E459" s="50"/>
      <c r="F459" s="50"/>
      <c r="G459" s="51"/>
      <c r="H459" s="50"/>
      <c r="I459" s="51"/>
      <c r="J459" s="50"/>
      <c r="W459" s="46"/>
      <c r="Y459" s="48"/>
    </row>
    <row r="460" spans="3:25" s="47" customFormat="1" x14ac:dyDescent="0.25">
      <c r="C460" s="49"/>
      <c r="D460" s="73"/>
      <c r="E460" s="50"/>
      <c r="F460" s="50"/>
      <c r="G460" s="51"/>
      <c r="H460" s="50"/>
      <c r="I460" s="51"/>
      <c r="J460" s="50"/>
      <c r="W460" s="46"/>
      <c r="Y460" s="48"/>
    </row>
    <row r="461" spans="3:25" s="47" customFormat="1" x14ac:dyDescent="0.25">
      <c r="C461" s="49"/>
      <c r="D461" s="73"/>
      <c r="E461" s="50"/>
      <c r="F461" s="50"/>
      <c r="G461" s="51"/>
      <c r="H461" s="50"/>
      <c r="I461" s="51"/>
      <c r="J461" s="50"/>
      <c r="W461" s="46"/>
      <c r="Y461" s="48"/>
    </row>
    <row r="462" spans="3:25" s="47" customFormat="1" x14ac:dyDescent="0.25">
      <c r="C462" s="49"/>
      <c r="D462" s="73"/>
      <c r="E462" s="50"/>
      <c r="F462" s="50"/>
      <c r="G462" s="51"/>
      <c r="H462" s="50"/>
      <c r="I462" s="51"/>
      <c r="J462" s="50"/>
      <c r="W462" s="46"/>
      <c r="Y462" s="48"/>
    </row>
    <row r="463" spans="3:25" s="47" customFormat="1" x14ac:dyDescent="0.25">
      <c r="C463" s="49"/>
      <c r="D463" s="73"/>
      <c r="E463" s="50"/>
      <c r="F463" s="50"/>
      <c r="G463" s="51"/>
      <c r="H463" s="50"/>
      <c r="I463" s="51"/>
      <c r="J463" s="50"/>
      <c r="W463" s="46"/>
      <c r="Y463" s="48"/>
    </row>
    <row r="464" spans="3:25" s="47" customFormat="1" x14ac:dyDescent="0.25">
      <c r="C464" s="49"/>
      <c r="D464" s="73"/>
      <c r="E464" s="50"/>
      <c r="F464" s="50"/>
      <c r="G464" s="51"/>
      <c r="H464" s="50"/>
      <c r="I464" s="51"/>
      <c r="J464" s="50"/>
      <c r="W464" s="46"/>
      <c r="Y464" s="48"/>
    </row>
    <row r="465" spans="3:25" s="47" customFormat="1" x14ac:dyDescent="0.25">
      <c r="C465" s="49"/>
      <c r="D465" s="73"/>
      <c r="E465" s="50"/>
      <c r="F465" s="50"/>
      <c r="G465" s="51"/>
      <c r="H465" s="50"/>
      <c r="I465" s="51"/>
      <c r="J465" s="50"/>
      <c r="W465" s="46"/>
      <c r="Y465" s="48"/>
    </row>
    <row r="466" spans="3:25" s="47" customFormat="1" x14ac:dyDescent="0.25">
      <c r="C466" s="49"/>
      <c r="D466" s="73"/>
      <c r="E466" s="50"/>
      <c r="F466" s="50"/>
      <c r="G466" s="51"/>
      <c r="H466" s="50"/>
      <c r="I466" s="51"/>
      <c r="J466" s="50"/>
      <c r="W466" s="46"/>
      <c r="Y466" s="48"/>
    </row>
    <row r="467" spans="3:25" s="47" customFormat="1" x14ac:dyDescent="0.25">
      <c r="C467" s="49"/>
      <c r="D467" s="73"/>
      <c r="E467" s="50"/>
      <c r="F467" s="50"/>
      <c r="G467" s="51"/>
      <c r="H467" s="50"/>
      <c r="I467" s="51"/>
      <c r="J467" s="50"/>
      <c r="W467" s="46"/>
      <c r="Y467" s="48"/>
    </row>
    <row r="468" spans="3:25" s="47" customFormat="1" x14ac:dyDescent="0.25">
      <c r="C468" s="49"/>
      <c r="D468" s="73"/>
      <c r="E468" s="50"/>
      <c r="F468" s="50"/>
      <c r="G468" s="51"/>
      <c r="H468" s="50"/>
      <c r="I468" s="51"/>
      <c r="J468" s="50"/>
      <c r="W468" s="46"/>
      <c r="Y468" s="48"/>
    </row>
    <row r="469" spans="3:25" s="47" customFormat="1" x14ac:dyDescent="0.25">
      <c r="C469" s="49"/>
      <c r="D469" s="73"/>
      <c r="E469" s="50"/>
      <c r="F469" s="50"/>
      <c r="G469" s="51"/>
      <c r="H469" s="50"/>
      <c r="I469" s="51"/>
      <c r="J469" s="50"/>
      <c r="W469" s="46"/>
      <c r="Y469" s="48"/>
    </row>
    <row r="470" spans="3:25" s="47" customFormat="1" x14ac:dyDescent="0.25">
      <c r="C470" s="49"/>
      <c r="D470" s="73"/>
      <c r="E470" s="50"/>
      <c r="F470" s="50"/>
      <c r="G470" s="51"/>
      <c r="H470" s="50"/>
      <c r="I470" s="51"/>
      <c r="J470" s="50"/>
      <c r="W470" s="46"/>
      <c r="Y470" s="48"/>
    </row>
    <row r="471" spans="3:25" s="47" customFormat="1" x14ac:dyDescent="0.25">
      <c r="C471" s="49"/>
      <c r="D471" s="73"/>
      <c r="E471" s="50"/>
      <c r="F471" s="50"/>
      <c r="G471" s="51"/>
      <c r="H471" s="50"/>
      <c r="I471" s="51"/>
      <c r="J471" s="50"/>
      <c r="W471" s="46"/>
      <c r="Y471" s="48"/>
    </row>
    <row r="472" spans="3:25" s="47" customFormat="1" x14ac:dyDescent="0.25">
      <c r="C472" s="49"/>
      <c r="D472" s="73"/>
      <c r="E472" s="50"/>
      <c r="F472" s="50"/>
      <c r="G472" s="51"/>
      <c r="H472" s="50"/>
      <c r="I472" s="51"/>
      <c r="J472" s="50"/>
      <c r="W472" s="46"/>
      <c r="Y472" s="48"/>
    </row>
    <row r="473" spans="3:25" s="47" customFormat="1" x14ac:dyDescent="0.25">
      <c r="C473" s="49"/>
      <c r="D473" s="73"/>
      <c r="E473" s="50"/>
      <c r="F473" s="50"/>
      <c r="G473" s="51"/>
      <c r="H473" s="50"/>
      <c r="I473" s="51"/>
      <c r="J473" s="50"/>
      <c r="W473" s="46"/>
      <c r="Y473" s="48"/>
    </row>
    <row r="474" spans="3:25" s="47" customFormat="1" x14ac:dyDescent="0.25">
      <c r="C474" s="49"/>
      <c r="D474" s="73"/>
      <c r="E474" s="50"/>
      <c r="F474" s="50"/>
      <c r="G474" s="51"/>
      <c r="H474" s="50"/>
      <c r="I474" s="51"/>
      <c r="J474" s="50"/>
      <c r="W474" s="46"/>
      <c r="Y474" s="48"/>
    </row>
    <row r="475" spans="3:25" s="47" customFormat="1" x14ac:dyDescent="0.25">
      <c r="C475" s="49"/>
      <c r="D475" s="73"/>
      <c r="E475" s="50"/>
      <c r="F475" s="50"/>
      <c r="G475" s="51"/>
      <c r="H475" s="50"/>
      <c r="I475" s="51"/>
      <c r="J475" s="50"/>
      <c r="W475" s="46"/>
      <c r="Y475" s="48"/>
    </row>
    <row r="476" spans="3:25" s="47" customFormat="1" x14ac:dyDescent="0.25">
      <c r="C476" s="49"/>
      <c r="D476" s="73"/>
      <c r="E476" s="50"/>
      <c r="F476" s="50"/>
      <c r="G476" s="51"/>
      <c r="H476" s="50"/>
      <c r="I476" s="51"/>
      <c r="J476" s="50"/>
      <c r="W476" s="46"/>
      <c r="Y476" s="48"/>
    </row>
    <row r="477" spans="3:25" s="47" customFormat="1" x14ac:dyDescent="0.25">
      <c r="C477" s="49"/>
      <c r="D477" s="73"/>
      <c r="E477" s="50"/>
      <c r="F477" s="50"/>
      <c r="G477" s="51"/>
      <c r="H477" s="50"/>
      <c r="I477" s="51"/>
      <c r="J477" s="50"/>
      <c r="W477" s="46"/>
      <c r="Y477" s="48"/>
    </row>
    <row r="478" spans="3:25" s="47" customFormat="1" x14ac:dyDescent="0.25">
      <c r="C478" s="49"/>
      <c r="D478" s="73"/>
      <c r="E478" s="50"/>
      <c r="F478" s="50"/>
      <c r="G478" s="51"/>
      <c r="H478" s="50"/>
      <c r="I478" s="51"/>
      <c r="J478" s="50"/>
      <c r="W478" s="46"/>
      <c r="Y478" s="48"/>
    </row>
    <row r="479" spans="3:25" s="47" customFormat="1" x14ac:dyDescent="0.25">
      <c r="C479" s="49"/>
      <c r="D479" s="73"/>
      <c r="E479" s="50"/>
      <c r="F479" s="50"/>
      <c r="G479" s="51"/>
      <c r="H479" s="50"/>
      <c r="I479" s="51"/>
      <c r="J479" s="50"/>
      <c r="W479" s="46"/>
      <c r="Y479" s="48"/>
    </row>
    <row r="480" spans="3:25" s="47" customFormat="1" x14ac:dyDescent="0.25">
      <c r="C480" s="49"/>
      <c r="D480" s="73"/>
      <c r="E480" s="50"/>
      <c r="F480" s="50"/>
      <c r="G480" s="51"/>
      <c r="H480" s="50"/>
      <c r="I480" s="51"/>
      <c r="J480" s="50"/>
      <c r="W480" s="46"/>
      <c r="Y480" s="48"/>
    </row>
    <row r="481" spans="3:25" s="47" customFormat="1" x14ac:dyDescent="0.25">
      <c r="C481" s="49"/>
      <c r="D481" s="73"/>
      <c r="E481" s="50"/>
      <c r="F481" s="50"/>
      <c r="G481" s="51"/>
      <c r="H481" s="50"/>
      <c r="I481" s="51"/>
      <c r="J481" s="50"/>
      <c r="W481" s="46"/>
      <c r="Y481" s="48"/>
    </row>
    <row r="482" spans="3:25" s="47" customFormat="1" x14ac:dyDescent="0.25">
      <c r="C482" s="49"/>
      <c r="D482" s="73"/>
      <c r="E482" s="50"/>
      <c r="F482" s="50"/>
      <c r="G482" s="51"/>
      <c r="H482" s="50"/>
      <c r="I482" s="51"/>
      <c r="J482" s="50"/>
      <c r="W482" s="46"/>
      <c r="Y482" s="48"/>
    </row>
    <row r="483" spans="3:25" s="47" customFormat="1" x14ac:dyDescent="0.25">
      <c r="C483" s="49"/>
      <c r="D483" s="73"/>
      <c r="E483" s="50"/>
      <c r="F483" s="50"/>
      <c r="G483" s="51"/>
      <c r="H483" s="50"/>
      <c r="I483" s="51"/>
      <c r="J483" s="50"/>
      <c r="W483" s="46"/>
      <c r="Y483" s="48"/>
    </row>
    <row r="484" spans="3:25" s="47" customFormat="1" x14ac:dyDescent="0.25">
      <c r="C484" s="49"/>
      <c r="D484" s="73"/>
      <c r="E484" s="50"/>
      <c r="F484" s="50"/>
      <c r="G484" s="51"/>
      <c r="H484" s="50"/>
      <c r="I484" s="51"/>
      <c r="J484" s="50"/>
      <c r="W484" s="46"/>
      <c r="Y484" s="48"/>
    </row>
    <row r="485" spans="3:25" s="47" customFormat="1" x14ac:dyDescent="0.25">
      <c r="C485" s="49"/>
      <c r="D485" s="73"/>
      <c r="E485" s="50"/>
      <c r="F485" s="50"/>
      <c r="G485" s="51"/>
      <c r="H485" s="50"/>
      <c r="I485" s="51"/>
      <c r="J485" s="50"/>
      <c r="W485" s="46"/>
      <c r="Y485" s="48"/>
    </row>
    <row r="486" spans="3:25" s="47" customFormat="1" x14ac:dyDescent="0.25">
      <c r="C486" s="49"/>
      <c r="D486" s="73"/>
      <c r="E486" s="50"/>
      <c r="F486" s="50"/>
      <c r="G486" s="51"/>
      <c r="H486" s="50"/>
      <c r="I486" s="51"/>
      <c r="J486" s="50"/>
      <c r="W486" s="46"/>
      <c r="Y486" s="48"/>
    </row>
    <row r="487" spans="3:25" s="47" customFormat="1" x14ac:dyDescent="0.25">
      <c r="C487" s="49"/>
      <c r="D487" s="73"/>
      <c r="E487" s="50"/>
      <c r="F487" s="50"/>
      <c r="G487" s="51"/>
      <c r="H487" s="50"/>
      <c r="I487" s="51"/>
      <c r="J487" s="50"/>
      <c r="W487" s="46"/>
      <c r="Y487" s="48"/>
    </row>
    <row r="488" spans="3:25" s="47" customFormat="1" x14ac:dyDescent="0.25">
      <c r="C488" s="49"/>
      <c r="D488" s="73"/>
      <c r="E488" s="50"/>
      <c r="F488" s="50"/>
      <c r="G488" s="51"/>
      <c r="H488" s="50"/>
      <c r="I488" s="51"/>
      <c r="J488" s="50"/>
      <c r="W488" s="46"/>
      <c r="Y488" s="48"/>
    </row>
    <row r="489" spans="3:25" s="47" customFormat="1" x14ac:dyDescent="0.25">
      <c r="C489" s="49"/>
      <c r="D489" s="73"/>
      <c r="E489" s="50"/>
      <c r="F489" s="50"/>
      <c r="G489" s="51"/>
      <c r="H489" s="50"/>
      <c r="I489" s="51"/>
      <c r="J489" s="50"/>
      <c r="W489" s="46"/>
      <c r="Y489" s="48"/>
    </row>
    <row r="490" spans="3:25" s="47" customFormat="1" x14ac:dyDescent="0.25">
      <c r="C490" s="49"/>
      <c r="D490" s="73"/>
      <c r="E490" s="50"/>
      <c r="F490" s="50"/>
      <c r="G490" s="51"/>
      <c r="H490" s="50"/>
      <c r="I490" s="51"/>
      <c r="J490" s="50"/>
      <c r="W490" s="46"/>
      <c r="Y490" s="48"/>
    </row>
    <row r="491" spans="3:25" s="47" customFormat="1" x14ac:dyDescent="0.25">
      <c r="C491" s="49"/>
      <c r="D491" s="73"/>
      <c r="E491" s="50"/>
      <c r="F491" s="50"/>
      <c r="G491" s="51"/>
      <c r="H491" s="50"/>
      <c r="I491" s="51"/>
      <c r="J491" s="50"/>
      <c r="W491" s="46"/>
      <c r="Y491" s="48"/>
    </row>
    <row r="492" spans="3:25" s="47" customFormat="1" x14ac:dyDescent="0.25">
      <c r="C492" s="49"/>
      <c r="D492" s="73"/>
      <c r="E492" s="50"/>
      <c r="F492" s="50"/>
      <c r="G492" s="51"/>
      <c r="H492" s="50"/>
      <c r="I492" s="51"/>
      <c r="J492" s="50"/>
      <c r="W492" s="46"/>
      <c r="Y492" s="48"/>
    </row>
    <row r="493" spans="3:25" s="47" customFormat="1" x14ac:dyDescent="0.25">
      <c r="C493" s="49"/>
      <c r="D493" s="73"/>
      <c r="E493" s="50"/>
      <c r="F493" s="50"/>
      <c r="G493" s="51"/>
      <c r="H493" s="50"/>
      <c r="I493" s="51"/>
      <c r="J493" s="50"/>
      <c r="W493" s="46"/>
      <c r="Y493" s="48"/>
    </row>
    <row r="494" spans="3:25" s="47" customFormat="1" x14ac:dyDescent="0.25">
      <c r="C494" s="49"/>
      <c r="D494" s="73"/>
      <c r="E494" s="50"/>
      <c r="F494" s="50"/>
      <c r="G494" s="51"/>
      <c r="H494" s="50"/>
      <c r="I494" s="51"/>
      <c r="J494" s="50"/>
      <c r="W494" s="46"/>
      <c r="Y494" s="48"/>
    </row>
    <row r="495" spans="3:25" s="47" customFormat="1" x14ac:dyDescent="0.25">
      <c r="C495" s="49"/>
      <c r="D495" s="73"/>
      <c r="E495" s="50"/>
      <c r="F495" s="50"/>
      <c r="G495" s="51"/>
      <c r="H495" s="50"/>
      <c r="I495" s="51"/>
      <c r="J495" s="50"/>
      <c r="W495" s="46"/>
      <c r="Y495" s="48"/>
    </row>
    <row r="496" spans="3:25" s="47" customFormat="1" x14ac:dyDescent="0.25">
      <c r="C496" s="49"/>
      <c r="D496" s="73"/>
      <c r="E496" s="50"/>
      <c r="F496" s="50"/>
      <c r="G496" s="51"/>
      <c r="H496" s="50"/>
      <c r="I496" s="51"/>
      <c r="J496" s="50"/>
      <c r="W496" s="46"/>
      <c r="Y496" s="48"/>
    </row>
    <row r="497" spans="3:25" s="47" customFormat="1" x14ac:dyDescent="0.25">
      <c r="C497" s="49"/>
      <c r="D497" s="73"/>
      <c r="E497" s="50"/>
      <c r="F497" s="50"/>
      <c r="G497" s="51"/>
      <c r="H497" s="50"/>
      <c r="I497" s="51"/>
      <c r="J497" s="50"/>
      <c r="W497" s="46"/>
      <c r="Y497" s="48"/>
    </row>
    <row r="498" spans="3:25" s="47" customFormat="1" x14ac:dyDescent="0.25">
      <c r="C498" s="49"/>
      <c r="D498" s="73"/>
      <c r="E498" s="50"/>
      <c r="F498" s="50"/>
      <c r="G498" s="51"/>
      <c r="H498" s="50"/>
      <c r="I498" s="51"/>
      <c r="J498" s="50"/>
      <c r="W498" s="46"/>
      <c r="Y498" s="48"/>
    </row>
    <row r="499" spans="3:25" s="47" customFormat="1" x14ac:dyDescent="0.25">
      <c r="C499" s="49"/>
      <c r="D499" s="73"/>
      <c r="E499" s="50"/>
      <c r="F499" s="50"/>
      <c r="G499" s="51"/>
      <c r="H499" s="50"/>
      <c r="I499" s="51"/>
      <c r="J499" s="50"/>
      <c r="W499" s="46"/>
      <c r="Y499" s="48"/>
    </row>
    <row r="500" spans="3:25" s="47" customFormat="1" x14ac:dyDescent="0.25">
      <c r="C500" s="49"/>
      <c r="D500" s="73"/>
      <c r="E500" s="50"/>
      <c r="F500" s="50"/>
      <c r="G500" s="51"/>
      <c r="H500" s="50"/>
      <c r="I500" s="51"/>
      <c r="J500" s="50"/>
      <c r="W500" s="46"/>
      <c r="Y500" s="48"/>
    </row>
    <row r="501" spans="3:25" s="47" customFormat="1" x14ac:dyDescent="0.25">
      <c r="C501" s="49"/>
      <c r="D501" s="73"/>
      <c r="E501" s="50"/>
      <c r="F501" s="50"/>
      <c r="G501" s="51"/>
      <c r="H501" s="50"/>
      <c r="I501" s="51"/>
      <c r="J501" s="50"/>
      <c r="W501" s="46"/>
      <c r="Y501" s="48"/>
    </row>
    <row r="502" spans="3:25" s="47" customFormat="1" x14ac:dyDescent="0.25">
      <c r="C502" s="49"/>
      <c r="D502" s="73"/>
      <c r="E502" s="50"/>
      <c r="F502" s="50"/>
      <c r="G502" s="51"/>
      <c r="H502" s="50"/>
      <c r="I502" s="51"/>
      <c r="J502" s="50"/>
      <c r="W502" s="46"/>
      <c r="Y502" s="48"/>
    </row>
    <row r="503" spans="3:25" s="47" customFormat="1" x14ac:dyDescent="0.25">
      <c r="C503" s="49"/>
      <c r="D503" s="73"/>
      <c r="E503" s="50"/>
      <c r="F503" s="50"/>
      <c r="G503" s="51"/>
      <c r="H503" s="50"/>
      <c r="I503" s="51"/>
      <c r="J503" s="50"/>
      <c r="W503" s="46"/>
      <c r="Y503" s="48"/>
    </row>
    <row r="504" spans="3:25" s="47" customFormat="1" x14ac:dyDescent="0.25">
      <c r="C504" s="49"/>
      <c r="D504" s="73"/>
      <c r="E504" s="50"/>
      <c r="F504" s="50"/>
      <c r="G504" s="51"/>
      <c r="H504" s="50"/>
      <c r="I504" s="51"/>
      <c r="J504" s="50"/>
      <c r="W504" s="46"/>
      <c r="Y504" s="48"/>
    </row>
    <row r="505" spans="3:25" s="47" customFormat="1" x14ac:dyDescent="0.25">
      <c r="C505" s="49"/>
      <c r="D505" s="73"/>
      <c r="E505" s="50"/>
      <c r="F505" s="50"/>
      <c r="G505" s="51"/>
      <c r="H505" s="50"/>
      <c r="I505" s="51"/>
      <c r="J505" s="50"/>
      <c r="W505" s="46"/>
      <c r="Y505" s="48"/>
    </row>
    <row r="506" spans="3:25" s="47" customFormat="1" x14ac:dyDescent="0.25">
      <c r="C506" s="49"/>
      <c r="D506" s="73"/>
      <c r="E506" s="50"/>
      <c r="F506" s="50"/>
      <c r="G506" s="51"/>
      <c r="H506" s="50"/>
      <c r="I506" s="51"/>
      <c r="J506" s="50"/>
      <c r="W506" s="46"/>
      <c r="Y506" s="48"/>
    </row>
    <row r="507" spans="3:25" s="47" customFormat="1" x14ac:dyDescent="0.25">
      <c r="C507" s="49"/>
      <c r="D507" s="73"/>
      <c r="E507" s="50"/>
      <c r="F507" s="50"/>
      <c r="G507" s="51"/>
      <c r="H507" s="50"/>
      <c r="I507" s="51"/>
      <c r="J507" s="50"/>
      <c r="W507" s="46"/>
      <c r="Y507" s="48"/>
    </row>
    <row r="508" spans="3:25" s="47" customFormat="1" x14ac:dyDescent="0.25">
      <c r="C508" s="49"/>
      <c r="D508" s="73"/>
      <c r="E508" s="50"/>
      <c r="F508" s="50"/>
      <c r="G508" s="51"/>
      <c r="H508" s="50"/>
      <c r="I508" s="51"/>
      <c r="J508" s="50"/>
      <c r="W508" s="46"/>
      <c r="Y508" s="48"/>
    </row>
    <row r="509" spans="3:25" s="47" customFormat="1" x14ac:dyDescent="0.25">
      <c r="C509" s="49"/>
      <c r="D509" s="73"/>
      <c r="E509" s="50"/>
      <c r="F509" s="50"/>
      <c r="G509" s="51"/>
      <c r="H509" s="50"/>
      <c r="I509" s="51"/>
      <c r="J509" s="50"/>
      <c r="W509" s="46"/>
      <c r="Y509" s="48"/>
    </row>
    <row r="510" spans="3:25" s="47" customFormat="1" x14ac:dyDescent="0.25">
      <c r="C510" s="49"/>
      <c r="D510" s="73"/>
      <c r="E510" s="50"/>
      <c r="F510" s="50"/>
      <c r="G510" s="51"/>
      <c r="H510" s="50"/>
      <c r="I510" s="51"/>
      <c r="J510" s="50"/>
      <c r="W510" s="46"/>
      <c r="Y510" s="48"/>
    </row>
    <row r="511" spans="3:25" s="47" customFormat="1" x14ac:dyDescent="0.25">
      <c r="C511" s="49"/>
      <c r="D511" s="73"/>
      <c r="E511" s="50"/>
      <c r="F511" s="50"/>
      <c r="G511" s="51"/>
      <c r="H511" s="50"/>
      <c r="I511" s="51"/>
      <c r="J511" s="50"/>
      <c r="W511" s="46"/>
      <c r="Y511" s="48"/>
    </row>
    <row r="512" spans="3:25" s="47" customFormat="1" x14ac:dyDescent="0.25">
      <c r="C512" s="49"/>
      <c r="D512" s="73"/>
      <c r="E512" s="50"/>
      <c r="F512" s="50"/>
      <c r="G512" s="51"/>
      <c r="H512" s="50"/>
      <c r="I512" s="51"/>
      <c r="J512" s="50"/>
      <c r="W512" s="46"/>
      <c r="Y512" s="48"/>
    </row>
    <row r="513" spans="3:25" s="47" customFormat="1" x14ac:dyDescent="0.25">
      <c r="C513" s="49"/>
      <c r="D513" s="73"/>
      <c r="E513" s="50"/>
      <c r="F513" s="50"/>
      <c r="G513" s="51"/>
      <c r="H513" s="50"/>
      <c r="I513" s="51"/>
      <c r="J513" s="50"/>
      <c r="W513" s="46"/>
      <c r="Y513" s="48"/>
    </row>
    <row r="514" spans="3:25" s="47" customFormat="1" x14ac:dyDescent="0.25">
      <c r="C514" s="49"/>
      <c r="D514" s="73"/>
      <c r="E514" s="50"/>
      <c r="F514" s="50"/>
      <c r="G514" s="51"/>
      <c r="H514" s="50"/>
      <c r="I514" s="51"/>
      <c r="J514" s="50"/>
      <c r="W514" s="46"/>
      <c r="Y514" s="48"/>
    </row>
    <row r="515" spans="3:25" s="47" customFormat="1" x14ac:dyDescent="0.25">
      <c r="C515" s="49"/>
      <c r="D515" s="73"/>
      <c r="E515" s="50"/>
      <c r="F515" s="50"/>
      <c r="G515" s="51"/>
      <c r="H515" s="50"/>
      <c r="I515" s="51"/>
      <c r="J515" s="50"/>
      <c r="W515" s="46"/>
      <c r="Y515" s="48"/>
    </row>
    <row r="516" spans="3:25" s="47" customFormat="1" x14ac:dyDescent="0.25">
      <c r="C516" s="49"/>
      <c r="D516" s="73"/>
      <c r="E516" s="50"/>
      <c r="F516" s="50"/>
      <c r="G516" s="51"/>
      <c r="H516" s="50"/>
      <c r="I516" s="51"/>
      <c r="J516" s="50"/>
      <c r="W516" s="46"/>
      <c r="Y516" s="48"/>
    </row>
    <row r="517" spans="3:25" s="47" customFormat="1" x14ac:dyDescent="0.25">
      <c r="C517" s="49"/>
      <c r="D517" s="73"/>
      <c r="E517" s="50"/>
      <c r="F517" s="50"/>
      <c r="G517" s="51"/>
      <c r="H517" s="50"/>
      <c r="I517" s="51"/>
      <c r="J517" s="50"/>
      <c r="W517" s="46"/>
      <c r="Y517" s="48"/>
    </row>
    <row r="518" spans="3:25" s="47" customFormat="1" x14ac:dyDescent="0.25">
      <c r="C518" s="49"/>
      <c r="D518" s="73"/>
      <c r="E518" s="50"/>
      <c r="F518" s="50"/>
      <c r="G518" s="51"/>
      <c r="H518" s="50"/>
      <c r="I518" s="51"/>
      <c r="J518" s="50"/>
      <c r="W518" s="46"/>
      <c r="Y518" s="48"/>
    </row>
    <row r="519" spans="3:25" s="47" customFormat="1" x14ac:dyDescent="0.25">
      <c r="C519" s="49"/>
      <c r="D519" s="73"/>
      <c r="E519" s="50"/>
      <c r="F519" s="50"/>
      <c r="G519" s="51"/>
      <c r="H519" s="50"/>
      <c r="I519" s="51"/>
      <c r="J519" s="50"/>
      <c r="W519" s="46"/>
      <c r="Y519" s="48"/>
    </row>
    <row r="520" spans="3:25" s="47" customFormat="1" x14ac:dyDescent="0.25">
      <c r="C520" s="49"/>
      <c r="D520" s="73"/>
      <c r="E520" s="50"/>
      <c r="F520" s="50"/>
      <c r="G520" s="51"/>
      <c r="H520" s="50"/>
      <c r="I520" s="51"/>
      <c r="J520" s="50"/>
      <c r="W520" s="46"/>
      <c r="Y520" s="48"/>
    </row>
    <row r="521" spans="3:25" s="47" customFormat="1" x14ac:dyDescent="0.25">
      <c r="C521" s="49"/>
      <c r="D521" s="73"/>
      <c r="E521" s="50"/>
      <c r="F521" s="50"/>
      <c r="G521" s="51"/>
      <c r="H521" s="50"/>
      <c r="I521" s="51"/>
      <c r="J521" s="50"/>
      <c r="W521" s="46"/>
      <c r="Y521" s="48"/>
    </row>
    <row r="522" spans="3:25" s="47" customFormat="1" x14ac:dyDescent="0.25">
      <c r="C522" s="49"/>
      <c r="D522" s="73"/>
      <c r="E522" s="50"/>
      <c r="F522" s="50"/>
      <c r="G522" s="51"/>
      <c r="H522" s="50"/>
      <c r="I522" s="51"/>
      <c r="J522" s="50"/>
      <c r="W522" s="46"/>
      <c r="Y522" s="48"/>
    </row>
    <row r="523" spans="3:25" s="47" customFormat="1" x14ac:dyDescent="0.25">
      <c r="C523" s="49"/>
      <c r="D523" s="73"/>
      <c r="E523" s="50"/>
      <c r="F523" s="50"/>
      <c r="G523" s="51"/>
      <c r="H523" s="50"/>
      <c r="I523" s="51"/>
      <c r="J523" s="50"/>
      <c r="W523" s="46"/>
      <c r="Y523" s="48"/>
    </row>
    <row r="524" spans="3:25" s="47" customFormat="1" x14ac:dyDescent="0.25">
      <c r="C524" s="49"/>
      <c r="D524" s="73"/>
      <c r="E524" s="50"/>
      <c r="F524" s="50"/>
      <c r="G524" s="51"/>
      <c r="H524" s="50"/>
      <c r="I524" s="51"/>
      <c r="J524" s="50"/>
      <c r="W524" s="46"/>
      <c r="Y524" s="48"/>
    </row>
    <row r="525" spans="3:25" s="47" customFormat="1" x14ac:dyDescent="0.25">
      <c r="C525" s="49"/>
      <c r="D525" s="73"/>
      <c r="E525" s="50"/>
      <c r="F525" s="50"/>
      <c r="G525" s="51"/>
      <c r="H525" s="50"/>
      <c r="I525" s="51"/>
      <c r="J525" s="50"/>
      <c r="W525" s="46"/>
      <c r="Y525" s="48"/>
    </row>
    <row r="526" spans="3:25" s="47" customFormat="1" x14ac:dyDescent="0.25">
      <c r="C526" s="49"/>
      <c r="D526" s="73"/>
      <c r="E526" s="50"/>
      <c r="F526" s="50"/>
      <c r="G526" s="51"/>
      <c r="H526" s="50"/>
      <c r="I526" s="51"/>
      <c r="J526" s="50"/>
      <c r="W526" s="46"/>
      <c r="Y526" s="48"/>
    </row>
    <row r="527" spans="3:25" s="47" customFormat="1" x14ac:dyDescent="0.25">
      <c r="C527" s="49"/>
      <c r="D527" s="73"/>
      <c r="E527" s="50"/>
      <c r="F527" s="50"/>
      <c r="G527" s="51"/>
      <c r="H527" s="50"/>
      <c r="I527" s="51"/>
      <c r="J527" s="50"/>
      <c r="W527" s="46"/>
      <c r="Y527" s="48"/>
    </row>
    <row r="528" spans="3:25" s="47" customFormat="1" x14ac:dyDescent="0.25">
      <c r="C528" s="49"/>
      <c r="D528" s="73"/>
      <c r="E528" s="50"/>
      <c r="F528" s="50"/>
      <c r="G528" s="51"/>
      <c r="H528" s="50"/>
      <c r="I528" s="51"/>
      <c r="J528" s="50"/>
      <c r="W528" s="46"/>
      <c r="Y528" s="48"/>
    </row>
    <row r="529" spans="3:25" s="47" customFormat="1" x14ac:dyDescent="0.25">
      <c r="C529" s="49"/>
      <c r="D529" s="73"/>
      <c r="E529" s="50"/>
      <c r="F529" s="50"/>
      <c r="G529" s="51"/>
      <c r="H529" s="50"/>
      <c r="I529" s="51"/>
      <c r="J529" s="50"/>
      <c r="W529" s="46"/>
      <c r="Y529" s="48"/>
    </row>
    <row r="530" spans="3:25" s="47" customFormat="1" x14ac:dyDescent="0.25">
      <c r="C530" s="49"/>
      <c r="D530" s="73"/>
      <c r="E530" s="50"/>
      <c r="F530" s="50"/>
      <c r="G530" s="51"/>
      <c r="H530" s="50"/>
      <c r="I530" s="51"/>
      <c r="J530" s="50"/>
      <c r="W530" s="46"/>
      <c r="Y530" s="48"/>
    </row>
    <row r="531" spans="3:25" s="47" customFormat="1" x14ac:dyDescent="0.25">
      <c r="C531" s="49"/>
      <c r="D531" s="73"/>
      <c r="E531" s="50"/>
      <c r="F531" s="50"/>
      <c r="G531" s="51"/>
      <c r="H531" s="50"/>
      <c r="I531" s="51"/>
      <c r="J531" s="50"/>
      <c r="W531" s="46"/>
      <c r="Y531" s="48"/>
    </row>
    <row r="532" spans="3:25" s="47" customFormat="1" x14ac:dyDescent="0.25">
      <c r="C532" s="49"/>
      <c r="D532" s="73"/>
      <c r="E532" s="50"/>
      <c r="F532" s="50"/>
      <c r="G532" s="51"/>
      <c r="H532" s="50"/>
      <c r="I532" s="51"/>
      <c r="J532" s="50"/>
      <c r="W532" s="46"/>
      <c r="Y532" s="48"/>
    </row>
    <row r="533" spans="3:25" s="47" customFormat="1" x14ac:dyDescent="0.25">
      <c r="C533" s="49"/>
      <c r="D533" s="73"/>
      <c r="E533" s="50"/>
      <c r="F533" s="50"/>
      <c r="G533" s="51"/>
      <c r="H533" s="50"/>
      <c r="I533" s="51"/>
      <c r="J533" s="50"/>
      <c r="W533" s="46"/>
      <c r="Y533" s="48"/>
    </row>
    <row r="534" spans="3:25" s="47" customFormat="1" x14ac:dyDescent="0.25">
      <c r="C534" s="49"/>
      <c r="D534" s="73"/>
      <c r="E534" s="50"/>
      <c r="F534" s="50"/>
      <c r="G534" s="51"/>
      <c r="H534" s="50"/>
      <c r="I534" s="51"/>
      <c r="J534" s="50"/>
      <c r="W534" s="46"/>
      <c r="Y534" s="48"/>
    </row>
    <row r="535" spans="3:25" s="47" customFormat="1" x14ac:dyDescent="0.25">
      <c r="C535" s="49"/>
      <c r="D535" s="73"/>
      <c r="E535" s="50"/>
      <c r="F535" s="50"/>
      <c r="G535" s="51"/>
      <c r="H535" s="50"/>
      <c r="I535" s="51"/>
      <c r="J535" s="50"/>
      <c r="W535" s="46"/>
      <c r="Y535" s="48"/>
    </row>
    <row r="536" spans="3:25" s="47" customFormat="1" x14ac:dyDescent="0.25">
      <c r="C536" s="49"/>
      <c r="D536" s="73"/>
      <c r="E536" s="50"/>
      <c r="F536" s="50"/>
      <c r="G536" s="51"/>
      <c r="H536" s="50"/>
      <c r="I536" s="51"/>
      <c r="J536" s="50"/>
      <c r="W536" s="46"/>
      <c r="Y536" s="48"/>
    </row>
    <row r="537" spans="3:25" s="47" customFormat="1" x14ac:dyDescent="0.25">
      <c r="C537" s="49"/>
      <c r="D537" s="73"/>
      <c r="E537" s="50"/>
      <c r="F537" s="50"/>
      <c r="G537" s="51"/>
      <c r="H537" s="50"/>
      <c r="I537" s="51"/>
      <c r="J537" s="50"/>
      <c r="W537" s="46"/>
      <c r="Y537" s="48"/>
    </row>
    <row r="538" spans="3:25" s="47" customFormat="1" x14ac:dyDescent="0.25">
      <c r="C538" s="49"/>
      <c r="D538" s="73"/>
      <c r="E538" s="50"/>
      <c r="F538" s="50"/>
      <c r="G538" s="51"/>
      <c r="H538" s="50"/>
      <c r="I538" s="51"/>
      <c r="J538" s="50"/>
      <c r="W538" s="46"/>
      <c r="Y538" s="48"/>
    </row>
    <row r="539" spans="3:25" s="47" customFormat="1" x14ac:dyDescent="0.25">
      <c r="C539" s="49"/>
      <c r="D539" s="73"/>
      <c r="E539" s="50"/>
      <c r="F539" s="50"/>
      <c r="G539" s="51"/>
      <c r="H539" s="50"/>
      <c r="I539" s="51"/>
      <c r="J539" s="50"/>
      <c r="W539" s="46"/>
      <c r="Y539" s="48"/>
    </row>
    <row r="540" spans="3:25" s="47" customFormat="1" x14ac:dyDescent="0.25">
      <c r="C540" s="49"/>
      <c r="D540" s="73"/>
      <c r="E540" s="50"/>
      <c r="F540" s="50"/>
      <c r="G540" s="51"/>
      <c r="H540" s="50"/>
      <c r="I540" s="51"/>
      <c r="J540" s="50"/>
      <c r="W540" s="46"/>
      <c r="Y540" s="48"/>
    </row>
    <row r="541" spans="3:25" s="47" customFormat="1" x14ac:dyDescent="0.25">
      <c r="C541" s="49"/>
      <c r="D541" s="73"/>
      <c r="E541" s="50"/>
      <c r="F541" s="50"/>
      <c r="G541" s="51"/>
      <c r="H541" s="50"/>
      <c r="I541" s="51"/>
      <c r="J541" s="50"/>
      <c r="W541" s="46"/>
      <c r="Y541" s="48"/>
    </row>
    <row r="542" spans="3:25" s="47" customFormat="1" x14ac:dyDescent="0.25">
      <c r="C542" s="49"/>
      <c r="D542" s="73"/>
      <c r="E542" s="50"/>
      <c r="F542" s="50"/>
      <c r="G542" s="51"/>
      <c r="H542" s="50"/>
      <c r="I542" s="51"/>
      <c r="J542" s="50"/>
      <c r="W542" s="46"/>
      <c r="Y542" s="48"/>
    </row>
    <row r="543" spans="3:25" s="47" customFormat="1" x14ac:dyDescent="0.25">
      <c r="C543" s="49"/>
      <c r="D543" s="73"/>
      <c r="E543" s="50"/>
      <c r="F543" s="50"/>
      <c r="G543" s="51"/>
      <c r="H543" s="50"/>
      <c r="I543" s="51"/>
      <c r="J543" s="50"/>
      <c r="W543" s="46"/>
      <c r="Y543" s="48"/>
    </row>
    <row r="544" spans="3:25" s="47" customFormat="1" x14ac:dyDescent="0.25">
      <c r="C544" s="49"/>
      <c r="D544" s="73"/>
      <c r="E544" s="50"/>
      <c r="F544" s="50"/>
      <c r="G544" s="51"/>
      <c r="H544" s="50"/>
      <c r="I544" s="51"/>
      <c r="J544" s="50"/>
      <c r="W544" s="46"/>
      <c r="Y544" s="48"/>
    </row>
    <row r="545" spans="3:25" s="47" customFormat="1" x14ac:dyDescent="0.25">
      <c r="C545" s="49"/>
      <c r="D545" s="73"/>
      <c r="E545" s="50"/>
      <c r="F545" s="50"/>
      <c r="G545" s="51"/>
      <c r="H545" s="50"/>
      <c r="I545" s="51"/>
      <c r="J545" s="50"/>
      <c r="W545" s="46"/>
      <c r="Y545" s="48"/>
    </row>
    <row r="546" spans="3:25" s="47" customFormat="1" x14ac:dyDescent="0.25">
      <c r="C546" s="49"/>
      <c r="D546" s="73"/>
      <c r="E546" s="50"/>
      <c r="F546" s="50"/>
      <c r="G546" s="51"/>
      <c r="H546" s="50"/>
      <c r="I546" s="51"/>
      <c r="J546" s="50"/>
      <c r="W546" s="46"/>
      <c r="Y546" s="48"/>
    </row>
    <row r="547" spans="3:25" s="47" customFormat="1" x14ac:dyDescent="0.25">
      <c r="C547" s="49"/>
      <c r="D547" s="73"/>
      <c r="E547" s="50"/>
      <c r="F547" s="50"/>
      <c r="G547" s="51"/>
      <c r="H547" s="50"/>
      <c r="I547" s="51"/>
      <c r="J547" s="50"/>
      <c r="W547" s="46"/>
      <c r="Y547" s="48"/>
    </row>
    <row r="548" spans="3:25" s="47" customFormat="1" x14ac:dyDescent="0.25">
      <c r="C548" s="49"/>
      <c r="D548" s="73"/>
      <c r="E548" s="50"/>
      <c r="F548" s="50"/>
      <c r="G548" s="51"/>
      <c r="H548" s="50"/>
      <c r="I548" s="51"/>
      <c r="J548" s="50"/>
      <c r="W548" s="46"/>
      <c r="Y548" s="48"/>
    </row>
    <row r="549" spans="3:25" s="47" customFormat="1" x14ac:dyDescent="0.25">
      <c r="C549" s="49"/>
      <c r="D549" s="73"/>
      <c r="E549" s="50"/>
      <c r="F549" s="50"/>
      <c r="G549" s="51"/>
      <c r="H549" s="50"/>
      <c r="I549" s="51"/>
      <c r="J549" s="50"/>
      <c r="W549" s="46"/>
      <c r="Y549" s="48"/>
    </row>
    <row r="550" spans="3:25" s="47" customFormat="1" x14ac:dyDescent="0.25">
      <c r="C550" s="49"/>
      <c r="D550" s="73"/>
      <c r="E550" s="50"/>
      <c r="F550" s="50"/>
      <c r="G550" s="51"/>
      <c r="H550" s="50"/>
      <c r="I550" s="51"/>
      <c r="J550" s="50"/>
      <c r="W550" s="46"/>
      <c r="Y550" s="48"/>
    </row>
    <row r="551" spans="3:25" s="47" customFormat="1" x14ac:dyDescent="0.25">
      <c r="C551" s="49"/>
      <c r="D551" s="73"/>
      <c r="E551" s="50"/>
      <c r="F551" s="50"/>
      <c r="G551" s="51"/>
      <c r="H551" s="50"/>
      <c r="I551" s="51"/>
      <c r="J551" s="50"/>
      <c r="W551" s="46"/>
      <c r="Y551" s="48"/>
    </row>
    <row r="552" spans="3:25" s="47" customFormat="1" x14ac:dyDescent="0.25">
      <c r="C552" s="49"/>
      <c r="D552" s="73"/>
      <c r="E552" s="50"/>
      <c r="F552" s="50"/>
      <c r="G552" s="51"/>
      <c r="H552" s="50"/>
      <c r="I552" s="51"/>
      <c r="J552" s="50"/>
      <c r="W552" s="46"/>
      <c r="Y552" s="48"/>
    </row>
    <row r="553" spans="3:25" s="47" customFormat="1" x14ac:dyDescent="0.25">
      <c r="C553" s="49"/>
      <c r="D553" s="73"/>
      <c r="E553" s="50"/>
      <c r="F553" s="50"/>
      <c r="G553" s="51"/>
      <c r="H553" s="50"/>
      <c r="I553" s="51"/>
      <c r="J553" s="50"/>
      <c r="W553" s="46"/>
      <c r="Y553" s="48"/>
    </row>
    <row r="554" spans="3:25" s="47" customFormat="1" x14ac:dyDescent="0.25">
      <c r="C554" s="49"/>
      <c r="D554" s="73"/>
      <c r="E554" s="50"/>
      <c r="F554" s="50"/>
      <c r="G554" s="51"/>
      <c r="H554" s="50"/>
      <c r="I554" s="51"/>
      <c r="J554" s="50"/>
      <c r="W554" s="46"/>
      <c r="Y554" s="48"/>
    </row>
    <row r="555" spans="3:25" s="47" customFormat="1" x14ac:dyDescent="0.25">
      <c r="C555" s="49"/>
      <c r="D555" s="73"/>
      <c r="E555" s="50"/>
      <c r="F555" s="50"/>
      <c r="G555" s="51"/>
      <c r="H555" s="50"/>
      <c r="I555" s="51"/>
      <c r="J555" s="50"/>
      <c r="W555" s="46"/>
      <c r="Y555" s="48"/>
    </row>
    <row r="556" spans="3:25" s="47" customFormat="1" x14ac:dyDescent="0.25">
      <c r="C556" s="49"/>
      <c r="D556" s="73"/>
      <c r="E556" s="50"/>
      <c r="F556" s="50"/>
      <c r="G556" s="51"/>
      <c r="H556" s="50"/>
      <c r="I556" s="51"/>
      <c r="J556" s="50"/>
      <c r="W556" s="46"/>
      <c r="Y556" s="48"/>
    </row>
    <row r="557" spans="3:25" s="47" customFormat="1" x14ac:dyDescent="0.25">
      <c r="C557" s="49"/>
      <c r="D557" s="73"/>
      <c r="E557" s="50"/>
      <c r="F557" s="50"/>
      <c r="G557" s="51"/>
      <c r="H557" s="50"/>
      <c r="I557" s="51"/>
      <c r="J557" s="50"/>
      <c r="W557" s="46"/>
      <c r="Y557" s="48"/>
    </row>
    <row r="558" spans="3:25" s="47" customFormat="1" x14ac:dyDescent="0.25">
      <c r="C558" s="49"/>
      <c r="D558" s="73"/>
      <c r="E558" s="50"/>
      <c r="F558" s="50"/>
      <c r="G558" s="51"/>
      <c r="H558" s="50"/>
      <c r="I558" s="51"/>
      <c r="J558" s="50"/>
      <c r="W558" s="46"/>
      <c r="Y558" s="48"/>
    </row>
    <row r="559" spans="3:25" s="47" customFormat="1" x14ac:dyDescent="0.25">
      <c r="C559" s="49"/>
      <c r="D559" s="73"/>
      <c r="E559" s="50"/>
      <c r="F559" s="50"/>
      <c r="G559" s="51"/>
      <c r="H559" s="50"/>
      <c r="I559" s="51"/>
      <c r="J559" s="50"/>
      <c r="W559" s="46"/>
      <c r="Y559" s="48"/>
    </row>
    <row r="560" spans="3:25" s="47" customFormat="1" x14ac:dyDescent="0.25">
      <c r="C560" s="49"/>
      <c r="D560" s="73"/>
      <c r="E560" s="50"/>
      <c r="F560" s="50"/>
      <c r="G560" s="51"/>
      <c r="H560" s="50"/>
      <c r="I560" s="51"/>
      <c r="J560" s="50"/>
      <c r="W560" s="46"/>
      <c r="Y560" s="48"/>
    </row>
    <row r="561" spans="3:25" s="47" customFormat="1" x14ac:dyDescent="0.25">
      <c r="C561" s="49"/>
      <c r="D561" s="73"/>
      <c r="E561" s="50"/>
      <c r="F561" s="50"/>
      <c r="G561" s="51"/>
      <c r="H561" s="50"/>
      <c r="I561" s="51"/>
      <c r="J561" s="50"/>
      <c r="W561" s="46"/>
      <c r="Y561" s="48"/>
    </row>
    <row r="562" spans="3:25" s="47" customFormat="1" x14ac:dyDescent="0.25">
      <c r="C562" s="49"/>
      <c r="D562" s="73"/>
      <c r="E562" s="50"/>
      <c r="F562" s="50"/>
      <c r="G562" s="51"/>
      <c r="H562" s="50"/>
      <c r="I562" s="51"/>
      <c r="J562" s="50"/>
      <c r="W562" s="46"/>
      <c r="Y562" s="48"/>
    </row>
    <row r="563" spans="3:25" s="47" customFormat="1" x14ac:dyDescent="0.25">
      <c r="C563" s="49"/>
      <c r="D563" s="73"/>
      <c r="E563" s="50"/>
      <c r="F563" s="50"/>
      <c r="G563" s="51"/>
      <c r="H563" s="50"/>
      <c r="I563" s="51"/>
      <c r="J563" s="50"/>
      <c r="W563" s="46"/>
      <c r="Y563" s="48"/>
    </row>
    <row r="564" spans="3:25" s="47" customFormat="1" x14ac:dyDescent="0.25">
      <c r="C564" s="49"/>
      <c r="D564" s="73"/>
      <c r="E564" s="50"/>
      <c r="F564" s="50"/>
      <c r="G564" s="51"/>
      <c r="H564" s="50"/>
      <c r="I564" s="51"/>
      <c r="J564" s="50"/>
      <c r="W564" s="46"/>
      <c r="Y564" s="48"/>
    </row>
    <row r="565" spans="3:25" s="47" customFormat="1" x14ac:dyDescent="0.25">
      <c r="C565" s="49"/>
      <c r="D565" s="73"/>
      <c r="E565" s="50"/>
      <c r="F565" s="50"/>
      <c r="G565" s="51"/>
      <c r="H565" s="50"/>
      <c r="I565" s="51"/>
      <c r="J565" s="50"/>
      <c r="W565" s="46"/>
      <c r="Y565" s="48"/>
    </row>
    <row r="566" spans="3:25" s="47" customFormat="1" x14ac:dyDescent="0.25">
      <c r="C566" s="49"/>
      <c r="D566" s="73"/>
      <c r="E566" s="50"/>
      <c r="F566" s="50"/>
      <c r="G566" s="51"/>
      <c r="H566" s="50"/>
      <c r="I566" s="51"/>
      <c r="J566" s="50"/>
      <c r="W566" s="46"/>
      <c r="Y566" s="48"/>
    </row>
    <row r="567" spans="3:25" s="47" customFormat="1" x14ac:dyDescent="0.25">
      <c r="C567" s="49"/>
      <c r="D567" s="73"/>
      <c r="E567" s="50"/>
      <c r="F567" s="50"/>
      <c r="G567" s="51"/>
      <c r="H567" s="50"/>
      <c r="I567" s="51"/>
      <c r="J567" s="50"/>
      <c r="W567" s="46"/>
      <c r="Y567" s="48"/>
    </row>
    <row r="568" spans="3:25" s="47" customFormat="1" x14ac:dyDescent="0.25">
      <c r="C568" s="49"/>
      <c r="D568" s="73"/>
      <c r="E568" s="50"/>
      <c r="F568" s="50"/>
      <c r="G568" s="51"/>
      <c r="H568" s="50"/>
      <c r="I568" s="51"/>
      <c r="J568" s="50"/>
      <c r="W568" s="46"/>
      <c r="Y568" s="48"/>
    </row>
    <row r="569" spans="3:25" s="47" customFormat="1" x14ac:dyDescent="0.25">
      <c r="C569" s="49"/>
      <c r="D569" s="73"/>
      <c r="E569" s="50"/>
      <c r="F569" s="50"/>
      <c r="G569" s="51"/>
      <c r="H569" s="50"/>
      <c r="I569" s="51"/>
      <c r="J569" s="50"/>
      <c r="W569" s="46"/>
      <c r="Y569" s="48"/>
    </row>
    <row r="570" spans="3:25" s="47" customFormat="1" x14ac:dyDescent="0.25">
      <c r="C570" s="49"/>
      <c r="D570" s="73"/>
      <c r="E570" s="50"/>
      <c r="F570" s="50"/>
      <c r="G570" s="51"/>
      <c r="H570" s="50"/>
      <c r="I570" s="51"/>
      <c r="J570" s="50"/>
      <c r="W570" s="46"/>
      <c r="Y570" s="48"/>
    </row>
    <row r="571" spans="3:25" s="47" customFormat="1" x14ac:dyDescent="0.25">
      <c r="C571" s="49"/>
      <c r="D571" s="73"/>
      <c r="E571" s="50"/>
      <c r="F571" s="50"/>
      <c r="G571" s="51"/>
      <c r="H571" s="50"/>
      <c r="I571" s="51"/>
      <c r="J571" s="50"/>
      <c r="W571" s="46"/>
      <c r="Y571" s="48"/>
    </row>
    <row r="572" spans="3:25" s="47" customFormat="1" x14ac:dyDescent="0.25">
      <c r="C572" s="49"/>
      <c r="D572" s="73"/>
      <c r="E572" s="50"/>
      <c r="F572" s="50"/>
      <c r="G572" s="51"/>
      <c r="H572" s="50"/>
      <c r="I572" s="51"/>
      <c r="J572" s="50"/>
      <c r="W572" s="46"/>
      <c r="Y572" s="48"/>
    </row>
    <row r="573" spans="3:25" s="47" customFormat="1" x14ac:dyDescent="0.25">
      <c r="C573" s="49"/>
      <c r="D573" s="73"/>
      <c r="E573" s="50"/>
      <c r="F573" s="50"/>
      <c r="G573" s="51"/>
      <c r="H573" s="50"/>
      <c r="I573" s="51"/>
      <c r="J573" s="50"/>
      <c r="W573" s="46"/>
      <c r="Y573" s="48"/>
    </row>
    <row r="574" spans="3:25" s="47" customFormat="1" x14ac:dyDescent="0.25">
      <c r="C574" s="49"/>
      <c r="D574" s="73"/>
      <c r="E574" s="50"/>
      <c r="F574" s="50"/>
      <c r="G574" s="51"/>
      <c r="H574" s="50"/>
      <c r="I574" s="51"/>
      <c r="J574" s="50"/>
      <c r="W574" s="46"/>
      <c r="Y574" s="48"/>
    </row>
    <row r="575" spans="3:25" s="47" customFormat="1" x14ac:dyDescent="0.25">
      <c r="C575" s="49"/>
      <c r="D575" s="73"/>
      <c r="E575" s="50"/>
      <c r="F575" s="50"/>
      <c r="G575" s="51"/>
      <c r="H575" s="50"/>
      <c r="I575" s="51"/>
      <c r="J575" s="50"/>
      <c r="W575" s="46"/>
      <c r="Y575" s="48"/>
    </row>
    <row r="576" spans="3:25" s="47" customFormat="1" x14ac:dyDescent="0.25">
      <c r="C576" s="49"/>
      <c r="D576" s="73"/>
      <c r="E576" s="50"/>
      <c r="F576" s="50"/>
      <c r="G576" s="51"/>
      <c r="H576" s="50"/>
      <c r="I576" s="51"/>
      <c r="J576" s="50"/>
      <c r="W576" s="46"/>
      <c r="Y576" s="48"/>
    </row>
    <row r="577" spans="3:25" s="47" customFormat="1" x14ac:dyDescent="0.25">
      <c r="C577" s="49"/>
      <c r="D577" s="73"/>
      <c r="E577" s="50"/>
      <c r="F577" s="50"/>
      <c r="G577" s="51"/>
      <c r="H577" s="50"/>
      <c r="I577" s="51"/>
      <c r="J577" s="50"/>
      <c r="W577" s="46"/>
      <c r="Y577" s="48"/>
    </row>
    <row r="578" spans="3:25" s="47" customFormat="1" x14ac:dyDescent="0.25">
      <c r="C578" s="49"/>
      <c r="D578" s="73"/>
      <c r="E578" s="50"/>
      <c r="F578" s="50"/>
      <c r="G578" s="51"/>
      <c r="H578" s="50"/>
      <c r="I578" s="51"/>
      <c r="J578" s="50"/>
      <c r="W578" s="46"/>
      <c r="Y578" s="48"/>
    </row>
    <row r="579" spans="3:25" s="47" customFormat="1" x14ac:dyDescent="0.25">
      <c r="C579" s="49"/>
      <c r="D579" s="73"/>
      <c r="E579" s="50"/>
      <c r="F579" s="50"/>
      <c r="G579" s="51"/>
      <c r="H579" s="50"/>
      <c r="I579" s="51"/>
      <c r="J579" s="50"/>
      <c r="W579" s="46"/>
      <c r="Y579" s="48"/>
    </row>
    <row r="580" spans="3:25" s="47" customFormat="1" x14ac:dyDescent="0.25">
      <c r="C580" s="49"/>
      <c r="D580" s="73"/>
      <c r="E580" s="50"/>
      <c r="F580" s="50"/>
      <c r="G580" s="51"/>
      <c r="H580" s="50"/>
      <c r="I580" s="51"/>
      <c r="J580" s="50"/>
      <c r="W580" s="46"/>
      <c r="Y580" s="48"/>
    </row>
    <row r="581" spans="3:25" s="47" customFormat="1" x14ac:dyDescent="0.25">
      <c r="C581" s="49"/>
      <c r="D581" s="73"/>
      <c r="E581" s="50"/>
      <c r="F581" s="50"/>
      <c r="G581" s="51"/>
      <c r="H581" s="50"/>
      <c r="I581" s="51"/>
      <c r="J581" s="50"/>
      <c r="W581" s="46"/>
      <c r="Y581" s="48"/>
    </row>
    <row r="582" spans="3:25" s="47" customFormat="1" x14ac:dyDescent="0.25">
      <c r="C582" s="49"/>
      <c r="D582" s="73"/>
      <c r="E582" s="50"/>
      <c r="F582" s="50"/>
      <c r="G582" s="51"/>
      <c r="H582" s="50"/>
      <c r="I582" s="51"/>
      <c r="J582" s="50"/>
      <c r="W582" s="46"/>
      <c r="Y582" s="48"/>
    </row>
    <row r="583" spans="3:25" s="47" customFormat="1" x14ac:dyDescent="0.25">
      <c r="C583" s="49"/>
      <c r="D583" s="73"/>
      <c r="E583" s="50"/>
      <c r="F583" s="50"/>
      <c r="G583" s="51"/>
      <c r="H583" s="50"/>
      <c r="I583" s="51"/>
      <c r="J583" s="50"/>
      <c r="W583" s="46"/>
      <c r="Y583" s="48"/>
    </row>
    <row r="584" spans="3:25" s="47" customFormat="1" x14ac:dyDescent="0.25">
      <c r="C584" s="49"/>
      <c r="D584" s="73"/>
      <c r="E584" s="50"/>
      <c r="F584" s="50"/>
      <c r="G584" s="51"/>
      <c r="H584" s="50"/>
      <c r="I584" s="51"/>
      <c r="J584" s="50"/>
      <c r="W584" s="46"/>
      <c r="Y584" s="48"/>
    </row>
    <row r="585" spans="3:25" s="47" customFormat="1" x14ac:dyDescent="0.25">
      <c r="C585" s="49"/>
      <c r="D585" s="73"/>
      <c r="E585" s="50"/>
      <c r="F585" s="50"/>
      <c r="G585" s="51"/>
      <c r="H585" s="50"/>
      <c r="I585" s="51"/>
      <c r="J585" s="50"/>
      <c r="W585" s="46"/>
      <c r="Y585" s="48"/>
    </row>
    <row r="586" spans="3:25" s="47" customFormat="1" x14ac:dyDescent="0.25">
      <c r="C586" s="49"/>
      <c r="D586" s="73"/>
      <c r="E586" s="50"/>
      <c r="F586" s="50"/>
      <c r="G586" s="51"/>
      <c r="H586" s="50"/>
      <c r="I586" s="51"/>
      <c r="J586" s="50"/>
      <c r="W586" s="46"/>
      <c r="Y586" s="48"/>
    </row>
    <row r="587" spans="3:25" s="47" customFormat="1" x14ac:dyDescent="0.25">
      <c r="C587" s="49"/>
      <c r="D587" s="73"/>
      <c r="E587" s="50"/>
      <c r="F587" s="50"/>
      <c r="G587" s="51"/>
      <c r="H587" s="50"/>
      <c r="I587" s="51"/>
      <c r="J587" s="50"/>
      <c r="W587" s="46"/>
      <c r="Y587" s="48"/>
    </row>
    <row r="588" spans="3:25" s="47" customFormat="1" x14ac:dyDescent="0.25">
      <c r="C588" s="49"/>
      <c r="D588" s="73"/>
      <c r="E588" s="50"/>
      <c r="F588" s="50"/>
      <c r="G588" s="51"/>
      <c r="H588" s="50"/>
      <c r="I588" s="51"/>
      <c r="J588" s="50"/>
      <c r="W588" s="46"/>
      <c r="Y588" s="48"/>
    </row>
    <row r="589" spans="3:25" s="47" customFormat="1" x14ac:dyDescent="0.25">
      <c r="C589" s="49"/>
      <c r="D589" s="73"/>
      <c r="E589" s="50"/>
      <c r="F589" s="50"/>
      <c r="G589" s="51"/>
      <c r="H589" s="50"/>
      <c r="I589" s="51"/>
      <c r="J589" s="50"/>
      <c r="W589" s="46"/>
      <c r="Y589" s="48"/>
    </row>
    <row r="590" spans="3:25" s="47" customFormat="1" x14ac:dyDescent="0.25">
      <c r="C590" s="49"/>
      <c r="D590" s="73"/>
      <c r="E590" s="50"/>
      <c r="F590" s="50"/>
      <c r="G590" s="51"/>
      <c r="H590" s="50"/>
      <c r="I590" s="51"/>
      <c r="J590" s="50"/>
      <c r="W590" s="46"/>
      <c r="Y590" s="48"/>
    </row>
    <row r="591" spans="3:25" s="47" customFormat="1" x14ac:dyDescent="0.25">
      <c r="C591" s="49"/>
      <c r="D591" s="73"/>
      <c r="E591" s="50"/>
      <c r="F591" s="50"/>
      <c r="G591" s="51"/>
      <c r="H591" s="50"/>
      <c r="I591" s="51"/>
      <c r="J591" s="50"/>
      <c r="W591" s="46"/>
      <c r="Y591" s="48"/>
    </row>
    <row r="592" spans="3:25" s="47" customFormat="1" x14ac:dyDescent="0.25">
      <c r="C592" s="49"/>
      <c r="D592" s="73"/>
      <c r="E592" s="50"/>
      <c r="F592" s="50"/>
      <c r="G592" s="51"/>
      <c r="H592" s="50"/>
      <c r="I592" s="51"/>
      <c r="J592" s="50"/>
      <c r="W592" s="46"/>
      <c r="Y592" s="48"/>
    </row>
    <row r="593" spans="3:25" s="47" customFormat="1" x14ac:dyDescent="0.25">
      <c r="C593" s="49"/>
      <c r="D593" s="73"/>
      <c r="E593" s="50"/>
      <c r="F593" s="50"/>
      <c r="G593" s="51"/>
      <c r="H593" s="50"/>
      <c r="I593" s="51"/>
      <c r="J593" s="50"/>
      <c r="W593" s="46"/>
      <c r="Y593" s="48"/>
    </row>
    <row r="594" spans="3:25" s="47" customFormat="1" x14ac:dyDescent="0.25">
      <c r="C594" s="49"/>
      <c r="D594" s="73"/>
      <c r="E594" s="50"/>
      <c r="F594" s="50"/>
      <c r="G594" s="51"/>
      <c r="H594" s="50"/>
      <c r="I594" s="51"/>
      <c r="J594" s="50"/>
      <c r="W594" s="46"/>
      <c r="Y594" s="48"/>
    </row>
    <row r="595" spans="3:25" s="47" customFormat="1" x14ac:dyDescent="0.25">
      <c r="C595" s="49"/>
      <c r="D595" s="73"/>
      <c r="E595" s="50"/>
      <c r="F595" s="50"/>
      <c r="G595" s="51"/>
      <c r="H595" s="50"/>
      <c r="I595" s="51"/>
      <c r="J595" s="50"/>
      <c r="W595" s="46"/>
      <c r="Y595" s="48"/>
    </row>
    <row r="596" spans="3:25" s="47" customFormat="1" x14ac:dyDescent="0.25">
      <c r="C596" s="49"/>
      <c r="D596" s="73"/>
      <c r="E596" s="50"/>
      <c r="F596" s="50"/>
      <c r="G596" s="51"/>
      <c r="H596" s="50"/>
      <c r="I596" s="51"/>
      <c r="J596" s="50"/>
      <c r="W596" s="46"/>
      <c r="Y596" s="48"/>
    </row>
    <row r="597" spans="3:25" s="47" customFormat="1" x14ac:dyDescent="0.25">
      <c r="C597" s="49"/>
      <c r="D597" s="73"/>
      <c r="E597" s="50"/>
      <c r="F597" s="50"/>
      <c r="G597" s="51"/>
      <c r="H597" s="50"/>
      <c r="I597" s="51"/>
      <c r="J597" s="50"/>
      <c r="W597" s="46"/>
      <c r="Y597" s="48"/>
    </row>
    <row r="598" spans="3:25" s="47" customFormat="1" x14ac:dyDescent="0.25">
      <c r="C598" s="49"/>
      <c r="D598" s="73"/>
      <c r="E598" s="50"/>
      <c r="F598" s="50"/>
      <c r="G598" s="51"/>
      <c r="H598" s="50"/>
      <c r="I598" s="51"/>
      <c r="J598" s="50"/>
      <c r="W598" s="46"/>
      <c r="Y598" s="48"/>
    </row>
    <row r="599" spans="3:25" s="47" customFormat="1" x14ac:dyDescent="0.25">
      <c r="C599" s="49"/>
      <c r="D599" s="73"/>
      <c r="E599" s="50"/>
      <c r="F599" s="50"/>
      <c r="G599" s="51"/>
      <c r="H599" s="50"/>
      <c r="I599" s="51"/>
      <c r="J599" s="50"/>
      <c r="W599" s="46"/>
      <c r="Y599" s="48"/>
    </row>
    <row r="600" spans="3:25" s="47" customFormat="1" x14ac:dyDescent="0.25">
      <c r="C600" s="49"/>
      <c r="D600" s="73"/>
      <c r="E600" s="50"/>
      <c r="F600" s="50"/>
      <c r="G600" s="51"/>
      <c r="H600" s="50"/>
      <c r="I600" s="51"/>
      <c r="J600" s="50"/>
      <c r="W600" s="46"/>
      <c r="Y600" s="48"/>
    </row>
    <row r="601" spans="3:25" s="47" customFormat="1" x14ac:dyDescent="0.25">
      <c r="C601" s="49"/>
      <c r="D601" s="73"/>
      <c r="E601" s="50"/>
      <c r="F601" s="50"/>
      <c r="G601" s="51"/>
      <c r="H601" s="50"/>
      <c r="I601" s="51"/>
      <c r="J601" s="50"/>
      <c r="W601" s="46"/>
      <c r="Y601" s="48"/>
    </row>
    <row r="602" spans="3:25" s="47" customFormat="1" x14ac:dyDescent="0.25">
      <c r="C602" s="49"/>
      <c r="D602" s="73"/>
      <c r="E602" s="50"/>
      <c r="F602" s="50"/>
      <c r="G602" s="51"/>
      <c r="H602" s="50"/>
      <c r="I602" s="51"/>
      <c r="J602" s="50"/>
      <c r="W602" s="46"/>
      <c r="Y602" s="48"/>
    </row>
    <row r="603" spans="3:25" s="47" customFormat="1" x14ac:dyDescent="0.25">
      <c r="C603" s="49"/>
      <c r="D603" s="73"/>
      <c r="E603" s="50"/>
      <c r="F603" s="50"/>
      <c r="G603" s="51"/>
      <c r="H603" s="50"/>
      <c r="I603" s="51"/>
      <c r="J603" s="50"/>
      <c r="W603" s="46"/>
      <c r="Y603" s="48"/>
    </row>
    <row r="604" spans="3:25" s="47" customFormat="1" x14ac:dyDescent="0.25">
      <c r="C604" s="49"/>
      <c r="D604" s="73"/>
      <c r="E604" s="50"/>
      <c r="F604" s="50"/>
      <c r="G604" s="51"/>
      <c r="H604" s="50"/>
      <c r="I604" s="51"/>
      <c r="J604" s="50"/>
      <c r="W604" s="46"/>
      <c r="Y604" s="48"/>
    </row>
    <row r="605" spans="3:25" s="47" customFormat="1" x14ac:dyDescent="0.25">
      <c r="C605" s="49"/>
      <c r="D605" s="73"/>
      <c r="E605" s="50"/>
      <c r="F605" s="50"/>
      <c r="G605" s="51"/>
      <c r="H605" s="50"/>
      <c r="I605" s="51"/>
      <c r="J605" s="50"/>
      <c r="W605" s="46"/>
      <c r="Y605" s="48"/>
    </row>
    <row r="606" spans="3:25" s="47" customFormat="1" x14ac:dyDescent="0.25">
      <c r="C606" s="49"/>
      <c r="D606" s="73"/>
      <c r="E606" s="50"/>
      <c r="F606" s="50"/>
      <c r="G606" s="51"/>
      <c r="H606" s="50"/>
      <c r="I606" s="51"/>
      <c r="J606" s="50"/>
      <c r="W606" s="46"/>
      <c r="Y606" s="48"/>
    </row>
    <row r="607" spans="3:25" s="47" customFormat="1" x14ac:dyDescent="0.25">
      <c r="C607" s="49"/>
      <c r="D607" s="73"/>
      <c r="E607" s="50"/>
      <c r="F607" s="50"/>
      <c r="G607" s="51"/>
      <c r="H607" s="50"/>
      <c r="I607" s="51"/>
      <c r="J607" s="50"/>
      <c r="W607" s="46"/>
      <c r="Y607" s="48"/>
    </row>
    <row r="608" spans="3:25" s="47" customFormat="1" x14ac:dyDescent="0.25">
      <c r="C608" s="49"/>
      <c r="D608" s="73"/>
      <c r="E608" s="50"/>
      <c r="F608" s="50"/>
      <c r="G608" s="51"/>
      <c r="H608" s="50"/>
      <c r="I608" s="51"/>
      <c r="J608" s="50"/>
      <c r="W608" s="46"/>
      <c r="Y608" s="48"/>
    </row>
    <row r="609" spans="3:25" s="47" customFormat="1" x14ac:dyDescent="0.25">
      <c r="C609" s="49"/>
      <c r="D609" s="73"/>
      <c r="E609" s="50"/>
      <c r="F609" s="50"/>
      <c r="G609" s="51"/>
      <c r="H609" s="50"/>
      <c r="I609" s="51"/>
      <c r="J609" s="50"/>
      <c r="W609" s="46"/>
      <c r="Y609" s="48"/>
    </row>
    <row r="610" spans="3:25" s="47" customFormat="1" x14ac:dyDescent="0.25">
      <c r="C610" s="49"/>
      <c r="D610" s="73"/>
      <c r="E610" s="50"/>
      <c r="F610" s="50"/>
      <c r="G610" s="51"/>
      <c r="H610" s="50"/>
      <c r="I610" s="51"/>
      <c r="J610" s="50"/>
      <c r="W610" s="46"/>
      <c r="Y610" s="48"/>
    </row>
    <row r="611" spans="3:25" s="47" customFormat="1" x14ac:dyDescent="0.25">
      <c r="C611" s="49"/>
      <c r="D611" s="73"/>
      <c r="E611" s="50"/>
      <c r="F611" s="50"/>
      <c r="G611" s="51"/>
      <c r="H611" s="50"/>
      <c r="I611" s="51"/>
      <c r="J611" s="50"/>
      <c r="W611" s="46"/>
      <c r="Y611" s="48"/>
    </row>
    <row r="612" spans="3:25" s="47" customFormat="1" x14ac:dyDescent="0.25">
      <c r="C612" s="49"/>
      <c r="D612" s="73"/>
      <c r="E612" s="50"/>
      <c r="F612" s="50"/>
      <c r="G612" s="51"/>
      <c r="H612" s="50"/>
      <c r="I612" s="51"/>
      <c r="J612" s="50"/>
      <c r="W612" s="46"/>
      <c r="Y612" s="48"/>
    </row>
    <row r="613" spans="3:25" s="47" customFormat="1" x14ac:dyDescent="0.25">
      <c r="C613" s="49"/>
      <c r="D613" s="73"/>
      <c r="E613" s="50"/>
      <c r="F613" s="50"/>
      <c r="G613" s="51"/>
      <c r="H613" s="50"/>
      <c r="I613" s="51"/>
      <c r="J613" s="50"/>
      <c r="W613" s="46"/>
      <c r="Y613" s="48"/>
    </row>
    <row r="614" spans="3:25" s="47" customFormat="1" x14ac:dyDescent="0.25">
      <c r="C614" s="49"/>
      <c r="D614" s="73"/>
      <c r="E614" s="50"/>
      <c r="F614" s="50"/>
      <c r="G614" s="51"/>
      <c r="H614" s="50"/>
      <c r="I614" s="51"/>
      <c r="J614" s="50"/>
      <c r="W614" s="46"/>
      <c r="Y614" s="48"/>
    </row>
    <row r="615" spans="3:25" s="47" customFormat="1" x14ac:dyDescent="0.25">
      <c r="C615" s="49"/>
      <c r="D615" s="73"/>
      <c r="E615" s="50"/>
      <c r="F615" s="50"/>
      <c r="G615" s="51"/>
      <c r="H615" s="50"/>
      <c r="I615" s="51"/>
      <c r="J615" s="50"/>
      <c r="W615" s="46"/>
      <c r="Y615" s="48"/>
    </row>
    <row r="616" spans="3:25" s="47" customFormat="1" x14ac:dyDescent="0.25">
      <c r="C616" s="49"/>
      <c r="D616" s="73"/>
      <c r="E616" s="50"/>
      <c r="F616" s="50"/>
      <c r="G616" s="51"/>
      <c r="H616" s="50"/>
      <c r="I616" s="51"/>
      <c r="J616" s="50"/>
      <c r="W616" s="46"/>
      <c r="Y616" s="48"/>
    </row>
    <row r="617" spans="3:25" s="47" customFormat="1" x14ac:dyDescent="0.25">
      <c r="C617" s="49"/>
      <c r="D617" s="73"/>
      <c r="E617" s="50"/>
      <c r="F617" s="50"/>
      <c r="G617" s="51"/>
      <c r="H617" s="50"/>
      <c r="I617" s="51"/>
      <c r="J617" s="50"/>
      <c r="W617" s="46"/>
      <c r="Y617" s="48"/>
    </row>
    <row r="618" spans="3:25" s="47" customFormat="1" x14ac:dyDescent="0.25">
      <c r="C618" s="49"/>
      <c r="D618" s="73"/>
      <c r="E618" s="50"/>
      <c r="F618" s="50"/>
      <c r="G618" s="51"/>
      <c r="H618" s="50"/>
      <c r="I618" s="51"/>
      <c r="J618" s="50"/>
      <c r="W618" s="46"/>
      <c r="Y618" s="48"/>
    </row>
    <row r="619" spans="3:25" s="47" customFormat="1" x14ac:dyDescent="0.25">
      <c r="C619" s="49"/>
      <c r="D619" s="73"/>
      <c r="E619" s="50"/>
      <c r="F619" s="50"/>
      <c r="G619" s="51"/>
      <c r="H619" s="50"/>
      <c r="I619" s="51"/>
      <c r="J619" s="50"/>
      <c r="W619" s="46"/>
      <c r="Y619" s="48"/>
    </row>
    <row r="620" spans="3:25" s="47" customFormat="1" x14ac:dyDescent="0.25">
      <c r="C620" s="49"/>
      <c r="D620" s="73"/>
      <c r="E620" s="50"/>
      <c r="F620" s="50"/>
      <c r="G620" s="51"/>
      <c r="H620" s="50"/>
      <c r="I620" s="51"/>
      <c r="J620" s="50"/>
      <c r="W620" s="46"/>
      <c r="Y620" s="48"/>
    </row>
    <row r="621" spans="3:25" s="47" customFormat="1" x14ac:dyDescent="0.25">
      <c r="C621" s="49"/>
      <c r="D621" s="73"/>
      <c r="E621" s="50"/>
      <c r="F621" s="50"/>
      <c r="G621" s="51"/>
      <c r="H621" s="50"/>
      <c r="I621" s="51"/>
      <c r="J621" s="50"/>
      <c r="W621" s="46"/>
      <c r="Y621" s="48"/>
    </row>
    <row r="622" spans="3:25" s="47" customFormat="1" x14ac:dyDescent="0.25">
      <c r="C622" s="49"/>
      <c r="D622" s="73"/>
      <c r="E622" s="50"/>
      <c r="F622" s="50"/>
      <c r="G622" s="51"/>
      <c r="H622" s="50"/>
      <c r="I622" s="51"/>
      <c r="J622" s="50"/>
      <c r="W622" s="46"/>
      <c r="Y622" s="48"/>
    </row>
    <row r="623" spans="3:25" s="47" customFormat="1" x14ac:dyDescent="0.25">
      <c r="C623" s="49"/>
      <c r="D623" s="73"/>
      <c r="E623" s="50"/>
      <c r="F623" s="50"/>
      <c r="G623" s="51"/>
      <c r="H623" s="50"/>
      <c r="I623" s="51"/>
      <c r="J623" s="50"/>
      <c r="W623" s="46"/>
      <c r="Y623" s="48"/>
    </row>
    <row r="624" spans="3:25" s="47" customFormat="1" x14ac:dyDescent="0.25">
      <c r="C624" s="49"/>
      <c r="D624" s="73"/>
      <c r="E624" s="50"/>
      <c r="F624" s="50"/>
      <c r="G624" s="51"/>
      <c r="H624" s="50"/>
      <c r="I624" s="51"/>
      <c r="J624" s="50"/>
      <c r="W624" s="46"/>
      <c r="Y624" s="48"/>
    </row>
    <row r="625" spans="3:25" s="47" customFormat="1" x14ac:dyDescent="0.25">
      <c r="C625" s="49"/>
      <c r="D625" s="73"/>
      <c r="E625" s="50"/>
      <c r="F625" s="50"/>
      <c r="G625" s="51"/>
      <c r="H625" s="50"/>
      <c r="I625" s="51"/>
      <c r="J625" s="50"/>
      <c r="W625" s="46"/>
      <c r="Y625" s="48"/>
    </row>
    <row r="626" spans="3:25" s="47" customFormat="1" x14ac:dyDescent="0.25">
      <c r="C626" s="49"/>
      <c r="D626" s="73"/>
      <c r="E626" s="50"/>
      <c r="F626" s="50"/>
      <c r="G626" s="51"/>
      <c r="H626" s="50"/>
      <c r="I626" s="51"/>
      <c r="J626" s="50"/>
      <c r="W626" s="46"/>
      <c r="Y626" s="48"/>
    </row>
    <row r="627" spans="3:25" s="47" customFormat="1" x14ac:dyDescent="0.25">
      <c r="C627" s="49"/>
      <c r="D627" s="73"/>
      <c r="E627" s="50"/>
      <c r="F627" s="50"/>
      <c r="G627" s="51"/>
      <c r="H627" s="50"/>
      <c r="I627" s="51"/>
      <c r="J627" s="50"/>
      <c r="W627" s="46"/>
      <c r="Y627" s="48"/>
    </row>
    <row r="628" spans="3:25" s="47" customFormat="1" x14ac:dyDescent="0.25">
      <c r="C628" s="49"/>
      <c r="D628" s="73"/>
      <c r="E628" s="50"/>
      <c r="F628" s="50"/>
      <c r="G628" s="51"/>
      <c r="H628" s="50"/>
      <c r="I628" s="51"/>
      <c r="J628" s="50"/>
      <c r="W628" s="46"/>
      <c r="Y628" s="48"/>
    </row>
    <row r="629" spans="3:25" s="47" customFormat="1" x14ac:dyDescent="0.25">
      <c r="C629" s="49"/>
      <c r="D629" s="73"/>
      <c r="E629" s="50"/>
      <c r="F629" s="50"/>
      <c r="G629" s="51"/>
      <c r="H629" s="50"/>
      <c r="I629" s="51"/>
      <c r="J629" s="50"/>
      <c r="W629" s="46"/>
      <c r="Y629" s="48"/>
    </row>
    <row r="630" spans="3:25" s="47" customFormat="1" x14ac:dyDescent="0.25">
      <c r="C630" s="49"/>
      <c r="D630" s="73"/>
      <c r="E630" s="50"/>
      <c r="F630" s="50"/>
      <c r="G630" s="51"/>
      <c r="H630" s="50"/>
      <c r="I630" s="51"/>
      <c r="J630" s="50"/>
      <c r="W630" s="46"/>
      <c r="Y630" s="48"/>
    </row>
    <row r="631" spans="3:25" s="47" customFormat="1" x14ac:dyDescent="0.25">
      <c r="C631" s="49"/>
      <c r="D631" s="73"/>
      <c r="E631" s="50"/>
      <c r="F631" s="50"/>
      <c r="G631" s="51"/>
      <c r="H631" s="50"/>
      <c r="I631" s="51"/>
      <c r="J631" s="50"/>
      <c r="W631" s="46"/>
      <c r="Y631" s="48"/>
    </row>
    <row r="632" spans="3:25" s="47" customFormat="1" x14ac:dyDescent="0.25">
      <c r="C632" s="49"/>
      <c r="D632" s="73"/>
      <c r="E632" s="50"/>
      <c r="F632" s="50"/>
      <c r="G632" s="51"/>
      <c r="H632" s="50"/>
      <c r="I632" s="51"/>
      <c r="J632" s="50"/>
      <c r="W632" s="46"/>
      <c r="Y632" s="48"/>
    </row>
    <row r="633" spans="3:25" s="47" customFormat="1" x14ac:dyDescent="0.25">
      <c r="C633" s="49"/>
      <c r="D633" s="73"/>
      <c r="E633" s="50"/>
      <c r="F633" s="50"/>
      <c r="G633" s="51"/>
      <c r="H633" s="50"/>
      <c r="I633" s="51"/>
      <c r="J633" s="50"/>
      <c r="W633" s="46"/>
      <c r="Y633" s="48"/>
    </row>
    <row r="634" spans="3:25" s="47" customFormat="1" x14ac:dyDescent="0.25">
      <c r="C634" s="49"/>
      <c r="D634" s="73"/>
      <c r="E634" s="50"/>
      <c r="F634" s="50"/>
      <c r="G634" s="51"/>
      <c r="H634" s="50"/>
      <c r="I634" s="51"/>
      <c r="J634" s="50"/>
      <c r="W634" s="46"/>
      <c r="Y634" s="48"/>
    </row>
    <row r="635" spans="3:25" s="47" customFormat="1" x14ac:dyDescent="0.25">
      <c r="C635" s="49"/>
      <c r="D635" s="73"/>
      <c r="E635" s="50"/>
      <c r="F635" s="50"/>
      <c r="G635" s="51"/>
      <c r="H635" s="50"/>
      <c r="I635" s="51"/>
      <c r="J635" s="50"/>
      <c r="W635" s="46"/>
      <c r="Y635" s="48"/>
    </row>
    <row r="636" spans="3:25" s="47" customFormat="1" x14ac:dyDescent="0.25">
      <c r="C636" s="49"/>
      <c r="D636" s="73"/>
      <c r="E636" s="50"/>
      <c r="F636" s="50"/>
      <c r="G636" s="51"/>
      <c r="H636" s="50"/>
      <c r="I636" s="51"/>
      <c r="J636" s="50"/>
      <c r="W636" s="46"/>
      <c r="Y636" s="48"/>
    </row>
    <row r="637" spans="3:25" s="47" customFormat="1" x14ac:dyDescent="0.25">
      <c r="C637" s="49"/>
      <c r="D637" s="73"/>
      <c r="E637" s="50"/>
      <c r="F637" s="50"/>
      <c r="G637" s="51"/>
      <c r="H637" s="50"/>
      <c r="I637" s="51"/>
      <c r="J637" s="50"/>
      <c r="W637" s="46"/>
      <c r="Y637" s="48"/>
    </row>
    <row r="638" spans="3:25" s="47" customFormat="1" x14ac:dyDescent="0.25">
      <c r="C638" s="49"/>
      <c r="D638" s="73"/>
      <c r="E638" s="50"/>
      <c r="F638" s="50"/>
      <c r="G638" s="51"/>
      <c r="H638" s="50"/>
      <c r="I638" s="51"/>
      <c r="J638" s="50"/>
      <c r="W638" s="46"/>
      <c r="Y638" s="48"/>
    </row>
    <row r="639" spans="3:25" s="47" customFormat="1" x14ac:dyDescent="0.25">
      <c r="C639" s="49"/>
      <c r="D639" s="73"/>
      <c r="E639" s="50"/>
      <c r="F639" s="50"/>
      <c r="G639" s="51"/>
      <c r="H639" s="50"/>
      <c r="I639" s="51"/>
      <c r="J639" s="50"/>
      <c r="W639" s="46"/>
      <c r="Y639" s="48"/>
    </row>
    <row r="640" spans="3:25" s="47" customFormat="1" x14ac:dyDescent="0.25">
      <c r="C640" s="49"/>
      <c r="D640" s="73"/>
      <c r="E640" s="50"/>
      <c r="F640" s="50"/>
      <c r="G640" s="51"/>
      <c r="H640" s="50"/>
      <c r="I640" s="51"/>
      <c r="J640" s="50"/>
      <c r="W640" s="46"/>
      <c r="Y640" s="48"/>
    </row>
    <row r="641" spans="3:25" s="47" customFormat="1" x14ac:dyDescent="0.25">
      <c r="C641" s="49"/>
      <c r="D641" s="73"/>
      <c r="E641" s="50"/>
      <c r="F641" s="50"/>
      <c r="G641" s="51"/>
      <c r="H641" s="50"/>
      <c r="I641" s="51"/>
      <c r="J641" s="50"/>
      <c r="W641" s="46"/>
      <c r="Y641" s="48"/>
    </row>
    <row r="642" spans="3:25" s="47" customFormat="1" x14ac:dyDescent="0.25">
      <c r="C642" s="49"/>
      <c r="D642" s="73"/>
      <c r="E642" s="50"/>
      <c r="F642" s="50"/>
      <c r="G642" s="51"/>
      <c r="H642" s="50"/>
      <c r="I642" s="51"/>
      <c r="J642" s="50"/>
      <c r="W642" s="46"/>
      <c r="Y642" s="48"/>
    </row>
    <row r="643" spans="3:25" s="47" customFormat="1" x14ac:dyDescent="0.25">
      <c r="C643" s="49"/>
      <c r="D643" s="73"/>
      <c r="E643" s="50"/>
      <c r="F643" s="50"/>
      <c r="G643" s="51"/>
      <c r="H643" s="50"/>
      <c r="I643" s="51"/>
      <c r="J643" s="50"/>
      <c r="W643" s="46"/>
      <c r="Y643" s="48"/>
    </row>
    <row r="644" spans="3:25" s="47" customFormat="1" x14ac:dyDescent="0.25">
      <c r="C644" s="49"/>
      <c r="D644" s="73"/>
      <c r="E644" s="50"/>
      <c r="F644" s="50"/>
      <c r="G644" s="51"/>
      <c r="H644" s="50"/>
      <c r="I644" s="51"/>
      <c r="J644" s="50"/>
      <c r="W644" s="46"/>
      <c r="Y644" s="48"/>
    </row>
    <row r="645" spans="3:25" s="47" customFormat="1" x14ac:dyDescent="0.25">
      <c r="C645" s="49"/>
      <c r="D645" s="73"/>
      <c r="E645" s="50"/>
      <c r="F645" s="50"/>
      <c r="G645" s="51"/>
      <c r="H645" s="50"/>
      <c r="I645" s="51"/>
      <c r="J645" s="50"/>
      <c r="W645" s="46"/>
      <c r="Y645" s="48"/>
    </row>
    <row r="646" spans="3:25" s="47" customFormat="1" x14ac:dyDescent="0.25">
      <c r="C646" s="49"/>
      <c r="D646" s="73"/>
      <c r="E646" s="50"/>
      <c r="F646" s="50"/>
      <c r="G646" s="51"/>
      <c r="H646" s="50"/>
      <c r="I646" s="51"/>
      <c r="J646" s="50"/>
      <c r="W646" s="46"/>
      <c r="Y646" s="48"/>
    </row>
    <row r="647" spans="3:25" s="47" customFormat="1" x14ac:dyDescent="0.25">
      <c r="C647" s="49"/>
      <c r="D647" s="73"/>
      <c r="E647" s="50"/>
      <c r="F647" s="50"/>
      <c r="G647" s="51"/>
      <c r="H647" s="50"/>
      <c r="I647" s="51"/>
      <c r="J647" s="50"/>
      <c r="W647" s="46"/>
      <c r="Y647" s="48"/>
    </row>
    <row r="648" spans="3:25" s="47" customFormat="1" x14ac:dyDescent="0.25">
      <c r="C648" s="49"/>
      <c r="D648" s="73"/>
      <c r="E648" s="50"/>
      <c r="F648" s="50"/>
      <c r="G648" s="51"/>
      <c r="H648" s="50"/>
      <c r="I648" s="51"/>
      <c r="J648" s="50"/>
      <c r="W648" s="46"/>
      <c r="Y648" s="48"/>
    </row>
    <row r="649" spans="3:25" s="47" customFormat="1" x14ac:dyDescent="0.25">
      <c r="C649" s="49"/>
      <c r="D649" s="73"/>
      <c r="E649" s="50"/>
      <c r="F649" s="50"/>
      <c r="G649" s="51"/>
      <c r="H649" s="50"/>
      <c r="I649" s="51"/>
      <c r="J649" s="50"/>
      <c r="W649" s="46"/>
      <c r="Y649" s="48"/>
    </row>
    <row r="650" spans="3:25" s="47" customFormat="1" x14ac:dyDescent="0.25">
      <c r="C650" s="49"/>
      <c r="D650" s="73"/>
      <c r="E650" s="50"/>
      <c r="F650" s="50"/>
      <c r="G650" s="51"/>
      <c r="H650" s="50"/>
      <c r="I650" s="51"/>
      <c r="J650" s="50"/>
      <c r="W650" s="46"/>
      <c r="Y650" s="48"/>
    </row>
    <row r="651" spans="3:25" s="47" customFormat="1" x14ac:dyDescent="0.25">
      <c r="C651" s="49"/>
      <c r="D651" s="73"/>
      <c r="E651" s="50"/>
      <c r="F651" s="50"/>
      <c r="G651" s="51"/>
      <c r="H651" s="50"/>
      <c r="I651" s="51"/>
      <c r="J651" s="50"/>
      <c r="W651" s="46"/>
      <c r="Y651" s="48"/>
    </row>
    <row r="652" spans="3:25" s="47" customFormat="1" x14ac:dyDescent="0.25">
      <c r="C652" s="49"/>
      <c r="D652" s="73"/>
      <c r="E652" s="50"/>
      <c r="F652" s="50"/>
      <c r="G652" s="51"/>
      <c r="H652" s="50"/>
      <c r="I652" s="51"/>
      <c r="J652" s="50"/>
      <c r="W652" s="46"/>
      <c r="Y652" s="48"/>
    </row>
    <row r="653" spans="3:25" s="47" customFormat="1" x14ac:dyDescent="0.25">
      <c r="C653" s="49"/>
      <c r="D653" s="73"/>
      <c r="E653" s="50"/>
      <c r="F653" s="50"/>
      <c r="G653" s="51"/>
      <c r="H653" s="50"/>
      <c r="I653" s="51"/>
      <c r="J653" s="50"/>
      <c r="W653" s="46"/>
      <c r="Y653" s="48"/>
    </row>
    <row r="654" spans="3:25" s="47" customFormat="1" x14ac:dyDescent="0.25">
      <c r="C654" s="49"/>
      <c r="D654" s="73"/>
      <c r="E654" s="50"/>
      <c r="F654" s="50"/>
      <c r="G654" s="51"/>
      <c r="H654" s="50"/>
      <c r="I654" s="51"/>
      <c r="J654" s="50"/>
      <c r="W654" s="46"/>
      <c r="Y654" s="48"/>
    </row>
    <row r="655" spans="3:25" s="47" customFormat="1" x14ac:dyDescent="0.25">
      <c r="C655" s="49"/>
      <c r="D655" s="73"/>
      <c r="E655" s="50"/>
      <c r="F655" s="50"/>
      <c r="G655" s="51"/>
      <c r="H655" s="50"/>
      <c r="I655" s="51"/>
      <c r="J655" s="50"/>
      <c r="W655" s="46"/>
      <c r="Y655" s="48"/>
    </row>
    <row r="656" spans="3:25" s="47" customFormat="1" x14ac:dyDescent="0.25">
      <c r="C656" s="49"/>
      <c r="D656" s="73"/>
      <c r="E656" s="50"/>
      <c r="F656" s="50"/>
      <c r="G656" s="51"/>
      <c r="H656" s="50"/>
      <c r="I656" s="51"/>
      <c r="J656" s="50"/>
      <c r="W656" s="46"/>
      <c r="Y656" s="48"/>
    </row>
    <row r="657" spans="3:25" s="47" customFormat="1" x14ac:dyDescent="0.25">
      <c r="C657" s="49"/>
      <c r="D657" s="73"/>
      <c r="E657" s="50"/>
      <c r="F657" s="50"/>
      <c r="G657" s="51"/>
      <c r="H657" s="50"/>
      <c r="I657" s="51"/>
      <c r="J657" s="50"/>
      <c r="W657" s="46"/>
      <c r="Y657" s="48"/>
    </row>
    <row r="658" spans="3:25" s="47" customFormat="1" x14ac:dyDescent="0.25">
      <c r="C658" s="49"/>
      <c r="D658" s="73"/>
      <c r="E658" s="50"/>
      <c r="F658" s="50"/>
      <c r="G658" s="51"/>
      <c r="H658" s="50"/>
      <c r="I658" s="51"/>
      <c r="J658" s="50"/>
      <c r="W658" s="46"/>
      <c r="Y658" s="48"/>
    </row>
    <row r="659" spans="3:25" s="47" customFormat="1" x14ac:dyDescent="0.25">
      <c r="C659" s="49"/>
      <c r="D659" s="73"/>
      <c r="E659" s="50"/>
      <c r="F659" s="50"/>
      <c r="G659" s="51"/>
      <c r="H659" s="50"/>
      <c r="I659" s="51"/>
      <c r="J659" s="50"/>
      <c r="W659" s="46"/>
      <c r="Y659" s="48"/>
    </row>
    <row r="660" spans="3:25" s="47" customFormat="1" x14ac:dyDescent="0.25">
      <c r="C660" s="49"/>
      <c r="D660" s="73"/>
      <c r="E660" s="50"/>
      <c r="F660" s="50"/>
      <c r="G660" s="51"/>
      <c r="H660" s="50"/>
      <c r="I660" s="51"/>
      <c r="J660" s="50"/>
      <c r="W660" s="46"/>
      <c r="Y660" s="48"/>
    </row>
    <row r="661" spans="3:25" s="47" customFormat="1" x14ac:dyDescent="0.25">
      <c r="C661" s="49"/>
      <c r="D661" s="73"/>
      <c r="E661" s="50"/>
      <c r="F661" s="50"/>
      <c r="G661" s="51"/>
      <c r="H661" s="50"/>
      <c r="I661" s="51"/>
      <c r="J661" s="50"/>
      <c r="W661" s="46"/>
      <c r="Y661" s="48"/>
    </row>
    <row r="662" spans="3:25" s="47" customFormat="1" x14ac:dyDescent="0.25">
      <c r="C662" s="49"/>
      <c r="D662" s="73"/>
      <c r="E662" s="50"/>
      <c r="F662" s="50"/>
      <c r="G662" s="51"/>
      <c r="H662" s="50"/>
      <c r="I662" s="51"/>
      <c r="J662" s="50"/>
      <c r="W662" s="46"/>
      <c r="Y662" s="48"/>
    </row>
    <row r="663" spans="3:25" s="47" customFormat="1" x14ac:dyDescent="0.25">
      <c r="C663" s="49"/>
      <c r="D663" s="73"/>
      <c r="E663" s="50"/>
      <c r="F663" s="50"/>
      <c r="G663" s="51"/>
      <c r="H663" s="50"/>
      <c r="I663" s="51"/>
      <c r="J663" s="50"/>
      <c r="W663" s="46"/>
      <c r="Y663" s="48"/>
    </row>
    <row r="664" spans="3:25" s="47" customFormat="1" x14ac:dyDescent="0.25">
      <c r="C664" s="49"/>
      <c r="D664" s="73"/>
      <c r="E664" s="50"/>
      <c r="F664" s="50"/>
      <c r="G664" s="51"/>
      <c r="H664" s="50"/>
      <c r="I664" s="51"/>
      <c r="J664" s="50"/>
      <c r="W664" s="46"/>
      <c r="Y664" s="48"/>
    </row>
    <row r="665" spans="3:25" s="47" customFormat="1" x14ac:dyDescent="0.25">
      <c r="C665" s="49"/>
      <c r="D665" s="73"/>
      <c r="E665" s="50"/>
      <c r="F665" s="50"/>
      <c r="G665" s="51"/>
      <c r="H665" s="50"/>
      <c r="I665" s="51"/>
      <c r="J665" s="50"/>
      <c r="W665" s="46"/>
      <c r="Y665" s="48"/>
    </row>
    <row r="666" spans="3:25" s="47" customFormat="1" x14ac:dyDescent="0.25">
      <c r="C666" s="49"/>
      <c r="D666" s="73"/>
      <c r="E666" s="50"/>
      <c r="F666" s="50"/>
      <c r="G666" s="51"/>
      <c r="H666" s="50"/>
      <c r="I666" s="51"/>
      <c r="J666" s="50"/>
      <c r="W666" s="46"/>
      <c r="Y666" s="48"/>
    </row>
    <row r="667" spans="3:25" s="47" customFormat="1" x14ac:dyDescent="0.25">
      <c r="C667" s="49"/>
      <c r="D667" s="73"/>
      <c r="E667" s="50"/>
      <c r="F667" s="50"/>
      <c r="G667" s="51"/>
      <c r="H667" s="50"/>
      <c r="I667" s="51"/>
      <c r="J667" s="50"/>
      <c r="W667" s="46"/>
      <c r="Y667" s="48"/>
    </row>
    <row r="668" spans="3:25" s="47" customFormat="1" x14ac:dyDescent="0.25">
      <c r="C668" s="49"/>
      <c r="D668" s="73"/>
      <c r="E668" s="50"/>
      <c r="F668" s="50"/>
      <c r="G668" s="51"/>
      <c r="H668" s="50"/>
      <c r="I668" s="51"/>
      <c r="J668" s="50"/>
      <c r="W668" s="46"/>
      <c r="Y668" s="48"/>
    </row>
    <row r="669" spans="3:25" s="47" customFormat="1" x14ac:dyDescent="0.25">
      <c r="C669" s="49"/>
      <c r="D669" s="73"/>
      <c r="E669" s="50"/>
      <c r="F669" s="50"/>
      <c r="G669" s="51"/>
      <c r="H669" s="50"/>
      <c r="I669" s="51"/>
      <c r="J669" s="50"/>
      <c r="W669" s="46"/>
      <c r="Y669" s="48"/>
    </row>
    <row r="670" spans="3:25" s="47" customFormat="1" x14ac:dyDescent="0.25">
      <c r="C670" s="49"/>
      <c r="D670" s="73"/>
      <c r="E670" s="50"/>
      <c r="F670" s="50"/>
      <c r="G670" s="51"/>
      <c r="H670" s="50"/>
      <c r="I670" s="51"/>
      <c r="J670" s="50"/>
      <c r="W670" s="46"/>
      <c r="Y670" s="48"/>
    </row>
    <row r="671" spans="3:25" s="47" customFormat="1" x14ac:dyDescent="0.25">
      <c r="C671" s="49"/>
      <c r="D671" s="73"/>
      <c r="E671" s="50"/>
      <c r="F671" s="50"/>
      <c r="G671" s="51"/>
      <c r="H671" s="50"/>
      <c r="I671" s="51"/>
      <c r="J671" s="50"/>
      <c r="W671" s="46"/>
      <c r="Y671" s="48"/>
    </row>
    <row r="672" spans="3:25" s="47" customFormat="1" x14ac:dyDescent="0.25">
      <c r="C672" s="49"/>
      <c r="D672" s="73"/>
      <c r="E672" s="50"/>
      <c r="F672" s="50"/>
      <c r="G672" s="51"/>
      <c r="H672" s="50"/>
      <c r="I672" s="51"/>
      <c r="J672" s="50"/>
      <c r="W672" s="46"/>
      <c r="Y672" s="48"/>
    </row>
    <row r="673" spans="3:25" s="47" customFormat="1" x14ac:dyDescent="0.25">
      <c r="C673" s="49"/>
      <c r="D673" s="73"/>
      <c r="E673" s="50"/>
      <c r="F673" s="50"/>
      <c r="G673" s="51"/>
      <c r="H673" s="50"/>
      <c r="I673" s="51"/>
      <c r="J673" s="50"/>
      <c r="W673" s="46"/>
      <c r="Y673" s="48"/>
    </row>
    <row r="674" spans="3:25" s="47" customFormat="1" x14ac:dyDescent="0.25">
      <c r="C674" s="49"/>
      <c r="D674" s="73"/>
      <c r="E674" s="50"/>
      <c r="F674" s="50"/>
      <c r="G674" s="51"/>
      <c r="H674" s="50"/>
      <c r="I674" s="51"/>
      <c r="J674" s="50"/>
      <c r="W674" s="46"/>
      <c r="Y674" s="48"/>
    </row>
    <row r="675" spans="3:25" s="47" customFormat="1" x14ac:dyDescent="0.25">
      <c r="C675" s="49"/>
      <c r="D675" s="73"/>
      <c r="E675" s="50"/>
      <c r="F675" s="50"/>
      <c r="G675" s="51"/>
      <c r="H675" s="50"/>
      <c r="I675" s="51"/>
      <c r="J675" s="50"/>
      <c r="W675" s="46"/>
      <c r="Y675" s="48"/>
    </row>
    <row r="676" spans="3:25" s="47" customFormat="1" x14ac:dyDescent="0.25">
      <c r="C676" s="49"/>
      <c r="D676" s="73"/>
      <c r="E676" s="50"/>
      <c r="F676" s="50"/>
      <c r="G676" s="51"/>
      <c r="H676" s="50"/>
      <c r="I676" s="51"/>
      <c r="J676" s="50"/>
      <c r="W676" s="46"/>
      <c r="Y676" s="48"/>
    </row>
    <row r="677" spans="3:25" s="47" customFormat="1" x14ac:dyDescent="0.25">
      <c r="C677" s="49"/>
      <c r="D677" s="73"/>
      <c r="E677" s="50"/>
      <c r="F677" s="50"/>
      <c r="G677" s="51"/>
      <c r="H677" s="50"/>
      <c r="I677" s="51"/>
      <c r="J677" s="50"/>
      <c r="W677" s="46"/>
      <c r="Y677" s="48"/>
    </row>
    <row r="678" spans="3:25" s="47" customFormat="1" x14ac:dyDescent="0.25">
      <c r="C678" s="49"/>
      <c r="D678" s="73"/>
      <c r="E678" s="50"/>
      <c r="F678" s="50"/>
      <c r="G678" s="51"/>
      <c r="H678" s="50"/>
      <c r="I678" s="51"/>
      <c r="J678" s="50"/>
      <c r="W678" s="46"/>
      <c r="Y678" s="48"/>
    </row>
    <row r="679" spans="3:25" s="47" customFormat="1" x14ac:dyDescent="0.25">
      <c r="C679" s="49"/>
      <c r="D679" s="73"/>
      <c r="E679" s="50"/>
      <c r="F679" s="50"/>
      <c r="G679" s="51"/>
      <c r="H679" s="50"/>
      <c r="I679" s="51"/>
      <c r="J679" s="50"/>
      <c r="W679" s="46"/>
      <c r="Y679" s="48"/>
    </row>
    <row r="680" spans="3:25" s="47" customFormat="1" x14ac:dyDescent="0.25">
      <c r="C680" s="49"/>
      <c r="D680" s="73"/>
      <c r="E680" s="50"/>
      <c r="F680" s="50"/>
      <c r="G680" s="51"/>
      <c r="H680" s="50"/>
      <c r="I680" s="51"/>
      <c r="J680" s="50"/>
      <c r="W680" s="46"/>
      <c r="Y680" s="48"/>
    </row>
    <row r="681" spans="3:25" s="47" customFormat="1" x14ac:dyDescent="0.25">
      <c r="C681" s="49"/>
      <c r="D681" s="73"/>
      <c r="E681" s="50"/>
      <c r="F681" s="50"/>
      <c r="G681" s="51"/>
      <c r="H681" s="50"/>
      <c r="I681" s="51"/>
      <c r="J681" s="50"/>
      <c r="W681" s="46"/>
      <c r="Y681" s="48"/>
    </row>
    <row r="682" spans="3:25" s="47" customFormat="1" x14ac:dyDescent="0.25">
      <c r="C682" s="49"/>
      <c r="D682" s="73"/>
      <c r="E682" s="50"/>
      <c r="F682" s="50"/>
      <c r="G682" s="51"/>
      <c r="H682" s="50"/>
      <c r="I682" s="51"/>
      <c r="J682" s="50"/>
      <c r="W682" s="46"/>
      <c r="Y682" s="48"/>
    </row>
    <row r="683" spans="3:25" s="47" customFormat="1" x14ac:dyDescent="0.25">
      <c r="C683" s="49"/>
      <c r="D683" s="73"/>
      <c r="E683" s="50"/>
      <c r="F683" s="50"/>
      <c r="G683" s="51"/>
      <c r="H683" s="50"/>
      <c r="I683" s="51"/>
      <c r="J683" s="50"/>
      <c r="W683" s="46"/>
      <c r="Y683" s="48"/>
    </row>
    <row r="684" spans="3:25" s="47" customFormat="1" x14ac:dyDescent="0.25">
      <c r="C684" s="49"/>
      <c r="D684" s="73"/>
      <c r="E684" s="50"/>
      <c r="F684" s="50"/>
      <c r="G684" s="51"/>
      <c r="H684" s="50"/>
      <c r="I684" s="51"/>
      <c r="J684" s="50"/>
      <c r="W684" s="46"/>
      <c r="Y684" s="48"/>
    </row>
    <row r="685" spans="3:25" s="47" customFormat="1" x14ac:dyDescent="0.25">
      <c r="C685" s="49"/>
      <c r="D685" s="73"/>
      <c r="E685" s="50"/>
      <c r="F685" s="50"/>
      <c r="G685" s="51"/>
      <c r="H685" s="50"/>
      <c r="I685" s="51"/>
      <c r="J685" s="50"/>
      <c r="W685" s="46"/>
      <c r="Y685" s="48"/>
    </row>
    <row r="686" spans="3:25" s="47" customFormat="1" x14ac:dyDescent="0.25">
      <c r="C686" s="49"/>
      <c r="D686" s="73"/>
      <c r="E686" s="50"/>
      <c r="F686" s="50"/>
      <c r="G686" s="51"/>
      <c r="H686" s="50"/>
      <c r="I686" s="51"/>
      <c r="J686" s="50"/>
      <c r="W686" s="46"/>
      <c r="Y686" s="48"/>
    </row>
    <row r="687" spans="3:25" s="47" customFormat="1" x14ac:dyDescent="0.25">
      <c r="C687" s="49"/>
      <c r="D687" s="73"/>
      <c r="E687" s="50"/>
      <c r="F687" s="50"/>
      <c r="G687" s="51"/>
      <c r="H687" s="50"/>
      <c r="I687" s="51"/>
      <c r="J687" s="50"/>
      <c r="W687" s="46"/>
      <c r="Y687" s="48"/>
    </row>
    <row r="688" spans="3:25" s="47" customFormat="1" x14ac:dyDescent="0.25">
      <c r="C688" s="49"/>
      <c r="D688" s="73"/>
      <c r="E688" s="50"/>
      <c r="F688" s="50"/>
      <c r="G688" s="51"/>
      <c r="H688" s="50"/>
      <c r="I688" s="51"/>
      <c r="J688" s="50"/>
      <c r="W688" s="46"/>
      <c r="Y688" s="48"/>
    </row>
    <row r="689" spans="3:25" s="47" customFormat="1" x14ac:dyDescent="0.25">
      <c r="C689" s="49"/>
      <c r="D689" s="73"/>
      <c r="E689" s="50"/>
      <c r="F689" s="50"/>
      <c r="G689" s="51"/>
      <c r="H689" s="50"/>
      <c r="I689" s="51"/>
      <c r="J689" s="50"/>
      <c r="W689" s="46"/>
      <c r="Y689" s="48"/>
    </row>
    <row r="690" spans="3:25" s="47" customFormat="1" x14ac:dyDescent="0.25">
      <c r="C690" s="49"/>
      <c r="D690" s="73"/>
      <c r="E690" s="50"/>
      <c r="F690" s="50"/>
      <c r="G690" s="51"/>
      <c r="H690" s="50"/>
      <c r="I690" s="51"/>
      <c r="J690" s="50"/>
      <c r="W690" s="46"/>
      <c r="Y690" s="48"/>
    </row>
    <row r="691" spans="3:25" s="47" customFormat="1" x14ac:dyDescent="0.25">
      <c r="C691" s="49"/>
      <c r="D691" s="73"/>
      <c r="E691" s="50"/>
      <c r="F691" s="50"/>
      <c r="G691" s="51"/>
      <c r="H691" s="50"/>
      <c r="I691" s="51"/>
      <c r="J691" s="50"/>
      <c r="W691" s="46"/>
      <c r="Y691" s="48"/>
    </row>
    <row r="692" spans="3:25" s="47" customFormat="1" x14ac:dyDescent="0.25">
      <c r="C692" s="49"/>
      <c r="D692" s="73"/>
      <c r="E692" s="50"/>
      <c r="F692" s="50"/>
      <c r="G692" s="51"/>
      <c r="H692" s="50"/>
      <c r="I692" s="51"/>
      <c r="J692" s="50"/>
      <c r="W692" s="46"/>
      <c r="Y692" s="48"/>
    </row>
    <row r="693" spans="3:25" s="47" customFormat="1" x14ac:dyDescent="0.25">
      <c r="C693" s="49"/>
      <c r="D693" s="73"/>
      <c r="E693" s="50"/>
      <c r="F693" s="50"/>
      <c r="G693" s="51"/>
      <c r="H693" s="50"/>
      <c r="I693" s="51"/>
      <c r="J693" s="50"/>
      <c r="W693" s="46"/>
      <c r="Y693" s="48"/>
    </row>
    <row r="694" spans="3:25" s="47" customFormat="1" x14ac:dyDescent="0.25">
      <c r="C694" s="49"/>
      <c r="D694" s="73"/>
      <c r="E694" s="50"/>
      <c r="F694" s="50"/>
      <c r="G694" s="51"/>
      <c r="H694" s="50"/>
      <c r="I694" s="51"/>
      <c r="J694" s="50"/>
      <c r="W694" s="46"/>
      <c r="Y694" s="48"/>
    </row>
    <row r="695" spans="3:25" s="47" customFormat="1" x14ac:dyDescent="0.25">
      <c r="C695" s="49"/>
      <c r="D695" s="73"/>
      <c r="E695" s="50"/>
      <c r="F695" s="50"/>
      <c r="G695" s="51"/>
      <c r="H695" s="50"/>
      <c r="I695" s="51"/>
      <c r="J695" s="50"/>
      <c r="W695" s="46"/>
      <c r="Y695" s="48"/>
    </row>
    <row r="696" spans="3:25" s="47" customFormat="1" x14ac:dyDescent="0.25">
      <c r="C696" s="49"/>
      <c r="D696" s="73"/>
      <c r="E696" s="50"/>
      <c r="F696" s="50"/>
      <c r="G696" s="51"/>
      <c r="H696" s="50"/>
      <c r="I696" s="51"/>
      <c r="J696" s="50"/>
      <c r="W696" s="46"/>
      <c r="Y696" s="48"/>
    </row>
    <row r="697" spans="3:25" s="47" customFormat="1" x14ac:dyDescent="0.25">
      <c r="C697" s="49"/>
      <c r="D697" s="73"/>
      <c r="E697" s="50"/>
      <c r="F697" s="50"/>
      <c r="G697" s="51"/>
      <c r="H697" s="50"/>
      <c r="I697" s="51"/>
      <c r="J697" s="50"/>
      <c r="W697" s="46"/>
      <c r="Y697" s="48"/>
    </row>
    <row r="698" spans="3:25" s="47" customFormat="1" x14ac:dyDescent="0.25">
      <c r="C698" s="49"/>
      <c r="D698" s="73"/>
      <c r="E698" s="50"/>
      <c r="F698" s="50"/>
      <c r="G698" s="51"/>
      <c r="H698" s="50"/>
      <c r="I698" s="51"/>
      <c r="J698" s="50"/>
      <c r="W698" s="46"/>
      <c r="Y698" s="48"/>
    </row>
    <row r="699" spans="3:25" s="47" customFormat="1" x14ac:dyDescent="0.25">
      <c r="C699" s="49"/>
      <c r="D699" s="73"/>
      <c r="E699" s="50"/>
      <c r="F699" s="50"/>
      <c r="G699" s="51"/>
      <c r="H699" s="50"/>
      <c r="I699" s="51"/>
      <c r="J699" s="50"/>
      <c r="W699" s="46"/>
      <c r="Y699" s="48"/>
    </row>
    <row r="700" spans="3:25" s="47" customFormat="1" x14ac:dyDescent="0.25">
      <c r="C700" s="49"/>
      <c r="D700" s="73"/>
      <c r="E700" s="50"/>
      <c r="F700" s="50"/>
      <c r="G700" s="51"/>
      <c r="H700" s="50"/>
      <c r="I700" s="51"/>
      <c r="J700" s="50"/>
      <c r="W700" s="46"/>
      <c r="Y700" s="48"/>
    </row>
    <row r="701" spans="3:25" s="47" customFormat="1" x14ac:dyDescent="0.25">
      <c r="C701" s="49"/>
      <c r="D701" s="73"/>
      <c r="E701" s="50"/>
      <c r="F701" s="50"/>
      <c r="G701" s="51"/>
      <c r="H701" s="50"/>
      <c r="I701" s="51"/>
      <c r="J701" s="50"/>
      <c r="W701" s="46"/>
      <c r="Y701" s="48"/>
    </row>
    <row r="702" spans="3:25" s="47" customFormat="1" x14ac:dyDescent="0.25">
      <c r="C702" s="49"/>
      <c r="D702" s="73"/>
      <c r="E702" s="50"/>
      <c r="F702" s="50"/>
      <c r="G702" s="51"/>
      <c r="H702" s="50"/>
      <c r="I702" s="51"/>
      <c r="J702" s="50"/>
      <c r="W702" s="46"/>
      <c r="Y702" s="48"/>
    </row>
    <row r="703" spans="3:25" s="47" customFormat="1" x14ac:dyDescent="0.25">
      <c r="C703" s="49"/>
      <c r="D703" s="73"/>
      <c r="E703" s="50"/>
      <c r="F703" s="50"/>
      <c r="G703" s="51"/>
      <c r="H703" s="50"/>
      <c r="I703" s="51"/>
      <c r="J703" s="50"/>
      <c r="W703" s="46"/>
      <c r="Y703" s="48"/>
    </row>
    <row r="704" spans="3:25" s="47" customFormat="1" x14ac:dyDescent="0.25">
      <c r="C704" s="49"/>
      <c r="D704" s="73"/>
      <c r="E704" s="50"/>
      <c r="F704" s="50"/>
      <c r="G704" s="51"/>
      <c r="H704" s="50"/>
      <c r="I704" s="51"/>
      <c r="J704" s="50"/>
      <c r="W704" s="46"/>
      <c r="Y704" s="48"/>
    </row>
    <row r="705" spans="3:25" s="47" customFormat="1" x14ac:dyDescent="0.25">
      <c r="C705" s="49"/>
      <c r="D705" s="73"/>
      <c r="E705" s="50"/>
      <c r="F705" s="50"/>
      <c r="G705" s="51"/>
      <c r="H705" s="50"/>
      <c r="I705" s="51"/>
      <c r="J705" s="50"/>
      <c r="W705" s="46"/>
      <c r="Y705" s="48"/>
    </row>
    <row r="706" spans="3:25" s="47" customFormat="1" x14ac:dyDescent="0.25">
      <c r="C706" s="49"/>
      <c r="D706" s="73"/>
      <c r="E706" s="50"/>
      <c r="F706" s="50"/>
      <c r="G706" s="51"/>
      <c r="H706" s="50"/>
      <c r="I706" s="51"/>
      <c r="J706" s="50"/>
      <c r="W706" s="46"/>
      <c r="Y706" s="48"/>
    </row>
    <row r="707" spans="3:25" s="47" customFormat="1" x14ac:dyDescent="0.25">
      <c r="C707" s="49"/>
      <c r="D707" s="73"/>
      <c r="E707" s="50"/>
      <c r="F707" s="50"/>
      <c r="G707" s="51"/>
      <c r="H707" s="50"/>
      <c r="I707" s="51"/>
      <c r="J707" s="50"/>
      <c r="W707" s="46"/>
      <c r="Y707" s="48"/>
    </row>
    <row r="708" spans="3:25" s="47" customFormat="1" x14ac:dyDescent="0.25">
      <c r="C708" s="49"/>
      <c r="D708" s="73"/>
      <c r="E708" s="50"/>
      <c r="F708" s="50"/>
      <c r="G708" s="51"/>
      <c r="H708" s="50"/>
      <c r="I708" s="51"/>
      <c r="J708" s="50"/>
      <c r="W708" s="46"/>
      <c r="Y708" s="48"/>
    </row>
    <row r="709" spans="3:25" s="47" customFormat="1" x14ac:dyDescent="0.25">
      <c r="C709" s="49"/>
      <c r="D709" s="73"/>
      <c r="E709" s="50"/>
      <c r="F709" s="50"/>
      <c r="G709" s="51"/>
      <c r="H709" s="50"/>
      <c r="I709" s="51"/>
      <c r="J709" s="50"/>
      <c r="W709" s="46"/>
      <c r="Y709" s="48"/>
    </row>
    <row r="710" spans="3:25" s="47" customFormat="1" x14ac:dyDescent="0.25">
      <c r="C710" s="49"/>
      <c r="D710" s="73"/>
      <c r="E710" s="50"/>
      <c r="F710" s="50"/>
      <c r="G710" s="51"/>
      <c r="H710" s="50"/>
      <c r="I710" s="51"/>
      <c r="J710" s="50"/>
      <c r="W710" s="46"/>
      <c r="Y710" s="48"/>
    </row>
    <row r="711" spans="3:25" s="47" customFormat="1" x14ac:dyDescent="0.25">
      <c r="C711" s="49"/>
      <c r="D711" s="73"/>
      <c r="E711" s="50"/>
      <c r="F711" s="50"/>
      <c r="G711" s="51"/>
      <c r="H711" s="50"/>
      <c r="I711" s="51"/>
      <c r="J711" s="50"/>
      <c r="W711" s="46"/>
      <c r="Y711" s="48"/>
    </row>
    <row r="712" spans="3:25" s="47" customFormat="1" x14ac:dyDescent="0.25">
      <c r="C712" s="49"/>
      <c r="D712" s="73"/>
      <c r="E712" s="50"/>
      <c r="F712" s="50"/>
      <c r="G712" s="51"/>
      <c r="H712" s="50"/>
      <c r="I712" s="51"/>
      <c r="J712" s="50"/>
      <c r="W712" s="46"/>
      <c r="Y712" s="48"/>
    </row>
    <row r="713" spans="3:25" s="47" customFormat="1" x14ac:dyDescent="0.25">
      <c r="C713" s="49"/>
      <c r="D713" s="73"/>
      <c r="E713" s="50"/>
      <c r="F713" s="50"/>
      <c r="G713" s="51"/>
      <c r="H713" s="50"/>
      <c r="I713" s="51"/>
      <c r="J713" s="50"/>
      <c r="W713" s="46"/>
      <c r="Y713" s="48"/>
    </row>
    <row r="714" spans="3:25" s="47" customFormat="1" x14ac:dyDescent="0.25">
      <c r="C714" s="49"/>
      <c r="D714" s="73"/>
      <c r="E714" s="50"/>
      <c r="F714" s="50"/>
      <c r="G714" s="51"/>
      <c r="H714" s="50"/>
      <c r="I714" s="51"/>
      <c r="J714" s="50"/>
      <c r="W714" s="46"/>
      <c r="Y714" s="48"/>
    </row>
    <row r="715" spans="3:25" s="47" customFormat="1" x14ac:dyDescent="0.25">
      <c r="C715" s="49"/>
      <c r="D715" s="73"/>
      <c r="E715" s="50"/>
      <c r="F715" s="50"/>
      <c r="G715" s="51"/>
      <c r="H715" s="50"/>
      <c r="I715" s="51"/>
      <c r="J715" s="50"/>
      <c r="W715" s="46"/>
      <c r="Y715" s="48"/>
    </row>
    <row r="716" spans="3:25" s="47" customFormat="1" x14ac:dyDescent="0.25">
      <c r="C716" s="49"/>
      <c r="D716" s="73"/>
      <c r="E716" s="50"/>
      <c r="F716" s="50"/>
      <c r="G716" s="51"/>
      <c r="H716" s="50"/>
      <c r="I716" s="51"/>
      <c r="J716" s="50"/>
      <c r="W716" s="46"/>
      <c r="Y716" s="48"/>
    </row>
    <row r="717" spans="3:25" s="47" customFormat="1" x14ac:dyDescent="0.25">
      <c r="C717" s="49"/>
      <c r="D717" s="73"/>
      <c r="E717" s="50"/>
      <c r="F717" s="50"/>
      <c r="G717" s="51"/>
      <c r="H717" s="50"/>
      <c r="I717" s="51"/>
      <c r="J717" s="50"/>
      <c r="W717" s="46"/>
      <c r="Y717" s="48"/>
    </row>
    <row r="718" spans="3:25" s="47" customFormat="1" x14ac:dyDescent="0.25">
      <c r="C718" s="49"/>
      <c r="D718" s="73"/>
      <c r="E718" s="50"/>
      <c r="F718" s="50"/>
      <c r="G718" s="51"/>
      <c r="H718" s="50"/>
      <c r="I718" s="51"/>
      <c r="J718" s="50"/>
      <c r="W718" s="46"/>
      <c r="Y718" s="48"/>
    </row>
    <row r="719" spans="3:25" s="47" customFormat="1" x14ac:dyDescent="0.25">
      <c r="C719" s="49"/>
      <c r="D719" s="73"/>
      <c r="E719" s="50"/>
      <c r="F719" s="50"/>
      <c r="G719" s="51"/>
      <c r="H719" s="50"/>
      <c r="I719" s="51"/>
      <c r="J719" s="50"/>
      <c r="W719" s="46"/>
      <c r="Y719" s="48"/>
    </row>
    <row r="720" spans="3:25" s="47" customFormat="1" x14ac:dyDescent="0.25">
      <c r="C720" s="49"/>
      <c r="D720" s="73"/>
      <c r="E720" s="50"/>
      <c r="F720" s="50"/>
      <c r="G720" s="51"/>
      <c r="H720" s="50"/>
      <c r="I720" s="51"/>
      <c r="J720" s="50"/>
      <c r="W720" s="46"/>
      <c r="Y720" s="48"/>
    </row>
    <row r="721" spans="3:25" s="47" customFormat="1" x14ac:dyDescent="0.25">
      <c r="C721" s="49"/>
      <c r="D721" s="73"/>
      <c r="E721" s="50"/>
      <c r="F721" s="50"/>
      <c r="G721" s="51"/>
      <c r="H721" s="50"/>
      <c r="I721" s="51"/>
      <c r="J721" s="50"/>
      <c r="W721" s="46"/>
      <c r="Y721" s="48"/>
    </row>
    <row r="722" spans="3:25" s="47" customFormat="1" x14ac:dyDescent="0.25">
      <c r="C722" s="49"/>
      <c r="D722" s="73"/>
      <c r="E722" s="50"/>
      <c r="F722" s="50"/>
      <c r="G722" s="51"/>
      <c r="H722" s="50"/>
      <c r="I722" s="51"/>
      <c r="J722" s="50"/>
      <c r="W722" s="46"/>
      <c r="Y722" s="48"/>
    </row>
    <row r="723" spans="3:25" s="47" customFormat="1" x14ac:dyDescent="0.25">
      <c r="C723" s="49"/>
      <c r="D723" s="73"/>
      <c r="E723" s="50"/>
      <c r="F723" s="50"/>
      <c r="G723" s="51"/>
      <c r="H723" s="50"/>
      <c r="I723" s="51"/>
      <c r="J723" s="50"/>
      <c r="W723" s="46"/>
      <c r="Y723" s="48"/>
    </row>
    <row r="724" spans="3:25" s="47" customFormat="1" x14ac:dyDescent="0.25">
      <c r="C724" s="49"/>
      <c r="D724" s="73"/>
      <c r="E724" s="50"/>
      <c r="F724" s="50"/>
      <c r="G724" s="51"/>
      <c r="H724" s="50"/>
      <c r="I724" s="51"/>
      <c r="J724" s="50"/>
      <c r="W724" s="46"/>
      <c r="Y724" s="48"/>
    </row>
    <row r="725" spans="3:25" s="47" customFormat="1" x14ac:dyDescent="0.25">
      <c r="C725" s="49"/>
      <c r="D725" s="73"/>
      <c r="E725" s="50"/>
      <c r="F725" s="50"/>
      <c r="G725" s="51"/>
      <c r="H725" s="50"/>
      <c r="I725" s="51"/>
      <c r="J725" s="50"/>
      <c r="W725" s="46"/>
      <c r="Y725" s="48"/>
    </row>
    <row r="726" spans="3:25" s="47" customFormat="1" x14ac:dyDescent="0.25">
      <c r="C726" s="49"/>
      <c r="D726" s="73"/>
      <c r="E726" s="50"/>
      <c r="F726" s="50"/>
      <c r="G726" s="51"/>
      <c r="H726" s="50"/>
      <c r="I726" s="51"/>
      <c r="J726" s="50"/>
      <c r="W726" s="46"/>
      <c r="Y726" s="48"/>
    </row>
    <row r="727" spans="3:25" s="47" customFormat="1" x14ac:dyDescent="0.25">
      <c r="C727" s="49"/>
      <c r="D727" s="73"/>
      <c r="E727" s="50"/>
      <c r="F727" s="50"/>
      <c r="G727" s="51"/>
      <c r="H727" s="50"/>
      <c r="I727" s="51"/>
      <c r="J727" s="50"/>
      <c r="W727" s="46"/>
      <c r="Y727" s="48"/>
    </row>
    <row r="728" spans="3:25" s="47" customFormat="1" x14ac:dyDescent="0.25">
      <c r="C728" s="49"/>
      <c r="D728" s="73"/>
      <c r="E728" s="50"/>
      <c r="F728" s="50"/>
      <c r="G728" s="51"/>
      <c r="H728" s="50"/>
      <c r="I728" s="51"/>
      <c r="J728" s="50"/>
      <c r="W728" s="46"/>
      <c r="Y728" s="48"/>
    </row>
    <row r="729" spans="3:25" s="47" customFormat="1" x14ac:dyDescent="0.25">
      <c r="C729" s="49"/>
      <c r="D729" s="73"/>
      <c r="E729" s="50"/>
      <c r="F729" s="50"/>
      <c r="G729" s="51"/>
      <c r="H729" s="50"/>
      <c r="I729" s="51"/>
      <c r="J729" s="50"/>
      <c r="W729" s="46"/>
      <c r="Y729" s="48"/>
    </row>
    <row r="730" spans="3:25" s="47" customFormat="1" x14ac:dyDescent="0.25">
      <c r="C730" s="49"/>
      <c r="D730" s="73"/>
      <c r="E730" s="50"/>
      <c r="F730" s="50"/>
      <c r="G730" s="51"/>
      <c r="H730" s="50"/>
      <c r="I730" s="51"/>
      <c r="J730" s="50"/>
      <c r="W730" s="46"/>
      <c r="Y730" s="48"/>
    </row>
    <row r="731" spans="3:25" s="47" customFormat="1" x14ac:dyDescent="0.25">
      <c r="C731" s="49"/>
      <c r="D731" s="73"/>
      <c r="E731" s="50"/>
      <c r="F731" s="50"/>
      <c r="G731" s="51"/>
      <c r="H731" s="50"/>
      <c r="I731" s="51"/>
      <c r="J731" s="50"/>
      <c r="W731" s="46"/>
      <c r="Y731" s="48"/>
    </row>
    <row r="732" spans="3:25" s="47" customFormat="1" x14ac:dyDescent="0.25">
      <c r="C732" s="49"/>
      <c r="D732" s="73"/>
      <c r="E732" s="50"/>
      <c r="F732" s="50"/>
      <c r="G732" s="51"/>
      <c r="H732" s="50"/>
      <c r="I732" s="51"/>
      <c r="J732" s="50"/>
      <c r="W732" s="46"/>
      <c r="Y732" s="48"/>
    </row>
    <row r="733" spans="3:25" s="47" customFormat="1" x14ac:dyDescent="0.25">
      <c r="C733" s="49"/>
      <c r="D733" s="73"/>
      <c r="E733" s="50"/>
      <c r="F733" s="50"/>
      <c r="G733" s="51"/>
      <c r="H733" s="50"/>
      <c r="I733" s="51"/>
      <c r="J733" s="50"/>
      <c r="W733" s="46"/>
      <c r="Y733" s="48"/>
    </row>
    <row r="734" spans="3:25" s="47" customFormat="1" x14ac:dyDescent="0.25">
      <c r="C734" s="49"/>
      <c r="D734" s="73"/>
      <c r="E734" s="50"/>
      <c r="F734" s="50"/>
      <c r="G734" s="51"/>
      <c r="H734" s="50"/>
      <c r="I734" s="51"/>
      <c r="J734" s="50"/>
      <c r="W734" s="46"/>
      <c r="Y734" s="48"/>
    </row>
    <row r="735" spans="3:25" s="47" customFormat="1" x14ac:dyDescent="0.25">
      <c r="C735" s="49"/>
      <c r="D735" s="73"/>
      <c r="E735" s="50"/>
      <c r="F735" s="50"/>
      <c r="G735" s="51"/>
      <c r="H735" s="50"/>
      <c r="I735" s="51"/>
      <c r="J735" s="50"/>
      <c r="W735" s="46"/>
      <c r="Y735" s="48"/>
    </row>
    <row r="736" spans="3:25" s="47" customFormat="1" x14ac:dyDescent="0.25">
      <c r="C736" s="49"/>
      <c r="D736" s="73"/>
      <c r="E736" s="50"/>
      <c r="F736" s="50"/>
      <c r="G736" s="51"/>
      <c r="H736" s="50"/>
      <c r="I736" s="51"/>
      <c r="J736" s="50"/>
      <c r="W736" s="46"/>
      <c r="Y736" s="48"/>
    </row>
    <row r="737" spans="3:25" s="47" customFormat="1" x14ac:dyDescent="0.25">
      <c r="C737" s="49"/>
      <c r="D737" s="73"/>
      <c r="E737" s="50"/>
      <c r="F737" s="50"/>
      <c r="G737" s="51"/>
      <c r="H737" s="50"/>
      <c r="I737" s="51"/>
      <c r="J737" s="50"/>
      <c r="W737" s="46"/>
      <c r="Y737" s="48"/>
    </row>
    <row r="738" spans="3:25" s="47" customFormat="1" x14ac:dyDescent="0.25">
      <c r="C738" s="49"/>
      <c r="D738" s="73"/>
      <c r="E738" s="50"/>
      <c r="F738" s="50"/>
      <c r="G738" s="51"/>
      <c r="H738" s="50"/>
      <c r="I738" s="51"/>
      <c r="J738" s="50"/>
      <c r="W738" s="46"/>
      <c r="Y738" s="48"/>
    </row>
    <row r="739" spans="3:25" s="47" customFormat="1" x14ac:dyDescent="0.25">
      <c r="C739" s="49"/>
      <c r="D739" s="73"/>
      <c r="E739" s="50"/>
      <c r="F739" s="50"/>
      <c r="G739" s="51"/>
      <c r="H739" s="50"/>
      <c r="I739" s="51"/>
      <c r="J739" s="50"/>
      <c r="W739" s="46"/>
      <c r="Y739" s="48"/>
    </row>
    <row r="740" spans="3:25" s="47" customFormat="1" x14ac:dyDescent="0.25">
      <c r="C740" s="49"/>
      <c r="D740" s="73"/>
      <c r="E740" s="50"/>
      <c r="F740" s="50"/>
      <c r="G740" s="51"/>
      <c r="H740" s="50"/>
      <c r="I740" s="51"/>
      <c r="J740" s="50"/>
      <c r="W740" s="46"/>
      <c r="Y740" s="48"/>
    </row>
    <row r="741" spans="3:25" s="47" customFormat="1" x14ac:dyDescent="0.25">
      <c r="C741" s="49"/>
      <c r="D741" s="73"/>
      <c r="E741" s="50"/>
      <c r="F741" s="50"/>
      <c r="G741" s="51"/>
      <c r="H741" s="50"/>
      <c r="I741" s="51"/>
      <c r="J741" s="50"/>
      <c r="W741" s="46"/>
      <c r="Y741" s="48"/>
    </row>
    <row r="742" spans="3:25" s="47" customFormat="1" x14ac:dyDescent="0.25">
      <c r="C742" s="49"/>
      <c r="D742" s="73"/>
      <c r="E742" s="50"/>
      <c r="F742" s="50"/>
      <c r="G742" s="51"/>
      <c r="H742" s="50"/>
      <c r="I742" s="51"/>
      <c r="J742" s="50"/>
      <c r="W742" s="46"/>
      <c r="Y742" s="48"/>
    </row>
    <row r="743" spans="3:25" s="47" customFormat="1" x14ac:dyDescent="0.25">
      <c r="C743" s="49"/>
      <c r="D743" s="73"/>
      <c r="E743" s="50"/>
      <c r="F743" s="50"/>
      <c r="G743" s="51"/>
      <c r="H743" s="50"/>
      <c r="I743" s="51"/>
      <c r="J743" s="50"/>
      <c r="W743" s="46"/>
      <c r="Y743" s="48"/>
    </row>
    <row r="744" spans="3:25" s="47" customFormat="1" x14ac:dyDescent="0.25">
      <c r="C744" s="49"/>
      <c r="D744" s="73"/>
      <c r="E744" s="50"/>
      <c r="F744" s="50"/>
      <c r="G744" s="51"/>
      <c r="H744" s="50"/>
      <c r="I744" s="51"/>
      <c r="J744" s="50"/>
      <c r="W744" s="46"/>
      <c r="Y744" s="48"/>
    </row>
    <row r="745" spans="3:25" s="47" customFormat="1" x14ac:dyDescent="0.25">
      <c r="C745" s="49"/>
      <c r="D745" s="73"/>
      <c r="E745" s="50"/>
      <c r="F745" s="50"/>
      <c r="G745" s="51"/>
      <c r="H745" s="50"/>
      <c r="I745" s="51"/>
      <c r="J745" s="50"/>
      <c r="W745" s="46"/>
      <c r="Y745" s="48"/>
    </row>
    <row r="746" spans="3:25" s="47" customFormat="1" x14ac:dyDescent="0.25">
      <c r="C746" s="49"/>
      <c r="D746" s="73"/>
      <c r="E746" s="50"/>
      <c r="F746" s="50"/>
      <c r="G746" s="51"/>
      <c r="H746" s="50"/>
      <c r="I746" s="51"/>
      <c r="J746" s="50"/>
      <c r="W746" s="46"/>
      <c r="Y746" s="48"/>
    </row>
    <row r="747" spans="3:25" s="47" customFormat="1" x14ac:dyDescent="0.25">
      <c r="C747" s="49"/>
      <c r="D747" s="73"/>
      <c r="E747" s="50"/>
      <c r="F747" s="50"/>
      <c r="G747" s="51"/>
      <c r="H747" s="50"/>
      <c r="I747" s="51"/>
      <c r="J747" s="50"/>
      <c r="W747" s="46"/>
      <c r="Y747" s="48"/>
    </row>
    <row r="748" spans="3:25" s="47" customFormat="1" x14ac:dyDescent="0.25">
      <c r="C748" s="49"/>
      <c r="D748" s="73"/>
      <c r="E748" s="50"/>
      <c r="F748" s="50"/>
      <c r="G748" s="51"/>
      <c r="H748" s="50"/>
      <c r="I748" s="51"/>
      <c r="J748" s="50"/>
      <c r="W748" s="46"/>
      <c r="Y748" s="48"/>
    </row>
    <row r="749" spans="3:25" s="47" customFormat="1" x14ac:dyDescent="0.25">
      <c r="C749" s="49"/>
      <c r="D749" s="73"/>
      <c r="E749" s="50"/>
      <c r="F749" s="50"/>
      <c r="G749" s="51"/>
      <c r="H749" s="50"/>
      <c r="I749" s="51"/>
      <c r="J749" s="50"/>
      <c r="W749" s="46"/>
      <c r="Y749" s="48"/>
    </row>
    <row r="750" spans="3:25" s="47" customFormat="1" x14ac:dyDescent="0.25">
      <c r="C750" s="49"/>
      <c r="D750" s="73"/>
      <c r="E750" s="50"/>
      <c r="F750" s="50"/>
      <c r="G750" s="51"/>
      <c r="H750" s="50"/>
      <c r="I750" s="51"/>
      <c r="J750" s="50"/>
      <c r="W750" s="46"/>
      <c r="Y750" s="48"/>
    </row>
    <row r="751" spans="3:25" s="47" customFormat="1" x14ac:dyDescent="0.25">
      <c r="C751" s="49"/>
      <c r="D751" s="73"/>
      <c r="E751" s="50"/>
      <c r="F751" s="50"/>
      <c r="G751" s="51"/>
      <c r="H751" s="50"/>
      <c r="I751" s="51"/>
      <c r="J751" s="50"/>
      <c r="W751" s="46"/>
      <c r="Y751" s="48"/>
    </row>
    <row r="752" spans="3:25" s="47" customFormat="1" x14ac:dyDescent="0.25">
      <c r="C752" s="49"/>
      <c r="D752" s="73"/>
      <c r="E752" s="50"/>
      <c r="F752" s="50"/>
      <c r="G752" s="51"/>
      <c r="H752" s="50"/>
      <c r="I752" s="51"/>
      <c r="J752" s="50"/>
      <c r="W752" s="46"/>
      <c r="Y752" s="48"/>
    </row>
    <row r="753" spans="3:25" s="47" customFormat="1" x14ac:dyDescent="0.25">
      <c r="C753" s="49"/>
      <c r="D753" s="73"/>
      <c r="E753" s="50"/>
      <c r="F753" s="50"/>
      <c r="G753" s="51"/>
      <c r="H753" s="50"/>
      <c r="I753" s="51"/>
      <c r="J753" s="50"/>
      <c r="W753" s="46"/>
      <c r="Y753" s="48"/>
    </row>
    <row r="754" spans="3:25" s="47" customFormat="1" x14ac:dyDescent="0.25">
      <c r="C754" s="49"/>
      <c r="D754" s="73"/>
      <c r="E754" s="50"/>
      <c r="F754" s="50"/>
      <c r="G754" s="51"/>
      <c r="H754" s="50"/>
      <c r="I754" s="51"/>
      <c r="J754" s="50"/>
      <c r="W754" s="46"/>
      <c r="Y754" s="48"/>
    </row>
    <row r="755" spans="3:25" s="47" customFormat="1" x14ac:dyDescent="0.25">
      <c r="C755" s="49"/>
      <c r="D755" s="73"/>
      <c r="E755" s="50"/>
      <c r="F755" s="50"/>
      <c r="G755" s="51"/>
      <c r="H755" s="50"/>
      <c r="I755" s="51"/>
      <c r="J755" s="50"/>
      <c r="W755" s="46"/>
      <c r="Y755" s="48"/>
    </row>
    <row r="756" spans="3:25" s="47" customFormat="1" x14ac:dyDescent="0.25">
      <c r="C756" s="49"/>
      <c r="D756" s="73"/>
      <c r="E756" s="50"/>
      <c r="F756" s="50"/>
      <c r="G756" s="51"/>
      <c r="H756" s="50"/>
      <c r="I756" s="51"/>
      <c r="J756" s="50"/>
      <c r="W756" s="46"/>
      <c r="Y756" s="48"/>
    </row>
    <row r="757" spans="3:25" s="47" customFormat="1" x14ac:dyDescent="0.25">
      <c r="C757" s="49"/>
      <c r="D757" s="73"/>
      <c r="E757" s="50"/>
      <c r="F757" s="50"/>
      <c r="G757" s="51"/>
      <c r="H757" s="50"/>
      <c r="I757" s="51"/>
      <c r="J757" s="50"/>
      <c r="W757" s="46"/>
      <c r="Y757" s="48"/>
    </row>
    <row r="758" spans="3:25" s="47" customFormat="1" x14ac:dyDescent="0.25">
      <c r="C758" s="49"/>
      <c r="D758" s="73"/>
      <c r="E758" s="50"/>
      <c r="F758" s="50"/>
      <c r="G758" s="51"/>
      <c r="H758" s="50"/>
      <c r="I758" s="51"/>
      <c r="J758" s="50"/>
      <c r="W758" s="46"/>
      <c r="Y758" s="48"/>
    </row>
    <row r="759" spans="3:25" s="47" customFormat="1" x14ac:dyDescent="0.25">
      <c r="C759" s="49"/>
      <c r="D759" s="73"/>
      <c r="E759" s="50"/>
      <c r="F759" s="50"/>
      <c r="G759" s="51"/>
      <c r="H759" s="50"/>
      <c r="I759" s="51"/>
      <c r="J759" s="50"/>
      <c r="W759" s="46"/>
      <c r="Y759" s="48"/>
    </row>
    <row r="760" spans="3:25" s="47" customFormat="1" x14ac:dyDescent="0.25">
      <c r="C760" s="49"/>
      <c r="D760" s="73"/>
      <c r="E760" s="50"/>
      <c r="F760" s="50"/>
      <c r="G760" s="51"/>
      <c r="H760" s="50"/>
      <c r="I760" s="51"/>
      <c r="J760" s="50"/>
      <c r="W760" s="46"/>
      <c r="Y760" s="48"/>
    </row>
    <row r="761" spans="3:25" s="47" customFormat="1" x14ac:dyDescent="0.25">
      <c r="C761" s="49"/>
      <c r="D761" s="73"/>
      <c r="E761" s="50"/>
      <c r="F761" s="50"/>
      <c r="G761" s="51"/>
      <c r="H761" s="50"/>
      <c r="I761" s="51"/>
      <c r="J761" s="50"/>
      <c r="W761" s="46"/>
      <c r="Y761" s="48"/>
    </row>
    <row r="762" spans="3:25" s="47" customFormat="1" x14ac:dyDescent="0.25">
      <c r="C762" s="49"/>
      <c r="D762" s="73"/>
      <c r="E762" s="50"/>
      <c r="F762" s="50"/>
      <c r="G762" s="51"/>
      <c r="H762" s="50"/>
      <c r="I762" s="51"/>
      <c r="J762" s="50"/>
      <c r="W762" s="46"/>
      <c r="Y762" s="48"/>
    </row>
    <row r="763" spans="3:25" s="47" customFormat="1" x14ac:dyDescent="0.25">
      <c r="C763" s="49"/>
      <c r="D763" s="73"/>
      <c r="E763" s="50"/>
      <c r="F763" s="50"/>
      <c r="G763" s="51"/>
      <c r="H763" s="50"/>
      <c r="I763" s="51"/>
      <c r="J763" s="50"/>
      <c r="W763" s="46"/>
      <c r="Y763" s="48"/>
    </row>
    <row r="764" spans="3:25" s="47" customFormat="1" x14ac:dyDescent="0.25">
      <c r="C764" s="49"/>
      <c r="D764" s="73"/>
      <c r="E764" s="50"/>
      <c r="F764" s="50"/>
      <c r="G764" s="51"/>
      <c r="H764" s="50"/>
      <c r="I764" s="51"/>
      <c r="J764" s="50"/>
      <c r="W764" s="46"/>
      <c r="Y764" s="48"/>
    </row>
    <row r="765" spans="3:25" s="47" customFormat="1" x14ac:dyDescent="0.25">
      <c r="C765" s="49"/>
      <c r="D765" s="73"/>
      <c r="E765" s="50"/>
      <c r="F765" s="50"/>
      <c r="G765" s="51"/>
      <c r="H765" s="50"/>
      <c r="I765" s="51"/>
      <c r="J765" s="50"/>
      <c r="W765" s="46"/>
      <c r="Y765" s="48"/>
    </row>
    <row r="766" spans="3:25" s="47" customFormat="1" x14ac:dyDescent="0.25">
      <c r="C766" s="49"/>
      <c r="D766" s="73"/>
      <c r="E766" s="50"/>
      <c r="F766" s="50"/>
      <c r="G766" s="51"/>
      <c r="H766" s="50"/>
      <c r="I766" s="51"/>
      <c r="J766" s="50"/>
      <c r="W766" s="46"/>
      <c r="Y766" s="48"/>
    </row>
    <row r="767" spans="3:25" s="47" customFormat="1" x14ac:dyDescent="0.25">
      <c r="C767" s="49"/>
      <c r="D767" s="73"/>
      <c r="E767" s="50"/>
      <c r="F767" s="50"/>
      <c r="G767" s="51"/>
      <c r="H767" s="50"/>
      <c r="I767" s="51"/>
      <c r="J767" s="50"/>
      <c r="W767" s="46"/>
      <c r="Y767" s="48"/>
    </row>
    <row r="768" spans="3:25" s="47" customFormat="1" x14ac:dyDescent="0.25">
      <c r="C768" s="49"/>
      <c r="D768" s="73"/>
      <c r="E768" s="50"/>
      <c r="F768" s="50"/>
      <c r="G768" s="51"/>
      <c r="H768" s="50"/>
      <c r="I768" s="51"/>
      <c r="J768" s="50"/>
      <c r="W768" s="46"/>
      <c r="Y768" s="48"/>
    </row>
    <row r="769" spans="3:25" s="47" customFormat="1" x14ac:dyDescent="0.25">
      <c r="C769" s="49"/>
      <c r="D769" s="73"/>
      <c r="E769" s="50"/>
      <c r="F769" s="50"/>
      <c r="G769" s="51"/>
      <c r="H769" s="50"/>
      <c r="I769" s="51"/>
      <c r="J769" s="50"/>
      <c r="W769" s="46"/>
      <c r="Y769" s="48"/>
    </row>
    <row r="770" spans="3:25" s="47" customFormat="1" x14ac:dyDescent="0.25">
      <c r="C770" s="49"/>
      <c r="D770" s="73"/>
      <c r="E770" s="50"/>
      <c r="F770" s="50"/>
      <c r="G770" s="51"/>
      <c r="H770" s="50"/>
      <c r="I770" s="51"/>
      <c r="J770" s="50"/>
      <c r="W770" s="46"/>
      <c r="Y770" s="48"/>
    </row>
    <row r="771" spans="3:25" s="47" customFormat="1" x14ac:dyDescent="0.25">
      <c r="C771" s="49"/>
      <c r="D771" s="73"/>
      <c r="E771" s="50"/>
      <c r="F771" s="50"/>
      <c r="G771" s="51"/>
      <c r="H771" s="50"/>
      <c r="I771" s="51"/>
      <c r="J771" s="50"/>
      <c r="W771" s="46"/>
      <c r="Y771" s="48"/>
    </row>
    <row r="772" spans="3:25" s="47" customFormat="1" x14ac:dyDescent="0.25">
      <c r="C772" s="49"/>
      <c r="D772" s="73"/>
      <c r="E772" s="50"/>
      <c r="F772" s="50"/>
      <c r="G772" s="51"/>
      <c r="H772" s="50"/>
      <c r="I772" s="51"/>
      <c r="J772" s="50"/>
      <c r="W772" s="46"/>
      <c r="Y772" s="48"/>
    </row>
    <row r="773" spans="3:25" s="47" customFormat="1" x14ac:dyDescent="0.25">
      <c r="C773" s="49"/>
      <c r="D773" s="73"/>
      <c r="E773" s="50"/>
      <c r="F773" s="50"/>
      <c r="G773" s="51"/>
      <c r="H773" s="50"/>
      <c r="I773" s="51"/>
      <c r="J773" s="50"/>
      <c r="W773" s="46"/>
      <c r="Y773" s="48"/>
    </row>
    <row r="774" spans="3:25" s="47" customFormat="1" x14ac:dyDescent="0.25">
      <c r="C774" s="49"/>
      <c r="D774" s="73"/>
      <c r="E774" s="50"/>
      <c r="F774" s="50"/>
      <c r="G774" s="51"/>
      <c r="H774" s="50"/>
      <c r="I774" s="51"/>
      <c r="J774" s="50"/>
      <c r="W774" s="46"/>
      <c r="Y774" s="48"/>
    </row>
    <row r="775" spans="3:25" s="47" customFormat="1" x14ac:dyDescent="0.25">
      <c r="C775" s="49"/>
      <c r="D775" s="73"/>
      <c r="E775" s="50"/>
      <c r="F775" s="50"/>
      <c r="G775" s="51"/>
      <c r="H775" s="50"/>
      <c r="I775" s="51"/>
      <c r="J775" s="50"/>
      <c r="W775" s="46"/>
      <c r="Y775" s="48"/>
    </row>
    <row r="776" spans="3:25" s="47" customFormat="1" x14ac:dyDescent="0.25">
      <c r="C776" s="49"/>
      <c r="D776" s="73"/>
      <c r="E776" s="50"/>
      <c r="F776" s="50"/>
      <c r="G776" s="51"/>
      <c r="H776" s="50"/>
      <c r="I776" s="51"/>
      <c r="J776" s="50"/>
      <c r="W776" s="46"/>
      <c r="Y776" s="48"/>
    </row>
    <row r="777" spans="3:25" s="47" customFormat="1" x14ac:dyDescent="0.25">
      <c r="C777" s="49"/>
      <c r="D777" s="73"/>
      <c r="E777" s="50"/>
      <c r="F777" s="50"/>
      <c r="G777" s="51"/>
      <c r="H777" s="50"/>
      <c r="I777" s="51"/>
      <c r="J777" s="50"/>
      <c r="W777" s="46"/>
      <c r="Y777" s="48"/>
    </row>
    <row r="778" spans="3:25" s="47" customFormat="1" x14ac:dyDescent="0.25">
      <c r="C778" s="49"/>
      <c r="D778" s="73"/>
      <c r="E778" s="50"/>
      <c r="F778" s="50"/>
      <c r="G778" s="51"/>
      <c r="H778" s="50"/>
      <c r="I778" s="51"/>
      <c r="J778" s="50"/>
      <c r="W778" s="46"/>
      <c r="Y778" s="48"/>
    </row>
    <row r="779" spans="3:25" s="47" customFormat="1" x14ac:dyDescent="0.25">
      <c r="C779" s="49"/>
      <c r="D779" s="73"/>
      <c r="E779" s="50"/>
      <c r="F779" s="50"/>
      <c r="G779" s="51"/>
      <c r="H779" s="50"/>
      <c r="I779" s="51"/>
      <c r="J779" s="50"/>
      <c r="W779" s="46"/>
      <c r="Y779" s="48"/>
    </row>
    <row r="780" spans="3:25" s="47" customFormat="1" x14ac:dyDescent="0.25">
      <c r="C780" s="49"/>
      <c r="D780" s="73"/>
      <c r="E780" s="50"/>
      <c r="F780" s="50"/>
      <c r="G780" s="51"/>
      <c r="H780" s="50"/>
      <c r="I780" s="51"/>
      <c r="J780" s="50"/>
      <c r="W780" s="46"/>
      <c r="Y780" s="48"/>
    </row>
    <row r="781" spans="3:25" s="47" customFormat="1" x14ac:dyDescent="0.25">
      <c r="C781" s="49"/>
      <c r="D781" s="73"/>
      <c r="E781" s="50"/>
      <c r="F781" s="50"/>
      <c r="G781" s="51"/>
      <c r="H781" s="50"/>
      <c r="I781" s="51"/>
      <c r="J781" s="50"/>
      <c r="W781" s="46"/>
      <c r="Y781" s="48"/>
    </row>
    <row r="782" spans="3:25" s="47" customFormat="1" x14ac:dyDescent="0.25">
      <c r="C782" s="49"/>
      <c r="D782" s="73"/>
      <c r="E782" s="50"/>
      <c r="F782" s="50"/>
      <c r="G782" s="51"/>
      <c r="H782" s="50"/>
      <c r="I782" s="51"/>
      <c r="J782" s="50"/>
      <c r="W782" s="46"/>
      <c r="Y782" s="48"/>
    </row>
    <row r="783" spans="3:25" s="47" customFormat="1" x14ac:dyDescent="0.25">
      <c r="C783" s="49"/>
      <c r="D783" s="73"/>
      <c r="E783" s="50"/>
      <c r="F783" s="50"/>
      <c r="G783" s="51"/>
      <c r="H783" s="50"/>
      <c r="I783" s="51"/>
      <c r="J783" s="50"/>
      <c r="W783" s="46"/>
      <c r="Y783" s="48"/>
    </row>
    <row r="784" spans="3:25" s="47" customFormat="1" x14ac:dyDescent="0.25">
      <c r="C784" s="49"/>
      <c r="D784" s="73"/>
      <c r="E784" s="50"/>
      <c r="F784" s="50"/>
      <c r="G784" s="51"/>
      <c r="H784" s="50"/>
      <c r="I784" s="51"/>
      <c r="J784" s="50"/>
      <c r="W784" s="46"/>
      <c r="Y784" s="48"/>
    </row>
    <row r="785" spans="3:25" s="47" customFormat="1" x14ac:dyDescent="0.25">
      <c r="C785" s="49"/>
      <c r="D785" s="73"/>
      <c r="E785" s="50"/>
      <c r="F785" s="50"/>
      <c r="G785" s="51"/>
      <c r="H785" s="50"/>
      <c r="I785" s="51"/>
      <c r="J785" s="50"/>
      <c r="W785" s="46"/>
      <c r="Y785" s="48"/>
    </row>
    <row r="786" spans="3:25" s="47" customFormat="1" x14ac:dyDescent="0.25">
      <c r="C786" s="49"/>
      <c r="D786" s="73"/>
      <c r="E786" s="50"/>
      <c r="F786" s="50"/>
      <c r="G786" s="51"/>
      <c r="H786" s="50"/>
      <c r="I786" s="51"/>
      <c r="J786" s="50"/>
      <c r="W786" s="46"/>
      <c r="Y786" s="48"/>
    </row>
    <row r="787" spans="3:25" s="47" customFormat="1" x14ac:dyDescent="0.25">
      <c r="C787" s="49"/>
      <c r="D787" s="73"/>
      <c r="E787" s="50"/>
      <c r="F787" s="50"/>
      <c r="G787" s="51"/>
      <c r="H787" s="50"/>
      <c r="I787" s="51"/>
      <c r="J787" s="50"/>
      <c r="W787" s="46"/>
      <c r="Y787" s="48"/>
    </row>
    <row r="788" spans="3:25" s="47" customFormat="1" x14ac:dyDescent="0.25">
      <c r="C788" s="49"/>
      <c r="D788" s="73"/>
      <c r="E788" s="50"/>
      <c r="F788" s="50"/>
      <c r="G788" s="51"/>
      <c r="H788" s="50"/>
      <c r="I788" s="51"/>
      <c r="J788" s="50"/>
      <c r="W788" s="46"/>
      <c r="Y788" s="48"/>
    </row>
    <row r="789" spans="3:25" s="47" customFormat="1" x14ac:dyDescent="0.25">
      <c r="C789" s="49"/>
      <c r="D789" s="73"/>
      <c r="E789" s="50"/>
      <c r="F789" s="50"/>
      <c r="G789" s="51"/>
      <c r="H789" s="50"/>
      <c r="I789" s="51"/>
      <c r="J789" s="50"/>
      <c r="W789" s="46"/>
      <c r="Y789" s="48"/>
    </row>
    <row r="790" spans="3:25" s="47" customFormat="1" x14ac:dyDescent="0.25">
      <c r="C790" s="49"/>
      <c r="D790" s="73"/>
      <c r="E790" s="50"/>
      <c r="F790" s="50"/>
      <c r="G790" s="51"/>
      <c r="H790" s="50"/>
      <c r="I790" s="51"/>
      <c r="J790" s="50"/>
      <c r="W790" s="46"/>
      <c r="Y790" s="48"/>
    </row>
    <row r="791" spans="3:25" s="47" customFormat="1" x14ac:dyDescent="0.25">
      <c r="C791" s="49"/>
      <c r="D791" s="73"/>
      <c r="E791" s="50"/>
      <c r="F791" s="50"/>
      <c r="G791" s="51"/>
      <c r="H791" s="50"/>
      <c r="I791" s="51"/>
      <c r="J791" s="50"/>
      <c r="W791" s="46"/>
      <c r="Y791" s="48"/>
    </row>
    <row r="792" spans="3:25" s="47" customFormat="1" x14ac:dyDescent="0.25">
      <c r="C792" s="49"/>
      <c r="D792" s="73"/>
      <c r="E792" s="50"/>
      <c r="F792" s="50"/>
      <c r="G792" s="51"/>
      <c r="H792" s="50"/>
      <c r="I792" s="51"/>
      <c r="J792" s="50"/>
      <c r="W792" s="46"/>
      <c r="Y792" s="48"/>
    </row>
    <row r="793" spans="3:25" s="47" customFormat="1" x14ac:dyDescent="0.25">
      <c r="C793" s="49"/>
      <c r="D793" s="73"/>
      <c r="E793" s="50"/>
      <c r="F793" s="50"/>
      <c r="G793" s="51"/>
      <c r="H793" s="50"/>
      <c r="I793" s="51"/>
      <c r="J793" s="50"/>
      <c r="W793" s="46"/>
      <c r="Y793" s="48"/>
    </row>
    <row r="794" spans="3:25" s="47" customFormat="1" x14ac:dyDescent="0.25">
      <c r="C794" s="49"/>
      <c r="D794" s="73"/>
      <c r="E794" s="50"/>
      <c r="F794" s="50"/>
      <c r="G794" s="51"/>
      <c r="H794" s="50"/>
      <c r="I794" s="51"/>
      <c r="J794" s="50"/>
      <c r="W794" s="46"/>
      <c r="Y794" s="48"/>
    </row>
    <row r="795" spans="3:25" s="47" customFormat="1" x14ac:dyDescent="0.25">
      <c r="C795" s="49"/>
      <c r="D795" s="73"/>
      <c r="E795" s="50"/>
      <c r="F795" s="50"/>
      <c r="G795" s="51"/>
      <c r="H795" s="50"/>
      <c r="I795" s="51"/>
      <c r="J795" s="50"/>
      <c r="W795" s="46"/>
      <c r="Y795" s="48"/>
    </row>
    <row r="796" spans="3:25" s="47" customFormat="1" x14ac:dyDescent="0.25">
      <c r="C796" s="49"/>
      <c r="D796" s="73"/>
      <c r="E796" s="50"/>
      <c r="F796" s="50"/>
      <c r="G796" s="51"/>
      <c r="H796" s="50"/>
      <c r="I796" s="51"/>
      <c r="J796" s="50"/>
      <c r="W796" s="46"/>
      <c r="Y796" s="48"/>
    </row>
    <row r="797" spans="3:25" s="47" customFormat="1" x14ac:dyDescent="0.25">
      <c r="C797" s="49"/>
      <c r="D797" s="73"/>
      <c r="E797" s="50"/>
      <c r="F797" s="50"/>
      <c r="G797" s="51"/>
      <c r="H797" s="50"/>
      <c r="I797" s="51"/>
      <c r="J797" s="50"/>
      <c r="W797" s="46"/>
      <c r="Y797" s="48"/>
    </row>
    <row r="798" spans="3:25" s="47" customFormat="1" x14ac:dyDescent="0.25">
      <c r="C798" s="49"/>
      <c r="D798" s="73"/>
      <c r="E798" s="50"/>
      <c r="F798" s="50"/>
      <c r="G798" s="51"/>
      <c r="H798" s="50"/>
      <c r="I798" s="51"/>
      <c r="J798" s="50"/>
      <c r="W798" s="46"/>
      <c r="Y798" s="48"/>
    </row>
    <row r="799" spans="3:25" s="47" customFormat="1" x14ac:dyDescent="0.25">
      <c r="C799" s="49"/>
      <c r="D799" s="73"/>
      <c r="E799" s="50"/>
      <c r="F799" s="50"/>
      <c r="G799" s="51"/>
      <c r="H799" s="50"/>
      <c r="I799" s="51"/>
      <c r="J799" s="50"/>
      <c r="W799" s="46"/>
      <c r="Y799" s="48"/>
    </row>
    <row r="800" spans="3:25" s="47" customFormat="1" x14ac:dyDescent="0.25">
      <c r="C800" s="49"/>
      <c r="D800" s="73"/>
      <c r="E800" s="50"/>
      <c r="F800" s="50"/>
      <c r="G800" s="51"/>
      <c r="H800" s="50"/>
      <c r="I800" s="51"/>
      <c r="J800" s="50"/>
      <c r="W800" s="46"/>
      <c r="Y800" s="48"/>
    </row>
    <row r="801" spans="3:25" s="47" customFormat="1" x14ac:dyDescent="0.25">
      <c r="C801" s="49"/>
      <c r="D801" s="73"/>
      <c r="E801" s="50"/>
      <c r="F801" s="50"/>
      <c r="G801" s="51"/>
      <c r="H801" s="50"/>
      <c r="I801" s="51"/>
      <c r="J801" s="50"/>
      <c r="W801" s="46"/>
      <c r="Y801" s="48"/>
    </row>
    <row r="802" spans="3:25" s="47" customFormat="1" x14ac:dyDescent="0.25">
      <c r="C802" s="49"/>
      <c r="D802" s="73"/>
      <c r="E802" s="50"/>
      <c r="F802" s="50"/>
      <c r="G802" s="51"/>
      <c r="H802" s="50"/>
      <c r="I802" s="51"/>
      <c r="J802" s="50"/>
      <c r="W802" s="46"/>
      <c r="Y802" s="48"/>
    </row>
    <row r="803" spans="3:25" s="47" customFormat="1" x14ac:dyDescent="0.25">
      <c r="C803" s="49"/>
      <c r="D803" s="73"/>
      <c r="E803" s="50"/>
      <c r="F803" s="50"/>
      <c r="G803" s="51"/>
      <c r="H803" s="50"/>
      <c r="I803" s="51"/>
      <c r="J803" s="50"/>
      <c r="W803" s="46"/>
      <c r="Y803" s="48"/>
    </row>
    <row r="804" spans="3:25" s="47" customFormat="1" x14ac:dyDescent="0.25">
      <c r="C804" s="49"/>
      <c r="D804" s="73"/>
      <c r="E804" s="50"/>
      <c r="F804" s="50"/>
      <c r="G804" s="51"/>
      <c r="H804" s="50"/>
      <c r="I804" s="51"/>
      <c r="J804" s="50"/>
      <c r="W804" s="46"/>
      <c r="Y804" s="48"/>
    </row>
    <row r="805" spans="3:25" s="47" customFormat="1" x14ac:dyDescent="0.25">
      <c r="C805" s="49"/>
      <c r="D805" s="73"/>
      <c r="E805" s="50"/>
      <c r="F805" s="50"/>
      <c r="G805" s="51"/>
      <c r="H805" s="50"/>
      <c r="I805" s="51"/>
      <c r="J805" s="50"/>
      <c r="W805" s="46"/>
      <c r="Y805" s="48"/>
    </row>
    <row r="806" spans="3:25" s="47" customFormat="1" x14ac:dyDescent="0.25">
      <c r="C806" s="49"/>
      <c r="D806" s="73"/>
      <c r="E806" s="50"/>
      <c r="F806" s="50"/>
      <c r="G806" s="51"/>
      <c r="H806" s="50"/>
      <c r="I806" s="51"/>
      <c r="J806" s="50"/>
      <c r="W806" s="46"/>
      <c r="Y806" s="48"/>
    </row>
    <row r="807" spans="3:25" s="47" customFormat="1" x14ac:dyDescent="0.25">
      <c r="C807" s="49"/>
      <c r="D807" s="73"/>
      <c r="E807" s="50"/>
      <c r="F807" s="50"/>
      <c r="G807" s="51"/>
      <c r="H807" s="50"/>
      <c r="I807" s="51"/>
      <c r="J807" s="50"/>
      <c r="W807" s="46"/>
      <c r="Y807" s="48"/>
    </row>
    <row r="808" spans="3:25" s="47" customFormat="1" x14ac:dyDescent="0.25">
      <c r="C808" s="49"/>
      <c r="D808" s="73"/>
      <c r="E808" s="50"/>
      <c r="F808" s="50"/>
      <c r="G808" s="51"/>
      <c r="H808" s="50"/>
      <c r="I808" s="51"/>
      <c r="J808" s="50"/>
      <c r="W808" s="46"/>
      <c r="Y808" s="48"/>
    </row>
    <row r="809" spans="3:25" s="47" customFormat="1" x14ac:dyDescent="0.25">
      <c r="C809" s="49"/>
      <c r="D809" s="73"/>
      <c r="E809" s="50"/>
      <c r="F809" s="50"/>
      <c r="G809" s="51"/>
      <c r="H809" s="50"/>
      <c r="I809" s="51"/>
      <c r="J809" s="50"/>
      <c r="W809" s="46"/>
      <c r="Y809" s="48"/>
    </row>
    <row r="810" spans="3:25" s="47" customFormat="1" x14ac:dyDescent="0.25">
      <c r="C810" s="49"/>
      <c r="D810" s="73"/>
      <c r="E810" s="50"/>
      <c r="F810" s="50"/>
      <c r="G810" s="51"/>
      <c r="H810" s="50"/>
      <c r="I810" s="51"/>
      <c r="J810" s="50"/>
      <c r="W810" s="46"/>
      <c r="Y810" s="48"/>
    </row>
    <row r="811" spans="3:25" s="47" customFormat="1" x14ac:dyDescent="0.25">
      <c r="C811" s="49"/>
      <c r="D811" s="73"/>
      <c r="E811" s="50"/>
      <c r="F811" s="50"/>
      <c r="G811" s="51"/>
      <c r="H811" s="50"/>
      <c r="I811" s="51"/>
      <c r="J811" s="50"/>
      <c r="W811" s="46"/>
      <c r="Y811" s="48"/>
    </row>
    <row r="812" spans="3:25" s="47" customFormat="1" x14ac:dyDescent="0.25">
      <c r="C812" s="49"/>
      <c r="D812" s="73"/>
      <c r="E812" s="50"/>
      <c r="F812" s="50"/>
      <c r="G812" s="51"/>
      <c r="H812" s="50"/>
      <c r="I812" s="51"/>
      <c r="J812" s="50"/>
      <c r="W812" s="46"/>
      <c r="Y812" s="48"/>
    </row>
    <row r="813" spans="3:25" s="47" customFormat="1" x14ac:dyDescent="0.25">
      <c r="C813" s="49"/>
      <c r="D813" s="73"/>
      <c r="E813" s="50"/>
      <c r="F813" s="50"/>
      <c r="G813" s="51"/>
      <c r="H813" s="50"/>
      <c r="I813" s="51"/>
      <c r="J813" s="50"/>
      <c r="W813" s="46"/>
      <c r="Y813" s="48"/>
    </row>
    <row r="814" spans="3:25" s="47" customFormat="1" x14ac:dyDescent="0.25">
      <c r="C814" s="49"/>
      <c r="D814" s="73"/>
      <c r="E814" s="50"/>
      <c r="F814" s="50"/>
      <c r="G814" s="51"/>
      <c r="H814" s="50"/>
      <c r="I814" s="51"/>
      <c r="J814" s="50"/>
      <c r="W814" s="46"/>
      <c r="Y814" s="48"/>
    </row>
    <row r="815" spans="3:25" s="47" customFormat="1" x14ac:dyDescent="0.25">
      <c r="C815" s="49"/>
      <c r="D815" s="73"/>
      <c r="E815" s="50"/>
      <c r="F815" s="50"/>
      <c r="G815" s="51"/>
      <c r="H815" s="50"/>
      <c r="I815" s="51"/>
      <c r="J815" s="50"/>
      <c r="W815" s="46"/>
      <c r="Y815" s="48"/>
    </row>
    <row r="816" spans="3:25" s="47" customFormat="1" x14ac:dyDescent="0.25">
      <c r="C816" s="49"/>
      <c r="D816" s="73"/>
      <c r="E816" s="50"/>
      <c r="F816" s="50"/>
      <c r="G816" s="51"/>
      <c r="H816" s="50"/>
      <c r="I816" s="51"/>
      <c r="J816" s="50"/>
      <c r="W816" s="46"/>
      <c r="Y816" s="48"/>
    </row>
    <row r="817" spans="3:25" s="47" customFormat="1" x14ac:dyDescent="0.25">
      <c r="C817" s="49"/>
      <c r="D817" s="73"/>
      <c r="E817" s="50"/>
      <c r="F817" s="50"/>
      <c r="G817" s="51"/>
      <c r="H817" s="50"/>
      <c r="I817" s="51"/>
      <c r="J817" s="50"/>
      <c r="W817" s="46"/>
      <c r="Y817" s="48"/>
    </row>
    <row r="818" spans="3:25" s="47" customFormat="1" x14ac:dyDescent="0.25">
      <c r="C818" s="49"/>
      <c r="D818" s="73"/>
      <c r="E818" s="50"/>
      <c r="F818" s="50"/>
      <c r="G818" s="51"/>
      <c r="H818" s="50"/>
      <c r="I818" s="51"/>
      <c r="J818" s="50"/>
      <c r="W818" s="46"/>
      <c r="Y818" s="48"/>
    </row>
    <row r="819" spans="3:25" s="47" customFormat="1" x14ac:dyDescent="0.25">
      <c r="C819" s="49"/>
      <c r="D819" s="73"/>
      <c r="E819" s="50"/>
      <c r="F819" s="50"/>
      <c r="G819" s="51"/>
      <c r="H819" s="50"/>
      <c r="I819" s="51"/>
      <c r="J819" s="50"/>
      <c r="W819" s="46"/>
      <c r="Y819" s="48"/>
    </row>
    <row r="820" spans="3:25" s="47" customFormat="1" x14ac:dyDescent="0.25">
      <c r="C820" s="49"/>
      <c r="D820" s="73"/>
      <c r="E820" s="50"/>
      <c r="F820" s="50"/>
      <c r="G820" s="51"/>
      <c r="H820" s="50"/>
      <c r="I820" s="51"/>
      <c r="J820" s="50"/>
      <c r="W820" s="46"/>
      <c r="Y820" s="48"/>
    </row>
    <row r="821" spans="3:25" s="47" customFormat="1" x14ac:dyDescent="0.25">
      <c r="C821" s="49"/>
      <c r="D821" s="73"/>
      <c r="E821" s="50"/>
      <c r="F821" s="50"/>
      <c r="G821" s="51"/>
      <c r="H821" s="50"/>
      <c r="I821" s="51"/>
      <c r="J821" s="50"/>
      <c r="W821" s="46"/>
      <c r="Y821" s="48"/>
    </row>
    <row r="822" spans="3:25" s="47" customFormat="1" x14ac:dyDescent="0.25">
      <c r="C822" s="49"/>
      <c r="D822" s="73"/>
      <c r="E822" s="50"/>
      <c r="F822" s="50"/>
      <c r="G822" s="51"/>
      <c r="H822" s="50"/>
      <c r="I822" s="51"/>
      <c r="J822" s="50"/>
      <c r="W822" s="46"/>
      <c r="Y822" s="48"/>
    </row>
    <row r="823" spans="3:25" s="47" customFormat="1" x14ac:dyDescent="0.25">
      <c r="C823" s="49"/>
      <c r="D823" s="73"/>
      <c r="E823" s="50"/>
      <c r="F823" s="50"/>
      <c r="G823" s="51"/>
      <c r="H823" s="50"/>
      <c r="I823" s="51"/>
      <c r="J823" s="50"/>
      <c r="W823" s="46"/>
      <c r="Y823" s="48"/>
    </row>
    <row r="824" spans="3:25" s="47" customFormat="1" x14ac:dyDescent="0.25">
      <c r="C824" s="49"/>
      <c r="D824" s="73"/>
      <c r="E824" s="50"/>
      <c r="F824" s="50"/>
      <c r="G824" s="51"/>
      <c r="H824" s="50"/>
      <c r="I824" s="51"/>
      <c r="J824" s="50"/>
      <c r="W824" s="46"/>
      <c r="Y824" s="48"/>
    </row>
    <row r="825" spans="3:25" s="47" customFormat="1" x14ac:dyDescent="0.25">
      <c r="C825" s="49"/>
      <c r="D825" s="73"/>
      <c r="E825" s="50"/>
      <c r="F825" s="50"/>
      <c r="G825" s="51"/>
      <c r="H825" s="50"/>
      <c r="I825" s="51"/>
      <c r="J825" s="50"/>
      <c r="W825" s="46"/>
      <c r="Y825" s="48"/>
    </row>
    <row r="826" spans="3:25" s="47" customFormat="1" x14ac:dyDescent="0.25">
      <c r="C826" s="49"/>
      <c r="D826" s="73"/>
      <c r="E826" s="50"/>
      <c r="F826" s="50"/>
      <c r="G826" s="51"/>
      <c r="H826" s="50"/>
      <c r="I826" s="51"/>
      <c r="J826" s="50"/>
      <c r="W826" s="46"/>
      <c r="Y826" s="48"/>
    </row>
    <row r="827" spans="3:25" s="47" customFormat="1" x14ac:dyDescent="0.25">
      <c r="C827" s="49"/>
      <c r="D827" s="73"/>
      <c r="E827" s="50"/>
      <c r="F827" s="50"/>
      <c r="G827" s="51"/>
      <c r="H827" s="50"/>
      <c r="I827" s="51"/>
      <c r="J827" s="50"/>
      <c r="W827" s="46"/>
      <c r="Y827" s="48"/>
    </row>
    <row r="828" spans="3:25" s="47" customFormat="1" x14ac:dyDescent="0.25">
      <c r="C828" s="49"/>
      <c r="D828" s="73"/>
      <c r="E828" s="50"/>
      <c r="F828" s="50"/>
      <c r="G828" s="51"/>
      <c r="H828" s="50"/>
      <c r="I828" s="51"/>
      <c r="J828" s="50"/>
      <c r="W828" s="46"/>
      <c r="Y828" s="48"/>
    </row>
    <row r="829" spans="3:25" s="47" customFormat="1" x14ac:dyDescent="0.25">
      <c r="C829" s="49"/>
      <c r="D829" s="73"/>
      <c r="E829" s="50"/>
      <c r="F829" s="50"/>
      <c r="G829" s="51"/>
      <c r="H829" s="50"/>
      <c r="I829" s="51"/>
      <c r="J829" s="50"/>
      <c r="W829" s="46"/>
      <c r="Y829" s="48"/>
    </row>
    <row r="830" spans="3:25" s="47" customFormat="1" x14ac:dyDescent="0.25">
      <c r="C830" s="49"/>
      <c r="D830" s="73"/>
      <c r="E830" s="50"/>
      <c r="F830" s="50"/>
      <c r="G830" s="51"/>
      <c r="H830" s="50"/>
      <c r="I830" s="51"/>
      <c r="J830" s="50"/>
      <c r="W830" s="46"/>
      <c r="Y830" s="48"/>
    </row>
    <row r="831" spans="3:25" s="47" customFormat="1" x14ac:dyDescent="0.25">
      <c r="C831" s="49"/>
      <c r="D831" s="73"/>
      <c r="E831" s="50"/>
      <c r="F831" s="50"/>
      <c r="G831" s="51"/>
      <c r="H831" s="50"/>
      <c r="I831" s="51"/>
      <c r="J831" s="50"/>
      <c r="W831" s="46"/>
      <c r="Y831" s="48"/>
    </row>
    <row r="832" spans="3:25" s="47" customFormat="1" x14ac:dyDescent="0.25">
      <c r="C832" s="49"/>
      <c r="D832" s="73"/>
      <c r="E832" s="50"/>
      <c r="F832" s="50"/>
      <c r="G832" s="51"/>
      <c r="H832" s="50"/>
      <c r="I832" s="51"/>
      <c r="J832" s="50"/>
      <c r="W832" s="46"/>
      <c r="Y832" s="48"/>
    </row>
    <row r="833" spans="3:25" s="47" customFormat="1" x14ac:dyDescent="0.25">
      <c r="C833" s="49"/>
      <c r="D833" s="73"/>
      <c r="E833" s="50"/>
      <c r="F833" s="50"/>
      <c r="G833" s="51"/>
      <c r="H833" s="50"/>
      <c r="I833" s="51"/>
      <c r="J833" s="50"/>
      <c r="W833" s="46"/>
      <c r="Y833" s="48"/>
    </row>
    <row r="834" spans="3:25" s="47" customFormat="1" x14ac:dyDescent="0.25">
      <c r="C834" s="49"/>
      <c r="D834" s="73"/>
      <c r="E834" s="50"/>
      <c r="F834" s="50"/>
      <c r="G834" s="51"/>
      <c r="H834" s="50"/>
      <c r="I834" s="51"/>
      <c r="J834" s="50"/>
      <c r="W834" s="46"/>
      <c r="Y834" s="48"/>
    </row>
    <row r="835" spans="3:25" s="47" customFormat="1" x14ac:dyDescent="0.25">
      <c r="C835" s="49"/>
      <c r="D835" s="73"/>
      <c r="E835" s="50"/>
      <c r="F835" s="50"/>
      <c r="G835" s="51"/>
      <c r="H835" s="50"/>
      <c r="I835" s="51"/>
      <c r="J835" s="50"/>
      <c r="W835" s="46"/>
      <c r="Y835" s="48"/>
    </row>
    <row r="836" spans="3:25" s="47" customFormat="1" x14ac:dyDescent="0.25">
      <c r="C836" s="49"/>
      <c r="D836" s="73"/>
      <c r="E836" s="50"/>
      <c r="F836" s="50"/>
      <c r="G836" s="51"/>
      <c r="H836" s="50"/>
      <c r="I836" s="51"/>
      <c r="J836" s="50"/>
      <c r="W836" s="46"/>
      <c r="Y836" s="48"/>
    </row>
    <row r="837" spans="3:25" s="47" customFormat="1" x14ac:dyDescent="0.25">
      <c r="C837" s="49"/>
      <c r="D837" s="73"/>
      <c r="E837" s="50"/>
      <c r="F837" s="50"/>
      <c r="G837" s="51"/>
      <c r="H837" s="50"/>
      <c r="I837" s="51"/>
      <c r="J837" s="50"/>
      <c r="W837" s="46"/>
      <c r="Y837" s="48"/>
    </row>
    <row r="838" spans="3:25" s="47" customFormat="1" x14ac:dyDescent="0.25">
      <c r="C838" s="49"/>
      <c r="D838" s="73"/>
      <c r="E838" s="50"/>
      <c r="F838" s="50"/>
      <c r="G838" s="51"/>
      <c r="H838" s="50"/>
      <c r="I838" s="51"/>
      <c r="J838" s="50"/>
      <c r="W838" s="46"/>
      <c r="Y838" s="48"/>
    </row>
    <row r="839" spans="3:25" s="47" customFormat="1" x14ac:dyDescent="0.25">
      <c r="C839" s="49"/>
      <c r="D839" s="73"/>
      <c r="E839" s="50"/>
      <c r="F839" s="50"/>
      <c r="G839" s="51"/>
      <c r="H839" s="50"/>
      <c r="I839" s="51"/>
      <c r="J839" s="50"/>
      <c r="W839" s="46"/>
      <c r="Y839" s="48"/>
    </row>
    <row r="840" spans="3:25" s="47" customFormat="1" x14ac:dyDescent="0.25">
      <c r="C840" s="49"/>
      <c r="D840" s="73"/>
      <c r="E840" s="50"/>
      <c r="F840" s="50"/>
      <c r="G840" s="51"/>
      <c r="H840" s="50"/>
      <c r="I840" s="51"/>
      <c r="J840" s="50"/>
      <c r="W840" s="46"/>
      <c r="Y840" s="48"/>
    </row>
    <row r="841" spans="3:25" s="47" customFormat="1" x14ac:dyDescent="0.25">
      <c r="C841" s="49"/>
      <c r="D841" s="73"/>
      <c r="E841" s="50"/>
      <c r="F841" s="50"/>
      <c r="G841" s="51"/>
      <c r="H841" s="50"/>
      <c r="I841" s="51"/>
      <c r="J841" s="50"/>
      <c r="W841" s="46"/>
      <c r="Y841" s="48"/>
    </row>
    <row r="842" spans="3:25" s="47" customFormat="1" x14ac:dyDescent="0.25">
      <c r="C842" s="49"/>
      <c r="D842" s="73"/>
      <c r="E842" s="50"/>
      <c r="F842" s="50"/>
      <c r="G842" s="51"/>
      <c r="H842" s="50"/>
      <c r="I842" s="51"/>
      <c r="J842" s="50"/>
      <c r="W842" s="46"/>
      <c r="Y842" s="48"/>
    </row>
    <row r="843" spans="3:25" s="47" customFormat="1" x14ac:dyDescent="0.25">
      <c r="C843" s="49"/>
      <c r="D843" s="73"/>
      <c r="E843" s="50"/>
      <c r="F843" s="50"/>
      <c r="G843" s="51"/>
      <c r="H843" s="50"/>
      <c r="I843" s="51"/>
      <c r="J843" s="50"/>
      <c r="W843" s="46"/>
      <c r="Y843" s="48"/>
    </row>
    <row r="844" spans="3:25" s="47" customFormat="1" x14ac:dyDescent="0.25">
      <c r="C844" s="49"/>
      <c r="D844" s="73"/>
      <c r="E844" s="50"/>
      <c r="F844" s="50"/>
      <c r="G844" s="51"/>
      <c r="H844" s="50"/>
      <c r="I844" s="51"/>
      <c r="J844" s="50"/>
      <c r="W844" s="46"/>
      <c r="Y844" s="48"/>
    </row>
    <row r="845" spans="3:25" s="47" customFormat="1" x14ac:dyDescent="0.25">
      <c r="C845" s="49"/>
      <c r="D845" s="73"/>
      <c r="E845" s="50"/>
      <c r="F845" s="50"/>
      <c r="G845" s="51"/>
      <c r="H845" s="50"/>
      <c r="I845" s="51"/>
      <c r="J845" s="50"/>
      <c r="W845" s="46"/>
      <c r="Y845" s="48"/>
    </row>
    <row r="846" spans="3:25" s="47" customFormat="1" x14ac:dyDescent="0.25">
      <c r="C846" s="49"/>
      <c r="D846" s="73"/>
      <c r="E846" s="50"/>
      <c r="F846" s="50"/>
      <c r="G846" s="51"/>
      <c r="H846" s="50"/>
      <c r="I846" s="51"/>
      <c r="J846" s="50"/>
      <c r="W846" s="46"/>
      <c r="Y846" s="48"/>
    </row>
    <row r="847" spans="3:25" s="47" customFormat="1" x14ac:dyDescent="0.25">
      <c r="C847" s="49"/>
      <c r="D847" s="73"/>
      <c r="E847" s="50"/>
      <c r="F847" s="50"/>
      <c r="G847" s="51"/>
      <c r="H847" s="50"/>
      <c r="I847" s="51"/>
      <c r="J847" s="50"/>
      <c r="W847" s="46"/>
      <c r="Y847" s="48"/>
    </row>
    <row r="848" spans="3:25" s="47" customFormat="1" x14ac:dyDescent="0.25">
      <c r="C848" s="49"/>
      <c r="D848" s="73"/>
      <c r="E848" s="50"/>
      <c r="F848" s="50"/>
      <c r="G848" s="51"/>
      <c r="H848" s="50"/>
      <c r="I848" s="51"/>
      <c r="J848" s="50"/>
      <c r="W848" s="46"/>
      <c r="Y848" s="48"/>
    </row>
    <row r="849" spans="3:25" s="47" customFormat="1" x14ac:dyDescent="0.25">
      <c r="C849" s="49"/>
      <c r="D849" s="73"/>
      <c r="E849" s="50"/>
      <c r="F849" s="50"/>
      <c r="G849" s="51"/>
      <c r="H849" s="50"/>
      <c r="I849" s="51"/>
      <c r="J849" s="50"/>
      <c r="W849" s="46"/>
      <c r="Y849" s="48"/>
    </row>
    <row r="850" spans="3:25" s="47" customFormat="1" x14ac:dyDescent="0.25">
      <c r="C850" s="49"/>
      <c r="D850" s="73"/>
      <c r="E850" s="50"/>
      <c r="F850" s="50"/>
      <c r="G850" s="51"/>
      <c r="H850" s="50"/>
      <c r="I850" s="51"/>
      <c r="J850" s="50"/>
      <c r="W850" s="46"/>
      <c r="Y850" s="48"/>
    </row>
    <row r="851" spans="3:25" s="47" customFormat="1" x14ac:dyDescent="0.25">
      <c r="C851" s="49"/>
      <c r="D851" s="73"/>
      <c r="E851" s="50"/>
      <c r="F851" s="50"/>
      <c r="G851" s="51"/>
      <c r="H851" s="50"/>
      <c r="I851" s="51"/>
      <c r="J851" s="50"/>
      <c r="W851" s="46"/>
      <c r="Y851" s="48"/>
    </row>
    <row r="852" spans="3:25" s="47" customFormat="1" x14ac:dyDescent="0.25">
      <c r="C852" s="49"/>
      <c r="D852" s="73"/>
      <c r="E852" s="50"/>
      <c r="F852" s="50"/>
      <c r="G852" s="51"/>
      <c r="H852" s="50"/>
      <c r="I852" s="51"/>
      <c r="J852" s="50"/>
      <c r="W852" s="46"/>
      <c r="Y852" s="48"/>
    </row>
    <row r="853" spans="3:25" s="47" customFormat="1" x14ac:dyDescent="0.25">
      <c r="C853" s="49"/>
      <c r="D853" s="73"/>
      <c r="E853" s="50"/>
      <c r="F853" s="50"/>
      <c r="G853" s="51"/>
      <c r="H853" s="50"/>
      <c r="I853" s="51"/>
      <c r="J853" s="50"/>
      <c r="W853" s="46"/>
      <c r="Y853" s="48"/>
    </row>
    <row r="854" spans="3:25" s="47" customFormat="1" x14ac:dyDescent="0.25">
      <c r="C854" s="49"/>
      <c r="D854" s="73"/>
      <c r="E854" s="50"/>
      <c r="F854" s="50"/>
      <c r="G854" s="51"/>
      <c r="H854" s="50"/>
      <c r="I854" s="51"/>
      <c r="J854" s="50"/>
      <c r="W854" s="46"/>
      <c r="Y854" s="48"/>
    </row>
    <row r="855" spans="3:25" s="47" customFormat="1" x14ac:dyDescent="0.25">
      <c r="C855" s="49"/>
      <c r="D855" s="73"/>
      <c r="E855" s="50"/>
      <c r="F855" s="50"/>
      <c r="G855" s="51"/>
      <c r="H855" s="50"/>
      <c r="I855" s="51"/>
      <c r="J855" s="50"/>
      <c r="W855" s="46"/>
      <c r="Y855" s="48"/>
    </row>
    <row r="856" spans="3:25" s="47" customFormat="1" x14ac:dyDescent="0.25">
      <c r="C856" s="49"/>
      <c r="D856" s="73"/>
      <c r="E856" s="50"/>
      <c r="F856" s="50"/>
      <c r="G856" s="51"/>
      <c r="H856" s="50"/>
      <c r="I856" s="51"/>
      <c r="J856" s="50"/>
      <c r="W856" s="46"/>
      <c r="Y856" s="48"/>
    </row>
    <row r="857" spans="3:25" s="47" customFormat="1" x14ac:dyDescent="0.25">
      <c r="C857" s="49"/>
      <c r="D857" s="73"/>
      <c r="E857" s="50"/>
      <c r="F857" s="50"/>
      <c r="G857" s="51"/>
      <c r="H857" s="50"/>
      <c r="I857" s="51"/>
      <c r="J857" s="50"/>
      <c r="W857" s="46"/>
      <c r="Y857" s="48"/>
    </row>
    <row r="858" spans="3:25" s="47" customFormat="1" x14ac:dyDescent="0.25">
      <c r="C858" s="49"/>
      <c r="D858" s="73"/>
      <c r="E858" s="50"/>
      <c r="F858" s="50"/>
      <c r="G858" s="51"/>
      <c r="H858" s="50"/>
      <c r="I858" s="51"/>
      <c r="J858" s="50"/>
      <c r="W858" s="46"/>
      <c r="Y858" s="48"/>
    </row>
    <row r="859" spans="3:25" s="47" customFormat="1" x14ac:dyDescent="0.25">
      <c r="C859" s="49"/>
      <c r="D859" s="73"/>
      <c r="E859" s="50"/>
      <c r="F859" s="50"/>
      <c r="G859" s="51"/>
      <c r="H859" s="50"/>
      <c r="I859" s="51"/>
      <c r="J859" s="50"/>
      <c r="W859" s="46"/>
      <c r="Y859" s="48"/>
    </row>
    <row r="860" spans="3:25" s="47" customFormat="1" x14ac:dyDescent="0.25">
      <c r="C860" s="49"/>
      <c r="D860" s="73"/>
      <c r="E860" s="50"/>
      <c r="F860" s="50"/>
      <c r="G860" s="51"/>
      <c r="H860" s="50"/>
      <c r="I860" s="51"/>
      <c r="J860" s="50"/>
      <c r="W860" s="46"/>
      <c r="Y860" s="48"/>
    </row>
    <row r="861" spans="3:25" s="47" customFormat="1" x14ac:dyDescent="0.25">
      <c r="C861" s="49"/>
      <c r="D861" s="73"/>
      <c r="E861" s="50"/>
      <c r="F861" s="50"/>
      <c r="G861" s="51"/>
      <c r="H861" s="50"/>
      <c r="I861" s="51"/>
      <c r="J861" s="50"/>
      <c r="W861" s="46"/>
      <c r="Y861" s="48"/>
    </row>
    <row r="862" spans="3:25" s="47" customFormat="1" x14ac:dyDescent="0.25">
      <c r="C862" s="49"/>
      <c r="D862" s="73"/>
      <c r="E862" s="50"/>
      <c r="F862" s="50"/>
      <c r="G862" s="51"/>
      <c r="H862" s="50"/>
      <c r="I862" s="51"/>
      <c r="J862" s="50"/>
      <c r="W862" s="46"/>
      <c r="Y862" s="48"/>
    </row>
    <row r="863" spans="3:25" s="47" customFormat="1" x14ac:dyDescent="0.25">
      <c r="C863" s="49"/>
      <c r="D863" s="73"/>
      <c r="E863" s="50"/>
      <c r="F863" s="50"/>
      <c r="G863" s="51"/>
      <c r="H863" s="50"/>
      <c r="I863" s="51"/>
      <c r="J863" s="50"/>
      <c r="W863" s="46"/>
      <c r="Y863" s="48"/>
    </row>
    <row r="864" spans="3:25" s="47" customFormat="1" x14ac:dyDescent="0.25">
      <c r="C864" s="49"/>
      <c r="D864" s="73"/>
      <c r="E864" s="50"/>
      <c r="F864" s="50"/>
      <c r="G864" s="51"/>
      <c r="H864" s="50"/>
      <c r="I864" s="51"/>
      <c r="J864" s="50"/>
      <c r="W864" s="46"/>
      <c r="Y864" s="48"/>
    </row>
    <row r="865" spans="3:25" s="47" customFormat="1" x14ac:dyDescent="0.25">
      <c r="C865" s="49"/>
      <c r="D865" s="73"/>
      <c r="E865" s="50"/>
      <c r="F865" s="50"/>
      <c r="G865" s="51"/>
      <c r="H865" s="50"/>
      <c r="I865" s="51"/>
      <c r="J865" s="50"/>
      <c r="W865" s="46"/>
      <c r="Y865" s="48"/>
    </row>
    <row r="866" spans="3:25" s="47" customFormat="1" x14ac:dyDescent="0.25">
      <c r="C866" s="49"/>
      <c r="D866" s="73"/>
      <c r="E866" s="50"/>
      <c r="F866" s="50"/>
      <c r="G866" s="51"/>
      <c r="H866" s="50"/>
      <c r="I866" s="51"/>
      <c r="J866" s="50"/>
      <c r="W866" s="46"/>
      <c r="Y866" s="48"/>
    </row>
    <row r="867" spans="3:25" s="47" customFormat="1" x14ac:dyDescent="0.25">
      <c r="C867" s="49"/>
      <c r="D867" s="73"/>
      <c r="E867" s="50"/>
      <c r="F867" s="50"/>
      <c r="G867" s="51"/>
      <c r="H867" s="50"/>
      <c r="I867" s="51"/>
      <c r="J867" s="50"/>
      <c r="W867" s="46"/>
      <c r="Y867" s="48"/>
    </row>
    <row r="868" spans="3:25" s="47" customFormat="1" x14ac:dyDescent="0.25">
      <c r="C868" s="49"/>
      <c r="D868" s="73"/>
      <c r="E868" s="50"/>
      <c r="F868" s="50"/>
      <c r="G868" s="51"/>
      <c r="H868" s="50"/>
      <c r="I868" s="51"/>
      <c r="J868" s="50"/>
      <c r="W868" s="46"/>
      <c r="Y868" s="48"/>
    </row>
    <row r="869" spans="3:25" s="47" customFormat="1" x14ac:dyDescent="0.25">
      <c r="C869" s="49"/>
      <c r="D869" s="73"/>
      <c r="E869" s="50"/>
      <c r="F869" s="50"/>
      <c r="G869" s="51"/>
      <c r="H869" s="50"/>
      <c r="I869" s="51"/>
      <c r="J869" s="50"/>
      <c r="W869" s="46"/>
      <c r="Y869" s="48"/>
    </row>
    <row r="870" spans="3:25" s="47" customFormat="1" x14ac:dyDescent="0.25">
      <c r="C870" s="49"/>
      <c r="D870" s="73"/>
      <c r="E870" s="50"/>
      <c r="F870" s="50"/>
      <c r="G870" s="51"/>
      <c r="H870" s="50"/>
      <c r="I870" s="51"/>
      <c r="J870" s="50"/>
      <c r="W870" s="46"/>
      <c r="Y870" s="48"/>
    </row>
    <row r="871" spans="3:25" s="47" customFormat="1" x14ac:dyDescent="0.25">
      <c r="C871" s="49"/>
      <c r="D871" s="73"/>
      <c r="E871" s="50"/>
      <c r="F871" s="50"/>
      <c r="G871" s="51"/>
      <c r="H871" s="50"/>
      <c r="I871" s="51"/>
      <c r="J871" s="50"/>
      <c r="W871" s="46"/>
      <c r="Y871" s="48"/>
    </row>
    <row r="872" spans="3:25" s="47" customFormat="1" x14ac:dyDescent="0.25">
      <c r="C872" s="49"/>
      <c r="D872" s="73"/>
      <c r="E872" s="50"/>
      <c r="F872" s="50"/>
      <c r="G872" s="51"/>
      <c r="H872" s="50"/>
      <c r="I872" s="51"/>
      <c r="J872" s="50"/>
      <c r="W872" s="46"/>
      <c r="Y872" s="48"/>
    </row>
    <row r="873" spans="3:25" s="47" customFormat="1" x14ac:dyDescent="0.25">
      <c r="C873" s="49"/>
      <c r="D873" s="73"/>
      <c r="E873" s="50"/>
      <c r="F873" s="50"/>
      <c r="G873" s="51"/>
      <c r="H873" s="50"/>
      <c r="I873" s="51"/>
      <c r="J873" s="50"/>
      <c r="W873" s="46"/>
      <c r="Y873" s="48"/>
    </row>
    <row r="874" spans="3:25" s="47" customFormat="1" x14ac:dyDescent="0.25">
      <c r="C874" s="49"/>
      <c r="D874" s="73"/>
      <c r="E874" s="50"/>
      <c r="F874" s="50"/>
      <c r="G874" s="51"/>
      <c r="H874" s="50"/>
      <c r="I874" s="51"/>
      <c r="J874" s="50"/>
      <c r="W874" s="46"/>
      <c r="Y874" s="48"/>
    </row>
    <row r="875" spans="3:25" s="47" customFormat="1" x14ac:dyDescent="0.25">
      <c r="C875" s="49"/>
      <c r="D875" s="73"/>
      <c r="E875" s="50"/>
      <c r="F875" s="50"/>
      <c r="G875" s="51"/>
      <c r="H875" s="50"/>
      <c r="I875" s="51"/>
      <c r="J875" s="50"/>
      <c r="W875" s="46"/>
      <c r="Y875" s="48"/>
    </row>
    <row r="876" spans="3:25" s="47" customFormat="1" x14ac:dyDescent="0.25">
      <c r="C876" s="49"/>
      <c r="D876" s="73"/>
      <c r="E876" s="50"/>
      <c r="F876" s="50"/>
      <c r="G876" s="51"/>
      <c r="H876" s="50"/>
      <c r="I876" s="51"/>
      <c r="J876" s="50"/>
      <c r="W876" s="46"/>
      <c r="Y876" s="48"/>
    </row>
    <row r="877" spans="3:25" s="47" customFormat="1" x14ac:dyDescent="0.25">
      <c r="C877" s="49"/>
      <c r="D877" s="73"/>
      <c r="E877" s="50"/>
      <c r="F877" s="50"/>
      <c r="G877" s="51"/>
      <c r="H877" s="50"/>
      <c r="I877" s="51"/>
      <c r="J877" s="50"/>
      <c r="W877" s="46"/>
      <c r="Y877" s="48"/>
    </row>
    <row r="878" spans="3:25" s="47" customFormat="1" x14ac:dyDescent="0.25">
      <c r="C878" s="49"/>
      <c r="D878" s="73"/>
      <c r="E878" s="50"/>
      <c r="F878" s="50"/>
      <c r="G878" s="51"/>
      <c r="H878" s="50"/>
      <c r="I878" s="51"/>
      <c r="J878" s="50"/>
      <c r="W878" s="46"/>
      <c r="Y878" s="48"/>
    </row>
    <row r="879" spans="3:25" s="47" customFormat="1" x14ac:dyDescent="0.25">
      <c r="C879" s="49"/>
      <c r="D879" s="73"/>
      <c r="E879" s="50"/>
      <c r="F879" s="50"/>
      <c r="G879" s="51"/>
      <c r="H879" s="50"/>
      <c r="I879" s="51"/>
      <c r="J879" s="50"/>
      <c r="W879" s="46"/>
      <c r="Y879" s="48"/>
    </row>
    <row r="880" spans="3:25" s="47" customFormat="1" x14ac:dyDescent="0.25">
      <c r="C880" s="49"/>
      <c r="D880" s="73"/>
      <c r="E880" s="50"/>
      <c r="F880" s="50"/>
      <c r="G880" s="51"/>
      <c r="H880" s="50"/>
      <c r="I880" s="51"/>
      <c r="J880" s="50"/>
      <c r="W880" s="46"/>
      <c r="Y880" s="48"/>
    </row>
    <row r="881" spans="3:25" s="47" customFormat="1" x14ac:dyDescent="0.25">
      <c r="C881" s="49"/>
      <c r="D881" s="73"/>
      <c r="E881" s="50"/>
      <c r="F881" s="50"/>
      <c r="G881" s="51"/>
      <c r="H881" s="50"/>
      <c r="I881" s="51"/>
      <c r="J881" s="50"/>
      <c r="W881" s="46"/>
      <c r="Y881" s="48"/>
    </row>
    <row r="882" spans="3:25" s="47" customFormat="1" x14ac:dyDescent="0.25">
      <c r="C882" s="49"/>
      <c r="D882" s="73"/>
      <c r="E882" s="50"/>
      <c r="F882" s="50"/>
      <c r="G882" s="51"/>
      <c r="H882" s="50"/>
      <c r="I882" s="51"/>
      <c r="J882" s="50"/>
      <c r="W882" s="46"/>
      <c r="Y882" s="48"/>
    </row>
    <row r="883" spans="3:25" s="47" customFormat="1" x14ac:dyDescent="0.25">
      <c r="C883" s="49"/>
      <c r="D883" s="73"/>
      <c r="E883" s="50"/>
      <c r="F883" s="50"/>
      <c r="G883" s="51"/>
      <c r="H883" s="50"/>
      <c r="I883" s="51"/>
      <c r="J883" s="50"/>
      <c r="W883" s="46"/>
      <c r="Y883" s="48"/>
    </row>
    <row r="884" spans="3:25" s="47" customFormat="1" x14ac:dyDescent="0.25">
      <c r="C884" s="49"/>
      <c r="D884" s="73"/>
      <c r="E884" s="50"/>
      <c r="F884" s="50"/>
      <c r="G884" s="51"/>
      <c r="H884" s="50"/>
      <c r="I884" s="51"/>
      <c r="J884" s="50"/>
      <c r="W884" s="46"/>
      <c r="Y884" s="48"/>
    </row>
    <row r="885" spans="3:25" s="47" customFormat="1" x14ac:dyDescent="0.25">
      <c r="C885" s="49"/>
      <c r="D885" s="73"/>
      <c r="E885" s="50"/>
      <c r="F885" s="50"/>
      <c r="G885" s="51"/>
      <c r="H885" s="50"/>
      <c r="I885" s="51"/>
      <c r="J885" s="50"/>
      <c r="W885" s="46"/>
      <c r="Y885" s="48"/>
    </row>
    <row r="886" spans="3:25" s="47" customFormat="1" x14ac:dyDescent="0.25">
      <c r="C886" s="49"/>
      <c r="D886" s="73"/>
      <c r="E886" s="50"/>
      <c r="F886" s="50"/>
      <c r="G886" s="51"/>
      <c r="H886" s="50"/>
      <c r="I886" s="51"/>
      <c r="J886" s="50"/>
      <c r="W886" s="46"/>
      <c r="Y886" s="48"/>
    </row>
    <row r="887" spans="3:25" s="47" customFormat="1" x14ac:dyDescent="0.25">
      <c r="C887" s="49"/>
      <c r="D887" s="73"/>
      <c r="E887" s="50"/>
      <c r="F887" s="50"/>
      <c r="G887" s="51"/>
      <c r="H887" s="50"/>
      <c r="I887" s="51"/>
      <c r="J887" s="50"/>
      <c r="W887" s="46"/>
      <c r="Y887" s="48"/>
    </row>
    <row r="888" spans="3:25" s="47" customFormat="1" x14ac:dyDescent="0.25">
      <c r="C888" s="49"/>
      <c r="D888" s="73"/>
      <c r="E888" s="50"/>
      <c r="F888" s="50"/>
      <c r="G888" s="51"/>
      <c r="H888" s="50"/>
      <c r="I888" s="51"/>
      <c r="J888" s="50"/>
      <c r="W888" s="46"/>
      <c r="Y888" s="48"/>
    </row>
    <row r="889" spans="3:25" s="47" customFormat="1" x14ac:dyDescent="0.25">
      <c r="C889" s="49"/>
      <c r="D889" s="73"/>
      <c r="E889" s="50"/>
      <c r="F889" s="50"/>
      <c r="G889" s="51"/>
      <c r="H889" s="50"/>
      <c r="I889" s="51"/>
      <c r="J889" s="50"/>
      <c r="W889" s="46"/>
      <c r="Y889" s="48"/>
    </row>
    <row r="890" spans="3:25" s="47" customFormat="1" x14ac:dyDescent="0.25">
      <c r="C890" s="49"/>
      <c r="D890" s="73"/>
      <c r="E890" s="50"/>
      <c r="F890" s="50"/>
      <c r="G890" s="51"/>
      <c r="H890" s="50"/>
      <c r="I890" s="51"/>
      <c r="J890" s="50"/>
      <c r="W890" s="46"/>
      <c r="Y890" s="48"/>
    </row>
    <row r="891" spans="3:25" s="47" customFormat="1" x14ac:dyDescent="0.25">
      <c r="C891" s="49"/>
      <c r="D891" s="73"/>
      <c r="E891" s="50"/>
      <c r="F891" s="50"/>
      <c r="G891" s="51"/>
      <c r="H891" s="50"/>
      <c r="I891" s="51"/>
      <c r="J891" s="50"/>
      <c r="W891" s="46"/>
      <c r="Y891" s="48"/>
    </row>
    <row r="892" spans="3:25" s="47" customFormat="1" x14ac:dyDescent="0.25">
      <c r="C892" s="49"/>
      <c r="D892" s="73"/>
      <c r="E892" s="50"/>
      <c r="F892" s="50"/>
      <c r="G892" s="51"/>
      <c r="H892" s="50"/>
      <c r="I892" s="51"/>
      <c r="J892" s="50"/>
      <c r="W892" s="46"/>
      <c r="Y892" s="48"/>
    </row>
    <row r="893" spans="3:25" s="47" customFormat="1" x14ac:dyDescent="0.25">
      <c r="C893" s="49"/>
      <c r="D893" s="73"/>
      <c r="E893" s="50"/>
      <c r="F893" s="50"/>
      <c r="G893" s="51"/>
      <c r="H893" s="50"/>
      <c r="I893" s="51"/>
      <c r="J893" s="50"/>
      <c r="W893" s="46"/>
      <c r="Y893" s="48"/>
    </row>
    <row r="894" spans="3:25" s="47" customFormat="1" x14ac:dyDescent="0.25">
      <c r="C894" s="49"/>
      <c r="D894" s="73"/>
      <c r="E894" s="50"/>
      <c r="F894" s="50"/>
      <c r="G894" s="51"/>
      <c r="H894" s="50"/>
      <c r="I894" s="51"/>
      <c r="J894" s="50"/>
      <c r="W894" s="46"/>
      <c r="Y894" s="48"/>
    </row>
    <row r="895" spans="3:25" s="47" customFormat="1" x14ac:dyDescent="0.25">
      <c r="C895" s="49"/>
      <c r="D895" s="73"/>
      <c r="E895" s="50"/>
      <c r="F895" s="50"/>
      <c r="G895" s="51"/>
      <c r="H895" s="50"/>
      <c r="I895" s="51"/>
      <c r="J895" s="50"/>
      <c r="W895" s="46"/>
      <c r="Y895" s="48"/>
    </row>
    <row r="896" spans="3:25" s="47" customFormat="1" x14ac:dyDescent="0.25">
      <c r="C896" s="49"/>
      <c r="D896" s="73"/>
      <c r="E896" s="50"/>
      <c r="F896" s="50"/>
      <c r="G896" s="51"/>
      <c r="H896" s="50"/>
      <c r="I896" s="51"/>
      <c r="J896" s="50"/>
      <c r="W896" s="46"/>
      <c r="Y896" s="48"/>
    </row>
    <row r="897" spans="3:25" s="47" customFormat="1" x14ac:dyDescent="0.25">
      <c r="C897" s="49"/>
      <c r="D897" s="73"/>
      <c r="E897" s="50"/>
      <c r="F897" s="50"/>
      <c r="G897" s="51"/>
      <c r="H897" s="50"/>
      <c r="I897" s="51"/>
      <c r="J897" s="50"/>
      <c r="W897" s="46"/>
      <c r="Y897" s="48"/>
    </row>
    <row r="898" spans="3:25" s="47" customFormat="1" x14ac:dyDescent="0.25">
      <c r="C898" s="49"/>
      <c r="D898" s="73"/>
      <c r="E898" s="50"/>
      <c r="F898" s="50"/>
      <c r="G898" s="51"/>
      <c r="H898" s="50"/>
      <c r="I898" s="51"/>
      <c r="J898" s="50"/>
      <c r="W898" s="46"/>
      <c r="Y898" s="48"/>
    </row>
    <row r="899" spans="3:25" s="47" customFormat="1" x14ac:dyDescent="0.25">
      <c r="C899" s="49"/>
      <c r="D899" s="73"/>
      <c r="E899" s="50"/>
      <c r="F899" s="50"/>
      <c r="G899" s="51"/>
      <c r="H899" s="50"/>
      <c r="I899" s="51"/>
      <c r="J899" s="50"/>
      <c r="W899" s="46"/>
      <c r="Y899" s="48"/>
    </row>
    <row r="900" spans="3:25" s="47" customFormat="1" x14ac:dyDescent="0.25">
      <c r="C900" s="49"/>
      <c r="D900" s="73"/>
      <c r="E900" s="50"/>
      <c r="F900" s="50"/>
      <c r="G900" s="51"/>
      <c r="H900" s="50"/>
      <c r="I900" s="51"/>
      <c r="J900" s="50"/>
      <c r="W900" s="46"/>
      <c r="Y900" s="48"/>
    </row>
    <row r="901" spans="3:25" s="47" customFormat="1" x14ac:dyDescent="0.25">
      <c r="C901" s="49"/>
      <c r="D901" s="73"/>
      <c r="E901" s="50"/>
      <c r="F901" s="50"/>
      <c r="G901" s="51"/>
      <c r="H901" s="50"/>
      <c r="I901" s="51"/>
      <c r="J901" s="50"/>
      <c r="W901" s="46"/>
      <c r="Y901" s="48"/>
    </row>
    <row r="902" spans="3:25" s="47" customFormat="1" x14ac:dyDescent="0.25">
      <c r="C902" s="49"/>
      <c r="D902" s="73"/>
      <c r="E902" s="50"/>
      <c r="F902" s="50"/>
      <c r="G902" s="51"/>
      <c r="H902" s="50"/>
      <c r="I902" s="51"/>
      <c r="J902" s="50"/>
      <c r="W902" s="46"/>
      <c r="Y902" s="48"/>
    </row>
    <row r="903" spans="3:25" s="47" customFormat="1" x14ac:dyDescent="0.25">
      <c r="C903" s="49"/>
      <c r="D903" s="73"/>
      <c r="E903" s="50"/>
      <c r="F903" s="50"/>
      <c r="G903" s="51"/>
      <c r="H903" s="50"/>
      <c r="I903" s="51"/>
      <c r="J903" s="50"/>
      <c r="W903" s="46"/>
      <c r="Y903" s="48"/>
    </row>
    <row r="904" spans="3:25" s="47" customFormat="1" x14ac:dyDescent="0.25">
      <c r="C904" s="49"/>
      <c r="D904" s="73"/>
      <c r="E904" s="50"/>
      <c r="F904" s="50"/>
      <c r="G904" s="51"/>
      <c r="H904" s="50"/>
      <c r="I904" s="51"/>
      <c r="J904" s="50"/>
      <c r="W904" s="46"/>
      <c r="Y904" s="48"/>
    </row>
    <row r="905" spans="3:25" s="47" customFormat="1" x14ac:dyDescent="0.25">
      <c r="C905" s="49"/>
      <c r="D905" s="73"/>
      <c r="E905" s="50"/>
      <c r="F905" s="50"/>
      <c r="G905" s="51"/>
      <c r="H905" s="50"/>
      <c r="I905" s="51"/>
      <c r="J905" s="50"/>
      <c r="W905" s="46"/>
      <c r="Y905" s="48"/>
    </row>
    <row r="906" spans="3:25" s="47" customFormat="1" x14ac:dyDescent="0.25">
      <c r="C906" s="49"/>
      <c r="D906" s="73"/>
      <c r="E906" s="50"/>
      <c r="F906" s="50"/>
      <c r="G906" s="51"/>
      <c r="H906" s="50"/>
      <c r="I906" s="51"/>
      <c r="J906" s="50"/>
      <c r="W906" s="46"/>
      <c r="Y906" s="48"/>
    </row>
    <row r="907" spans="3:25" s="47" customFormat="1" x14ac:dyDescent="0.25">
      <c r="C907" s="49"/>
      <c r="D907" s="73"/>
      <c r="E907" s="50"/>
      <c r="F907" s="50"/>
      <c r="G907" s="51"/>
      <c r="H907" s="50"/>
      <c r="I907" s="51"/>
      <c r="J907" s="50"/>
      <c r="W907" s="46"/>
      <c r="Y907" s="48"/>
    </row>
    <row r="908" spans="3:25" s="47" customFormat="1" x14ac:dyDescent="0.25">
      <c r="C908" s="49"/>
      <c r="D908" s="73"/>
      <c r="E908" s="50"/>
      <c r="F908" s="50"/>
      <c r="G908" s="51"/>
      <c r="H908" s="50"/>
      <c r="I908" s="51"/>
      <c r="J908" s="50"/>
      <c r="W908" s="46"/>
      <c r="Y908" s="48"/>
    </row>
    <row r="909" spans="3:25" s="47" customFormat="1" x14ac:dyDescent="0.25">
      <c r="C909" s="49"/>
      <c r="D909" s="73"/>
      <c r="E909" s="50"/>
      <c r="F909" s="50"/>
      <c r="G909" s="51"/>
      <c r="H909" s="50"/>
      <c r="I909" s="51"/>
      <c r="J909" s="50"/>
      <c r="W909" s="46"/>
      <c r="Y909" s="48"/>
    </row>
    <row r="910" spans="3:25" s="47" customFormat="1" x14ac:dyDescent="0.25">
      <c r="C910" s="49"/>
      <c r="D910" s="73"/>
      <c r="E910" s="50"/>
      <c r="F910" s="50"/>
      <c r="G910" s="51"/>
      <c r="H910" s="50"/>
      <c r="I910" s="51"/>
      <c r="J910" s="50"/>
      <c r="W910" s="46"/>
      <c r="Y910" s="48"/>
    </row>
    <row r="911" spans="3:25" s="47" customFormat="1" x14ac:dyDescent="0.25">
      <c r="C911" s="49"/>
      <c r="D911" s="73"/>
      <c r="E911" s="50"/>
      <c r="F911" s="50"/>
      <c r="G911" s="51"/>
      <c r="H911" s="50"/>
      <c r="I911" s="51"/>
      <c r="J911" s="50"/>
      <c r="W911" s="46"/>
      <c r="Y911" s="48"/>
    </row>
    <row r="912" spans="3:25" s="47" customFormat="1" x14ac:dyDescent="0.25">
      <c r="C912" s="49"/>
      <c r="D912" s="73"/>
      <c r="E912" s="50"/>
      <c r="F912" s="50"/>
      <c r="G912" s="51"/>
      <c r="H912" s="50"/>
      <c r="I912" s="51"/>
      <c r="J912" s="50"/>
      <c r="W912" s="46"/>
      <c r="Y912" s="48"/>
    </row>
    <row r="913" spans="3:25" s="47" customFormat="1" x14ac:dyDescent="0.25">
      <c r="C913" s="49"/>
      <c r="D913" s="73"/>
      <c r="E913" s="50"/>
      <c r="F913" s="50"/>
      <c r="G913" s="51"/>
      <c r="H913" s="50"/>
      <c r="I913" s="51"/>
      <c r="J913" s="50"/>
      <c r="W913" s="46"/>
      <c r="Y913" s="48"/>
    </row>
    <row r="914" spans="3:25" s="47" customFormat="1" x14ac:dyDescent="0.25">
      <c r="C914" s="49"/>
      <c r="D914" s="73"/>
      <c r="E914" s="50"/>
      <c r="F914" s="50"/>
      <c r="G914" s="51"/>
      <c r="H914" s="50"/>
      <c r="I914" s="51"/>
      <c r="J914" s="50"/>
      <c r="W914" s="46"/>
      <c r="Y914" s="48"/>
    </row>
    <row r="915" spans="3:25" s="47" customFormat="1" x14ac:dyDescent="0.25">
      <c r="C915" s="49"/>
      <c r="D915" s="73"/>
      <c r="E915" s="50"/>
      <c r="F915" s="50"/>
      <c r="G915" s="51"/>
      <c r="H915" s="50"/>
      <c r="I915" s="51"/>
      <c r="J915" s="50"/>
      <c r="W915" s="46"/>
      <c r="Y915" s="48"/>
    </row>
    <row r="916" spans="3:25" s="47" customFormat="1" x14ac:dyDescent="0.25">
      <c r="C916" s="49"/>
      <c r="D916" s="73"/>
      <c r="E916" s="50"/>
      <c r="F916" s="50"/>
      <c r="G916" s="51"/>
      <c r="H916" s="50"/>
      <c r="I916" s="51"/>
      <c r="J916" s="50"/>
      <c r="W916" s="46"/>
      <c r="Y916" s="48"/>
    </row>
    <row r="917" spans="3:25" s="47" customFormat="1" x14ac:dyDescent="0.25">
      <c r="C917" s="49"/>
      <c r="D917" s="73"/>
      <c r="E917" s="50"/>
      <c r="F917" s="50"/>
      <c r="G917" s="51"/>
      <c r="H917" s="50"/>
      <c r="I917" s="51"/>
      <c r="J917" s="50"/>
      <c r="W917" s="46"/>
      <c r="Y917" s="48"/>
    </row>
    <row r="918" spans="3:25" s="47" customFormat="1" x14ac:dyDescent="0.25">
      <c r="C918" s="49"/>
      <c r="D918" s="73"/>
      <c r="E918" s="50"/>
      <c r="F918" s="50"/>
      <c r="G918" s="51"/>
      <c r="H918" s="50"/>
      <c r="I918" s="51"/>
      <c r="J918" s="50"/>
      <c r="W918" s="46"/>
      <c r="Y918" s="48"/>
    </row>
    <row r="919" spans="3:25" s="47" customFormat="1" x14ac:dyDescent="0.25">
      <c r="C919" s="49"/>
      <c r="D919" s="73"/>
      <c r="E919" s="50"/>
      <c r="F919" s="50"/>
      <c r="G919" s="51"/>
      <c r="H919" s="50"/>
      <c r="I919" s="51"/>
      <c r="J919" s="50"/>
      <c r="W919" s="46"/>
      <c r="Y919" s="48"/>
    </row>
    <row r="920" spans="3:25" s="47" customFormat="1" x14ac:dyDescent="0.25">
      <c r="C920" s="49"/>
      <c r="D920" s="73"/>
      <c r="E920" s="50"/>
      <c r="F920" s="50"/>
      <c r="G920" s="51"/>
      <c r="H920" s="50"/>
      <c r="I920" s="51"/>
      <c r="J920" s="50"/>
      <c r="W920" s="46"/>
      <c r="Y920" s="48"/>
    </row>
    <row r="921" spans="3:25" s="47" customFormat="1" x14ac:dyDescent="0.25">
      <c r="C921" s="49"/>
      <c r="D921" s="73"/>
      <c r="E921" s="50"/>
      <c r="F921" s="50"/>
      <c r="G921" s="51"/>
      <c r="H921" s="50"/>
      <c r="I921" s="51"/>
      <c r="J921" s="50"/>
      <c r="W921" s="46"/>
      <c r="Y921" s="48"/>
    </row>
    <row r="922" spans="3:25" s="47" customFormat="1" x14ac:dyDescent="0.25">
      <c r="C922" s="49"/>
      <c r="D922" s="73"/>
      <c r="E922" s="50"/>
      <c r="F922" s="50"/>
      <c r="G922" s="51"/>
      <c r="H922" s="50"/>
      <c r="I922" s="51"/>
      <c r="J922" s="50"/>
      <c r="W922" s="46"/>
      <c r="Y922" s="48"/>
    </row>
    <row r="923" spans="3:25" s="47" customFormat="1" x14ac:dyDescent="0.25">
      <c r="C923" s="49"/>
      <c r="D923" s="73"/>
      <c r="E923" s="50"/>
      <c r="F923" s="50"/>
      <c r="G923" s="51"/>
      <c r="H923" s="50"/>
      <c r="I923" s="51"/>
      <c r="J923" s="50"/>
      <c r="W923" s="46"/>
      <c r="Y923" s="48"/>
    </row>
    <row r="924" spans="3:25" s="47" customFormat="1" x14ac:dyDescent="0.25">
      <c r="C924" s="49"/>
      <c r="D924" s="73"/>
      <c r="E924" s="50"/>
      <c r="F924" s="50"/>
      <c r="G924" s="51"/>
      <c r="H924" s="50"/>
      <c r="I924" s="51"/>
      <c r="J924" s="50"/>
      <c r="W924" s="46"/>
      <c r="Y924" s="48"/>
    </row>
    <row r="925" spans="3:25" s="47" customFormat="1" x14ac:dyDescent="0.25">
      <c r="C925" s="49"/>
      <c r="D925" s="73"/>
      <c r="E925" s="50"/>
      <c r="F925" s="50"/>
      <c r="G925" s="51"/>
      <c r="H925" s="50"/>
      <c r="I925" s="51"/>
      <c r="J925" s="50"/>
      <c r="W925" s="46"/>
      <c r="Y925" s="48"/>
    </row>
    <row r="926" spans="3:25" s="47" customFormat="1" x14ac:dyDescent="0.25">
      <c r="C926" s="49"/>
      <c r="D926" s="73"/>
      <c r="E926" s="50"/>
      <c r="F926" s="50"/>
      <c r="G926" s="51"/>
      <c r="H926" s="50"/>
      <c r="I926" s="51"/>
      <c r="J926" s="50"/>
      <c r="W926" s="46"/>
      <c r="Y926" s="48"/>
    </row>
    <row r="927" spans="3:25" s="47" customFormat="1" x14ac:dyDescent="0.25">
      <c r="C927" s="49"/>
      <c r="D927" s="73"/>
      <c r="E927" s="50"/>
      <c r="F927" s="50"/>
      <c r="G927" s="51"/>
      <c r="H927" s="50"/>
      <c r="I927" s="51"/>
      <c r="J927" s="50"/>
      <c r="W927" s="46"/>
      <c r="Y927" s="48"/>
    </row>
    <row r="928" spans="3:25" s="47" customFormat="1" x14ac:dyDescent="0.25">
      <c r="C928" s="49"/>
      <c r="D928" s="73"/>
      <c r="E928" s="50"/>
      <c r="F928" s="50"/>
      <c r="G928" s="51"/>
      <c r="H928" s="50"/>
      <c r="I928" s="51"/>
      <c r="J928" s="50"/>
      <c r="W928" s="46"/>
      <c r="Y928" s="48"/>
    </row>
    <row r="929" spans="3:25" s="47" customFormat="1" x14ac:dyDescent="0.25">
      <c r="C929" s="49"/>
      <c r="D929" s="73"/>
      <c r="E929" s="50"/>
      <c r="F929" s="50"/>
      <c r="G929" s="51"/>
      <c r="H929" s="50"/>
      <c r="I929" s="51"/>
      <c r="J929" s="50"/>
      <c r="W929" s="46"/>
      <c r="Y929" s="48"/>
    </row>
    <row r="930" spans="3:25" s="47" customFormat="1" x14ac:dyDescent="0.25">
      <c r="C930" s="49"/>
      <c r="D930" s="73"/>
      <c r="E930" s="50"/>
      <c r="F930" s="50"/>
      <c r="G930" s="51"/>
      <c r="H930" s="50"/>
      <c r="I930" s="51"/>
      <c r="J930" s="50"/>
      <c r="W930" s="46"/>
      <c r="Y930" s="48"/>
    </row>
    <row r="931" spans="3:25" s="47" customFormat="1" x14ac:dyDescent="0.25">
      <c r="C931" s="49"/>
      <c r="D931" s="73"/>
      <c r="E931" s="50"/>
      <c r="F931" s="50"/>
      <c r="G931" s="51"/>
      <c r="H931" s="50"/>
      <c r="I931" s="51"/>
      <c r="J931" s="50"/>
      <c r="W931" s="46"/>
      <c r="Y931" s="48"/>
    </row>
    <row r="932" spans="3:25" s="47" customFormat="1" x14ac:dyDescent="0.25">
      <c r="C932" s="49"/>
      <c r="D932" s="73"/>
      <c r="E932" s="50"/>
      <c r="F932" s="50"/>
      <c r="G932" s="51"/>
      <c r="H932" s="50"/>
      <c r="I932" s="51"/>
      <c r="J932" s="50"/>
      <c r="W932" s="46"/>
      <c r="Y932" s="48"/>
    </row>
    <row r="933" spans="3:25" s="47" customFormat="1" x14ac:dyDescent="0.25">
      <c r="C933" s="49"/>
      <c r="D933" s="73"/>
      <c r="E933" s="50"/>
      <c r="F933" s="50"/>
      <c r="G933" s="51"/>
      <c r="H933" s="50"/>
      <c r="I933" s="51"/>
      <c r="J933" s="50"/>
      <c r="W933" s="46"/>
      <c r="Y933" s="48"/>
    </row>
    <row r="934" spans="3:25" s="47" customFormat="1" x14ac:dyDescent="0.25">
      <c r="C934" s="49"/>
      <c r="D934" s="73"/>
      <c r="E934" s="50"/>
      <c r="F934" s="50"/>
      <c r="G934" s="51"/>
      <c r="H934" s="50"/>
      <c r="I934" s="51"/>
      <c r="J934" s="50"/>
      <c r="W934" s="46"/>
      <c r="Y934" s="48"/>
    </row>
    <row r="935" spans="3:25" s="47" customFormat="1" x14ac:dyDescent="0.25">
      <c r="C935" s="49"/>
      <c r="D935" s="73"/>
      <c r="E935" s="50"/>
      <c r="F935" s="50"/>
      <c r="G935" s="51"/>
      <c r="H935" s="50"/>
      <c r="I935" s="51"/>
      <c r="J935" s="50"/>
      <c r="W935" s="46"/>
      <c r="Y935" s="48"/>
    </row>
    <row r="936" spans="3:25" s="47" customFormat="1" x14ac:dyDescent="0.25">
      <c r="C936" s="49"/>
      <c r="D936" s="73"/>
      <c r="E936" s="50"/>
      <c r="F936" s="50"/>
      <c r="G936" s="51"/>
      <c r="H936" s="50"/>
      <c r="I936" s="51"/>
      <c r="J936" s="50"/>
      <c r="W936" s="46"/>
      <c r="Y936" s="48"/>
    </row>
    <row r="937" spans="3:25" s="47" customFormat="1" x14ac:dyDescent="0.25">
      <c r="C937" s="49"/>
      <c r="D937" s="73"/>
      <c r="E937" s="50"/>
      <c r="F937" s="50"/>
      <c r="G937" s="51"/>
      <c r="H937" s="50"/>
      <c r="I937" s="51"/>
      <c r="J937" s="50"/>
      <c r="W937" s="46"/>
      <c r="Y937" s="48"/>
    </row>
    <row r="938" spans="3:25" s="47" customFormat="1" x14ac:dyDescent="0.25">
      <c r="C938" s="49"/>
      <c r="D938" s="73"/>
      <c r="E938" s="50"/>
      <c r="F938" s="50"/>
      <c r="G938" s="51"/>
      <c r="H938" s="50"/>
      <c r="I938" s="51"/>
      <c r="J938" s="50"/>
      <c r="W938" s="46"/>
      <c r="Y938" s="48"/>
    </row>
    <row r="939" spans="3:25" s="47" customFormat="1" x14ac:dyDescent="0.25">
      <c r="C939" s="49"/>
      <c r="D939" s="73"/>
      <c r="E939" s="50"/>
      <c r="F939" s="50"/>
      <c r="G939" s="51"/>
      <c r="H939" s="50"/>
      <c r="I939" s="51"/>
      <c r="J939" s="50"/>
      <c r="W939" s="46"/>
      <c r="Y939" s="48"/>
    </row>
    <row r="940" spans="3:25" s="47" customFormat="1" x14ac:dyDescent="0.25">
      <c r="C940" s="49"/>
      <c r="D940" s="73"/>
      <c r="E940" s="50"/>
      <c r="F940" s="50"/>
      <c r="G940" s="51"/>
      <c r="H940" s="50"/>
      <c r="I940" s="51"/>
      <c r="J940" s="50"/>
      <c r="W940" s="46"/>
      <c r="Y940" s="48"/>
    </row>
    <row r="941" spans="3:25" s="47" customFormat="1" x14ac:dyDescent="0.25">
      <c r="C941" s="49"/>
      <c r="D941" s="73"/>
      <c r="E941" s="50"/>
      <c r="F941" s="50"/>
      <c r="G941" s="51"/>
      <c r="H941" s="50"/>
      <c r="I941" s="51"/>
      <c r="J941" s="50"/>
      <c r="W941" s="46"/>
      <c r="Y941" s="48"/>
    </row>
    <row r="942" spans="3:25" s="47" customFormat="1" x14ac:dyDescent="0.25">
      <c r="C942" s="49"/>
      <c r="D942" s="73"/>
      <c r="E942" s="50"/>
      <c r="F942" s="50"/>
      <c r="G942" s="51"/>
      <c r="H942" s="50"/>
      <c r="I942" s="51"/>
      <c r="J942" s="50"/>
      <c r="W942" s="46"/>
      <c r="Y942" s="48"/>
    </row>
    <row r="943" spans="3:25" s="47" customFormat="1" x14ac:dyDescent="0.25">
      <c r="C943" s="49"/>
      <c r="D943" s="73"/>
      <c r="E943" s="50"/>
      <c r="F943" s="50"/>
      <c r="G943" s="51"/>
      <c r="H943" s="50"/>
      <c r="I943" s="51"/>
      <c r="J943" s="50"/>
      <c r="W943" s="46"/>
      <c r="Y943" s="48"/>
    </row>
    <row r="944" spans="3:25" s="47" customFormat="1" x14ac:dyDescent="0.25">
      <c r="C944" s="49"/>
      <c r="D944" s="73"/>
      <c r="E944" s="50"/>
      <c r="F944" s="50"/>
      <c r="G944" s="51"/>
      <c r="H944" s="50"/>
      <c r="I944" s="51"/>
      <c r="J944" s="50"/>
      <c r="W944" s="46"/>
      <c r="Y944" s="48"/>
    </row>
    <row r="945" spans="3:25" s="47" customFormat="1" x14ac:dyDescent="0.25">
      <c r="C945" s="49"/>
      <c r="D945" s="73"/>
      <c r="E945" s="50"/>
      <c r="F945" s="50"/>
      <c r="G945" s="51"/>
      <c r="H945" s="50"/>
      <c r="I945" s="51"/>
      <c r="J945" s="50"/>
      <c r="W945" s="46"/>
      <c r="Y945" s="48"/>
    </row>
    <row r="946" spans="3:25" s="47" customFormat="1" x14ac:dyDescent="0.25">
      <c r="C946" s="49"/>
      <c r="D946" s="73"/>
      <c r="E946" s="50"/>
      <c r="F946" s="50"/>
      <c r="G946" s="51"/>
      <c r="H946" s="50"/>
      <c r="I946" s="51"/>
      <c r="J946" s="50"/>
      <c r="W946" s="46"/>
      <c r="Y946" s="48"/>
    </row>
    <row r="947" spans="3:25" s="47" customFormat="1" x14ac:dyDescent="0.25">
      <c r="C947" s="49"/>
      <c r="D947" s="73"/>
      <c r="E947" s="50"/>
      <c r="F947" s="50"/>
      <c r="G947" s="51"/>
      <c r="H947" s="50"/>
      <c r="I947" s="51"/>
      <c r="J947" s="50"/>
      <c r="W947" s="46"/>
      <c r="Y947" s="48"/>
    </row>
    <row r="948" spans="3:25" s="47" customFormat="1" x14ac:dyDescent="0.25">
      <c r="C948" s="49"/>
      <c r="D948" s="73"/>
      <c r="E948" s="50"/>
      <c r="F948" s="50"/>
      <c r="G948" s="51"/>
      <c r="H948" s="50"/>
      <c r="I948" s="51"/>
      <c r="J948" s="50"/>
      <c r="W948" s="46"/>
      <c r="Y948" s="48"/>
    </row>
    <row r="949" spans="3:25" s="47" customFormat="1" x14ac:dyDescent="0.25">
      <c r="C949" s="49"/>
      <c r="D949" s="73"/>
      <c r="E949" s="50"/>
      <c r="F949" s="50"/>
      <c r="G949" s="51"/>
      <c r="H949" s="50"/>
      <c r="I949" s="51"/>
      <c r="J949" s="50"/>
      <c r="W949" s="46"/>
      <c r="Y949" s="48"/>
    </row>
    <row r="950" spans="3:25" s="47" customFormat="1" x14ac:dyDescent="0.25">
      <c r="C950" s="49"/>
      <c r="D950" s="73"/>
      <c r="E950" s="50"/>
      <c r="F950" s="50"/>
      <c r="G950" s="51"/>
      <c r="H950" s="50"/>
      <c r="I950" s="51"/>
      <c r="J950" s="50"/>
      <c r="W950" s="46"/>
      <c r="Y950" s="48"/>
    </row>
    <row r="951" spans="3:25" s="47" customFormat="1" x14ac:dyDescent="0.25">
      <c r="C951" s="49"/>
      <c r="D951" s="73"/>
      <c r="E951" s="50"/>
      <c r="F951" s="50"/>
      <c r="G951" s="51"/>
      <c r="H951" s="50"/>
      <c r="I951" s="51"/>
      <c r="J951" s="50"/>
      <c r="W951" s="46"/>
      <c r="Y951" s="48"/>
    </row>
    <row r="952" spans="3:25" s="47" customFormat="1" x14ac:dyDescent="0.25">
      <c r="C952" s="49"/>
      <c r="D952" s="73"/>
      <c r="E952" s="50"/>
      <c r="F952" s="50"/>
      <c r="G952" s="51"/>
      <c r="H952" s="50"/>
      <c r="I952" s="51"/>
      <c r="J952" s="50"/>
      <c r="W952" s="46"/>
      <c r="Y952" s="48"/>
    </row>
    <row r="953" spans="3:25" s="47" customFormat="1" x14ac:dyDescent="0.25">
      <c r="C953" s="49"/>
      <c r="D953" s="73"/>
      <c r="E953" s="50"/>
      <c r="F953" s="50"/>
      <c r="G953" s="51"/>
      <c r="H953" s="50"/>
      <c r="I953" s="51"/>
      <c r="J953" s="50"/>
      <c r="W953" s="46"/>
      <c r="Y953" s="48"/>
    </row>
    <row r="954" spans="3:25" s="47" customFormat="1" x14ac:dyDescent="0.25">
      <c r="C954" s="49"/>
      <c r="D954" s="73"/>
      <c r="E954" s="50"/>
      <c r="F954" s="50"/>
      <c r="G954" s="51"/>
      <c r="H954" s="50"/>
      <c r="I954" s="51"/>
      <c r="J954" s="50"/>
      <c r="W954" s="46"/>
      <c r="Y954" s="48"/>
    </row>
    <row r="955" spans="3:25" s="47" customFormat="1" x14ac:dyDescent="0.25">
      <c r="C955" s="49"/>
      <c r="D955" s="73"/>
      <c r="E955" s="50"/>
      <c r="F955" s="50"/>
      <c r="G955" s="51"/>
      <c r="H955" s="50"/>
      <c r="I955" s="51"/>
      <c r="J955" s="50"/>
      <c r="W955" s="46"/>
      <c r="Y955" s="48"/>
    </row>
    <row r="956" spans="3:25" s="47" customFormat="1" x14ac:dyDescent="0.25">
      <c r="C956" s="49"/>
      <c r="D956" s="73"/>
      <c r="E956" s="50"/>
      <c r="F956" s="50"/>
      <c r="G956" s="51"/>
      <c r="H956" s="50"/>
      <c r="I956" s="51"/>
      <c r="J956" s="50"/>
      <c r="W956" s="46"/>
      <c r="Y956" s="48"/>
    </row>
    <row r="957" spans="3:25" s="47" customFormat="1" x14ac:dyDescent="0.25">
      <c r="C957" s="49"/>
      <c r="D957" s="73"/>
      <c r="E957" s="50"/>
      <c r="F957" s="50"/>
      <c r="G957" s="51"/>
      <c r="H957" s="50"/>
      <c r="I957" s="51"/>
      <c r="J957" s="50"/>
      <c r="W957" s="46"/>
      <c r="Y957" s="48"/>
    </row>
    <row r="958" spans="3:25" s="47" customFormat="1" x14ac:dyDescent="0.25">
      <c r="C958" s="49"/>
      <c r="D958" s="73"/>
      <c r="E958" s="50"/>
      <c r="F958" s="50"/>
      <c r="G958" s="51"/>
      <c r="H958" s="50"/>
      <c r="I958" s="51"/>
      <c r="J958" s="50"/>
      <c r="W958" s="46"/>
      <c r="Y958" s="48"/>
    </row>
    <row r="959" spans="3:25" s="47" customFormat="1" x14ac:dyDescent="0.25">
      <c r="C959" s="49"/>
      <c r="D959" s="73"/>
      <c r="E959" s="50"/>
      <c r="F959" s="50"/>
      <c r="G959" s="51"/>
      <c r="H959" s="50"/>
      <c r="I959" s="51"/>
      <c r="J959" s="50"/>
      <c r="W959" s="46"/>
      <c r="Y959" s="48"/>
    </row>
    <row r="960" spans="3:25" s="47" customFormat="1" x14ac:dyDescent="0.25">
      <c r="C960" s="49"/>
      <c r="D960" s="73"/>
      <c r="E960" s="50"/>
      <c r="F960" s="50"/>
      <c r="G960" s="51"/>
      <c r="H960" s="50"/>
      <c r="I960" s="51"/>
      <c r="J960" s="50"/>
      <c r="W960" s="46"/>
      <c r="Y960" s="48"/>
    </row>
    <row r="961" spans="3:25" s="47" customFormat="1" x14ac:dyDescent="0.25">
      <c r="C961" s="49"/>
      <c r="D961" s="73"/>
      <c r="E961" s="50"/>
      <c r="F961" s="50"/>
      <c r="G961" s="51"/>
      <c r="H961" s="50"/>
      <c r="I961" s="51"/>
      <c r="J961" s="50"/>
      <c r="W961" s="46"/>
      <c r="Y961" s="48"/>
    </row>
    <row r="962" spans="3:25" s="47" customFormat="1" x14ac:dyDescent="0.25">
      <c r="C962" s="49"/>
      <c r="D962" s="73"/>
      <c r="E962" s="50"/>
      <c r="F962" s="50"/>
      <c r="G962" s="51"/>
      <c r="H962" s="50"/>
      <c r="I962" s="51"/>
      <c r="J962" s="50"/>
      <c r="W962" s="46"/>
      <c r="Y962" s="48"/>
    </row>
    <row r="963" spans="3:25" s="47" customFormat="1" x14ac:dyDescent="0.25">
      <c r="C963" s="49"/>
      <c r="D963" s="73"/>
      <c r="E963" s="50"/>
      <c r="F963" s="50"/>
      <c r="G963" s="51"/>
      <c r="H963" s="50"/>
      <c r="I963" s="51"/>
      <c r="J963" s="50"/>
      <c r="W963" s="46"/>
      <c r="Y963" s="48"/>
    </row>
    <row r="964" spans="3:25" s="47" customFormat="1" x14ac:dyDescent="0.25">
      <c r="C964" s="49"/>
      <c r="D964" s="73"/>
      <c r="E964" s="50"/>
      <c r="F964" s="50"/>
      <c r="G964" s="51"/>
      <c r="H964" s="50"/>
      <c r="I964" s="51"/>
      <c r="J964" s="50"/>
      <c r="W964" s="46"/>
      <c r="Y964" s="48"/>
    </row>
    <row r="965" spans="3:25" s="47" customFormat="1" x14ac:dyDescent="0.25">
      <c r="C965" s="49"/>
      <c r="D965" s="73"/>
      <c r="E965" s="50"/>
      <c r="F965" s="50"/>
      <c r="G965" s="51"/>
      <c r="H965" s="50"/>
      <c r="I965" s="51"/>
      <c r="J965" s="50"/>
      <c r="W965" s="46"/>
      <c r="Y965" s="48"/>
    </row>
    <row r="966" spans="3:25" s="47" customFormat="1" x14ac:dyDescent="0.25">
      <c r="C966" s="49"/>
      <c r="D966" s="73"/>
      <c r="E966" s="50"/>
      <c r="F966" s="50"/>
      <c r="G966" s="51"/>
      <c r="H966" s="50"/>
      <c r="I966" s="51"/>
      <c r="J966" s="50"/>
      <c r="W966" s="46"/>
      <c r="Y966" s="48"/>
    </row>
    <row r="967" spans="3:25" s="47" customFormat="1" x14ac:dyDescent="0.25">
      <c r="C967" s="49"/>
      <c r="D967" s="73"/>
      <c r="E967" s="50"/>
      <c r="F967" s="50"/>
      <c r="G967" s="51"/>
      <c r="H967" s="50"/>
      <c r="I967" s="51"/>
      <c r="J967" s="50"/>
      <c r="W967" s="46"/>
      <c r="Y967" s="48"/>
    </row>
    <row r="968" spans="3:25" s="47" customFormat="1" x14ac:dyDescent="0.25">
      <c r="C968" s="49"/>
      <c r="D968" s="73"/>
      <c r="E968" s="50"/>
      <c r="F968" s="50"/>
      <c r="G968" s="51"/>
      <c r="H968" s="50"/>
      <c r="I968" s="51"/>
      <c r="J968" s="50"/>
      <c r="W968" s="46"/>
      <c r="Y968" s="48"/>
    </row>
    <row r="969" spans="3:25" s="47" customFormat="1" x14ac:dyDescent="0.25">
      <c r="C969" s="49"/>
      <c r="D969" s="73"/>
      <c r="E969" s="50"/>
      <c r="F969" s="50"/>
      <c r="G969" s="51"/>
      <c r="H969" s="50"/>
      <c r="I969" s="51"/>
      <c r="J969" s="50"/>
      <c r="W969" s="46"/>
      <c r="Y969" s="48"/>
    </row>
    <row r="970" spans="3:25" s="47" customFormat="1" x14ac:dyDescent="0.25">
      <c r="C970" s="49"/>
      <c r="D970" s="73"/>
      <c r="E970" s="50"/>
      <c r="F970" s="50"/>
      <c r="G970" s="51"/>
      <c r="H970" s="50"/>
      <c r="I970" s="51"/>
      <c r="J970" s="50"/>
      <c r="W970" s="46"/>
      <c r="Y970" s="48"/>
    </row>
    <row r="971" spans="3:25" s="47" customFormat="1" x14ac:dyDescent="0.25">
      <c r="C971" s="49"/>
      <c r="D971" s="73"/>
      <c r="E971" s="50"/>
      <c r="F971" s="50"/>
      <c r="G971" s="51"/>
      <c r="H971" s="50"/>
      <c r="I971" s="51"/>
      <c r="J971" s="50"/>
      <c r="W971" s="46"/>
      <c r="Y971" s="48"/>
    </row>
    <row r="972" spans="3:25" s="47" customFormat="1" x14ac:dyDescent="0.25">
      <c r="C972" s="49"/>
      <c r="D972" s="73"/>
      <c r="E972" s="50"/>
      <c r="F972" s="50"/>
      <c r="G972" s="51"/>
      <c r="H972" s="50"/>
      <c r="I972" s="51"/>
      <c r="J972" s="50"/>
      <c r="W972" s="46"/>
      <c r="Y972" s="48"/>
    </row>
    <row r="973" spans="3:25" s="47" customFormat="1" x14ac:dyDescent="0.25">
      <c r="C973" s="49"/>
      <c r="D973" s="73"/>
      <c r="E973" s="50"/>
      <c r="F973" s="50"/>
      <c r="G973" s="51"/>
      <c r="H973" s="50"/>
      <c r="I973" s="51"/>
      <c r="J973" s="50"/>
      <c r="W973" s="46"/>
      <c r="Y973" s="48"/>
    </row>
    <row r="974" spans="3:25" s="47" customFormat="1" x14ac:dyDescent="0.25">
      <c r="C974" s="49"/>
      <c r="D974" s="73"/>
      <c r="E974" s="50"/>
      <c r="F974" s="50"/>
      <c r="G974" s="51"/>
      <c r="H974" s="50"/>
      <c r="I974" s="51"/>
      <c r="J974" s="50"/>
      <c r="W974" s="46"/>
      <c r="Y974" s="48"/>
    </row>
    <row r="975" spans="3:25" s="47" customFormat="1" x14ac:dyDescent="0.25">
      <c r="C975" s="49"/>
      <c r="D975" s="73"/>
      <c r="E975" s="50"/>
      <c r="F975" s="50"/>
      <c r="G975" s="51"/>
      <c r="H975" s="50"/>
      <c r="I975" s="51"/>
      <c r="J975" s="50"/>
      <c r="W975" s="46"/>
      <c r="Y975" s="48"/>
    </row>
    <row r="976" spans="3:25" s="47" customFormat="1" x14ac:dyDescent="0.25">
      <c r="C976" s="49"/>
      <c r="D976" s="73"/>
      <c r="E976" s="50"/>
      <c r="F976" s="50"/>
      <c r="G976" s="51"/>
      <c r="H976" s="50"/>
      <c r="I976" s="51"/>
      <c r="J976" s="50"/>
      <c r="W976" s="46"/>
      <c r="Y976" s="48"/>
    </row>
    <row r="977" spans="3:25" s="47" customFormat="1" x14ac:dyDescent="0.25">
      <c r="C977" s="49"/>
      <c r="D977" s="73"/>
      <c r="E977" s="50"/>
      <c r="F977" s="50"/>
      <c r="G977" s="51"/>
      <c r="H977" s="50"/>
      <c r="I977" s="51"/>
      <c r="J977" s="50"/>
      <c r="W977" s="46"/>
      <c r="Y977" s="48"/>
    </row>
    <row r="978" spans="3:25" s="47" customFormat="1" x14ac:dyDescent="0.25">
      <c r="C978" s="49"/>
      <c r="D978" s="73"/>
      <c r="E978" s="50"/>
      <c r="F978" s="50"/>
      <c r="G978" s="51"/>
      <c r="H978" s="50"/>
      <c r="I978" s="51"/>
      <c r="J978" s="50"/>
      <c r="W978" s="46"/>
      <c r="Y978" s="48"/>
    </row>
    <row r="979" spans="3:25" s="47" customFormat="1" x14ac:dyDescent="0.25">
      <c r="C979" s="49"/>
      <c r="D979" s="73"/>
      <c r="E979" s="50"/>
      <c r="F979" s="50"/>
      <c r="G979" s="51"/>
      <c r="H979" s="50"/>
      <c r="I979" s="51"/>
      <c r="J979" s="50"/>
      <c r="W979" s="46"/>
      <c r="Y979" s="48"/>
    </row>
    <row r="980" spans="3:25" s="47" customFormat="1" x14ac:dyDescent="0.25">
      <c r="C980" s="49"/>
      <c r="D980" s="73"/>
      <c r="E980" s="50"/>
      <c r="F980" s="50"/>
      <c r="G980" s="51"/>
      <c r="H980" s="50"/>
      <c r="I980" s="51"/>
      <c r="J980" s="50"/>
      <c r="W980" s="46"/>
      <c r="Y980" s="48"/>
    </row>
    <row r="981" spans="3:25" s="47" customFormat="1" x14ac:dyDescent="0.25">
      <c r="C981" s="49"/>
      <c r="D981" s="73"/>
      <c r="E981" s="50"/>
      <c r="F981" s="50"/>
      <c r="G981" s="51"/>
      <c r="H981" s="50"/>
      <c r="I981" s="51"/>
      <c r="J981" s="50"/>
      <c r="W981" s="46"/>
      <c r="Y981" s="48"/>
    </row>
    <row r="982" spans="3:25" s="47" customFormat="1" x14ac:dyDescent="0.25">
      <c r="C982" s="49"/>
      <c r="D982" s="73"/>
      <c r="E982" s="50"/>
      <c r="F982" s="50"/>
      <c r="G982" s="51"/>
      <c r="H982" s="50"/>
      <c r="I982" s="51"/>
      <c r="J982" s="50"/>
      <c r="W982" s="46"/>
      <c r="Y982" s="48"/>
    </row>
    <row r="983" spans="3:25" s="47" customFormat="1" x14ac:dyDescent="0.25">
      <c r="C983" s="49"/>
      <c r="D983" s="73"/>
      <c r="E983" s="50"/>
      <c r="F983" s="50"/>
      <c r="G983" s="51"/>
      <c r="H983" s="50"/>
      <c r="I983" s="51"/>
      <c r="J983" s="50"/>
      <c r="W983" s="46"/>
      <c r="Y983" s="48"/>
    </row>
    <row r="984" spans="3:25" s="47" customFormat="1" x14ac:dyDescent="0.25">
      <c r="C984" s="49"/>
      <c r="D984" s="73"/>
      <c r="E984" s="50"/>
      <c r="F984" s="50"/>
      <c r="G984" s="51"/>
      <c r="H984" s="50"/>
      <c r="I984" s="51"/>
      <c r="J984" s="50"/>
      <c r="W984" s="46"/>
      <c r="Y984" s="48"/>
    </row>
    <row r="985" spans="3:25" s="47" customFormat="1" x14ac:dyDescent="0.25">
      <c r="C985" s="49"/>
      <c r="D985" s="73"/>
      <c r="E985" s="50"/>
      <c r="F985" s="50"/>
      <c r="G985" s="51"/>
      <c r="H985" s="50"/>
      <c r="I985" s="51"/>
      <c r="J985" s="50"/>
      <c r="W985" s="46"/>
      <c r="Y985" s="48"/>
    </row>
    <row r="986" spans="3:25" s="47" customFormat="1" x14ac:dyDescent="0.25">
      <c r="C986" s="49"/>
      <c r="D986" s="73"/>
      <c r="E986" s="50"/>
      <c r="F986" s="50"/>
      <c r="G986" s="51"/>
      <c r="H986" s="50"/>
      <c r="I986" s="51"/>
      <c r="J986" s="50"/>
      <c r="W986" s="46"/>
      <c r="Y986" s="48"/>
    </row>
    <row r="987" spans="3:25" s="47" customFormat="1" x14ac:dyDescent="0.25">
      <c r="C987" s="49"/>
      <c r="D987" s="73"/>
      <c r="E987" s="50"/>
      <c r="F987" s="50"/>
      <c r="G987" s="51"/>
      <c r="H987" s="50"/>
      <c r="I987" s="51"/>
      <c r="J987" s="50"/>
      <c r="W987" s="46"/>
      <c r="Y987" s="48"/>
    </row>
    <row r="988" spans="3:25" s="47" customFormat="1" x14ac:dyDescent="0.25">
      <c r="C988" s="49"/>
      <c r="D988" s="73"/>
      <c r="E988" s="50"/>
      <c r="F988" s="50"/>
      <c r="G988" s="51"/>
      <c r="H988" s="50"/>
      <c r="I988" s="51"/>
      <c r="J988" s="50"/>
      <c r="W988" s="46"/>
      <c r="Y988" s="48"/>
    </row>
    <row r="989" spans="3:25" s="47" customFormat="1" x14ac:dyDescent="0.25">
      <c r="C989" s="49"/>
      <c r="D989" s="73"/>
      <c r="E989" s="50"/>
      <c r="F989" s="50"/>
      <c r="G989" s="51"/>
      <c r="H989" s="50"/>
      <c r="I989" s="51"/>
      <c r="J989" s="50"/>
      <c r="W989" s="46"/>
      <c r="Y989" s="48"/>
    </row>
    <row r="990" spans="3:25" s="47" customFormat="1" x14ac:dyDescent="0.25">
      <c r="C990" s="49"/>
      <c r="D990" s="73"/>
      <c r="E990" s="50"/>
      <c r="F990" s="50"/>
      <c r="G990" s="51"/>
      <c r="H990" s="50"/>
      <c r="I990" s="51"/>
      <c r="J990" s="50"/>
      <c r="W990" s="46"/>
      <c r="Y990" s="48"/>
    </row>
    <row r="991" spans="3:25" s="47" customFormat="1" x14ac:dyDescent="0.25">
      <c r="C991" s="49"/>
      <c r="D991" s="73"/>
      <c r="E991" s="50"/>
      <c r="F991" s="50"/>
      <c r="G991" s="51"/>
      <c r="H991" s="50"/>
      <c r="I991" s="51"/>
      <c r="J991" s="50"/>
      <c r="W991" s="46"/>
      <c r="Y991" s="48"/>
    </row>
    <row r="992" spans="3:25" s="47" customFormat="1" x14ac:dyDescent="0.25">
      <c r="C992" s="49"/>
      <c r="D992" s="73"/>
      <c r="E992" s="50"/>
      <c r="F992" s="50"/>
      <c r="G992" s="51"/>
      <c r="H992" s="50"/>
      <c r="I992" s="51"/>
      <c r="J992" s="50"/>
      <c r="W992" s="46"/>
      <c r="Y992" s="48"/>
    </row>
    <row r="993" spans="3:25" s="47" customFormat="1" x14ac:dyDescent="0.25">
      <c r="C993" s="49"/>
      <c r="D993" s="73"/>
      <c r="E993" s="50"/>
      <c r="F993" s="50"/>
      <c r="G993" s="51"/>
      <c r="H993" s="50"/>
      <c r="I993" s="51"/>
      <c r="J993" s="50"/>
      <c r="W993" s="46"/>
      <c r="Y993" s="48"/>
    </row>
    <row r="994" spans="3:25" s="47" customFormat="1" x14ac:dyDescent="0.25">
      <c r="C994" s="49"/>
      <c r="D994" s="73"/>
      <c r="E994" s="50"/>
      <c r="F994" s="50"/>
      <c r="G994" s="51"/>
      <c r="H994" s="50"/>
      <c r="I994" s="51"/>
      <c r="J994" s="50"/>
      <c r="W994" s="46"/>
      <c r="Y994" s="48"/>
    </row>
    <row r="995" spans="3:25" s="47" customFormat="1" x14ac:dyDescent="0.25">
      <c r="C995" s="49"/>
      <c r="D995" s="73"/>
      <c r="E995" s="50"/>
      <c r="F995" s="50"/>
      <c r="G995" s="51"/>
      <c r="H995" s="50"/>
      <c r="I995" s="51"/>
      <c r="J995" s="50"/>
      <c r="W995" s="46"/>
      <c r="Y995" s="48"/>
    </row>
    <row r="996" spans="3:25" s="47" customFormat="1" x14ac:dyDescent="0.25">
      <c r="C996" s="49"/>
      <c r="D996" s="73"/>
      <c r="E996" s="50"/>
      <c r="F996" s="50"/>
      <c r="G996" s="51"/>
      <c r="H996" s="50"/>
      <c r="I996" s="51"/>
      <c r="J996" s="50"/>
      <c r="W996" s="46"/>
      <c r="Y996" s="48"/>
    </row>
    <row r="997" spans="3:25" s="47" customFormat="1" x14ac:dyDescent="0.25">
      <c r="C997" s="49"/>
      <c r="D997" s="73"/>
      <c r="E997" s="50"/>
      <c r="F997" s="50"/>
      <c r="G997" s="51"/>
      <c r="H997" s="50"/>
      <c r="I997" s="51"/>
      <c r="J997" s="50"/>
      <c r="W997" s="46"/>
      <c r="Y997" s="48"/>
    </row>
    <row r="998" spans="3:25" s="47" customFormat="1" x14ac:dyDescent="0.25">
      <c r="C998" s="49"/>
      <c r="D998" s="73"/>
      <c r="E998" s="50"/>
      <c r="F998" s="50"/>
      <c r="G998" s="51"/>
      <c r="H998" s="50"/>
      <c r="I998" s="51"/>
      <c r="J998" s="50"/>
      <c r="W998" s="46"/>
      <c r="Y998" s="48"/>
    </row>
    <row r="999" spans="3:25" s="47" customFormat="1" x14ac:dyDescent="0.25">
      <c r="C999" s="49"/>
      <c r="D999" s="73"/>
      <c r="E999" s="50"/>
      <c r="F999" s="50"/>
      <c r="G999" s="51"/>
      <c r="H999" s="50"/>
      <c r="I999" s="51"/>
      <c r="J999" s="50"/>
      <c r="W999" s="46"/>
      <c r="Y999" s="48"/>
    </row>
    <row r="1000" spans="3:25" s="47" customFormat="1" x14ac:dyDescent="0.25">
      <c r="C1000" s="49"/>
      <c r="D1000" s="73"/>
      <c r="E1000" s="50"/>
      <c r="F1000" s="50"/>
      <c r="G1000" s="51"/>
      <c r="H1000" s="50"/>
      <c r="I1000" s="51"/>
      <c r="J1000" s="50"/>
      <c r="W1000" s="46"/>
      <c r="Y1000" s="48"/>
    </row>
    <row r="1001" spans="3:25" s="47" customFormat="1" x14ac:dyDescent="0.25">
      <c r="C1001" s="49"/>
      <c r="D1001" s="73"/>
      <c r="E1001" s="50"/>
      <c r="F1001" s="50"/>
      <c r="G1001" s="51"/>
      <c r="H1001" s="50"/>
      <c r="I1001" s="51"/>
      <c r="J1001" s="50"/>
      <c r="W1001" s="46"/>
      <c r="Y1001" s="48"/>
    </row>
    <row r="1002" spans="3:25" s="47" customFormat="1" x14ac:dyDescent="0.25">
      <c r="C1002" s="49"/>
      <c r="D1002" s="73"/>
      <c r="E1002" s="50"/>
      <c r="F1002" s="50"/>
      <c r="G1002" s="51"/>
      <c r="H1002" s="50"/>
      <c r="I1002" s="51"/>
      <c r="J1002" s="50"/>
      <c r="W1002" s="46"/>
      <c r="Y1002" s="48"/>
    </row>
    <row r="1003" spans="3:25" s="47" customFormat="1" x14ac:dyDescent="0.25">
      <c r="C1003" s="49"/>
      <c r="D1003" s="73"/>
      <c r="E1003" s="50"/>
      <c r="F1003" s="50"/>
      <c r="G1003" s="51"/>
      <c r="H1003" s="50"/>
      <c r="I1003" s="51"/>
      <c r="J1003" s="50"/>
      <c r="W1003" s="46"/>
      <c r="Y1003" s="48"/>
    </row>
    <row r="1004" spans="3:25" s="47" customFormat="1" x14ac:dyDescent="0.25">
      <c r="C1004" s="49"/>
      <c r="D1004" s="73"/>
      <c r="E1004" s="50"/>
      <c r="F1004" s="50"/>
      <c r="G1004" s="51"/>
      <c r="H1004" s="50"/>
      <c r="I1004" s="51"/>
      <c r="J1004" s="50"/>
      <c r="W1004" s="46"/>
      <c r="Y1004" s="48"/>
    </row>
    <row r="1005" spans="3:25" s="47" customFormat="1" x14ac:dyDescent="0.25">
      <c r="C1005" s="49"/>
      <c r="D1005" s="73"/>
      <c r="E1005" s="50"/>
      <c r="F1005" s="50"/>
      <c r="G1005" s="51"/>
      <c r="H1005" s="50"/>
      <c r="I1005" s="51"/>
      <c r="J1005" s="50"/>
      <c r="W1005" s="46"/>
      <c r="Y1005" s="48"/>
    </row>
    <row r="1006" spans="3:25" s="47" customFormat="1" x14ac:dyDescent="0.25">
      <c r="C1006" s="49"/>
      <c r="D1006" s="73"/>
      <c r="E1006" s="50"/>
      <c r="F1006" s="50"/>
      <c r="G1006" s="51"/>
      <c r="H1006" s="50"/>
      <c r="I1006" s="51"/>
      <c r="J1006" s="50"/>
      <c r="W1006" s="46"/>
      <c r="Y1006" s="48"/>
    </row>
    <row r="1007" spans="3:25" s="47" customFormat="1" x14ac:dyDescent="0.25">
      <c r="C1007" s="49"/>
      <c r="D1007" s="73"/>
      <c r="E1007" s="50"/>
      <c r="F1007" s="50"/>
      <c r="G1007" s="51"/>
      <c r="H1007" s="50"/>
      <c r="I1007" s="51"/>
      <c r="J1007" s="50"/>
      <c r="W1007" s="46"/>
      <c r="Y1007" s="48"/>
    </row>
    <row r="1008" spans="3:25" s="47" customFormat="1" x14ac:dyDescent="0.25">
      <c r="C1008" s="49"/>
      <c r="D1008" s="73"/>
      <c r="E1008" s="50"/>
      <c r="F1008" s="50"/>
      <c r="G1008" s="51"/>
      <c r="H1008" s="50"/>
      <c r="I1008" s="51"/>
      <c r="J1008" s="50"/>
      <c r="W1008" s="46"/>
      <c r="Y1008" s="48"/>
    </row>
    <row r="1009" spans="3:25" s="47" customFormat="1" x14ac:dyDescent="0.25">
      <c r="C1009" s="49"/>
      <c r="D1009" s="73"/>
      <c r="E1009" s="50"/>
      <c r="F1009" s="50"/>
      <c r="G1009" s="51"/>
      <c r="H1009" s="50"/>
      <c r="I1009" s="51"/>
      <c r="J1009" s="50"/>
      <c r="W1009" s="46"/>
      <c r="Y1009" s="48"/>
    </row>
    <row r="1010" spans="3:25" s="47" customFormat="1" x14ac:dyDescent="0.25">
      <c r="C1010" s="49"/>
      <c r="D1010" s="73"/>
      <c r="E1010" s="50"/>
      <c r="F1010" s="50"/>
      <c r="G1010" s="51"/>
      <c r="H1010" s="50"/>
      <c r="I1010" s="51"/>
      <c r="J1010" s="50"/>
      <c r="W1010" s="46"/>
      <c r="Y1010" s="48"/>
    </row>
    <row r="1011" spans="3:25" s="47" customFormat="1" x14ac:dyDescent="0.25">
      <c r="C1011" s="49"/>
      <c r="D1011" s="73"/>
      <c r="E1011" s="50"/>
      <c r="F1011" s="50"/>
      <c r="G1011" s="51"/>
      <c r="H1011" s="50"/>
      <c r="I1011" s="51"/>
      <c r="J1011" s="50"/>
      <c r="W1011" s="46"/>
      <c r="Y1011" s="48"/>
    </row>
    <row r="1012" spans="3:25" s="47" customFormat="1" x14ac:dyDescent="0.25">
      <c r="C1012" s="49"/>
      <c r="D1012" s="73"/>
      <c r="E1012" s="50"/>
      <c r="F1012" s="50"/>
      <c r="G1012" s="51"/>
      <c r="H1012" s="50"/>
      <c r="I1012" s="51"/>
      <c r="J1012" s="50"/>
      <c r="W1012" s="46"/>
      <c r="Y1012" s="48"/>
    </row>
    <row r="1013" spans="3:25" s="47" customFormat="1" x14ac:dyDescent="0.25">
      <c r="C1013" s="49"/>
      <c r="D1013" s="73"/>
      <c r="E1013" s="50"/>
      <c r="F1013" s="50"/>
      <c r="G1013" s="51"/>
      <c r="H1013" s="50"/>
      <c r="I1013" s="51"/>
      <c r="J1013" s="50"/>
      <c r="W1013" s="46"/>
      <c r="Y1013" s="48"/>
    </row>
    <row r="1014" spans="3:25" s="47" customFormat="1" x14ac:dyDescent="0.25">
      <c r="C1014" s="49"/>
      <c r="D1014" s="73"/>
      <c r="E1014" s="50"/>
      <c r="F1014" s="50"/>
      <c r="G1014" s="51"/>
      <c r="H1014" s="50"/>
      <c r="I1014" s="51"/>
      <c r="J1014" s="50"/>
      <c r="W1014" s="46"/>
      <c r="Y1014" s="48"/>
    </row>
    <row r="1015" spans="3:25" s="47" customFormat="1" x14ac:dyDescent="0.25">
      <c r="C1015" s="49"/>
      <c r="D1015" s="73"/>
      <c r="E1015" s="50"/>
      <c r="F1015" s="50"/>
      <c r="G1015" s="51"/>
      <c r="H1015" s="50"/>
      <c r="I1015" s="51"/>
      <c r="J1015" s="50"/>
      <c r="W1015" s="46"/>
      <c r="Y1015" s="48"/>
    </row>
    <row r="1016" spans="3:25" s="47" customFormat="1" x14ac:dyDescent="0.25">
      <c r="C1016" s="49"/>
      <c r="D1016" s="73"/>
      <c r="E1016" s="50"/>
      <c r="F1016" s="50"/>
      <c r="G1016" s="51"/>
      <c r="H1016" s="50"/>
      <c r="I1016" s="51"/>
      <c r="J1016" s="50"/>
      <c r="W1016" s="46"/>
      <c r="Y1016" s="48"/>
    </row>
    <row r="1017" spans="3:25" s="47" customFormat="1" x14ac:dyDescent="0.25">
      <c r="C1017" s="49"/>
      <c r="D1017" s="73"/>
      <c r="E1017" s="50"/>
      <c r="F1017" s="50"/>
      <c r="G1017" s="51"/>
      <c r="H1017" s="50"/>
      <c r="I1017" s="51"/>
      <c r="J1017" s="50"/>
      <c r="W1017" s="46"/>
      <c r="Y1017" s="48"/>
    </row>
    <row r="1018" spans="3:25" s="47" customFormat="1" x14ac:dyDescent="0.25">
      <c r="C1018" s="49"/>
      <c r="D1018" s="73"/>
      <c r="E1018" s="50"/>
      <c r="F1018" s="50"/>
      <c r="G1018" s="51"/>
      <c r="H1018" s="50"/>
      <c r="I1018" s="51"/>
      <c r="J1018" s="50"/>
      <c r="W1018" s="46"/>
      <c r="Y1018" s="48"/>
    </row>
    <row r="1019" spans="3:25" s="47" customFormat="1" x14ac:dyDescent="0.25">
      <c r="C1019" s="49"/>
      <c r="D1019" s="73"/>
      <c r="E1019" s="50"/>
      <c r="F1019" s="50"/>
      <c r="G1019" s="51"/>
      <c r="H1019" s="50"/>
      <c r="I1019" s="51"/>
      <c r="J1019" s="50"/>
      <c r="W1019" s="46"/>
      <c r="Y1019" s="48"/>
    </row>
    <row r="1020" spans="3:25" s="47" customFormat="1" x14ac:dyDescent="0.25">
      <c r="C1020" s="49"/>
      <c r="D1020" s="73"/>
      <c r="E1020" s="50"/>
      <c r="F1020" s="50"/>
      <c r="G1020" s="51"/>
      <c r="H1020" s="50"/>
      <c r="I1020" s="51"/>
      <c r="J1020" s="50"/>
      <c r="W1020" s="46"/>
      <c r="Y1020" s="48"/>
    </row>
    <row r="1021" spans="3:25" s="47" customFormat="1" x14ac:dyDescent="0.25">
      <c r="C1021" s="49"/>
      <c r="D1021" s="73"/>
      <c r="E1021" s="50"/>
      <c r="F1021" s="50"/>
      <c r="G1021" s="51"/>
      <c r="H1021" s="50"/>
      <c r="I1021" s="51"/>
      <c r="J1021" s="50"/>
      <c r="W1021" s="46"/>
      <c r="Y1021" s="48"/>
    </row>
    <row r="1022" spans="3:25" s="47" customFormat="1" x14ac:dyDescent="0.25">
      <c r="C1022" s="49"/>
      <c r="D1022" s="73"/>
      <c r="E1022" s="50"/>
      <c r="F1022" s="50"/>
      <c r="G1022" s="51"/>
      <c r="H1022" s="50"/>
      <c r="I1022" s="51"/>
      <c r="J1022" s="50"/>
      <c r="W1022" s="46"/>
      <c r="Y1022" s="48"/>
    </row>
    <row r="1023" spans="3:25" s="47" customFormat="1" x14ac:dyDescent="0.25">
      <c r="C1023" s="49"/>
      <c r="D1023" s="73"/>
      <c r="E1023" s="50"/>
      <c r="F1023" s="50"/>
      <c r="G1023" s="51"/>
      <c r="H1023" s="50"/>
      <c r="I1023" s="51"/>
      <c r="J1023" s="50"/>
      <c r="W1023" s="46"/>
      <c r="Y1023" s="48"/>
    </row>
    <row r="1024" spans="3:25" s="47" customFormat="1" x14ac:dyDescent="0.25">
      <c r="C1024" s="49"/>
      <c r="D1024" s="73"/>
      <c r="E1024" s="50"/>
      <c r="F1024" s="50"/>
      <c r="G1024" s="51"/>
      <c r="H1024" s="50"/>
      <c r="I1024" s="51"/>
      <c r="J1024" s="50"/>
      <c r="W1024" s="46"/>
      <c r="Y1024" s="48"/>
    </row>
    <row r="1025" spans="3:25" s="47" customFormat="1" x14ac:dyDescent="0.25">
      <c r="C1025" s="49"/>
      <c r="D1025" s="73"/>
      <c r="E1025" s="50"/>
      <c r="F1025" s="50"/>
      <c r="G1025" s="51"/>
      <c r="H1025" s="50"/>
      <c r="I1025" s="51"/>
      <c r="J1025" s="50"/>
      <c r="W1025" s="46"/>
      <c r="Y1025" s="48"/>
    </row>
    <row r="1026" spans="3:25" s="47" customFormat="1" x14ac:dyDescent="0.25">
      <c r="C1026" s="49"/>
      <c r="D1026" s="73"/>
      <c r="E1026" s="50"/>
      <c r="F1026" s="50"/>
      <c r="G1026" s="51"/>
      <c r="H1026" s="50"/>
      <c r="I1026" s="51"/>
      <c r="J1026" s="50"/>
      <c r="W1026" s="46"/>
      <c r="Y1026" s="48"/>
    </row>
    <row r="1027" spans="3:25" s="47" customFormat="1" x14ac:dyDescent="0.25">
      <c r="C1027" s="49"/>
      <c r="D1027" s="73"/>
      <c r="E1027" s="50"/>
      <c r="F1027" s="50"/>
      <c r="G1027" s="51"/>
      <c r="H1027" s="50"/>
      <c r="I1027" s="51"/>
      <c r="J1027" s="50"/>
      <c r="W1027" s="46"/>
      <c r="Y1027" s="48"/>
    </row>
    <row r="1028" spans="3:25" s="47" customFormat="1" x14ac:dyDescent="0.25">
      <c r="C1028" s="49"/>
      <c r="D1028" s="73"/>
      <c r="E1028" s="50"/>
      <c r="F1028" s="50"/>
      <c r="G1028" s="51"/>
      <c r="H1028" s="50"/>
      <c r="I1028" s="51"/>
      <c r="J1028" s="50"/>
      <c r="W1028" s="46"/>
      <c r="Y1028" s="48"/>
    </row>
    <row r="1029" spans="3:25" s="47" customFormat="1" x14ac:dyDescent="0.25">
      <c r="C1029" s="49"/>
      <c r="D1029" s="73"/>
      <c r="E1029" s="50"/>
      <c r="F1029" s="50"/>
      <c r="G1029" s="51"/>
      <c r="H1029" s="50"/>
      <c r="I1029" s="51"/>
      <c r="J1029" s="50"/>
      <c r="W1029" s="46"/>
      <c r="Y1029" s="48"/>
    </row>
    <row r="1030" spans="3:25" s="47" customFormat="1" x14ac:dyDescent="0.25">
      <c r="C1030" s="49"/>
      <c r="D1030" s="73"/>
      <c r="E1030" s="50"/>
      <c r="F1030" s="50"/>
      <c r="G1030" s="51"/>
      <c r="H1030" s="50"/>
      <c r="I1030" s="51"/>
      <c r="J1030" s="50"/>
      <c r="W1030" s="46"/>
      <c r="Y1030" s="48"/>
    </row>
    <row r="1031" spans="3:25" s="47" customFormat="1" x14ac:dyDescent="0.25">
      <c r="C1031" s="49"/>
      <c r="D1031" s="73"/>
      <c r="E1031" s="50"/>
      <c r="F1031" s="50"/>
      <c r="G1031" s="51"/>
      <c r="H1031" s="50"/>
      <c r="I1031" s="51"/>
      <c r="J1031" s="50"/>
      <c r="W1031" s="46"/>
      <c r="Y1031" s="48"/>
    </row>
    <row r="1032" spans="3:25" s="47" customFormat="1" x14ac:dyDescent="0.25">
      <c r="C1032" s="49"/>
      <c r="D1032" s="73"/>
      <c r="E1032" s="50"/>
      <c r="F1032" s="50"/>
      <c r="G1032" s="51"/>
      <c r="H1032" s="50"/>
      <c r="I1032" s="51"/>
      <c r="J1032" s="50"/>
      <c r="W1032" s="46"/>
      <c r="Y1032" s="48"/>
    </row>
    <row r="1033" spans="3:25" s="47" customFormat="1" x14ac:dyDescent="0.25">
      <c r="C1033" s="49"/>
      <c r="D1033" s="73"/>
      <c r="E1033" s="50"/>
      <c r="F1033" s="50"/>
      <c r="G1033" s="51"/>
      <c r="H1033" s="50"/>
      <c r="I1033" s="51"/>
      <c r="J1033" s="50"/>
      <c r="W1033" s="46"/>
      <c r="Y1033" s="48"/>
    </row>
    <row r="1034" spans="3:25" s="47" customFormat="1" x14ac:dyDescent="0.25">
      <c r="C1034" s="49"/>
      <c r="D1034" s="73"/>
      <c r="E1034" s="50"/>
      <c r="F1034" s="50"/>
      <c r="G1034" s="51"/>
      <c r="H1034" s="50"/>
      <c r="I1034" s="51"/>
      <c r="J1034" s="50"/>
      <c r="W1034" s="46"/>
      <c r="Y1034" s="48"/>
    </row>
    <row r="1035" spans="3:25" s="47" customFormat="1" x14ac:dyDescent="0.25">
      <c r="C1035" s="49"/>
      <c r="D1035" s="73"/>
      <c r="E1035" s="50"/>
      <c r="F1035" s="50"/>
      <c r="G1035" s="51"/>
      <c r="H1035" s="50"/>
      <c r="I1035" s="51"/>
      <c r="J1035" s="50"/>
      <c r="W1035" s="46"/>
      <c r="Y1035" s="48"/>
    </row>
    <row r="1036" spans="3:25" s="47" customFormat="1" x14ac:dyDescent="0.25">
      <c r="C1036" s="49"/>
      <c r="D1036" s="73"/>
      <c r="E1036" s="50"/>
      <c r="F1036" s="50"/>
      <c r="G1036" s="51"/>
      <c r="H1036" s="50"/>
      <c r="I1036" s="51"/>
      <c r="J1036" s="50"/>
      <c r="W1036" s="46"/>
      <c r="Y1036" s="48"/>
    </row>
    <row r="1037" spans="3:25" s="47" customFormat="1" x14ac:dyDescent="0.25">
      <c r="C1037" s="49"/>
      <c r="D1037" s="73"/>
      <c r="E1037" s="50"/>
      <c r="F1037" s="50"/>
      <c r="G1037" s="51"/>
      <c r="H1037" s="50"/>
      <c r="I1037" s="51"/>
      <c r="J1037" s="50"/>
      <c r="W1037" s="46"/>
      <c r="Y1037" s="48"/>
    </row>
    <row r="1038" spans="3:25" s="47" customFormat="1" x14ac:dyDescent="0.25">
      <c r="C1038" s="49"/>
      <c r="D1038" s="73"/>
      <c r="E1038" s="50"/>
      <c r="F1038" s="50"/>
      <c r="G1038" s="51"/>
      <c r="H1038" s="50"/>
      <c r="I1038" s="51"/>
      <c r="J1038" s="50"/>
      <c r="W1038" s="46"/>
      <c r="Y1038" s="48"/>
    </row>
    <row r="1039" spans="3:25" s="47" customFormat="1" x14ac:dyDescent="0.25">
      <c r="C1039" s="49"/>
      <c r="D1039" s="73"/>
      <c r="E1039" s="50"/>
      <c r="F1039" s="50"/>
      <c r="G1039" s="51"/>
      <c r="H1039" s="50"/>
      <c r="I1039" s="51"/>
      <c r="J1039" s="50"/>
      <c r="W1039" s="46"/>
      <c r="Y1039" s="48"/>
    </row>
    <row r="1040" spans="3:25" s="47" customFormat="1" x14ac:dyDescent="0.25">
      <c r="C1040" s="49"/>
      <c r="D1040" s="73"/>
      <c r="E1040" s="50"/>
      <c r="F1040" s="50"/>
      <c r="G1040" s="51"/>
      <c r="H1040" s="50"/>
      <c r="I1040" s="51"/>
      <c r="J1040" s="50"/>
      <c r="W1040" s="46"/>
      <c r="Y1040" s="48"/>
    </row>
    <row r="1041" spans="3:25" s="47" customFormat="1" x14ac:dyDescent="0.25">
      <c r="C1041" s="49"/>
      <c r="D1041" s="73"/>
      <c r="E1041" s="50"/>
      <c r="F1041" s="50"/>
      <c r="G1041" s="51"/>
      <c r="H1041" s="50"/>
      <c r="I1041" s="51"/>
      <c r="J1041" s="50"/>
      <c r="W1041" s="46"/>
      <c r="Y1041" s="48"/>
    </row>
    <row r="1042" spans="3:25" s="47" customFormat="1" x14ac:dyDescent="0.25">
      <c r="C1042" s="49"/>
      <c r="D1042" s="73"/>
      <c r="E1042" s="50"/>
      <c r="F1042" s="50"/>
      <c r="G1042" s="51"/>
      <c r="H1042" s="50"/>
      <c r="I1042" s="51"/>
      <c r="J1042" s="50"/>
      <c r="W1042" s="46"/>
      <c r="Y1042" s="48"/>
    </row>
    <row r="1043" spans="3:25" s="47" customFormat="1" x14ac:dyDescent="0.25">
      <c r="C1043" s="49"/>
      <c r="D1043" s="73"/>
      <c r="E1043" s="50"/>
      <c r="F1043" s="50"/>
      <c r="G1043" s="51"/>
      <c r="H1043" s="50"/>
      <c r="I1043" s="51"/>
      <c r="J1043" s="50"/>
      <c r="W1043" s="46"/>
      <c r="Y1043" s="48"/>
    </row>
    <row r="1044" spans="3:25" s="47" customFormat="1" x14ac:dyDescent="0.25">
      <c r="C1044" s="49"/>
      <c r="D1044" s="73"/>
      <c r="E1044" s="50"/>
      <c r="F1044" s="50"/>
      <c r="G1044" s="51"/>
      <c r="H1044" s="50"/>
      <c r="I1044" s="51"/>
      <c r="J1044" s="50"/>
      <c r="W1044" s="46"/>
      <c r="Y1044" s="48"/>
    </row>
    <row r="1045" spans="3:25" s="47" customFormat="1" x14ac:dyDescent="0.25">
      <c r="C1045" s="49"/>
      <c r="D1045" s="73"/>
      <c r="E1045" s="50"/>
      <c r="F1045" s="50"/>
      <c r="G1045" s="51"/>
      <c r="H1045" s="50"/>
      <c r="I1045" s="51"/>
      <c r="J1045" s="50"/>
      <c r="W1045" s="46"/>
      <c r="Y1045" s="48"/>
    </row>
    <row r="1046" spans="3:25" s="47" customFormat="1" x14ac:dyDescent="0.25">
      <c r="C1046" s="49"/>
      <c r="D1046" s="73"/>
      <c r="E1046" s="50"/>
      <c r="F1046" s="50"/>
      <c r="G1046" s="51"/>
      <c r="H1046" s="50"/>
      <c r="I1046" s="51"/>
      <c r="J1046" s="50"/>
      <c r="W1046" s="46"/>
      <c r="Y1046" s="48"/>
    </row>
    <row r="1047" spans="3:25" s="47" customFormat="1" x14ac:dyDescent="0.25">
      <c r="C1047" s="49"/>
      <c r="D1047" s="73"/>
      <c r="E1047" s="50"/>
      <c r="F1047" s="50"/>
      <c r="G1047" s="51"/>
      <c r="H1047" s="50"/>
      <c r="I1047" s="51"/>
      <c r="J1047" s="50"/>
      <c r="W1047" s="46"/>
      <c r="Y1047" s="48"/>
    </row>
    <row r="1048" spans="3:25" s="47" customFormat="1" x14ac:dyDescent="0.25">
      <c r="C1048" s="49"/>
      <c r="D1048" s="73"/>
      <c r="E1048" s="50"/>
      <c r="F1048" s="50"/>
      <c r="G1048" s="51"/>
      <c r="H1048" s="50"/>
      <c r="I1048" s="51"/>
      <c r="J1048" s="50"/>
      <c r="W1048" s="46"/>
      <c r="Y1048" s="48"/>
    </row>
    <row r="1049" spans="3:25" s="47" customFormat="1" x14ac:dyDescent="0.25">
      <c r="C1049" s="49"/>
      <c r="D1049" s="73"/>
      <c r="E1049" s="50"/>
      <c r="F1049" s="50"/>
      <c r="G1049" s="51"/>
      <c r="H1049" s="50"/>
      <c r="I1049" s="51"/>
      <c r="J1049" s="50"/>
      <c r="W1049" s="46"/>
      <c r="Y1049" s="48"/>
    </row>
    <row r="1050" spans="3:25" s="47" customFormat="1" x14ac:dyDescent="0.25">
      <c r="C1050" s="49"/>
      <c r="D1050" s="73"/>
      <c r="E1050" s="50"/>
      <c r="F1050" s="50"/>
      <c r="G1050" s="51"/>
      <c r="H1050" s="50"/>
      <c r="I1050" s="51"/>
      <c r="J1050" s="50"/>
      <c r="W1050" s="46"/>
      <c r="Y1050" s="48"/>
    </row>
    <row r="1051" spans="3:25" s="47" customFormat="1" x14ac:dyDescent="0.25">
      <c r="C1051" s="49"/>
      <c r="D1051" s="73"/>
      <c r="E1051" s="50"/>
      <c r="F1051" s="50"/>
      <c r="G1051" s="51"/>
      <c r="H1051" s="50"/>
      <c r="I1051" s="51"/>
      <c r="J1051" s="50"/>
      <c r="W1051" s="46"/>
      <c r="Y1051" s="48"/>
    </row>
    <row r="1052" spans="3:25" s="47" customFormat="1" x14ac:dyDescent="0.25">
      <c r="C1052" s="49"/>
      <c r="D1052" s="73"/>
      <c r="E1052" s="50"/>
      <c r="F1052" s="50"/>
      <c r="G1052" s="51"/>
      <c r="H1052" s="50"/>
      <c r="I1052" s="51"/>
      <c r="J1052" s="50"/>
      <c r="W1052" s="46"/>
      <c r="Y1052" s="48"/>
    </row>
    <row r="1053" spans="3:25" s="47" customFormat="1" x14ac:dyDescent="0.25">
      <c r="C1053" s="49"/>
      <c r="D1053" s="73"/>
      <c r="E1053" s="50"/>
      <c r="F1053" s="50"/>
      <c r="G1053" s="51"/>
      <c r="H1053" s="50"/>
      <c r="I1053" s="51"/>
      <c r="J1053" s="50"/>
      <c r="W1053" s="46"/>
      <c r="Y1053" s="48"/>
    </row>
    <row r="1054" spans="3:25" s="47" customFormat="1" x14ac:dyDescent="0.25">
      <c r="C1054" s="49"/>
      <c r="D1054" s="73"/>
      <c r="E1054" s="50"/>
      <c r="F1054" s="50"/>
      <c r="G1054" s="51"/>
      <c r="H1054" s="50"/>
      <c r="I1054" s="51"/>
      <c r="J1054" s="50"/>
      <c r="W1054" s="46"/>
      <c r="Y1054" s="48"/>
    </row>
    <row r="1055" spans="3:25" s="47" customFormat="1" x14ac:dyDescent="0.25">
      <c r="C1055" s="49"/>
      <c r="D1055" s="73"/>
      <c r="E1055" s="50"/>
      <c r="F1055" s="50"/>
      <c r="G1055" s="51"/>
      <c r="H1055" s="50"/>
      <c r="I1055" s="51"/>
      <c r="J1055" s="50"/>
      <c r="W1055" s="46"/>
      <c r="Y1055" s="48"/>
    </row>
    <row r="1056" spans="3:25" s="47" customFormat="1" x14ac:dyDescent="0.25">
      <c r="C1056" s="49"/>
      <c r="D1056" s="73"/>
      <c r="E1056" s="50"/>
      <c r="F1056" s="50"/>
      <c r="G1056" s="51"/>
      <c r="H1056" s="50"/>
      <c r="I1056" s="51"/>
      <c r="J1056" s="50"/>
      <c r="W1056" s="46"/>
      <c r="Y1056" s="48"/>
    </row>
    <row r="1057" spans="3:25" s="47" customFormat="1" x14ac:dyDescent="0.25">
      <c r="C1057" s="49"/>
      <c r="D1057" s="73"/>
      <c r="E1057" s="50"/>
      <c r="F1057" s="50"/>
      <c r="G1057" s="51"/>
      <c r="H1057" s="50"/>
      <c r="I1057" s="51"/>
      <c r="J1057" s="50"/>
      <c r="W1057" s="46"/>
      <c r="Y1057" s="48"/>
    </row>
    <row r="1058" spans="3:25" s="47" customFormat="1" x14ac:dyDescent="0.25">
      <c r="C1058" s="49"/>
      <c r="D1058" s="73"/>
      <c r="E1058" s="50"/>
      <c r="F1058" s="50"/>
      <c r="G1058" s="51"/>
      <c r="H1058" s="50"/>
      <c r="I1058" s="51"/>
      <c r="J1058" s="50"/>
      <c r="W1058" s="46"/>
      <c r="Y1058" s="48"/>
    </row>
    <row r="1059" spans="3:25" s="47" customFormat="1" x14ac:dyDescent="0.25">
      <c r="C1059" s="49"/>
      <c r="D1059" s="73"/>
      <c r="E1059" s="50"/>
      <c r="F1059" s="50"/>
      <c r="G1059" s="51"/>
      <c r="H1059" s="50"/>
      <c r="I1059" s="51"/>
      <c r="J1059" s="50"/>
      <c r="W1059" s="46"/>
      <c r="Y1059" s="48"/>
    </row>
    <row r="1060" spans="3:25" s="47" customFormat="1" x14ac:dyDescent="0.25">
      <c r="C1060" s="49"/>
      <c r="D1060" s="73"/>
      <c r="E1060" s="50"/>
      <c r="F1060" s="50"/>
      <c r="G1060" s="51"/>
      <c r="H1060" s="50"/>
      <c r="I1060" s="51"/>
      <c r="J1060" s="50"/>
      <c r="W1060" s="46"/>
      <c r="Y1060" s="48"/>
    </row>
    <row r="1061" spans="3:25" s="47" customFormat="1" x14ac:dyDescent="0.25">
      <c r="C1061" s="49"/>
      <c r="D1061" s="73"/>
      <c r="E1061" s="50"/>
      <c r="F1061" s="50"/>
      <c r="G1061" s="51"/>
      <c r="H1061" s="50"/>
      <c r="I1061" s="51"/>
      <c r="J1061" s="50"/>
      <c r="W1061" s="46"/>
      <c r="Y1061" s="48"/>
    </row>
    <row r="1062" spans="3:25" s="47" customFormat="1" x14ac:dyDescent="0.25">
      <c r="C1062" s="49"/>
      <c r="D1062" s="73"/>
      <c r="E1062" s="50"/>
      <c r="F1062" s="50"/>
      <c r="G1062" s="51"/>
      <c r="H1062" s="50"/>
      <c r="I1062" s="51"/>
      <c r="J1062" s="50"/>
      <c r="W1062" s="46"/>
      <c r="Y1062" s="48"/>
    </row>
    <row r="1063" spans="3:25" s="47" customFormat="1" x14ac:dyDescent="0.25">
      <c r="C1063" s="49"/>
      <c r="D1063" s="73"/>
      <c r="E1063" s="50"/>
      <c r="F1063" s="50"/>
      <c r="G1063" s="51"/>
      <c r="H1063" s="50"/>
      <c r="I1063" s="51"/>
      <c r="J1063" s="50"/>
      <c r="W1063" s="46"/>
      <c r="Y1063" s="48"/>
    </row>
    <row r="1064" spans="3:25" s="47" customFormat="1" x14ac:dyDescent="0.25">
      <c r="C1064" s="49"/>
      <c r="D1064" s="73"/>
      <c r="E1064" s="50"/>
      <c r="F1064" s="50"/>
      <c r="G1064" s="51"/>
      <c r="H1064" s="50"/>
      <c r="I1064" s="51"/>
      <c r="J1064" s="50"/>
      <c r="W1064" s="46"/>
      <c r="Y1064" s="48"/>
    </row>
    <row r="1065" spans="3:25" s="47" customFormat="1" x14ac:dyDescent="0.25">
      <c r="C1065" s="49"/>
      <c r="D1065" s="73"/>
      <c r="E1065" s="50"/>
      <c r="F1065" s="50"/>
      <c r="G1065" s="51"/>
      <c r="H1065" s="50"/>
      <c r="I1065" s="51"/>
      <c r="J1065" s="50"/>
      <c r="W1065" s="46"/>
      <c r="Y1065" s="48"/>
    </row>
    <row r="1066" spans="3:25" s="47" customFormat="1" x14ac:dyDescent="0.25">
      <c r="C1066" s="49"/>
      <c r="D1066" s="73"/>
      <c r="E1066" s="50"/>
      <c r="F1066" s="50"/>
      <c r="G1066" s="51"/>
      <c r="H1066" s="50"/>
      <c r="I1066" s="51"/>
      <c r="J1066" s="50"/>
      <c r="W1066" s="46"/>
      <c r="Y1066" s="48"/>
    </row>
    <row r="1067" spans="3:25" s="47" customFormat="1" x14ac:dyDescent="0.25">
      <c r="C1067" s="49"/>
      <c r="D1067" s="73"/>
      <c r="E1067" s="50"/>
      <c r="F1067" s="50"/>
      <c r="G1067" s="51"/>
      <c r="H1067" s="50"/>
      <c r="I1067" s="51"/>
      <c r="J1067" s="50"/>
      <c r="W1067" s="46"/>
      <c r="Y1067" s="48"/>
    </row>
    <row r="1068" spans="3:25" s="47" customFormat="1" x14ac:dyDescent="0.25">
      <c r="C1068" s="49"/>
      <c r="D1068" s="73"/>
      <c r="E1068" s="50"/>
      <c r="F1068" s="50"/>
      <c r="G1068" s="51"/>
      <c r="H1068" s="50"/>
      <c r="I1068" s="51"/>
      <c r="J1068" s="50"/>
      <c r="W1068" s="46"/>
      <c r="Y1068" s="48"/>
    </row>
    <row r="1069" spans="3:25" s="47" customFormat="1" x14ac:dyDescent="0.25">
      <c r="C1069" s="49"/>
      <c r="D1069" s="73"/>
      <c r="E1069" s="50"/>
      <c r="F1069" s="50"/>
      <c r="G1069" s="51"/>
      <c r="H1069" s="50"/>
      <c r="I1069" s="51"/>
      <c r="J1069" s="50"/>
      <c r="W1069" s="46"/>
      <c r="Y1069" s="48"/>
    </row>
    <row r="1070" spans="3:25" s="47" customFormat="1" x14ac:dyDescent="0.25">
      <c r="C1070" s="49"/>
      <c r="D1070" s="73"/>
      <c r="E1070" s="50"/>
      <c r="F1070" s="50"/>
      <c r="G1070" s="51"/>
      <c r="H1070" s="50"/>
      <c r="I1070" s="51"/>
      <c r="J1070" s="50"/>
      <c r="W1070" s="46"/>
      <c r="Y1070" s="48"/>
    </row>
    <row r="1071" spans="3:25" s="47" customFormat="1" x14ac:dyDescent="0.25">
      <c r="C1071" s="49"/>
      <c r="D1071" s="73"/>
      <c r="E1071" s="50"/>
      <c r="F1071" s="50"/>
      <c r="G1071" s="51"/>
      <c r="H1071" s="50"/>
      <c r="I1071" s="51"/>
      <c r="J1071" s="50"/>
      <c r="W1071" s="46"/>
      <c r="Y1071" s="48"/>
    </row>
    <row r="1072" spans="3:25" s="47" customFormat="1" x14ac:dyDescent="0.25">
      <c r="C1072" s="49"/>
      <c r="D1072" s="73"/>
      <c r="E1072" s="50"/>
      <c r="F1072" s="50"/>
      <c r="G1072" s="51"/>
      <c r="H1072" s="50"/>
      <c r="I1072" s="51"/>
      <c r="J1072" s="50"/>
      <c r="W1072" s="46"/>
      <c r="Y1072" s="48"/>
    </row>
    <row r="1073" spans="3:25" s="47" customFormat="1" x14ac:dyDescent="0.25">
      <c r="C1073" s="49"/>
      <c r="D1073" s="73"/>
      <c r="E1073" s="50"/>
      <c r="F1073" s="50"/>
      <c r="G1073" s="51"/>
      <c r="H1073" s="50"/>
      <c r="I1073" s="51"/>
      <c r="J1073" s="50"/>
      <c r="W1073" s="46"/>
      <c r="Y1073" s="48"/>
    </row>
    <row r="1074" spans="3:25" s="47" customFormat="1" x14ac:dyDescent="0.25">
      <c r="C1074" s="49"/>
      <c r="D1074" s="73"/>
      <c r="E1074" s="50"/>
      <c r="F1074" s="50"/>
      <c r="G1074" s="51"/>
      <c r="H1074" s="50"/>
      <c r="I1074" s="51"/>
      <c r="J1074" s="50"/>
      <c r="W1074" s="46"/>
      <c r="Y1074" s="48"/>
    </row>
    <row r="1075" spans="3:25" s="47" customFormat="1" x14ac:dyDescent="0.25">
      <c r="C1075" s="49"/>
      <c r="D1075" s="73"/>
      <c r="E1075" s="50"/>
      <c r="F1075" s="50"/>
      <c r="G1075" s="51"/>
      <c r="H1075" s="50"/>
      <c r="I1075" s="51"/>
      <c r="J1075" s="50"/>
      <c r="W1075" s="46"/>
      <c r="Y1075" s="48"/>
    </row>
    <row r="1076" spans="3:25" s="47" customFormat="1" x14ac:dyDescent="0.25">
      <c r="C1076" s="49"/>
      <c r="D1076" s="73"/>
      <c r="E1076" s="50"/>
      <c r="F1076" s="50"/>
      <c r="G1076" s="51"/>
      <c r="H1076" s="50"/>
      <c r="I1076" s="51"/>
      <c r="J1076" s="50"/>
      <c r="W1076" s="46"/>
      <c r="Y1076" s="48"/>
    </row>
    <row r="1077" spans="3:25" s="47" customFormat="1" x14ac:dyDescent="0.25">
      <c r="C1077" s="49"/>
      <c r="D1077" s="73"/>
      <c r="E1077" s="50"/>
      <c r="F1077" s="50"/>
      <c r="G1077" s="51"/>
      <c r="H1077" s="50"/>
      <c r="I1077" s="51"/>
      <c r="J1077" s="50"/>
      <c r="W1077" s="46"/>
      <c r="Y1077" s="48"/>
    </row>
    <row r="1078" spans="3:25" s="47" customFormat="1" x14ac:dyDescent="0.25">
      <c r="C1078" s="49"/>
      <c r="D1078" s="73"/>
      <c r="E1078" s="50"/>
      <c r="F1078" s="50"/>
      <c r="G1078" s="51"/>
      <c r="H1078" s="50"/>
      <c r="I1078" s="51"/>
      <c r="J1078" s="50"/>
      <c r="W1078" s="46"/>
      <c r="Y1078" s="48"/>
    </row>
    <row r="1079" spans="3:25" s="47" customFormat="1" x14ac:dyDescent="0.25">
      <c r="C1079" s="49"/>
      <c r="D1079" s="73"/>
      <c r="E1079" s="50"/>
      <c r="F1079" s="50"/>
      <c r="G1079" s="51"/>
      <c r="H1079" s="50"/>
      <c r="I1079" s="51"/>
      <c r="J1079" s="50"/>
      <c r="W1079" s="46"/>
      <c r="Y1079" s="48"/>
    </row>
    <row r="1080" spans="3:25" s="47" customFormat="1" x14ac:dyDescent="0.25">
      <c r="C1080" s="49"/>
      <c r="D1080" s="73"/>
      <c r="E1080" s="50"/>
      <c r="F1080" s="50"/>
      <c r="G1080" s="51"/>
      <c r="H1080" s="50"/>
      <c r="I1080" s="51"/>
      <c r="J1080" s="50"/>
      <c r="W1080" s="46"/>
      <c r="Y1080" s="48"/>
    </row>
    <row r="1081" spans="3:25" s="47" customFormat="1" x14ac:dyDescent="0.25">
      <c r="C1081" s="49"/>
      <c r="D1081" s="73"/>
      <c r="E1081" s="50"/>
      <c r="F1081" s="50"/>
      <c r="G1081" s="51"/>
      <c r="H1081" s="50"/>
      <c r="I1081" s="51"/>
      <c r="J1081" s="50"/>
      <c r="W1081" s="46"/>
      <c r="Y1081" s="48"/>
    </row>
    <row r="1082" spans="3:25" s="47" customFormat="1" x14ac:dyDescent="0.25">
      <c r="C1082" s="49"/>
      <c r="D1082" s="73"/>
      <c r="E1082" s="50"/>
      <c r="F1082" s="50"/>
      <c r="G1082" s="51"/>
      <c r="H1082" s="50"/>
      <c r="I1082" s="51"/>
      <c r="J1082" s="50"/>
      <c r="W1082" s="46"/>
      <c r="Y1082" s="48"/>
    </row>
    <row r="1083" spans="3:25" s="47" customFormat="1" x14ac:dyDescent="0.25">
      <c r="C1083" s="49"/>
      <c r="D1083" s="73"/>
      <c r="E1083" s="50"/>
      <c r="F1083" s="50"/>
      <c r="G1083" s="51"/>
      <c r="H1083" s="50"/>
      <c r="I1083" s="51"/>
      <c r="J1083" s="50"/>
      <c r="W1083" s="46"/>
      <c r="Y1083" s="48"/>
    </row>
    <row r="1084" spans="3:25" s="47" customFormat="1" x14ac:dyDescent="0.25">
      <c r="C1084" s="49"/>
      <c r="D1084" s="73"/>
      <c r="E1084" s="50"/>
      <c r="F1084" s="50"/>
      <c r="G1084" s="51"/>
      <c r="H1084" s="50"/>
      <c r="I1084" s="51"/>
      <c r="J1084" s="50"/>
      <c r="W1084" s="46"/>
      <c r="Y1084" s="48"/>
    </row>
    <row r="1085" spans="3:25" s="47" customFormat="1" x14ac:dyDescent="0.25">
      <c r="C1085" s="49"/>
      <c r="D1085" s="73"/>
      <c r="E1085" s="50"/>
      <c r="F1085" s="50"/>
      <c r="G1085" s="51"/>
      <c r="H1085" s="50"/>
      <c r="I1085" s="51"/>
      <c r="J1085" s="50"/>
      <c r="W1085" s="46"/>
      <c r="Y1085" s="48"/>
    </row>
    <row r="1086" spans="3:25" s="47" customFormat="1" x14ac:dyDescent="0.25">
      <c r="C1086" s="49"/>
      <c r="D1086" s="73"/>
      <c r="E1086" s="50"/>
      <c r="F1086" s="50"/>
      <c r="G1086" s="51"/>
      <c r="H1086" s="50"/>
      <c r="I1086" s="51"/>
      <c r="J1086" s="50"/>
      <c r="W1086" s="46"/>
      <c r="Y1086" s="48"/>
    </row>
    <row r="1087" spans="3:25" s="47" customFormat="1" x14ac:dyDescent="0.25">
      <c r="C1087" s="49"/>
      <c r="D1087" s="73"/>
      <c r="E1087" s="50"/>
      <c r="F1087" s="50"/>
      <c r="G1087" s="51"/>
      <c r="H1087" s="50"/>
      <c r="I1087" s="51"/>
      <c r="J1087" s="50"/>
      <c r="W1087" s="46"/>
      <c r="Y1087" s="48"/>
    </row>
    <row r="1088" spans="3:25" s="47" customFormat="1" x14ac:dyDescent="0.25">
      <c r="C1088" s="49"/>
      <c r="D1088" s="73"/>
      <c r="E1088" s="50"/>
      <c r="F1088" s="50"/>
      <c r="G1088" s="51"/>
      <c r="H1088" s="50"/>
      <c r="I1088" s="51"/>
      <c r="J1088" s="50"/>
      <c r="W1088" s="46"/>
      <c r="Y1088" s="48"/>
    </row>
    <row r="1089" spans="3:25" s="47" customFormat="1" x14ac:dyDescent="0.25">
      <c r="C1089" s="49"/>
      <c r="D1089" s="73"/>
      <c r="E1089" s="50"/>
      <c r="F1089" s="50"/>
      <c r="G1089" s="51"/>
      <c r="H1089" s="50"/>
      <c r="I1089" s="51"/>
      <c r="J1089" s="50"/>
      <c r="W1089" s="46"/>
      <c r="Y1089" s="48"/>
    </row>
    <row r="1090" spans="3:25" s="47" customFormat="1" x14ac:dyDescent="0.25">
      <c r="C1090" s="49"/>
      <c r="D1090" s="73"/>
      <c r="E1090" s="50"/>
      <c r="F1090" s="50"/>
      <c r="G1090" s="51"/>
      <c r="H1090" s="50"/>
      <c r="I1090" s="51"/>
      <c r="J1090" s="50"/>
      <c r="W1090" s="46"/>
      <c r="Y1090" s="48"/>
    </row>
    <row r="1091" spans="3:25" s="47" customFormat="1" x14ac:dyDescent="0.25">
      <c r="C1091" s="49"/>
      <c r="D1091" s="73"/>
      <c r="E1091" s="50"/>
      <c r="F1091" s="50"/>
      <c r="G1091" s="51"/>
      <c r="H1091" s="50"/>
      <c r="I1091" s="51"/>
      <c r="J1091" s="50"/>
      <c r="W1091" s="46"/>
      <c r="Y1091" s="48"/>
    </row>
    <row r="1092" spans="3:25" s="47" customFormat="1" x14ac:dyDescent="0.25">
      <c r="C1092" s="49"/>
      <c r="D1092" s="73"/>
      <c r="E1092" s="50"/>
      <c r="F1092" s="50"/>
      <c r="G1092" s="51"/>
      <c r="H1092" s="50"/>
      <c r="I1092" s="51"/>
      <c r="J1092" s="50"/>
      <c r="W1092" s="46"/>
      <c r="Y1092" s="48"/>
    </row>
    <row r="1093" spans="3:25" s="47" customFormat="1" x14ac:dyDescent="0.25">
      <c r="C1093" s="49"/>
      <c r="D1093" s="73"/>
      <c r="E1093" s="50"/>
      <c r="F1093" s="50"/>
      <c r="G1093" s="51"/>
      <c r="H1093" s="50"/>
      <c r="I1093" s="51"/>
      <c r="J1093" s="50"/>
      <c r="W1093" s="46"/>
      <c r="Y1093" s="48"/>
    </row>
    <row r="1094" spans="3:25" s="47" customFormat="1" x14ac:dyDescent="0.25">
      <c r="C1094" s="49"/>
      <c r="D1094" s="73"/>
      <c r="E1094" s="50"/>
      <c r="F1094" s="50"/>
      <c r="G1094" s="51"/>
      <c r="H1094" s="50"/>
      <c r="I1094" s="51"/>
      <c r="J1094" s="50"/>
      <c r="W1094" s="46"/>
      <c r="Y1094" s="48"/>
    </row>
    <row r="1095" spans="3:25" s="47" customFormat="1" x14ac:dyDescent="0.25">
      <c r="C1095" s="49"/>
      <c r="D1095" s="73"/>
      <c r="E1095" s="50"/>
      <c r="F1095" s="50"/>
      <c r="G1095" s="51"/>
      <c r="H1095" s="50"/>
      <c r="I1095" s="51"/>
      <c r="J1095" s="50"/>
      <c r="W1095" s="46"/>
      <c r="Y1095" s="48"/>
    </row>
    <row r="1048480" spans="1:108" s="7" customFormat="1" ht="28.5" x14ac:dyDescent="0.25">
      <c r="A1048480" s="8"/>
      <c r="B1048480" s="8"/>
      <c r="C1048480"/>
      <c r="D1048480" s="74"/>
      <c r="G1048480" s="18"/>
      <c r="I1048480" s="10"/>
      <c r="K1048480" s="8"/>
      <c r="L1048480" s="8"/>
      <c r="M1048480" s="8"/>
      <c r="N1048480" s="8"/>
      <c r="O1048480" s="8"/>
      <c r="P1048480" s="8"/>
      <c r="Q1048480" s="8"/>
      <c r="R1048480" s="8"/>
      <c r="S1048480" s="8"/>
      <c r="T1048480" s="8"/>
      <c r="U1048480" s="8"/>
      <c r="V1048480" s="8"/>
      <c r="W1048480" s="9"/>
      <c r="X1048480" s="8"/>
      <c r="Y1048480" s="13"/>
      <c r="Z1048480" s="47"/>
      <c r="AA1048480" s="47"/>
      <c r="AB1048480" s="47"/>
      <c r="AC1048480" s="47"/>
      <c r="AD1048480" s="50"/>
      <c r="AE1048480" s="50"/>
      <c r="AF1048480" s="50"/>
      <c r="AG1048480" s="50"/>
      <c r="AH1048480" s="50"/>
      <c r="AI1048480" s="50"/>
      <c r="AJ1048480" s="50"/>
      <c r="AK1048480" s="50"/>
      <c r="AL1048480" s="50"/>
      <c r="AM1048480" s="50"/>
      <c r="AN1048480" s="50"/>
      <c r="AO1048480" s="50"/>
      <c r="AP1048480" s="50"/>
      <c r="AQ1048480" s="50"/>
      <c r="AR1048480" s="50"/>
      <c r="AS1048480" s="50"/>
      <c r="AT1048480" s="50"/>
      <c r="AU1048480" s="50"/>
      <c r="AV1048480" s="50"/>
      <c r="AW1048480" s="50"/>
      <c r="AX1048480" s="50"/>
      <c r="AY1048480" s="50"/>
      <c r="AZ1048480" s="50"/>
      <c r="BA1048480" s="50"/>
      <c r="BB1048480" s="50"/>
      <c r="BC1048480" s="50"/>
      <c r="BD1048480" s="50"/>
      <c r="BE1048480" s="50"/>
      <c r="BF1048480" s="50"/>
      <c r="BG1048480" s="50"/>
      <c r="BH1048480" s="50"/>
      <c r="BI1048480" s="50"/>
      <c r="BJ1048480" s="50"/>
      <c r="BK1048480" s="50"/>
      <c r="BL1048480" s="50"/>
      <c r="BM1048480" s="50"/>
      <c r="BN1048480" s="50"/>
      <c r="BO1048480" s="50"/>
      <c r="BP1048480" s="50"/>
      <c r="BQ1048480" s="50"/>
      <c r="BR1048480" s="50"/>
      <c r="BS1048480" s="50"/>
      <c r="BT1048480" s="50"/>
      <c r="BU1048480" s="50"/>
      <c r="BV1048480" s="50"/>
      <c r="BW1048480" s="50"/>
      <c r="BX1048480" s="50"/>
      <c r="BY1048480" s="50"/>
      <c r="BZ1048480" s="50"/>
      <c r="CA1048480" s="50"/>
      <c r="CB1048480" s="50"/>
      <c r="CC1048480" s="50"/>
      <c r="CD1048480" s="50"/>
      <c r="CE1048480" s="50"/>
      <c r="CF1048480" s="50"/>
      <c r="CG1048480" s="50"/>
      <c r="CH1048480" s="50"/>
      <c r="CI1048480" s="50"/>
      <c r="CJ1048480" s="50"/>
      <c r="CK1048480" s="50"/>
      <c r="CL1048480" s="50"/>
      <c r="CM1048480" s="50"/>
      <c r="CN1048480" s="50"/>
      <c r="CO1048480" s="50"/>
      <c r="CP1048480" s="50"/>
      <c r="CQ1048480" s="50"/>
      <c r="CR1048480" s="50"/>
      <c r="CS1048480" s="50"/>
      <c r="CT1048480" s="50"/>
      <c r="CU1048480" s="50"/>
      <c r="CV1048480" s="50"/>
      <c r="CW1048480" s="50"/>
      <c r="CX1048480" s="50"/>
      <c r="CY1048480" s="50"/>
      <c r="CZ1048480" s="50"/>
      <c r="DA1048480" s="50"/>
      <c r="DB1048480" s="50"/>
      <c r="DC1048480" s="50"/>
      <c r="DD1048480" s="50"/>
    </row>
  </sheetData>
  <sheetProtection autoFilter="0" pivotTables="0"/>
  <protectedRanges>
    <protectedRange algorithmName="SHA-512" hashValue="DEhtgLWWX1fGTfY6/jrV83UQn2eRyEcf52ixXqwJG1h9snypFLTtsrlTn4v+3Jfc8qsPtJTcbYO5FAd7DzT8Lw==" saltValue="QsONzCYV9PF/Cm9GQzUNrg==" spinCount="100000" sqref="C52 C56" name="Rango1"/>
  </protectedRanges>
  <autoFilter ref="A10:DD137"/>
  <sortState ref="A10:Y136">
    <sortCondition ref="G10:G136"/>
  </sortState>
  <mergeCells count="13">
    <mergeCell ref="B8:J8"/>
    <mergeCell ref="K6:U6"/>
    <mergeCell ref="K7:U7"/>
    <mergeCell ref="K8:U8"/>
    <mergeCell ref="V7:Y7"/>
    <mergeCell ref="V8:Y8"/>
    <mergeCell ref="A1:A3"/>
    <mergeCell ref="B1:W1"/>
    <mergeCell ref="B6:J6"/>
    <mergeCell ref="B7:J7"/>
    <mergeCell ref="B2:W2"/>
    <mergeCell ref="B3:W3"/>
    <mergeCell ref="V6:Y6"/>
  </mergeCells>
  <conditionalFormatting sqref="K11:W137">
    <cfRule type="cellIs" dxfId="46" priority="169" operator="equal">
      <formula>1</formula>
    </cfRule>
  </conditionalFormatting>
  <conditionalFormatting sqref="W11:W137">
    <cfRule type="containsText" dxfId="45" priority="170" operator="containsText" text="PROGRAMADA">
      <formula>NOT(ISERROR(SEARCH("PROGRAMADA",W11)))</formula>
    </cfRule>
    <cfRule type="containsText" dxfId="44" priority="171" operator="containsText" text="CUMPLIDA">
      <formula>NOT(ISERROR(SEARCH("CUMPLIDA",W11)))</formula>
    </cfRule>
    <cfRule type="containsText" dxfId="43" priority="172" operator="containsText" text="EN CURSO">
      <formula>NOT(ISERROR(SEARCH("EN CURSO",W11)))</formula>
    </cfRule>
    <cfRule type="cellIs" dxfId="42" priority="173" operator="equal">
      <formula>"""VENCIDA"""</formula>
    </cfRule>
  </conditionalFormatting>
  <dataValidations count="1">
    <dataValidation type="list" allowBlank="1" showInputMessage="1" showErrorMessage="1" sqref="W11:W137">
      <formula1>$AC$11:$AC$14</formula1>
    </dataValidation>
  </dataValidations>
  <printOptions horizontalCentered="1"/>
  <pageMargins left="0.51181102362204722" right="0.51181102362204722" top="0.55118110236220474" bottom="0.55118110236220474" header="0.31496062992125984" footer="0.31496062992125984"/>
  <pageSetup scale="19" fitToHeight="4" orientation="landscape" r:id="rId1"/>
  <headerFooter>
    <oddFooter>&amp;L&amp;"-,Negrita"&amp;20Elaboró:&amp;"-,Normal"
Diana Constanza Ramírez Ardila
Asesora de Control Interno&amp;C&amp;"-,Negrita"&amp;18Aprobó&amp;"-,Normal"
Juan Carlos Lopéz Lopéz
Director General 
Presid&amp;20ente Comité ICCI V1
26/01/2023&amp;R&amp;"-,Negrita"&amp;18&amp;P de &amp;N</oddFooter>
  </headerFooter>
  <rowBreaks count="2" manualBreakCount="2">
    <brk id="54" max="24" man="1"/>
    <brk id="69" max="2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A11" sqref="A11"/>
    </sheetView>
  </sheetViews>
  <sheetFormatPr baseColWidth="10" defaultRowHeight="15" x14ac:dyDescent="0.25"/>
  <cols>
    <col min="1" max="1" width="117.28515625" customWidth="1"/>
    <col min="2" max="2" width="38" bestFit="1" customWidth="1"/>
  </cols>
  <sheetData>
    <row r="1" spans="1:2" x14ac:dyDescent="0.25">
      <c r="A1" s="16" t="s">
        <v>97</v>
      </c>
      <c r="B1" t="s">
        <v>101</v>
      </c>
    </row>
    <row r="2" spans="1:2" x14ac:dyDescent="0.25">
      <c r="A2" s="17" t="s">
        <v>33</v>
      </c>
      <c r="B2">
        <v>14</v>
      </c>
    </row>
    <row r="3" spans="1:2" x14ac:dyDescent="0.25">
      <c r="A3" s="19" t="s">
        <v>198</v>
      </c>
      <c r="B3">
        <v>1</v>
      </c>
    </row>
    <row r="4" spans="1:2" x14ac:dyDescent="0.25">
      <c r="A4" s="19" t="s">
        <v>199</v>
      </c>
      <c r="B4">
        <v>1</v>
      </c>
    </row>
    <row r="5" spans="1:2" x14ac:dyDescent="0.25">
      <c r="A5" s="19" t="s">
        <v>200</v>
      </c>
      <c r="B5">
        <v>1</v>
      </c>
    </row>
    <row r="6" spans="1:2" x14ac:dyDescent="0.25">
      <c r="A6" s="19" t="s">
        <v>201</v>
      </c>
      <c r="B6">
        <v>1</v>
      </c>
    </row>
    <row r="7" spans="1:2" x14ac:dyDescent="0.25">
      <c r="A7" s="19" t="s">
        <v>203</v>
      </c>
      <c r="B7">
        <v>1</v>
      </c>
    </row>
    <row r="8" spans="1:2" x14ac:dyDescent="0.25">
      <c r="A8" s="19" t="s">
        <v>204</v>
      </c>
      <c r="B8">
        <v>1</v>
      </c>
    </row>
    <row r="9" spans="1:2" x14ac:dyDescent="0.25">
      <c r="A9" s="19" t="s">
        <v>205</v>
      </c>
      <c r="B9">
        <v>1</v>
      </c>
    </row>
    <row r="10" spans="1:2" x14ac:dyDescent="0.25">
      <c r="A10" s="19" t="s">
        <v>206</v>
      </c>
      <c r="B10">
        <v>1</v>
      </c>
    </row>
    <row r="11" spans="1:2" x14ac:dyDescent="0.25">
      <c r="A11" s="19" t="s">
        <v>202</v>
      </c>
      <c r="B11">
        <v>1</v>
      </c>
    </row>
    <row r="12" spans="1:2" x14ac:dyDescent="0.25">
      <c r="A12" s="19" t="s">
        <v>207</v>
      </c>
      <c r="B12">
        <v>1</v>
      </c>
    </row>
    <row r="13" spans="1:2" x14ac:dyDescent="0.25">
      <c r="A13" s="19" t="s">
        <v>208</v>
      </c>
      <c r="B13">
        <v>1</v>
      </c>
    </row>
    <row r="14" spans="1:2" x14ac:dyDescent="0.25">
      <c r="A14" s="19" t="s">
        <v>209</v>
      </c>
      <c r="B14">
        <v>1</v>
      </c>
    </row>
    <row r="15" spans="1:2" x14ac:dyDescent="0.25">
      <c r="A15" s="19" t="s">
        <v>210</v>
      </c>
      <c r="B15">
        <v>1</v>
      </c>
    </row>
    <row r="16" spans="1:2" x14ac:dyDescent="0.25">
      <c r="A16" s="19" t="s">
        <v>211</v>
      </c>
      <c r="B16">
        <v>1</v>
      </c>
    </row>
    <row r="17" spans="1:2" x14ac:dyDescent="0.25">
      <c r="A17" s="19" t="s">
        <v>212</v>
      </c>
    </row>
    <row r="18" spans="1:2" x14ac:dyDescent="0.25">
      <c r="A18" s="17" t="s">
        <v>19</v>
      </c>
      <c r="B18">
        <v>27</v>
      </c>
    </row>
    <row r="19" spans="1:2" x14ac:dyDescent="0.25">
      <c r="A19" s="19" t="s">
        <v>38</v>
      </c>
      <c r="B19">
        <v>1</v>
      </c>
    </row>
    <row r="20" spans="1:2" x14ac:dyDescent="0.25">
      <c r="A20" s="19" t="s">
        <v>25</v>
      </c>
      <c r="B20">
        <v>2</v>
      </c>
    </row>
    <row r="21" spans="1:2" x14ac:dyDescent="0.25">
      <c r="A21" s="19" t="s">
        <v>31</v>
      </c>
      <c r="B21">
        <v>1</v>
      </c>
    </row>
    <row r="22" spans="1:2" x14ac:dyDescent="0.25">
      <c r="A22" s="19" t="s">
        <v>42</v>
      </c>
      <c r="B22">
        <v>1</v>
      </c>
    </row>
    <row r="23" spans="1:2" x14ac:dyDescent="0.25">
      <c r="A23" s="19" t="s">
        <v>20</v>
      </c>
      <c r="B23">
        <v>2</v>
      </c>
    </row>
    <row r="24" spans="1:2" x14ac:dyDescent="0.25">
      <c r="A24" s="19" t="s">
        <v>28</v>
      </c>
      <c r="B24">
        <v>2</v>
      </c>
    </row>
    <row r="25" spans="1:2" x14ac:dyDescent="0.25">
      <c r="A25" s="19" t="s">
        <v>24</v>
      </c>
      <c r="B25">
        <v>4</v>
      </c>
    </row>
    <row r="26" spans="1:2" x14ac:dyDescent="0.25">
      <c r="A26" s="19" t="s">
        <v>27</v>
      </c>
      <c r="B26">
        <v>2</v>
      </c>
    </row>
    <row r="27" spans="1:2" x14ac:dyDescent="0.25">
      <c r="A27" s="19" t="s">
        <v>37</v>
      </c>
      <c r="B27">
        <v>4</v>
      </c>
    </row>
    <row r="28" spans="1:2" x14ac:dyDescent="0.25">
      <c r="A28" s="19" t="s">
        <v>35</v>
      </c>
      <c r="B28">
        <v>1</v>
      </c>
    </row>
    <row r="29" spans="1:2" x14ac:dyDescent="0.25">
      <c r="A29" s="19" t="s">
        <v>90</v>
      </c>
      <c r="B29">
        <v>1</v>
      </c>
    </row>
    <row r="30" spans="1:2" x14ac:dyDescent="0.25">
      <c r="A30" s="19" t="s">
        <v>26</v>
      </c>
      <c r="B30">
        <v>3</v>
      </c>
    </row>
    <row r="31" spans="1:2" x14ac:dyDescent="0.25">
      <c r="A31" s="19" t="s">
        <v>88</v>
      </c>
      <c r="B31">
        <v>3</v>
      </c>
    </row>
    <row r="32" spans="1:2" x14ac:dyDescent="0.25">
      <c r="A32" s="17" t="s">
        <v>95</v>
      </c>
      <c r="B32">
        <v>40</v>
      </c>
    </row>
    <row r="33" spans="1:2" x14ac:dyDescent="0.25">
      <c r="A33" s="19" t="s">
        <v>81</v>
      </c>
      <c r="B33">
        <v>11</v>
      </c>
    </row>
    <row r="34" spans="1:2" x14ac:dyDescent="0.25">
      <c r="A34" s="19" t="s">
        <v>75</v>
      </c>
      <c r="B34">
        <v>1</v>
      </c>
    </row>
    <row r="35" spans="1:2" x14ac:dyDescent="0.25">
      <c r="A35" s="19" t="s">
        <v>87</v>
      </c>
      <c r="B35">
        <v>12</v>
      </c>
    </row>
    <row r="36" spans="1:2" x14ac:dyDescent="0.25">
      <c r="A36" s="19" t="s">
        <v>182</v>
      </c>
      <c r="B36">
        <v>11</v>
      </c>
    </row>
    <row r="37" spans="1:2" x14ac:dyDescent="0.25">
      <c r="A37" s="19" t="s">
        <v>83</v>
      </c>
      <c r="B37">
        <v>2</v>
      </c>
    </row>
    <row r="38" spans="1:2" x14ac:dyDescent="0.25">
      <c r="A38" s="19" t="s">
        <v>195</v>
      </c>
      <c r="B38">
        <v>1</v>
      </c>
    </row>
    <row r="39" spans="1:2" x14ac:dyDescent="0.25">
      <c r="A39" s="19" t="s">
        <v>196</v>
      </c>
      <c r="B39">
        <v>1</v>
      </c>
    </row>
    <row r="40" spans="1:2" x14ac:dyDescent="0.25">
      <c r="A40" s="19" t="s">
        <v>197</v>
      </c>
      <c r="B40">
        <v>1</v>
      </c>
    </row>
    <row r="41" spans="1:2" x14ac:dyDescent="0.25">
      <c r="A41" s="17" t="s">
        <v>29</v>
      </c>
      <c r="B41">
        <v>15</v>
      </c>
    </row>
    <row r="42" spans="1:2" x14ac:dyDescent="0.25">
      <c r="A42" s="19" t="s">
        <v>150</v>
      </c>
      <c r="B42">
        <v>1</v>
      </c>
    </row>
    <row r="43" spans="1:2" x14ac:dyDescent="0.25">
      <c r="A43" s="19" t="s">
        <v>172</v>
      </c>
      <c r="B43">
        <v>1</v>
      </c>
    </row>
    <row r="44" spans="1:2" x14ac:dyDescent="0.25">
      <c r="A44" s="19" t="s">
        <v>147</v>
      </c>
      <c r="B44">
        <v>2</v>
      </c>
    </row>
    <row r="45" spans="1:2" x14ac:dyDescent="0.25">
      <c r="A45" s="19" t="s">
        <v>146</v>
      </c>
      <c r="B45">
        <v>4</v>
      </c>
    </row>
    <row r="46" spans="1:2" x14ac:dyDescent="0.25">
      <c r="A46" s="19" t="s">
        <v>183</v>
      </c>
      <c r="B46">
        <v>6</v>
      </c>
    </row>
    <row r="47" spans="1:2" x14ac:dyDescent="0.25">
      <c r="A47" s="19" t="s">
        <v>188</v>
      </c>
      <c r="B47">
        <v>1</v>
      </c>
    </row>
    <row r="48" spans="1:2" x14ac:dyDescent="0.25">
      <c r="A48" s="17" t="s">
        <v>98</v>
      </c>
      <c r="B48">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48551"/>
  <sheetViews>
    <sheetView view="pageBreakPreview" topLeftCell="A4" zoomScale="40" zoomScaleNormal="40" zoomScaleSheetLayoutView="40" workbookViewId="0">
      <selection activeCell="C50" sqref="C50"/>
    </sheetView>
  </sheetViews>
  <sheetFormatPr baseColWidth="10" defaultColWidth="11.42578125" defaultRowHeight="15" x14ac:dyDescent="0.25"/>
  <cols>
    <col min="1" max="1" width="50.42578125" style="8" customWidth="1"/>
    <col min="2" max="2" width="46.85546875" style="8" customWidth="1"/>
    <col min="3" max="3" width="167.7109375" style="8" customWidth="1"/>
    <col min="4" max="4" width="101.7109375" style="5" hidden="1" customWidth="1"/>
    <col min="5" max="5" width="31.42578125" style="7" hidden="1" customWidth="1"/>
    <col min="6" max="6" width="23.85546875" style="7" hidden="1" customWidth="1"/>
    <col min="7" max="7" width="24.140625" style="18" hidden="1" customWidth="1"/>
    <col min="8" max="8" width="27.28515625" style="7" hidden="1" customWidth="1"/>
    <col min="9" max="9" width="23.42578125" style="18" hidden="1" customWidth="1"/>
    <col min="10" max="10" width="21.85546875" style="7" hidden="1" customWidth="1"/>
    <col min="11" max="22" width="9.28515625" style="8" customWidth="1"/>
    <col min="23" max="23" width="31.140625" style="8" customWidth="1"/>
    <col min="24" max="25" width="37.140625" style="8" customWidth="1"/>
    <col min="26" max="16384" width="11.42578125" style="8"/>
  </cols>
  <sheetData>
    <row r="1" spans="1:25" ht="41.25" customHeight="1" x14ac:dyDescent="0.25">
      <c r="A1" s="118"/>
      <c r="B1" s="109" t="s">
        <v>156</v>
      </c>
      <c r="C1" s="110"/>
      <c r="D1" s="110"/>
      <c r="E1" s="110"/>
      <c r="F1" s="110"/>
      <c r="G1" s="110"/>
      <c r="H1" s="110"/>
      <c r="I1" s="110"/>
      <c r="J1" s="110"/>
      <c r="K1" s="110"/>
      <c r="L1" s="110"/>
      <c r="M1" s="111"/>
      <c r="N1" s="127" t="s">
        <v>158</v>
      </c>
      <c r="O1" s="128"/>
      <c r="P1" s="128"/>
      <c r="Q1" s="128"/>
      <c r="R1" s="121" t="s">
        <v>167</v>
      </c>
      <c r="S1" s="121"/>
      <c r="T1" s="121"/>
      <c r="U1" s="121"/>
      <c r="V1" s="122"/>
    </row>
    <row r="2" spans="1:25" ht="41.25" customHeight="1" x14ac:dyDescent="0.25">
      <c r="A2" s="119"/>
      <c r="B2" s="112" t="s">
        <v>157</v>
      </c>
      <c r="C2" s="113"/>
      <c r="D2" s="113"/>
      <c r="E2" s="113"/>
      <c r="F2" s="113"/>
      <c r="G2" s="113"/>
      <c r="H2" s="113"/>
      <c r="I2" s="113"/>
      <c r="J2" s="113"/>
      <c r="K2" s="113"/>
      <c r="L2" s="113"/>
      <c r="M2" s="114"/>
      <c r="N2" s="129" t="s">
        <v>155</v>
      </c>
      <c r="O2" s="130"/>
      <c r="P2" s="130"/>
      <c r="Q2" s="130"/>
      <c r="R2" s="123">
        <v>7</v>
      </c>
      <c r="S2" s="123"/>
      <c r="T2" s="123"/>
      <c r="U2" s="123"/>
      <c r="V2" s="124"/>
    </row>
    <row r="3" spans="1:25" ht="41.25" customHeight="1" thickBot="1" x14ac:dyDescent="0.3">
      <c r="A3" s="120"/>
      <c r="B3" s="115" t="s">
        <v>160</v>
      </c>
      <c r="C3" s="116"/>
      <c r="D3" s="116"/>
      <c r="E3" s="116"/>
      <c r="F3" s="116"/>
      <c r="G3" s="116"/>
      <c r="H3" s="116"/>
      <c r="I3" s="116"/>
      <c r="J3" s="116"/>
      <c r="K3" s="116"/>
      <c r="L3" s="116"/>
      <c r="M3" s="117"/>
      <c r="N3" s="131" t="s">
        <v>159</v>
      </c>
      <c r="O3" s="132"/>
      <c r="P3" s="132"/>
      <c r="Q3" s="132"/>
      <c r="R3" s="125">
        <v>44592</v>
      </c>
      <c r="S3" s="125"/>
      <c r="T3" s="125"/>
      <c r="U3" s="125"/>
      <c r="V3" s="126"/>
    </row>
    <row r="4" spans="1:25" ht="15.75" thickBot="1" x14ac:dyDescent="0.3"/>
    <row r="5" spans="1:25" ht="120" customHeight="1" thickBot="1" x14ac:dyDescent="0.3">
      <c r="A5" s="45" t="s">
        <v>151</v>
      </c>
      <c r="B5" s="100" t="s">
        <v>164</v>
      </c>
      <c r="C5" s="101"/>
      <c r="D5" s="101"/>
      <c r="E5" s="101"/>
      <c r="F5" s="101"/>
      <c r="G5" s="101"/>
      <c r="H5" s="101"/>
      <c r="I5" s="101"/>
      <c r="J5" s="102"/>
      <c r="K5" s="89" t="s">
        <v>154</v>
      </c>
      <c r="L5" s="90"/>
      <c r="M5" s="91"/>
      <c r="N5" s="103">
        <v>2022</v>
      </c>
      <c r="O5" s="104"/>
      <c r="P5" s="104"/>
      <c r="Q5" s="105"/>
      <c r="R5" s="89" t="s">
        <v>155</v>
      </c>
      <c r="S5" s="90"/>
      <c r="T5" s="91"/>
      <c r="U5" s="103">
        <v>1</v>
      </c>
      <c r="V5" s="105"/>
    </row>
    <row r="6" spans="1:25" ht="144.75" customHeight="1" thickBot="1" x14ac:dyDescent="0.3">
      <c r="A6" s="45" t="s">
        <v>153</v>
      </c>
      <c r="B6" s="100" t="s">
        <v>165</v>
      </c>
      <c r="C6" s="101"/>
      <c r="D6" s="101"/>
      <c r="E6" s="101"/>
      <c r="F6" s="101"/>
      <c r="G6" s="101"/>
      <c r="H6" s="101"/>
      <c r="I6" s="101"/>
      <c r="J6" s="102"/>
      <c r="K6" s="89" t="s">
        <v>161</v>
      </c>
      <c r="L6" s="90"/>
      <c r="M6" s="91"/>
      <c r="N6" s="106" t="s">
        <v>166</v>
      </c>
      <c r="O6" s="107"/>
      <c r="P6" s="107"/>
      <c r="Q6" s="107"/>
      <c r="R6" s="107"/>
      <c r="S6" s="107"/>
      <c r="T6" s="107"/>
      <c r="U6" s="107"/>
      <c r="V6" s="108"/>
    </row>
    <row r="7" spans="1:25" ht="29.25" customHeight="1" thickBot="1" x14ac:dyDescent="0.3">
      <c r="K7" s="31">
        <v>1</v>
      </c>
      <c r="L7" s="31">
        <v>2</v>
      </c>
      <c r="M7" s="31">
        <v>3</v>
      </c>
      <c r="N7" s="31">
        <v>4</v>
      </c>
      <c r="O7" s="31">
        <v>5</v>
      </c>
      <c r="P7" s="31">
        <v>6</v>
      </c>
      <c r="Q7" s="31">
        <v>7</v>
      </c>
      <c r="R7" s="31">
        <v>8</v>
      </c>
      <c r="S7" s="31">
        <v>9</v>
      </c>
      <c r="T7" s="31">
        <v>10</v>
      </c>
      <c r="U7" s="31">
        <v>11</v>
      </c>
      <c r="V7" s="31">
        <v>12</v>
      </c>
    </row>
    <row r="8" spans="1:25" s="7" customFormat="1" ht="59.25" customHeight="1" thickBot="1" x14ac:dyDescent="0.3">
      <c r="A8" s="34" t="s">
        <v>69</v>
      </c>
      <c r="B8" s="35" t="s">
        <v>0</v>
      </c>
      <c r="C8" s="35" t="s">
        <v>67</v>
      </c>
      <c r="D8" s="29" t="s">
        <v>84</v>
      </c>
      <c r="E8" s="29" t="s">
        <v>68</v>
      </c>
      <c r="F8" s="29" t="s">
        <v>78</v>
      </c>
      <c r="G8" s="29" t="s">
        <v>1</v>
      </c>
      <c r="H8" s="29" t="s">
        <v>2</v>
      </c>
      <c r="I8" s="29" t="s">
        <v>3</v>
      </c>
      <c r="J8" s="29" t="s">
        <v>4</v>
      </c>
      <c r="K8" s="30" t="s">
        <v>5</v>
      </c>
      <c r="L8" s="30" t="s">
        <v>6</v>
      </c>
      <c r="M8" s="30" t="s">
        <v>7</v>
      </c>
      <c r="N8" s="30" t="s">
        <v>8</v>
      </c>
      <c r="O8" s="30" t="s">
        <v>9</v>
      </c>
      <c r="P8" s="30" t="s">
        <v>10</v>
      </c>
      <c r="Q8" s="30" t="s">
        <v>11</v>
      </c>
      <c r="R8" s="30" t="s">
        <v>12</v>
      </c>
      <c r="S8" s="30" t="s">
        <v>13</v>
      </c>
      <c r="T8" s="30" t="s">
        <v>14</v>
      </c>
      <c r="U8" s="30" t="s">
        <v>15</v>
      </c>
      <c r="V8" s="56" t="s">
        <v>16</v>
      </c>
      <c r="W8" s="65" t="s">
        <v>17</v>
      </c>
      <c r="X8" s="29" t="s">
        <v>173</v>
      </c>
      <c r="Y8" s="66" t="s">
        <v>174</v>
      </c>
    </row>
    <row r="9" spans="1:25" ht="69.75" customHeight="1" x14ac:dyDescent="0.25">
      <c r="A9" s="36" t="s">
        <v>89</v>
      </c>
      <c r="B9" s="37" t="s">
        <v>33</v>
      </c>
      <c r="C9" s="38" t="s">
        <v>102</v>
      </c>
      <c r="D9" s="25" t="s">
        <v>124</v>
      </c>
      <c r="E9" s="26" t="s">
        <v>34</v>
      </c>
      <c r="F9" s="26">
        <v>30</v>
      </c>
      <c r="G9" s="27">
        <v>44599</v>
      </c>
      <c r="H9" s="26">
        <f t="shared" ref="H9:H40" si="0">+MONTH(G9)</f>
        <v>2</v>
      </c>
      <c r="I9" s="27">
        <f>+G9+F9</f>
        <v>44629</v>
      </c>
      <c r="J9" s="26">
        <f t="shared" ref="J9:J40" si="1">+MONTH(I9)</f>
        <v>3</v>
      </c>
      <c r="K9" s="28" t="str">
        <f t="shared" ref="K9:V18" si="2">IF(OR($H9=K$7,$J9=K$7),1," ")</f>
        <v xml:space="preserve"> </v>
      </c>
      <c r="L9" s="28">
        <f t="shared" si="2"/>
        <v>1</v>
      </c>
      <c r="M9" s="28">
        <f t="shared" si="2"/>
        <v>1</v>
      </c>
      <c r="N9" s="28" t="str">
        <f t="shared" si="2"/>
        <v xml:space="preserve"> </v>
      </c>
      <c r="O9" s="28" t="str">
        <f t="shared" si="2"/>
        <v xml:space="preserve"> </v>
      </c>
      <c r="P9" s="28" t="str">
        <f t="shared" si="2"/>
        <v xml:space="preserve"> </v>
      </c>
      <c r="Q9" s="28" t="str">
        <f t="shared" si="2"/>
        <v xml:space="preserve"> </v>
      </c>
      <c r="R9" s="28" t="str">
        <f t="shared" si="2"/>
        <v xml:space="preserve"> </v>
      </c>
      <c r="S9" s="28" t="str">
        <f t="shared" si="2"/>
        <v xml:space="preserve"> </v>
      </c>
      <c r="T9" s="28" t="str">
        <f t="shared" si="2"/>
        <v xml:space="preserve"> </v>
      </c>
      <c r="U9" s="28" t="str">
        <f t="shared" si="2"/>
        <v xml:space="preserve"> </v>
      </c>
      <c r="V9" s="57" t="str">
        <f t="shared" si="2"/>
        <v xml:space="preserve"> </v>
      </c>
      <c r="W9" s="62" t="s">
        <v>92</v>
      </c>
      <c r="X9" s="63"/>
      <c r="Y9" s="64"/>
    </row>
    <row r="10" spans="1:25" ht="69.75" customHeight="1" x14ac:dyDescent="0.25">
      <c r="A10" s="39" t="s">
        <v>89</v>
      </c>
      <c r="B10" s="40" t="s">
        <v>33</v>
      </c>
      <c r="C10" s="40" t="s">
        <v>104</v>
      </c>
      <c r="D10" s="6" t="s">
        <v>141</v>
      </c>
      <c r="E10" s="4" t="s">
        <v>22</v>
      </c>
      <c r="F10" s="4">
        <v>30</v>
      </c>
      <c r="G10" s="10">
        <v>44606</v>
      </c>
      <c r="H10" s="4">
        <f t="shared" si="0"/>
        <v>2</v>
      </c>
      <c r="I10" s="10">
        <f>+G10+F10</f>
        <v>44636</v>
      </c>
      <c r="J10" s="4">
        <f t="shared" si="1"/>
        <v>3</v>
      </c>
      <c r="K10" s="3" t="str">
        <f t="shared" si="2"/>
        <v xml:space="preserve"> </v>
      </c>
      <c r="L10" s="3">
        <f t="shared" si="2"/>
        <v>1</v>
      </c>
      <c r="M10" s="3">
        <f t="shared" si="2"/>
        <v>1</v>
      </c>
      <c r="N10" s="3" t="str">
        <f t="shared" si="2"/>
        <v xml:space="preserve"> </v>
      </c>
      <c r="O10" s="3" t="str">
        <f t="shared" si="2"/>
        <v xml:space="preserve"> </v>
      </c>
      <c r="P10" s="3" t="str">
        <f t="shared" si="2"/>
        <v xml:space="preserve"> </v>
      </c>
      <c r="Q10" s="3" t="str">
        <f t="shared" si="2"/>
        <v xml:space="preserve"> </v>
      </c>
      <c r="R10" s="3" t="str">
        <f t="shared" si="2"/>
        <v xml:space="preserve"> </v>
      </c>
      <c r="S10" s="3" t="str">
        <f t="shared" si="2"/>
        <v xml:space="preserve"> </v>
      </c>
      <c r="T10" s="3" t="str">
        <f t="shared" si="2"/>
        <v xml:space="preserve"> </v>
      </c>
      <c r="U10" s="3" t="str">
        <f t="shared" si="2"/>
        <v xml:space="preserve"> </v>
      </c>
      <c r="V10" s="58" t="str">
        <f t="shared" si="2"/>
        <v xml:space="preserve"> </v>
      </c>
      <c r="W10" s="12" t="s">
        <v>92</v>
      </c>
      <c r="X10" s="10"/>
      <c r="Y10" s="14"/>
    </row>
    <row r="11" spans="1:25" ht="69.75" customHeight="1" x14ac:dyDescent="0.25">
      <c r="A11" s="39" t="s">
        <v>89</v>
      </c>
      <c r="B11" s="40" t="s">
        <v>33</v>
      </c>
      <c r="C11" s="40" t="s">
        <v>56</v>
      </c>
      <c r="D11" s="1" t="s">
        <v>113</v>
      </c>
      <c r="E11" s="4" t="s">
        <v>100</v>
      </c>
      <c r="F11" s="4">
        <v>30</v>
      </c>
      <c r="G11" s="10">
        <v>44606</v>
      </c>
      <c r="H11" s="4">
        <f t="shared" si="0"/>
        <v>2</v>
      </c>
      <c r="I11" s="10">
        <f>+G11+F11</f>
        <v>44636</v>
      </c>
      <c r="J11" s="4">
        <f t="shared" si="1"/>
        <v>3</v>
      </c>
      <c r="K11" s="3" t="str">
        <f t="shared" si="2"/>
        <v xml:space="preserve"> </v>
      </c>
      <c r="L11" s="3">
        <f t="shared" si="2"/>
        <v>1</v>
      </c>
      <c r="M11" s="3">
        <f t="shared" si="2"/>
        <v>1</v>
      </c>
      <c r="N11" s="3" t="str">
        <f t="shared" si="2"/>
        <v xml:space="preserve"> </v>
      </c>
      <c r="O11" s="3" t="str">
        <f t="shared" si="2"/>
        <v xml:space="preserve"> </v>
      </c>
      <c r="P11" s="3" t="str">
        <f t="shared" si="2"/>
        <v xml:space="preserve"> </v>
      </c>
      <c r="Q11" s="3" t="str">
        <f t="shared" si="2"/>
        <v xml:space="preserve"> </v>
      </c>
      <c r="R11" s="3" t="str">
        <f t="shared" si="2"/>
        <v xml:space="preserve"> </v>
      </c>
      <c r="S11" s="3" t="str">
        <f t="shared" si="2"/>
        <v xml:space="preserve"> </v>
      </c>
      <c r="T11" s="3" t="str">
        <f t="shared" si="2"/>
        <v xml:space="preserve"> </v>
      </c>
      <c r="U11" s="3" t="str">
        <f t="shared" si="2"/>
        <v xml:space="preserve"> </v>
      </c>
      <c r="V11" s="58" t="str">
        <f t="shared" si="2"/>
        <v xml:space="preserve"> </v>
      </c>
      <c r="W11" s="12" t="s">
        <v>92</v>
      </c>
      <c r="X11" s="10"/>
      <c r="Y11" s="14"/>
    </row>
    <row r="12" spans="1:25" ht="69.75" customHeight="1" x14ac:dyDescent="0.25">
      <c r="A12" s="39" t="s">
        <v>89</v>
      </c>
      <c r="B12" s="40" t="s">
        <v>33</v>
      </c>
      <c r="C12" s="40" t="s">
        <v>63</v>
      </c>
      <c r="D12" s="1" t="s">
        <v>143</v>
      </c>
      <c r="E12" s="4" t="s">
        <v>99</v>
      </c>
      <c r="F12" s="4">
        <v>30</v>
      </c>
      <c r="G12" s="10">
        <v>44606</v>
      </c>
      <c r="H12" s="4">
        <f t="shared" si="0"/>
        <v>2</v>
      </c>
      <c r="I12" s="10">
        <f>WORKDAY(G12,F12)</f>
        <v>44648</v>
      </c>
      <c r="J12" s="4">
        <f t="shared" si="1"/>
        <v>3</v>
      </c>
      <c r="K12" s="3" t="str">
        <f t="shared" si="2"/>
        <v xml:space="preserve"> </v>
      </c>
      <c r="L12" s="3">
        <f t="shared" si="2"/>
        <v>1</v>
      </c>
      <c r="M12" s="3">
        <f t="shared" si="2"/>
        <v>1</v>
      </c>
      <c r="N12" s="3" t="str">
        <f t="shared" si="2"/>
        <v xml:space="preserve"> </v>
      </c>
      <c r="O12" s="3" t="str">
        <f t="shared" si="2"/>
        <v xml:space="preserve"> </v>
      </c>
      <c r="P12" s="3" t="str">
        <f t="shared" si="2"/>
        <v xml:space="preserve"> </v>
      </c>
      <c r="Q12" s="3" t="str">
        <f t="shared" si="2"/>
        <v xml:space="preserve"> </v>
      </c>
      <c r="R12" s="3" t="str">
        <f t="shared" si="2"/>
        <v xml:space="preserve"> </v>
      </c>
      <c r="S12" s="3" t="str">
        <f t="shared" si="2"/>
        <v xml:space="preserve"> </v>
      </c>
      <c r="T12" s="3" t="str">
        <f t="shared" si="2"/>
        <v xml:space="preserve"> </v>
      </c>
      <c r="U12" s="3" t="str">
        <f t="shared" si="2"/>
        <v xml:space="preserve"> </v>
      </c>
      <c r="V12" s="58" t="str">
        <f t="shared" si="2"/>
        <v xml:space="preserve"> </v>
      </c>
      <c r="W12" s="12" t="s">
        <v>92</v>
      </c>
      <c r="X12" s="10"/>
      <c r="Y12" s="10"/>
    </row>
    <row r="13" spans="1:25" ht="69.75" customHeight="1" x14ac:dyDescent="0.25">
      <c r="A13" s="39" t="s">
        <v>89</v>
      </c>
      <c r="B13" s="40" t="s">
        <v>33</v>
      </c>
      <c r="C13" s="40" t="s">
        <v>103</v>
      </c>
      <c r="D13" s="6" t="s">
        <v>41</v>
      </c>
      <c r="E13" s="4" t="s">
        <v>23</v>
      </c>
      <c r="F13" s="4">
        <v>30</v>
      </c>
      <c r="G13" s="10">
        <v>44607</v>
      </c>
      <c r="H13" s="4">
        <f t="shared" si="0"/>
        <v>2</v>
      </c>
      <c r="I13" s="10">
        <f>WORKDAY(G13,F13)+1</f>
        <v>44650</v>
      </c>
      <c r="J13" s="4">
        <f t="shared" si="1"/>
        <v>3</v>
      </c>
      <c r="K13" s="3" t="str">
        <f t="shared" si="2"/>
        <v xml:space="preserve"> </v>
      </c>
      <c r="L13" s="3">
        <f t="shared" si="2"/>
        <v>1</v>
      </c>
      <c r="M13" s="3">
        <f t="shared" si="2"/>
        <v>1</v>
      </c>
      <c r="N13" s="3" t="str">
        <f t="shared" si="2"/>
        <v xml:space="preserve"> </v>
      </c>
      <c r="O13" s="3" t="str">
        <f t="shared" si="2"/>
        <v xml:space="preserve"> </v>
      </c>
      <c r="P13" s="3" t="str">
        <f t="shared" si="2"/>
        <v xml:space="preserve"> </v>
      </c>
      <c r="Q13" s="3" t="str">
        <f t="shared" si="2"/>
        <v xml:space="preserve"> </v>
      </c>
      <c r="R13" s="3" t="str">
        <f t="shared" si="2"/>
        <v xml:space="preserve"> </v>
      </c>
      <c r="S13" s="3" t="str">
        <f t="shared" si="2"/>
        <v xml:space="preserve"> </v>
      </c>
      <c r="T13" s="3" t="str">
        <f t="shared" si="2"/>
        <v xml:space="preserve"> </v>
      </c>
      <c r="U13" s="3" t="str">
        <f t="shared" si="2"/>
        <v xml:space="preserve"> </v>
      </c>
      <c r="V13" s="58" t="str">
        <f t="shared" si="2"/>
        <v xml:space="preserve"> </v>
      </c>
      <c r="W13" s="12" t="s">
        <v>92</v>
      </c>
      <c r="X13" s="10"/>
      <c r="Y13" s="10"/>
    </row>
    <row r="14" spans="1:25" ht="69.75" customHeight="1" x14ac:dyDescent="0.25">
      <c r="A14" s="39" t="s">
        <v>89</v>
      </c>
      <c r="B14" s="40" t="s">
        <v>33</v>
      </c>
      <c r="C14" s="40" t="s">
        <v>55</v>
      </c>
      <c r="D14" s="1" t="s">
        <v>113</v>
      </c>
      <c r="E14" s="4" t="s">
        <v>85</v>
      </c>
      <c r="F14" s="4">
        <v>30</v>
      </c>
      <c r="G14" s="10">
        <v>44608</v>
      </c>
      <c r="H14" s="4">
        <f t="shared" si="0"/>
        <v>2</v>
      </c>
      <c r="I14" s="10">
        <f>+G14+F14</f>
        <v>44638</v>
      </c>
      <c r="J14" s="4">
        <f t="shared" si="1"/>
        <v>3</v>
      </c>
      <c r="K14" s="3" t="str">
        <f t="shared" si="2"/>
        <v xml:space="preserve"> </v>
      </c>
      <c r="L14" s="3">
        <f t="shared" si="2"/>
        <v>1</v>
      </c>
      <c r="M14" s="3">
        <f t="shared" si="2"/>
        <v>1</v>
      </c>
      <c r="N14" s="3" t="str">
        <f t="shared" si="2"/>
        <v xml:space="preserve"> </v>
      </c>
      <c r="O14" s="3" t="str">
        <f t="shared" si="2"/>
        <v xml:space="preserve"> </v>
      </c>
      <c r="P14" s="3" t="str">
        <f t="shared" si="2"/>
        <v xml:space="preserve"> </v>
      </c>
      <c r="Q14" s="3" t="str">
        <f t="shared" si="2"/>
        <v xml:space="preserve"> </v>
      </c>
      <c r="R14" s="3" t="str">
        <f t="shared" si="2"/>
        <v xml:space="preserve"> </v>
      </c>
      <c r="S14" s="3" t="str">
        <f t="shared" si="2"/>
        <v xml:space="preserve"> </v>
      </c>
      <c r="T14" s="3" t="str">
        <f t="shared" si="2"/>
        <v xml:space="preserve"> </v>
      </c>
      <c r="U14" s="3" t="str">
        <f t="shared" si="2"/>
        <v xml:space="preserve"> </v>
      </c>
      <c r="V14" s="58" t="str">
        <f t="shared" si="2"/>
        <v xml:space="preserve"> </v>
      </c>
      <c r="W14" s="12" t="s">
        <v>92</v>
      </c>
      <c r="X14" s="61"/>
      <c r="Y14" s="61"/>
    </row>
    <row r="15" spans="1:25" ht="69.75" customHeight="1" x14ac:dyDescent="0.25">
      <c r="A15" s="39" t="s">
        <v>89</v>
      </c>
      <c r="B15" s="40" t="s">
        <v>33</v>
      </c>
      <c r="C15" s="40" t="s">
        <v>162</v>
      </c>
      <c r="D15" s="1" t="s">
        <v>163</v>
      </c>
      <c r="E15" s="4" t="s">
        <v>23</v>
      </c>
      <c r="F15" s="4">
        <v>20</v>
      </c>
      <c r="G15" s="10">
        <v>44652</v>
      </c>
      <c r="H15" s="4">
        <f t="shared" si="0"/>
        <v>4</v>
      </c>
      <c r="I15" s="10">
        <v>44673</v>
      </c>
      <c r="J15" s="4">
        <f t="shared" si="1"/>
        <v>4</v>
      </c>
      <c r="K15" s="3" t="str">
        <f t="shared" si="2"/>
        <v xml:space="preserve"> </v>
      </c>
      <c r="L15" s="3" t="str">
        <f t="shared" si="2"/>
        <v xml:space="preserve"> </v>
      </c>
      <c r="M15" s="3" t="str">
        <f t="shared" si="2"/>
        <v xml:space="preserve"> </v>
      </c>
      <c r="N15" s="3">
        <f t="shared" si="2"/>
        <v>1</v>
      </c>
      <c r="O15" s="3" t="str">
        <f t="shared" si="2"/>
        <v xml:space="preserve"> </v>
      </c>
      <c r="P15" s="3" t="str">
        <f t="shared" si="2"/>
        <v xml:space="preserve"> </v>
      </c>
      <c r="Q15" s="3" t="str">
        <f t="shared" si="2"/>
        <v xml:space="preserve"> </v>
      </c>
      <c r="R15" s="3" t="str">
        <f t="shared" si="2"/>
        <v xml:space="preserve"> </v>
      </c>
      <c r="S15" s="3" t="str">
        <f t="shared" si="2"/>
        <v xml:space="preserve"> </v>
      </c>
      <c r="T15" s="3" t="str">
        <f t="shared" si="2"/>
        <v xml:space="preserve"> </v>
      </c>
      <c r="U15" s="3" t="str">
        <f t="shared" si="2"/>
        <v xml:space="preserve"> </v>
      </c>
      <c r="V15" s="58" t="str">
        <f t="shared" si="2"/>
        <v xml:space="preserve"> </v>
      </c>
      <c r="W15" s="12" t="s">
        <v>92</v>
      </c>
      <c r="X15" s="61"/>
      <c r="Y15" s="61"/>
    </row>
    <row r="16" spans="1:25" ht="69.75" customHeight="1" x14ac:dyDescent="0.25">
      <c r="A16" s="39" t="s">
        <v>89</v>
      </c>
      <c r="B16" s="40" t="s">
        <v>33</v>
      </c>
      <c r="C16" s="40" t="s">
        <v>105</v>
      </c>
      <c r="D16" s="6" t="s">
        <v>142</v>
      </c>
      <c r="E16" s="4" t="s">
        <v>22</v>
      </c>
      <c r="F16" s="4">
        <v>30</v>
      </c>
      <c r="G16" s="10">
        <v>44669</v>
      </c>
      <c r="H16" s="4">
        <f t="shared" si="0"/>
        <v>4</v>
      </c>
      <c r="I16" s="10">
        <f>+G16+F16</f>
        <v>44699</v>
      </c>
      <c r="J16" s="4">
        <f t="shared" si="1"/>
        <v>5</v>
      </c>
      <c r="K16" s="3" t="str">
        <f t="shared" si="2"/>
        <v xml:space="preserve"> </v>
      </c>
      <c r="L16" s="3" t="str">
        <f t="shared" si="2"/>
        <v xml:space="preserve"> </v>
      </c>
      <c r="M16" s="3" t="str">
        <f t="shared" si="2"/>
        <v xml:space="preserve"> </v>
      </c>
      <c r="N16" s="3">
        <f t="shared" si="2"/>
        <v>1</v>
      </c>
      <c r="O16" s="3">
        <f t="shared" si="2"/>
        <v>1</v>
      </c>
      <c r="P16" s="3" t="str">
        <f t="shared" si="2"/>
        <v xml:space="preserve"> </v>
      </c>
      <c r="Q16" s="3" t="str">
        <f t="shared" si="2"/>
        <v xml:space="preserve"> </v>
      </c>
      <c r="R16" s="3" t="str">
        <f t="shared" si="2"/>
        <v xml:space="preserve"> </v>
      </c>
      <c r="S16" s="3" t="str">
        <f t="shared" si="2"/>
        <v xml:space="preserve"> </v>
      </c>
      <c r="T16" s="3" t="str">
        <f t="shared" si="2"/>
        <v xml:space="preserve"> </v>
      </c>
      <c r="U16" s="3" t="str">
        <f t="shared" si="2"/>
        <v xml:space="preserve"> </v>
      </c>
      <c r="V16" s="58" t="str">
        <f t="shared" si="2"/>
        <v xml:space="preserve"> </v>
      </c>
      <c r="W16" s="12" t="s">
        <v>92</v>
      </c>
      <c r="X16" s="61"/>
      <c r="Y16" s="61"/>
    </row>
    <row r="17" spans="1:25" ht="69.75" customHeight="1" x14ac:dyDescent="0.25">
      <c r="A17" s="39" t="s">
        <v>89</v>
      </c>
      <c r="B17" s="40" t="s">
        <v>33</v>
      </c>
      <c r="C17" s="40" t="s">
        <v>116</v>
      </c>
      <c r="D17" s="1" t="s">
        <v>113</v>
      </c>
      <c r="E17" s="4" t="s">
        <v>99</v>
      </c>
      <c r="F17" s="4">
        <v>30</v>
      </c>
      <c r="G17" s="10">
        <v>44670</v>
      </c>
      <c r="H17" s="4">
        <f t="shared" si="0"/>
        <v>4</v>
      </c>
      <c r="I17" s="10">
        <f>+G17+F17</f>
        <v>44700</v>
      </c>
      <c r="J17" s="4">
        <f t="shared" si="1"/>
        <v>5</v>
      </c>
      <c r="K17" s="3" t="str">
        <f t="shared" si="2"/>
        <v xml:space="preserve"> </v>
      </c>
      <c r="L17" s="3" t="str">
        <f t="shared" si="2"/>
        <v xml:space="preserve"> </v>
      </c>
      <c r="M17" s="3" t="str">
        <f t="shared" si="2"/>
        <v xml:space="preserve"> </v>
      </c>
      <c r="N17" s="3">
        <f t="shared" si="2"/>
        <v>1</v>
      </c>
      <c r="O17" s="3">
        <f t="shared" si="2"/>
        <v>1</v>
      </c>
      <c r="P17" s="3" t="str">
        <f t="shared" si="2"/>
        <v xml:space="preserve"> </v>
      </c>
      <c r="Q17" s="3" t="str">
        <f t="shared" si="2"/>
        <v xml:space="preserve"> </v>
      </c>
      <c r="R17" s="3" t="str">
        <f t="shared" si="2"/>
        <v xml:space="preserve"> </v>
      </c>
      <c r="S17" s="3" t="str">
        <f t="shared" si="2"/>
        <v xml:space="preserve"> </v>
      </c>
      <c r="T17" s="3" t="str">
        <f t="shared" si="2"/>
        <v xml:space="preserve"> </v>
      </c>
      <c r="U17" s="3" t="str">
        <f t="shared" si="2"/>
        <v xml:space="preserve"> </v>
      </c>
      <c r="V17" s="58" t="str">
        <f t="shared" si="2"/>
        <v xml:space="preserve"> </v>
      </c>
      <c r="W17" s="12" t="s">
        <v>92</v>
      </c>
      <c r="X17" s="61"/>
      <c r="Y17" s="61"/>
    </row>
    <row r="18" spans="1:25" ht="69.75" customHeight="1" x14ac:dyDescent="0.25">
      <c r="A18" s="39" t="s">
        <v>89</v>
      </c>
      <c r="B18" s="40" t="s">
        <v>33</v>
      </c>
      <c r="C18" s="40" t="s">
        <v>58</v>
      </c>
      <c r="D18" s="1" t="s">
        <v>114</v>
      </c>
      <c r="E18" s="4" t="s">
        <v>34</v>
      </c>
      <c r="F18" s="4">
        <v>30</v>
      </c>
      <c r="G18" s="10">
        <v>44670</v>
      </c>
      <c r="H18" s="4">
        <f t="shared" si="0"/>
        <v>4</v>
      </c>
      <c r="I18" s="10">
        <f>+G18+F18</f>
        <v>44700</v>
      </c>
      <c r="J18" s="4">
        <f t="shared" si="1"/>
        <v>5</v>
      </c>
      <c r="K18" s="3" t="str">
        <f t="shared" si="2"/>
        <v xml:space="preserve"> </v>
      </c>
      <c r="L18" s="3" t="str">
        <f t="shared" si="2"/>
        <v xml:space="preserve"> </v>
      </c>
      <c r="M18" s="3" t="str">
        <f t="shared" si="2"/>
        <v xml:space="preserve"> </v>
      </c>
      <c r="N18" s="3">
        <f t="shared" si="2"/>
        <v>1</v>
      </c>
      <c r="O18" s="3">
        <f t="shared" si="2"/>
        <v>1</v>
      </c>
      <c r="P18" s="3" t="str">
        <f t="shared" si="2"/>
        <v xml:space="preserve"> </v>
      </c>
      <c r="Q18" s="3" t="str">
        <f t="shared" si="2"/>
        <v xml:space="preserve"> </v>
      </c>
      <c r="R18" s="3" t="str">
        <f t="shared" si="2"/>
        <v xml:space="preserve"> </v>
      </c>
      <c r="S18" s="3" t="str">
        <f t="shared" si="2"/>
        <v xml:space="preserve"> </v>
      </c>
      <c r="T18" s="3" t="str">
        <f t="shared" si="2"/>
        <v xml:space="preserve"> </v>
      </c>
      <c r="U18" s="3" t="str">
        <f t="shared" si="2"/>
        <v xml:space="preserve"> </v>
      </c>
      <c r="V18" s="58" t="str">
        <f t="shared" si="2"/>
        <v xml:space="preserve"> </v>
      </c>
      <c r="W18" s="12" t="s">
        <v>92</v>
      </c>
      <c r="X18" s="61"/>
      <c r="Y18" s="61"/>
    </row>
    <row r="19" spans="1:25" ht="69.75" customHeight="1" x14ac:dyDescent="0.25">
      <c r="A19" s="39" t="s">
        <v>89</v>
      </c>
      <c r="B19" s="40" t="s">
        <v>33</v>
      </c>
      <c r="C19" s="40" t="s">
        <v>59</v>
      </c>
      <c r="D19" s="1" t="s">
        <v>113</v>
      </c>
      <c r="E19" s="4" t="s">
        <v>100</v>
      </c>
      <c r="F19" s="4">
        <v>30</v>
      </c>
      <c r="G19" s="10">
        <v>44670</v>
      </c>
      <c r="H19" s="4">
        <f t="shared" si="0"/>
        <v>4</v>
      </c>
      <c r="I19" s="10">
        <f>+G19+F19</f>
        <v>44700</v>
      </c>
      <c r="J19" s="4">
        <f t="shared" si="1"/>
        <v>5</v>
      </c>
      <c r="K19" s="3" t="str">
        <f t="shared" ref="K19:V28" si="3">IF(OR($H19=K$7,$J19=K$7),1," ")</f>
        <v xml:space="preserve"> </v>
      </c>
      <c r="L19" s="3" t="str">
        <f t="shared" si="3"/>
        <v xml:space="preserve"> </v>
      </c>
      <c r="M19" s="3" t="str">
        <f t="shared" si="3"/>
        <v xml:space="preserve"> </v>
      </c>
      <c r="N19" s="3">
        <f t="shared" si="3"/>
        <v>1</v>
      </c>
      <c r="O19" s="3">
        <f t="shared" si="3"/>
        <v>1</v>
      </c>
      <c r="P19" s="3" t="str">
        <f t="shared" si="3"/>
        <v xml:space="preserve"> </v>
      </c>
      <c r="Q19" s="3" t="str">
        <f t="shared" si="3"/>
        <v xml:space="preserve"> </v>
      </c>
      <c r="R19" s="3" t="str">
        <f t="shared" si="3"/>
        <v xml:space="preserve"> </v>
      </c>
      <c r="S19" s="3" t="str">
        <f t="shared" si="3"/>
        <v xml:space="preserve"> </v>
      </c>
      <c r="T19" s="3" t="str">
        <f t="shared" si="3"/>
        <v xml:space="preserve"> </v>
      </c>
      <c r="U19" s="3" t="str">
        <f t="shared" si="3"/>
        <v xml:space="preserve"> </v>
      </c>
      <c r="V19" s="58" t="str">
        <f t="shared" si="3"/>
        <v xml:space="preserve"> </v>
      </c>
      <c r="W19" s="12" t="s">
        <v>92</v>
      </c>
      <c r="X19" s="61"/>
      <c r="Y19" s="61"/>
    </row>
    <row r="20" spans="1:25" ht="69.75" customHeight="1" x14ac:dyDescent="0.25">
      <c r="A20" s="39" t="s">
        <v>89</v>
      </c>
      <c r="B20" s="40" t="s">
        <v>33</v>
      </c>
      <c r="C20" s="40" t="s">
        <v>50</v>
      </c>
      <c r="D20" s="6" t="s">
        <v>51</v>
      </c>
      <c r="E20" s="4" t="s">
        <v>23</v>
      </c>
      <c r="F20" s="4">
        <v>25</v>
      </c>
      <c r="G20" s="10">
        <v>44682</v>
      </c>
      <c r="H20" s="4">
        <f t="shared" si="0"/>
        <v>5</v>
      </c>
      <c r="I20" s="10">
        <f>WORKDAY(G20,F20)</f>
        <v>44715</v>
      </c>
      <c r="J20" s="4">
        <f t="shared" si="1"/>
        <v>6</v>
      </c>
      <c r="K20" s="3" t="str">
        <f t="shared" si="3"/>
        <v xml:space="preserve"> </v>
      </c>
      <c r="L20" s="3" t="str">
        <f t="shared" si="3"/>
        <v xml:space="preserve"> </v>
      </c>
      <c r="M20" s="3" t="str">
        <f t="shared" si="3"/>
        <v xml:space="preserve"> </v>
      </c>
      <c r="N20" s="3" t="str">
        <f t="shared" si="3"/>
        <v xml:space="preserve"> </v>
      </c>
      <c r="O20" s="3">
        <f t="shared" si="3"/>
        <v>1</v>
      </c>
      <c r="P20" s="3">
        <f t="shared" si="3"/>
        <v>1</v>
      </c>
      <c r="Q20" s="3" t="str">
        <f t="shared" si="3"/>
        <v xml:space="preserve"> </v>
      </c>
      <c r="R20" s="3" t="str">
        <f t="shared" si="3"/>
        <v xml:space="preserve"> </v>
      </c>
      <c r="S20" s="3" t="str">
        <f t="shared" si="3"/>
        <v xml:space="preserve"> </v>
      </c>
      <c r="T20" s="3" t="str">
        <f t="shared" si="3"/>
        <v xml:space="preserve"> </v>
      </c>
      <c r="U20" s="3" t="str">
        <f t="shared" si="3"/>
        <v xml:space="preserve"> </v>
      </c>
      <c r="V20" s="58" t="str">
        <f t="shared" si="3"/>
        <v xml:space="preserve"> </v>
      </c>
      <c r="W20" s="12" t="s">
        <v>92</v>
      </c>
      <c r="X20" s="61"/>
      <c r="Y20" s="61"/>
    </row>
    <row r="21" spans="1:25" ht="69.75" customHeight="1" x14ac:dyDescent="0.25">
      <c r="A21" s="39" t="s">
        <v>89</v>
      </c>
      <c r="B21" s="40" t="s">
        <v>33</v>
      </c>
      <c r="C21" s="40" t="s">
        <v>57</v>
      </c>
      <c r="D21" s="1" t="s">
        <v>112</v>
      </c>
      <c r="E21" s="4" t="s">
        <v>85</v>
      </c>
      <c r="F21" s="4">
        <v>30</v>
      </c>
      <c r="G21" s="10">
        <v>44699</v>
      </c>
      <c r="H21" s="4">
        <f t="shared" si="0"/>
        <v>5</v>
      </c>
      <c r="I21" s="10">
        <f t="shared" ref="I21:I26" si="4">+G21+F21</f>
        <v>44729</v>
      </c>
      <c r="J21" s="4">
        <f t="shared" si="1"/>
        <v>6</v>
      </c>
      <c r="K21" s="3" t="str">
        <f t="shared" si="3"/>
        <v xml:space="preserve"> </v>
      </c>
      <c r="L21" s="3" t="str">
        <f t="shared" si="3"/>
        <v xml:space="preserve"> </v>
      </c>
      <c r="M21" s="3" t="str">
        <f t="shared" si="3"/>
        <v xml:space="preserve"> </v>
      </c>
      <c r="N21" s="3" t="str">
        <f t="shared" si="3"/>
        <v xml:space="preserve"> </v>
      </c>
      <c r="O21" s="3">
        <f t="shared" si="3"/>
        <v>1</v>
      </c>
      <c r="P21" s="3">
        <f t="shared" si="3"/>
        <v>1</v>
      </c>
      <c r="Q21" s="3" t="str">
        <f t="shared" si="3"/>
        <v xml:space="preserve"> </v>
      </c>
      <c r="R21" s="3" t="str">
        <f t="shared" si="3"/>
        <v xml:space="preserve"> </v>
      </c>
      <c r="S21" s="3" t="str">
        <f t="shared" si="3"/>
        <v xml:space="preserve"> </v>
      </c>
      <c r="T21" s="3" t="str">
        <f t="shared" si="3"/>
        <v xml:space="preserve"> </v>
      </c>
      <c r="U21" s="3" t="str">
        <f t="shared" si="3"/>
        <v xml:space="preserve"> </v>
      </c>
      <c r="V21" s="58" t="str">
        <f t="shared" si="3"/>
        <v xml:space="preserve"> </v>
      </c>
      <c r="W21" s="12" t="s">
        <v>92</v>
      </c>
      <c r="X21" s="61"/>
      <c r="Y21" s="61"/>
    </row>
    <row r="22" spans="1:25" ht="69.75" customHeight="1" x14ac:dyDescent="0.25">
      <c r="A22" s="39" t="s">
        <v>89</v>
      </c>
      <c r="B22" s="40" t="s">
        <v>33</v>
      </c>
      <c r="C22" s="40" t="s">
        <v>61</v>
      </c>
      <c r="D22" s="1" t="s">
        <v>113</v>
      </c>
      <c r="E22" s="4" t="s">
        <v>22</v>
      </c>
      <c r="F22" s="4">
        <v>30</v>
      </c>
      <c r="G22" s="10">
        <v>44725</v>
      </c>
      <c r="H22" s="4">
        <f t="shared" si="0"/>
        <v>6</v>
      </c>
      <c r="I22" s="10">
        <f t="shared" si="4"/>
        <v>44755</v>
      </c>
      <c r="J22" s="4">
        <f t="shared" si="1"/>
        <v>7</v>
      </c>
      <c r="K22" s="3" t="str">
        <f t="shared" si="3"/>
        <v xml:space="preserve"> </v>
      </c>
      <c r="L22" s="3" t="str">
        <f t="shared" si="3"/>
        <v xml:space="preserve"> </v>
      </c>
      <c r="M22" s="3" t="str">
        <f t="shared" si="3"/>
        <v xml:space="preserve"> </v>
      </c>
      <c r="N22" s="3" t="str">
        <f t="shared" si="3"/>
        <v xml:space="preserve"> </v>
      </c>
      <c r="O22" s="3" t="str">
        <f t="shared" si="3"/>
        <v xml:space="preserve"> </v>
      </c>
      <c r="P22" s="3">
        <f t="shared" si="3"/>
        <v>1</v>
      </c>
      <c r="Q22" s="3">
        <f t="shared" si="3"/>
        <v>1</v>
      </c>
      <c r="R22" s="3" t="str">
        <f t="shared" si="3"/>
        <v xml:space="preserve"> </v>
      </c>
      <c r="S22" s="3" t="str">
        <f t="shared" si="3"/>
        <v xml:space="preserve"> </v>
      </c>
      <c r="T22" s="3" t="str">
        <f t="shared" si="3"/>
        <v xml:space="preserve"> </v>
      </c>
      <c r="U22" s="3" t="str">
        <f t="shared" si="3"/>
        <v xml:space="preserve"> </v>
      </c>
      <c r="V22" s="58" t="str">
        <f t="shared" si="3"/>
        <v xml:space="preserve"> </v>
      </c>
      <c r="W22" s="12" t="s">
        <v>92</v>
      </c>
      <c r="X22" s="61"/>
      <c r="Y22" s="61"/>
    </row>
    <row r="23" spans="1:25" ht="69.75" customHeight="1" x14ac:dyDescent="0.25">
      <c r="A23" s="39" t="s">
        <v>89</v>
      </c>
      <c r="B23" s="40" t="s">
        <v>33</v>
      </c>
      <c r="C23" s="40" t="s">
        <v>62</v>
      </c>
      <c r="D23" s="1" t="s">
        <v>113</v>
      </c>
      <c r="E23" s="4" t="s">
        <v>100</v>
      </c>
      <c r="F23" s="4">
        <v>30</v>
      </c>
      <c r="G23" s="10">
        <v>44725</v>
      </c>
      <c r="H23" s="4">
        <f t="shared" si="0"/>
        <v>6</v>
      </c>
      <c r="I23" s="10">
        <f t="shared" si="4"/>
        <v>44755</v>
      </c>
      <c r="J23" s="4">
        <f t="shared" si="1"/>
        <v>7</v>
      </c>
      <c r="K23" s="3" t="str">
        <f t="shared" si="3"/>
        <v xml:space="preserve"> </v>
      </c>
      <c r="L23" s="3" t="str">
        <f t="shared" si="3"/>
        <v xml:space="preserve"> </v>
      </c>
      <c r="M23" s="3" t="str">
        <f t="shared" si="3"/>
        <v xml:space="preserve"> </v>
      </c>
      <c r="N23" s="3" t="str">
        <f t="shared" si="3"/>
        <v xml:space="preserve"> </v>
      </c>
      <c r="O23" s="3" t="str">
        <f t="shared" si="3"/>
        <v xml:space="preserve"> </v>
      </c>
      <c r="P23" s="3">
        <f t="shared" si="3"/>
        <v>1</v>
      </c>
      <c r="Q23" s="3">
        <f t="shared" si="3"/>
        <v>1</v>
      </c>
      <c r="R23" s="3" t="str">
        <f t="shared" si="3"/>
        <v xml:space="preserve"> </v>
      </c>
      <c r="S23" s="3" t="str">
        <f t="shared" si="3"/>
        <v xml:space="preserve"> </v>
      </c>
      <c r="T23" s="3" t="str">
        <f t="shared" si="3"/>
        <v xml:space="preserve"> </v>
      </c>
      <c r="U23" s="3" t="str">
        <f t="shared" si="3"/>
        <v xml:space="preserve"> </v>
      </c>
      <c r="V23" s="58" t="str">
        <f t="shared" si="3"/>
        <v xml:space="preserve"> </v>
      </c>
      <c r="W23" s="12" t="s">
        <v>92</v>
      </c>
      <c r="X23" s="61"/>
      <c r="Y23" s="61"/>
    </row>
    <row r="24" spans="1:25" ht="69.75" customHeight="1" x14ac:dyDescent="0.25">
      <c r="A24" s="39" t="s">
        <v>89</v>
      </c>
      <c r="B24" s="40" t="s">
        <v>33</v>
      </c>
      <c r="C24" s="41" t="s">
        <v>46</v>
      </c>
      <c r="D24" s="6" t="s">
        <v>47</v>
      </c>
      <c r="E24" s="4" t="s">
        <v>99</v>
      </c>
      <c r="F24" s="4">
        <v>30</v>
      </c>
      <c r="G24" s="10">
        <v>44730</v>
      </c>
      <c r="H24" s="4">
        <f t="shared" si="0"/>
        <v>6</v>
      </c>
      <c r="I24" s="10">
        <f t="shared" si="4"/>
        <v>44760</v>
      </c>
      <c r="J24" s="4">
        <f t="shared" si="1"/>
        <v>7</v>
      </c>
      <c r="K24" s="3" t="str">
        <f t="shared" si="3"/>
        <v xml:space="preserve"> </v>
      </c>
      <c r="L24" s="3" t="str">
        <f t="shared" si="3"/>
        <v xml:space="preserve"> </v>
      </c>
      <c r="M24" s="3" t="str">
        <f t="shared" si="3"/>
        <v xml:space="preserve"> </v>
      </c>
      <c r="N24" s="3" t="str">
        <f t="shared" si="3"/>
        <v xml:space="preserve"> </v>
      </c>
      <c r="O24" s="3" t="str">
        <f t="shared" si="3"/>
        <v xml:space="preserve"> </v>
      </c>
      <c r="P24" s="3">
        <f t="shared" si="3"/>
        <v>1</v>
      </c>
      <c r="Q24" s="3">
        <f t="shared" si="3"/>
        <v>1</v>
      </c>
      <c r="R24" s="3" t="str">
        <f t="shared" si="3"/>
        <v xml:space="preserve"> </v>
      </c>
      <c r="S24" s="3" t="str">
        <f t="shared" si="3"/>
        <v xml:space="preserve"> </v>
      </c>
      <c r="T24" s="3" t="str">
        <f t="shared" si="3"/>
        <v xml:space="preserve"> </v>
      </c>
      <c r="U24" s="3" t="str">
        <f t="shared" si="3"/>
        <v xml:space="preserve"> </v>
      </c>
      <c r="V24" s="58" t="str">
        <f t="shared" si="3"/>
        <v xml:space="preserve"> </v>
      </c>
      <c r="W24" s="12" t="s">
        <v>92</v>
      </c>
      <c r="X24" s="61"/>
      <c r="Y24" s="61"/>
    </row>
    <row r="25" spans="1:25" ht="69.75" customHeight="1" x14ac:dyDescent="0.25">
      <c r="A25" s="39" t="s">
        <v>89</v>
      </c>
      <c r="B25" s="40" t="s">
        <v>33</v>
      </c>
      <c r="C25" s="40" t="s">
        <v>53</v>
      </c>
      <c r="D25" s="6" t="s">
        <v>54</v>
      </c>
      <c r="E25" s="4" t="s">
        <v>23</v>
      </c>
      <c r="F25" s="4">
        <v>30</v>
      </c>
      <c r="G25" s="10">
        <v>44730</v>
      </c>
      <c r="H25" s="4">
        <f t="shared" si="0"/>
        <v>6</v>
      </c>
      <c r="I25" s="10">
        <f t="shared" si="4"/>
        <v>44760</v>
      </c>
      <c r="J25" s="4">
        <f t="shared" si="1"/>
        <v>7</v>
      </c>
      <c r="K25" s="3" t="str">
        <f t="shared" si="3"/>
        <v xml:space="preserve"> </v>
      </c>
      <c r="L25" s="3" t="str">
        <f t="shared" si="3"/>
        <v xml:space="preserve"> </v>
      </c>
      <c r="M25" s="3" t="str">
        <f t="shared" si="3"/>
        <v xml:space="preserve"> </v>
      </c>
      <c r="N25" s="3" t="str">
        <f t="shared" si="3"/>
        <v xml:space="preserve"> </v>
      </c>
      <c r="O25" s="3" t="str">
        <f t="shared" si="3"/>
        <v xml:space="preserve"> </v>
      </c>
      <c r="P25" s="3">
        <f t="shared" si="3"/>
        <v>1</v>
      </c>
      <c r="Q25" s="3">
        <f t="shared" si="3"/>
        <v>1</v>
      </c>
      <c r="R25" s="3" t="str">
        <f t="shared" si="3"/>
        <v xml:space="preserve"> </v>
      </c>
      <c r="S25" s="3" t="str">
        <f t="shared" si="3"/>
        <v xml:space="preserve"> </v>
      </c>
      <c r="T25" s="3" t="str">
        <f t="shared" si="3"/>
        <v xml:space="preserve"> </v>
      </c>
      <c r="U25" s="3" t="str">
        <f t="shared" si="3"/>
        <v xml:space="preserve"> </v>
      </c>
      <c r="V25" s="58" t="str">
        <f t="shared" si="3"/>
        <v xml:space="preserve"> </v>
      </c>
      <c r="W25" s="12" t="s">
        <v>92</v>
      </c>
      <c r="X25" s="61"/>
      <c r="Y25" s="61"/>
    </row>
    <row r="26" spans="1:25" ht="69.75" customHeight="1" x14ac:dyDescent="0.25">
      <c r="A26" s="39" t="s">
        <v>89</v>
      </c>
      <c r="B26" s="40" t="s">
        <v>33</v>
      </c>
      <c r="C26" s="40" t="s">
        <v>144</v>
      </c>
      <c r="D26" s="1" t="s">
        <v>112</v>
      </c>
      <c r="E26" s="4" t="s">
        <v>34</v>
      </c>
      <c r="F26" s="4">
        <v>30</v>
      </c>
      <c r="G26" s="10">
        <v>44730</v>
      </c>
      <c r="H26" s="4">
        <f t="shared" si="0"/>
        <v>6</v>
      </c>
      <c r="I26" s="10">
        <f t="shared" si="4"/>
        <v>44760</v>
      </c>
      <c r="J26" s="4">
        <f t="shared" si="1"/>
        <v>7</v>
      </c>
      <c r="K26" s="3" t="str">
        <f t="shared" si="3"/>
        <v xml:space="preserve"> </v>
      </c>
      <c r="L26" s="3" t="str">
        <f t="shared" si="3"/>
        <v xml:space="preserve"> </v>
      </c>
      <c r="M26" s="3" t="str">
        <f t="shared" si="3"/>
        <v xml:space="preserve"> </v>
      </c>
      <c r="N26" s="3" t="str">
        <f t="shared" si="3"/>
        <v xml:space="preserve"> </v>
      </c>
      <c r="O26" s="3" t="str">
        <f t="shared" si="3"/>
        <v xml:space="preserve"> </v>
      </c>
      <c r="P26" s="3">
        <f t="shared" si="3"/>
        <v>1</v>
      </c>
      <c r="Q26" s="3">
        <f t="shared" si="3"/>
        <v>1</v>
      </c>
      <c r="R26" s="3" t="str">
        <f t="shared" si="3"/>
        <v xml:space="preserve"> </v>
      </c>
      <c r="S26" s="3" t="str">
        <f t="shared" si="3"/>
        <v xml:space="preserve"> </v>
      </c>
      <c r="T26" s="3" t="str">
        <f t="shared" si="3"/>
        <v xml:space="preserve"> </v>
      </c>
      <c r="U26" s="3" t="str">
        <f t="shared" si="3"/>
        <v xml:space="preserve"> </v>
      </c>
      <c r="V26" s="58" t="str">
        <f t="shared" si="3"/>
        <v xml:space="preserve"> </v>
      </c>
      <c r="W26" s="12" t="s">
        <v>92</v>
      </c>
      <c r="X26" s="61"/>
      <c r="Y26" s="61"/>
    </row>
    <row r="27" spans="1:25" ht="69.75" customHeight="1" x14ac:dyDescent="0.25">
      <c r="A27" s="39" t="s">
        <v>89</v>
      </c>
      <c r="B27" s="40" t="s">
        <v>33</v>
      </c>
      <c r="C27" s="40" t="s">
        <v>109</v>
      </c>
      <c r="D27" s="1" t="s">
        <v>110</v>
      </c>
      <c r="E27" s="4" t="s">
        <v>23</v>
      </c>
      <c r="F27" s="4">
        <v>30</v>
      </c>
      <c r="G27" s="10">
        <v>44775</v>
      </c>
      <c r="H27" s="4">
        <f t="shared" si="0"/>
        <v>8</v>
      </c>
      <c r="I27" s="10">
        <f>WORKDAY(G27,F27)</f>
        <v>44817</v>
      </c>
      <c r="J27" s="4">
        <f t="shared" si="1"/>
        <v>9</v>
      </c>
      <c r="K27" s="3" t="str">
        <f t="shared" si="3"/>
        <v xml:space="preserve"> </v>
      </c>
      <c r="L27" s="3" t="str">
        <f t="shared" si="3"/>
        <v xml:space="preserve"> </v>
      </c>
      <c r="M27" s="3" t="str">
        <f t="shared" si="3"/>
        <v xml:space="preserve"> </v>
      </c>
      <c r="N27" s="3" t="str">
        <f t="shared" si="3"/>
        <v xml:space="preserve"> </v>
      </c>
      <c r="O27" s="3" t="str">
        <f t="shared" si="3"/>
        <v xml:space="preserve"> </v>
      </c>
      <c r="P27" s="3" t="str">
        <f t="shared" si="3"/>
        <v xml:space="preserve"> </v>
      </c>
      <c r="Q27" s="3" t="str">
        <f t="shared" si="3"/>
        <v xml:space="preserve"> </v>
      </c>
      <c r="R27" s="3">
        <f t="shared" si="3"/>
        <v>1</v>
      </c>
      <c r="S27" s="3">
        <f t="shared" si="3"/>
        <v>1</v>
      </c>
      <c r="T27" s="3" t="str">
        <f t="shared" si="3"/>
        <v xml:space="preserve"> </v>
      </c>
      <c r="U27" s="3" t="str">
        <f t="shared" si="3"/>
        <v xml:space="preserve"> </v>
      </c>
      <c r="V27" s="58" t="str">
        <f t="shared" si="3"/>
        <v xml:space="preserve"> </v>
      </c>
      <c r="W27" s="12" t="s">
        <v>92</v>
      </c>
      <c r="X27" s="61"/>
      <c r="Y27" s="61"/>
    </row>
    <row r="28" spans="1:25" ht="69.75" customHeight="1" x14ac:dyDescent="0.25">
      <c r="A28" s="39" t="s">
        <v>89</v>
      </c>
      <c r="B28" s="40" t="s">
        <v>33</v>
      </c>
      <c r="C28" s="40" t="s">
        <v>65</v>
      </c>
      <c r="D28" s="1" t="s">
        <v>113</v>
      </c>
      <c r="E28" s="4" t="s">
        <v>85</v>
      </c>
      <c r="F28" s="4">
        <v>30</v>
      </c>
      <c r="G28" s="10">
        <v>44781</v>
      </c>
      <c r="H28" s="4">
        <f t="shared" si="0"/>
        <v>8</v>
      </c>
      <c r="I28" s="10">
        <f>+G28+F28</f>
        <v>44811</v>
      </c>
      <c r="J28" s="4">
        <f t="shared" si="1"/>
        <v>9</v>
      </c>
      <c r="K28" s="3" t="str">
        <f t="shared" si="3"/>
        <v xml:space="preserve"> </v>
      </c>
      <c r="L28" s="3" t="str">
        <f t="shared" si="3"/>
        <v xml:space="preserve"> </v>
      </c>
      <c r="M28" s="3" t="str">
        <f t="shared" si="3"/>
        <v xml:space="preserve"> </v>
      </c>
      <c r="N28" s="3" t="str">
        <f t="shared" si="3"/>
        <v xml:space="preserve"> </v>
      </c>
      <c r="O28" s="3" t="str">
        <f t="shared" si="3"/>
        <v xml:space="preserve"> </v>
      </c>
      <c r="P28" s="3" t="str">
        <f t="shared" si="3"/>
        <v xml:space="preserve"> </v>
      </c>
      <c r="Q28" s="3" t="str">
        <f t="shared" si="3"/>
        <v xml:space="preserve"> </v>
      </c>
      <c r="R28" s="3">
        <f t="shared" si="3"/>
        <v>1</v>
      </c>
      <c r="S28" s="3">
        <f t="shared" si="3"/>
        <v>1</v>
      </c>
      <c r="T28" s="3" t="str">
        <f t="shared" si="3"/>
        <v xml:space="preserve"> </v>
      </c>
      <c r="U28" s="3" t="str">
        <f t="shared" si="3"/>
        <v xml:space="preserve"> </v>
      </c>
      <c r="V28" s="58" t="str">
        <f t="shared" si="3"/>
        <v xml:space="preserve"> </v>
      </c>
      <c r="W28" s="12" t="s">
        <v>92</v>
      </c>
      <c r="X28" s="61"/>
      <c r="Y28" s="61"/>
    </row>
    <row r="29" spans="1:25" ht="69.75" customHeight="1" x14ac:dyDescent="0.25">
      <c r="A29" s="39" t="s">
        <v>89</v>
      </c>
      <c r="B29" s="40" t="s">
        <v>33</v>
      </c>
      <c r="C29" s="40" t="s">
        <v>60</v>
      </c>
      <c r="D29" s="1" t="s">
        <v>115</v>
      </c>
      <c r="E29" s="4" t="s">
        <v>34</v>
      </c>
      <c r="F29" s="4">
        <v>30</v>
      </c>
      <c r="G29" s="10">
        <v>44791</v>
      </c>
      <c r="H29" s="4">
        <f t="shared" si="0"/>
        <v>8</v>
      </c>
      <c r="I29" s="10">
        <f>+G29+F29</f>
        <v>44821</v>
      </c>
      <c r="J29" s="4">
        <f t="shared" si="1"/>
        <v>9</v>
      </c>
      <c r="K29" s="3" t="str">
        <f t="shared" ref="K29:V35" si="5">IF(OR($H29=K$7,$J29=K$7),1," ")</f>
        <v xml:space="preserve"> </v>
      </c>
      <c r="L29" s="3" t="str">
        <f t="shared" si="5"/>
        <v xml:space="preserve"> </v>
      </c>
      <c r="M29" s="3" t="str">
        <f t="shared" si="5"/>
        <v xml:space="preserve"> </v>
      </c>
      <c r="N29" s="3" t="str">
        <f t="shared" si="5"/>
        <v xml:space="preserve"> </v>
      </c>
      <c r="O29" s="3" t="str">
        <f t="shared" si="5"/>
        <v xml:space="preserve"> </v>
      </c>
      <c r="P29" s="3" t="str">
        <f t="shared" si="5"/>
        <v xml:space="preserve"> </v>
      </c>
      <c r="Q29" s="3" t="str">
        <f t="shared" si="5"/>
        <v xml:space="preserve"> </v>
      </c>
      <c r="R29" s="3">
        <f t="shared" si="5"/>
        <v>1</v>
      </c>
      <c r="S29" s="3">
        <f t="shared" si="5"/>
        <v>1</v>
      </c>
      <c r="T29" s="3" t="str">
        <f t="shared" si="5"/>
        <v xml:space="preserve"> </v>
      </c>
      <c r="U29" s="3" t="str">
        <f t="shared" si="5"/>
        <v xml:space="preserve"> </v>
      </c>
      <c r="V29" s="58" t="str">
        <f t="shared" si="5"/>
        <v xml:space="preserve"> </v>
      </c>
      <c r="W29" s="12" t="s">
        <v>92</v>
      </c>
      <c r="X29" s="61"/>
      <c r="Y29" s="61"/>
    </row>
    <row r="30" spans="1:25" ht="69.75" customHeight="1" x14ac:dyDescent="0.25">
      <c r="A30" s="39" t="s">
        <v>89</v>
      </c>
      <c r="B30" s="40" t="s">
        <v>33</v>
      </c>
      <c r="C30" s="40" t="s">
        <v>107</v>
      </c>
      <c r="D30" s="1" t="s">
        <v>108</v>
      </c>
      <c r="E30" s="4" t="s">
        <v>99</v>
      </c>
      <c r="F30" s="4">
        <v>30</v>
      </c>
      <c r="G30" s="10">
        <v>44791</v>
      </c>
      <c r="H30" s="4">
        <f t="shared" si="0"/>
        <v>8</v>
      </c>
      <c r="I30" s="10">
        <f>+G30+F30</f>
        <v>44821</v>
      </c>
      <c r="J30" s="4">
        <f t="shared" si="1"/>
        <v>9</v>
      </c>
      <c r="K30" s="3" t="str">
        <f t="shared" si="5"/>
        <v xml:space="preserve"> </v>
      </c>
      <c r="L30" s="3" t="str">
        <f t="shared" si="5"/>
        <v xml:space="preserve"> </v>
      </c>
      <c r="M30" s="3" t="str">
        <f t="shared" si="5"/>
        <v xml:space="preserve"> </v>
      </c>
      <c r="N30" s="3" t="str">
        <f t="shared" si="5"/>
        <v xml:space="preserve"> </v>
      </c>
      <c r="O30" s="3" t="str">
        <f t="shared" si="5"/>
        <v xml:space="preserve"> </v>
      </c>
      <c r="P30" s="3" t="str">
        <f t="shared" si="5"/>
        <v xml:space="preserve"> </v>
      </c>
      <c r="Q30" s="3" t="str">
        <f t="shared" si="5"/>
        <v xml:space="preserve"> </v>
      </c>
      <c r="R30" s="3">
        <f t="shared" si="5"/>
        <v>1</v>
      </c>
      <c r="S30" s="3">
        <f t="shared" si="5"/>
        <v>1</v>
      </c>
      <c r="T30" s="3" t="str">
        <f t="shared" si="5"/>
        <v xml:space="preserve"> </v>
      </c>
      <c r="U30" s="3" t="str">
        <f t="shared" si="5"/>
        <v xml:space="preserve"> </v>
      </c>
      <c r="V30" s="58" t="str">
        <f t="shared" si="5"/>
        <v xml:space="preserve"> </v>
      </c>
      <c r="W30" s="12" t="s">
        <v>92</v>
      </c>
      <c r="X30" s="61"/>
      <c r="Y30" s="61"/>
    </row>
    <row r="31" spans="1:25" ht="69.75" customHeight="1" x14ac:dyDescent="0.25">
      <c r="A31" s="39" t="s">
        <v>89</v>
      </c>
      <c r="B31" s="40" t="s">
        <v>33</v>
      </c>
      <c r="C31" s="40" t="s">
        <v>111</v>
      </c>
      <c r="D31" s="1" t="s">
        <v>106</v>
      </c>
      <c r="E31" s="4" t="s">
        <v>100</v>
      </c>
      <c r="F31" s="4">
        <v>30</v>
      </c>
      <c r="G31" s="10">
        <v>44849</v>
      </c>
      <c r="H31" s="4">
        <f t="shared" si="0"/>
        <v>10</v>
      </c>
      <c r="I31" s="10">
        <f>+G31+F31</f>
        <v>44879</v>
      </c>
      <c r="J31" s="4">
        <f t="shared" si="1"/>
        <v>11</v>
      </c>
      <c r="K31" s="3" t="str">
        <f t="shared" si="5"/>
        <v xml:space="preserve"> </v>
      </c>
      <c r="L31" s="3" t="str">
        <f t="shared" si="5"/>
        <v xml:space="preserve"> </v>
      </c>
      <c r="M31" s="3" t="str">
        <f t="shared" si="5"/>
        <v xml:space="preserve"> </v>
      </c>
      <c r="N31" s="3" t="str">
        <f t="shared" si="5"/>
        <v xml:space="preserve"> </v>
      </c>
      <c r="O31" s="3" t="str">
        <f t="shared" si="5"/>
        <v xml:space="preserve"> </v>
      </c>
      <c r="P31" s="3" t="str">
        <f t="shared" si="5"/>
        <v xml:space="preserve"> </v>
      </c>
      <c r="Q31" s="3" t="str">
        <f t="shared" si="5"/>
        <v xml:space="preserve"> </v>
      </c>
      <c r="R31" s="3" t="str">
        <f t="shared" si="5"/>
        <v xml:space="preserve"> </v>
      </c>
      <c r="S31" s="3" t="str">
        <f t="shared" si="5"/>
        <v xml:space="preserve"> </v>
      </c>
      <c r="T31" s="3">
        <f t="shared" si="5"/>
        <v>1</v>
      </c>
      <c r="U31" s="3">
        <f t="shared" si="5"/>
        <v>1</v>
      </c>
      <c r="V31" s="58" t="str">
        <f t="shared" si="5"/>
        <v xml:space="preserve"> </v>
      </c>
      <c r="W31" s="12" t="s">
        <v>92</v>
      </c>
      <c r="X31" s="61"/>
      <c r="Y31" s="61"/>
    </row>
    <row r="32" spans="1:25" ht="69.75" customHeight="1" x14ac:dyDescent="0.25">
      <c r="A32" s="39" t="s">
        <v>89</v>
      </c>
      <c r="B32" s="40" t="s">
        <v>33</v>
      </c>
      <c r="C32" s="40" t="s">
        <v>40</v>
      </c>
      <c r="D32" s="15" t="s">
        <v>149</v>
      </c>
      <c r="E32" s="4" t="s">
        <v>34</v>
      </c>
      <c r="F32" s="4">
        <v>30</v>
      </c>
      <c r="G32" s="10">
        <f>+I32-F32</f>
        <v>44853</v>
      </c>
      <c r="H32" s="4">
        <f t="shared" si="0"/>
        <v>10</v>
      </c>
      <c r="I32" s="10">
        <v>44883</v>
      </c>
      <c r="J32" s="4">
        <f t="shared" si="1"/>
        <v>11</v>
      </c>
      <c r="K32" s="3" t="str">
        <f t="shared" si="5"/>
        <v xml:space="preserve"> </v>
      </c>
      <c r="L32" s="3" t="str">
        <f t="shared" si="5"/>
        <v xml:space="preserve"> </v>
      </c>
      <c r="M32" s="3" t="str">
        <f t="shared" si="5"/>
        <v xml:space="preserve"> </v>
      </c>
      <c r="N32" s="3" t="str">
        <f t="shared" si="5"/>
        <v xml:space="preserve"> </v>
      </c>
      <c r="O32" s="3" t="str">
        <f t="shared" si="5"/>
        <v xml:space="preserve"> </v>
      </c>
      <c r="P32" s="3" t="str">
        <f t="shared" si="5"/>
        <v xml:space="preserve"> </v>
      </c>
      <c r="Q32" s="3" t="str">
        <f t="shared" si="5"/>
        <v xml:space="preserve"> </v>
      </c>
      <c r="R32" s="3" t="str">
        <f t="shared" si="5"/>
        <v xml:space="preserve"> </v>
      </c>
      <c r="S32" s="3" t="str">
        <f t="shared" si="5"/>
        <v xml:space="preserve"> </v>
      </c>
      <c r="T32" s="3">
        <f t="shared" si="5"/>
        <v>1</v>
      </c>
      <c r="U32" s="3">
        <f t="shared" si="5"/>
        <v>1</v>
      </c>
      <c r="V32" s="58" t="str">
        <f t="shared" si="5"/>
        <v xml:space="preserve"> </v>
      </c>
      <c r="W32" s="12" t="s">
        <v>92</v>
      </c>
      <c r="X32" s="61"/>
      <c r="Y32" s="61"/>
    </row>
    <row r="33" spans="1:25" ht="69.75" customHeight="1" x14ac:dyDescent="0.25">
      <c r="A33" s="39" t="s">
        <v>89</v>
      </c>
      <c r="B33" s="40" t="s">
        <v>33</v>
      </c>
      <c r="C33" s="40" t="s">
        <v>64</v>
      </c>
      <c r="D33" s="1" t="s">
        <v>113</v>
      </c>
      <c r="E33" s="4" t="s">
        <v>22</v>
      </c>
      <c r="F33" s="4">
        <v>30</v>
      </c>
      <c r="G33" s="10">
        <v>44866</v>
      </c>
      <c r="H33" s="4">
        <f t="shared" si="0"/>
        <v>11</v>
      </c>
      <c r="I33" s="10">
        <f>+G33+F33</f>
        <v>44896</v>
      </c>
      <c r="J33" s="4">
        <f t="shared" si="1"/>
        <v>12</v>
      </c>
      <c r="K33" s="3" t="str">
        <f t="shared" si="5"/>
        <v xml:space="preserve"> </v>
      </c>
      <c r="L33" s="3" t="str">
        <f t="shared" si="5"/>
        <v xml:space="preserve"> </v>
      </c>
      <c r="M33" s="3" t="str">
        <f t="shared" si="5"/>
        <v xml:space="preserve"> </v>
      </c>
      <c r="N33" s="3" t="str">
        <f t="shared" si="5"/>
        <v xml:space="preserve"> </v>
      </c>
      <c r="O33" s="3" t="str">
        <f t="shared" si="5"/>
        <v xml:space="preserve"> </v>
      </c>
      <c r="P33" s="3" t="str">
        <f t="shared" si="5"/>
        <v xml:space="preserve"> </v>
      </c>
      <c r="Q33" s="3" t="str">
        <f t="shared" si="5"/>
        <v xml:space="preserve"> </v>
      </c>
      <c r="R33" s="3" t="str">
        <f t="shared" si="5"/>
        <v xml:space="preserve"> </v>
      </c>
      <c r="S33" s="3" t="str">
        <f t="shared" si="5"/>
        <v xml:space="preserve"> </v>
      </c>
      <c r="T33" s="3" t="str">
        <f t="shared" si="5"/>
        <v xml:space="preserve"> </v>
      </c>
      <c r="U33" s="3">
        <f t="shared" si="5"/>
        <v>1</v>
      </c>
      <c r="V33" s="58">
        <f t="shared" si="5"/>
        <v>1</v>
      </c>
      <c r="W33" s="12" t="s">
        <v>92</v>
      </c>
      <c r="X33" s="61"/>
      <c r="Y33" s="61"/>
    </row>
    <row r="34" spans="1:25" ht="69.75" customHeight="1" x14ac:dyDescent="0.25">
      <c r="A34" s="39" t="s">
        <v>89</v>
      </c>
      <c r="B34" s="40" t="s">
        <v>33</v>
      </c>
      <c r="C34" s="40" t="s">
        <v>48</v>
      </c>
      <c r="D34" s="1" t="s">
        <v>49</v>
      </c>
      <c r="E34" s="4" t="s">
        <v>85</v>
      </c>
      <c r="F34" s="4">
        <v>30</v>
      </c>
      <c r="G34" s="10">
        <v>44866</v>
      </c>
      <c r="H34" s="4">
        <f t="shared" si="0"/>
        <v>11</v>
      </c>
      <c r="I34" s="10">
        <f>WORKDAY(G34,F34)</f>
        <v>44908</v>
      </c>
      <c r="J34" s="4">
        <f t="shared" si="1"/>
        <v>12</v>
      </c>
      <c r="K34" s="3" t="str">
        <f t="shared" si="5"/>
        <v xml:space="preserve"> </v>
      </c>
      <c r="L34" s="3" t="str">
        <f t="shared" si="5"/>
        <v xml:space="preserve"> </v>
      </c>
      <c r="M34" s="3" t="str">
        <f t="shared" si="5"/>
        <v xml:space="preserve"> </v>
      </c>
      <c r="N34" s="3" t="str">
        <f t="shared" si="5"/>
        <v xml:space="preserve"> </v>
      </c>
      <c r="O34" s="3" t="str">
        <f t="shared" si="5"/>
        <v xml:space="preserve"> </v>
      </c>
      <c r="P34" s="3" t="str">
        <f t="shared" si="5"/>
        <v xml:space="preserve"> </v>
      </c>
      <c r="Q34" s="3" t="str">
        <f t="shared" si="5"/>
        <v xml:space="preserve"> </v>
      </c>
      <c r="R34" s="3" t="str">
        <f t="shared" si="5"/>
        <v xml:space="preserve"> </v>
      </c>
      <c r="S34" s="3" t="str">
        <f t="shared" si="5"/>
        <v xml:space="preserve"> </v>
      </c>
      <c r="T34" s="3" t="str">
        <f t="shared" si="5"/>
        <v xml:space="preserve"> </v>
      </c>
      <c r="U34" s="3">
        <f t="shared" si="5"/>
        <v>1</v>
      </c>
      <c r="V34" s="58">
        <f t="shared" si="5"/>
        <v>1</v>
      </c>
      <c r="W34" s="12" t="s">
        <v>92</v>
      </c>
      <c r="X34" s="61"/>
      <c r="Y34" s="61"/>
    </row>
    <row r="35" spans="1:25" ht="69.75" customHeight="1" x14ac:dyDescent="0.25">
      <c r="A35" s="39" t="s">
        <v>89</v>
      </c>
      <c r="B35" s="40" t="s">
        <v>33</v>
      </c>
      <c r="C35" s="40" t="s">
        <v>66</v>
      </c>
      <c r="D35" s="1" t="s">
        <v>114</v>
      </c>
      <c r="E35" s="4" t="s">
        <v>79</v>
      </c>
      <c r="F35" s="4">
        <v>30</v>
      </c>
      <c r="G35" s="10">
        <v>44873</v>
      </c>
      <c r="H35" s="4">
        <f t="shared" si="0"/>
        <v>11</v>
      </c>
      <c r="I35" s="10">
        <f>+G35+F35</f>
        <v>44903</v>
      </c>
      <c r="J35" s="4">
        <f t="shared" si="1"/>
        <v>12</v>
      </c>
      <c r="K35" s="3" t="str">
        <f t="shared" si="5"/>
        <v xml:space="preserve"> </v>
      </c>
      <c r="L35" s="3" t="str">
        <f t="shared" si="5"/>
        <v xml:space="preserve"> </v>
      </c>
      <c r="M35" s="3" t="str">
        <f t="shared" si="5"/>
        <v xml:space="preserve"> </v>
      </c>
      <c r="N35" s="3" t="str">
        <f t="shared" si="5"/>
        <v xml:space="preserve"> </v>
      </c>
      <c r="O35" s="3" t="str">
        <f t="shared" si="5"/>
        <v xml:space="preserve"> </v>
      </c>
      <c r="P35" s="3" t="str">
        <f t="shared" si="5"/>
        <v xml:space="preserve"> </v>
      </c>
      <c r="Q35" s="3" t="str">
        <f t="shared" si="5"/>
        <v xml:space="preserve"> </v>
      </c>
      <c r="R35" s="3" t="str">
        <f t="shared" si="5"/>
        <v xml:space="preserve"> </v>
      </c>
      <c r="S35" s="3" t="str">
        <f t="shared" si="5"/>
        <v xml:space="preserve"> </v>
      </c>
      <c r="T35" s="3" t="str">
        <f t="shared" si="5"/>
        <v xml:space="preserve"> </v>
      </c>
      <c r="U35" s="3">
        <f t="shared" si="5"/>
        <v>1</v>
      </c>
      <c r="V35" s="58">
        <f t="shared" si="5"/>
        <v>1</v>
      </c>
      <c r="W35" s="12" t="s">
        <v>92</v>
      </c>
      <c r="X35" s="61"/>
      <c r="Y35" s="61"/>
    </row>
    <row r="36" spans="1:25" ht="69.75" customHeight="1" x14ac:dyDescent="0.25">
      <c r="A36" s="39" t="s">
        <v>76</v>
      </c>
      <c r="B36" s="40" t="s">
        <v>19</v>
      </c>
      <c r="C36" s="40" t="s">
        <v>88</v>
      </c>
      <c r="D36" s="6" t="s">
        <v>117</v>
      </c>
      <c r="E36" s="4" t="s">
        <v>100</v>
      </c>
      <c r="F36" s="4">
        <f>+NETWORKDAYS(G36,I36)</f>
        <v>183</v>
      </c>
      <c r="G36" s="10">
        <v>44564</v>
      </c>
      <c r="H36" s="4">
        <f t="shared" si="0"/>
        <v>1</v>
      </c>
      <c r="I36" s="10">
        <v>44818</v>
      </c>
      <c r="J36" s="4">
        <f t="shared" si="1"/>
        <v>9</v>
      </c>
      <c r="K36" s="3">
        <f t="shared" ref="K36:N38" si="6">IF(OR($H36=K$7,$J36=K$7),1," ")</f>
        <v>1</v>
      </c>
      <c r="L36" s="3" t="str">
        <f t="shared" si="6"/>
        <v xml:space="preserve"> </v>
      </c>
      <c r="M36" s="3" t="str">
        <f t="shared" si="6"/>
        <v xml:space="preserve"> </v>
      </c>
      <c r="N36" s="3" t="str">
        <f t="shared" si="6"/>
        <v xml:space="preserve"> </v>
      </c>
      <c r="O36" s="3">
        <v>1</v>
      </c>
      <c r="P36" s="3" t="str">
        <f t="shared" ref="P36:R38" si="7">IF(OR($H36=P$7,$J36=P$7),1," ")</f>
        <v xml:space="preserve"> </v>
      </c>
      <c r="Q36" s="3" t="str">
        <f t="shared" si="7"/>
        <v xml:space="preserve"> </v>
      </c>
      <c r="R36" s="3" t="str">
        <f t="shared" si="7"/>
        <v xml:space="preserve"> </v>
      </c>
      <c r="S36" s="3">
        <v>1</v>
      </c>
      <c r="T36" s="3" t="str">
        <f t="shared" ref="T36:V38" si="8">IF(OR($H36=T$7,$J36=T$7),1," ")</f>
        <v xml:space="preserve"> </v>
      </c>
      <c r="U36" s="3" t="str">
        <f t="shared" si="8"/>
        <v xml:space="preserve"> </v>
      </c>
      <c r="V36" s="58" t="str">
        <f t="shared" si="8"/>
        <v xml:space="preserve"> </v>
      </c>
      <c r="W36" s="12" t="s">
        <v>92</v>
      </c>
      <c r="X36" s="61"/>
      <c r="Y36" s="61"/>
    </row>
    <row r="37" spans="1:25" ht="69.75" customHeight="1" x14ac:dyDescent="0.25">
      <c r="A37" s="39" t="s">
        <v>76</v>
      </c>
      <c r="B37" s="40" t="s">
        <v>19</v>
      </c>
      <c r="C37" s="40" t="s">
        <v>26</v>
      </c>
      <c r="D37" s="6" t="s">
        <v>117</v>
      </c>
      <c r="E37" s="4" t="s">
        <v>22</v>
      </c>
      <c r="F37" s="4">
        <f>+NETWORKDAYS(G37,I37)</f>
        <v>183</v>
      </c>
      <c r="G37" s="10">
        <v>44564</v>
      </c>
      <c r="H37" s="4">
        <f t="shared" si="0"/>
        <v>1</v>
      </c>
      <c r="I37" s="10">
        <v>44818</v>
      </c>
      <c r="J37" s="4">
        <f t="shared" si="1"/>
        <v>9</v>
      </c>
      <c r="K37" s="3">
        <f t="shared" si="6"/>
        <v>1</v>
      </c>
      <c r="L37" s="3" t="str">
        <f t="shared" si="6"/>
        <v xml:space="preserve"> </v>
      </c>
      <c r="M37" s="3" t="str">
        <f t="shared" si="6"/>
        <v xml:space="preserve"> </v>
      </c>
      <c r="N37" s="3" t="str">
        <f t="shared" si="6"/>
        <v xml:space="preserve"> </v>
      </c>
      <c r="O37" s="3">
        <v>1</v>
      </c>
      <c r="P37" s="3" t="str">
        <f t="shared" si="7"/>
        <v xml:space="preserve"> </v>
      </c>
      <c r="Q37" s="3" t="str">
        <f t="shared" si="7"/>
        <v xml:space="preserve"> </v>
      </c>
      <c r="R37" s="3" t="str">
        <f t="shared" si="7"/>
        <v xml:space="preserve"> </v>
      </c>
      <c r="S37" s="3">
        <v>1</v>
      </c>
      <c r="T37" s="3" t="str">
        <f t="shared" si="8"/>
        <v xml:space="preserve"> </v>
      </c>
      <c r="U37" s="3" t="str">
        <f t="shared" si="8"/>
        <v xml:space="preserve"> </v>
      </c>
      <c r="V37" s="58" t="str">
        <f t="shared" si="8"/>
        <v xml:space="preserve"> </v>
      </c>
      <c r="W37" s="12" t="s">
        <v>92</v>
      </c>
      <c r="X37" s="61"/>
      <c r="Y37" s="61"/>
    </row>
    <row r="38" spans="1:25" ht="69.75" customHeight="1" x14ac:dyDescent="0.25">
      <c r="A38" s="39" t="s">
        <v>89</v>
      </c>
      <c r="B38" s="40" t="s">
        <v>19</v>
      </c>
      <c r="C38" s="40" t="s">
        <v>20</v>
      </c>
      <c r="D38" s="6" t="s">
        <v>21</v>
      </c>
      <c r="E38" s="4" t="s">
        <v>22</v>
      </c>
      <c r="F38" s="4">
        <v>8</v>
      </c>
      <c r="G38" s="10">
        <v>44565</v>
      </c>
      <c r="H38" s="4">
        <f t="shared" si="0"/>
        <v>1</v>
      </c>
      <c r="I38" s="10">
        <v>44762</v>
      </c>
      <c r="J38" s="4">
        <f t="shared" si="1"/>
        <v>7</v>
      </c>
      <c r="K38" s="3">
        <f t="shared" si="6"/>
        <v>1</v>
      </c>
      <c r="L38" s="3" t="str">
        <f t="shared" si="6"/>
        <v xml:space="preserve"> </v>
      </c>
      <c r="M38" s="3" t="str">
        <f t="shared" si="6"/>
        <v xml:space="preserve"> </v>
      </c>
      <c r="N38" s="3" t="str">
        <f t="shared" si="6"/>
        <v xml:space="preserve"> </v>
      </c>
      <c r="O38" s="3" t="str">
        <f>IF(OR($H38=O$7,$J38=O$7),1," ")</f>
        <v xml:space="preserve"> </v>
      </c>
      <c r="P38" s="3" t="str">
        <f t="shared" si="7"/>
        <v xml:space="preserve"> </v>
      </c>
      <c r="Q38" s="3">
        <f t="shared" si="7"/>
        <v>1</v>
      </c>
      <c r="R38" s="3" t="str">
        <f t="shared" si="7"/>
        <v xml:space="preserve"> </v>
      </c>
      <c r="S38" s="3" t="str">
        <f t="shared" ref="S38:S62" si="9">IF(OR($H38=S$7,$J38=S$7),1," ")</f>
        <v xml:space="preserve"> </v>
      </c>
      <c r="T38" s="3" t="str">
        <f t="shared" si="8"/>
        <v xml:space="preserve"> </v>
      </c>
      <c r="U38" s="3" t="str">
        <f t="shared" si="8"/>
        <v xml:space="preserve"> </v>
      </c>
      <c r="V38" s="58" t="str">
        <f t="shared" si="8"/>
        <v xml:space="preserve"> </v>
      </c>
      <c r="W38" s="12" t="s">
        <v>92</v>
      </c>
      <c r="X38" s="61"/>
      <c r="Y38" s="61"/>
    </row>
    <row r="39" spans="1:25" ht="69.75" customHeight="1" x14ac:dyDescent="0.25">
      <c r="A39" s="39" t="s">
        <v>89</v>
      </c>
      <c r="B39" s="40" t="s">
        <v>19</v>
      </c>
      <c r="C39" s="40" t="s">
        <v>24</v>
      </c>
      <c r="D39" s="6" t="s">
        <v>120</v>
      </c>
      <c r="E39" s="4" t="s">
        <v>85</v>
      </c>
      <c r="F39" s="4">
        <v>15</v>
      </c>
      <c r="G39" s="10">
        <v>44565</v>
      </c>
      <c r="H39" s="4">
        <f t="shared" si="0"/>
        <v>1</v>
      </c>
      <c r="I39" s="10">
        <v>44855</v>
      </c>
      <c r="J39" s="4">
        <f t="shared" si="1"/>
        <v>10</v>
      </c>
      <c r="K39" s="20">
        <f t="shared" ref="K39:K62" si="10">IF(OR($H39=K$7,$J39=K$7),1," ")</f>
        <v>1</v>
      </c>
      <c r="L39" s="20">
        <v>1</v>
      </c>
      <c r="M39" s="3" t="str">
        <f t="shared" ref="M39:M62" si="11">IF(OR($H39=M$7,$J39=M$7),1," ")</f>
        <v xml:space="preserve"> </v>
      </c>
      <c r="N39" s="20">
        <v>1</v>
      </c>
      <c r="O39" s="20">
        <v>1</v>
      </c>
      <c r="P39" s="3" t="str">
        <f t="shared" ref="P39:P49" si="12">IF(OR($H39=P$7,$J39=P$7),1," ")</f>
        <v xml:space="preserve"> </v>
      </c>
      <c r="Q39" s="20">
        <v>1</v>
      </c>
      <c r="R39" s="20">
        <v>1</v>
      </c>
      <c r="S39" s="3" t="str">
        <f t="shared" si="9"/>
        <v xml:space="preserve"> </v>
      </c>
      <c r="T39" s="20">
        <f>IF(OR($H39=T$7,$J39=T$7),1," ")</f>
        <v>1</v>
      </c>
      <c r="U39" s="20">
        <v>1</v>
      </c>
      <c r="V39" s="58" t="str">
        <f t="shared" ref="V39:V49" si="13">IF(OR($H39=V$7,$J39=V$7),1," ")</f>
        <v xml:space="preserve"> </v>
      </c>
      <c r="W39" s="12" t="s">
        <v>92</v>
      </c>
      <c r="X39" s="61"/>
      <c r="Y39" s="61"/>
    </row>
    <row r="40" spans="1:25" ht="69.75" customHeight="1" x14ac:dyDescent="0.25">
      <c r="A40" s="39" t="s">
        <v>89</v>
      </c>
      <c r="B40" s="40" t="s">
        <v>19</v>
      </c>
      <c r="C40" s="40" t="s">
        <v>25</v>
      </c>
      <c r="D40" s="6" t="s">
        <v>121</v>
      </c>
      <c r="E40" s="4" t="s">
        <v>100</v>
      </c>
      <c r="F40" s="4">
        <v>13</v>
      </c>
      <c r="G40" s="10">
        <v>44565</v>
      </c>
      <c r="H40" s="4">
        <f t="shared" si="0"/>
        <v>1</v>
      </c>
      <c r="I40" s="10">
        <v>44757</v>
      </c>
      <c r="J40" s="4">
        <f t="shared" si="1"/>
        <v>7</v>
      </c>
      <c r="K40" s="3">
        <f t="shared" si="10"/>
        <v>1</v>
      </c>
      <c r="L40" s="3" t="str">
        <f t="shared" ref="L40:L62" si="14">IF(OR($H40=L$7,$J40=L$7),1," ")</f>
        <v xml:space="preserve"> </v>
      </c>
      <c r="M40" s="3" t="str">
        <f t="shared" si="11"/>
        <v xml:space="preserve"> </v>
      </c>
      <c r="N40" s="3" t="str">
        <f t="shared" ref="N40:O43" si="15">IF(OR($H40=N$7,$J40=N$7),1," ")</f>
        <v xml:space="preserve"> </v>
      </c>
      <c r="O40" s="3" t="str">
        <f t="shared" si="15"/>
        <v xml:space="preserve"> </v>
      </c>
      <c r="P40" s="3" t="str">
        <f t="shared" si="12"/>
        <v xml:space="preserve"> </v>
      </c>
      <c r="Q40" s="3">
        <f t="shared" ref="Q40:R43" si="16">IF(OR($H40=Q$7,$J40=Q$7),1," ")</f>
        <v>1</v>
      </c>
      <c r="R40" s="3" t="str">
        <f t="shared" si="16"/>
        <v xml:space="preserve"> </v>
      </c>
      <c r="S40" s="3" t="str">
        <f t="shared" si="9"/>
        <v xml:space="preserve"> </v>
      </c>
      <c r="T40" s="3" t="str">
        <f>IF(OR($H40=T$7,$J40=T$7),1," ")</f>
        <v xml:space="preserve"> </v>
      </c>
      <c r="U40" s="3" t="str">
        <f t="shared" ref="U40:U62" si="17">IF(OR($H40=U$7,$J40=U$7),1," ")</f>
        <v xml:space="preserve"> </v>
      </c>
      <c r="V40" s="58" t="str">
        <f t="shared" si="13"/>
        <v xml:space="preserve"> </v>
      </c>
      <c r="W40" s="12" t="s">
        <v>92</v>
      </c>
      <c r="X40" s="61"/>
      <c r="Y40" s="61"/>
    </row>
    <row r="41" spans="1:25" ht="69.75" customHeight="1" x14ac:dyDescent="0.25">
      <c r="A41" s="39" t="s">
        <v>89</v>
      </c>
      <c r="B41" s="40" t="s">
        <v>19</v>
      </c>
      <c r="C41" s="40" t="s">
        <v>27</v>
      </c>
      <c r="D41" s="6" t="s">
        <v>122</v>
      </c>
      <c r="E41" s="4" t="s">
        <v>99</v>
      </c>
      <c r="F41" s="4">
        <v>20</v>
      </c>
      <c r="G41" s="10">
        <v>44572</v>
      </c>
      <c r="H41" s="4">
        <f t="shared" ref="H41:H62" si="18">+MONTH(G41)</f>
        <v>1</v>
      </c>
      <c r="I41" s="10">
        <v>44773</v>
      </c>
      <c r="J41" s="4">
        <f t="shared" ref="J41:J62" si="19">+MONTH(I41)</f>
        <v>7</v>
      </c>
      <c r="K41" s="3">
        <f t="shared" si="10"/>
        <v>1</v>
      </c>
      <c r="L41" s="3" t="str">
        <f t="shared" si="14"/>
        <v xml:space="preserve"> </v>
      </c>
      <c r="M41" s="3" t="str">
        <f t="shared" si="11"/>
        <v xml:space="preserve"> </v>
      </c>
      <c r="N41" s="3" t="str">
        <f t="shared" si="15"/>
        <v xml:space="preserve"> </v>
      </c>
      <c r="O41" s="3" t="str">
        <f t="shared" si="15"/>
        <v xml:space="preserve"> </v>
      </c>
      <c r="P41" s="3" t="str">
        <f t="shared" si="12"/>
        <v xml:space="preserve"> </v>
      </c>
      <c r="Q41" s="3">
        <f t="shared" si="16"/>
        <v>1</v>
      </c>
      <c r="R41" s="3" t="str">
        <f t="shared" si="16"/>
        <v xml:space="preserve"> </v>
      </c>
      <c r="S41" s="3" t="str">
        <f t="shared" si="9"/>
        <v xml:space="preserve"> </v>
      </c>
      <c r="T41" s="3" t="str">
        <f>IF(OR($H41=T$7,$J41=T$7),1," ")</f>
        <v xml:space="preserve"> </v>
      </c>
      <c r="U41" s="3" t="str">
        <f t="shared" si="17"/>
        <v xml:space="preserve"> </v>
      </c>
      <c r="V41" s="58" t="str">
        <f t="shared" si="13"/>
        <v xml:space="preserve"> </v>
      </c>
      <c r="W41" s="12" t="s">
        <v>92</v>
      </c>
      <c r="X41" s="61"/>
      <c r="Y41" s="61"/>
    </row>
    <row r="42" spans="1:25" ht="69.75" customHeight="1" x14ac:dyDescent="0.25">
      <c r="A42" s="39" t="s">
        <v>89</v>
      </c>
      <c r="B42" s="40" t="s">
        <v>19</v>
      </c>
      <c r="C42" s="40" t="s">
        <v>28</v>
      </c>
      <c r="D42" s="6" t="s">
        <v>123</v>
      </c>
      <c r="E42" s="4" t="s">
        <v>22</v>
      </c>
      <c r="F42" s="4">
        <v>5</v>
      </c>
      <c r="G42" s="10">
        <v>44573</v>
      </c>
      <c r="H42" s="4">
        <f t="shared" si="18"/>
        <v>1</v>
      </c>
      <c r="I42" s="10">
        <v>44755</v>
      </c>
      <c r="J42" s="4">
        <f t="shared" si="19"/>
        <v>7</v>
      </c>
      <c r="K42" s="3">
        <f t="shared" si="10"/>
        <v>1</v>
      </c>
      <c r="L42" s="3" t="str">
        <f t="shared" si="14"/>
        <v xml:space="preserve"> </v>
      </c>
      <c r="M42" s="3" t="str">
        <f t="shared" si="11"/>
        <v xml:space="preserve"> </v>
      </c>
      <c r="N42" s="3" t="str">
        <f t="shared" si="15"/>
        <v xml:space="preserve"> </v>
      </c>
      <c r="O42" s="3" t="str">
        <f t="shared" si="15"/>
        <v xml:space="preserve"> </v>
      </c>
      <c r="P42" s="3" t="str">
        <f t="shared" si="12"/>
        <v xml:space="preserve"> </v>
      </c>
      <c r="Q42" s="3">
        <f t="shared" si="16"/>
        <v>1</v>
      </c>
      <c r="R42" s="3" t="str">
        <f t="shared" si="16"/>
        <v xml:space="preserve"> </v>
      </c>
      <c r="S42" s="3" t="str">
        <f t="shared" si="9"/>
        <v xml:space="preserve"> </v>
      </c>
      <c r="T42" s="3" t="str">
        <f>IF(OR($H42=T$7,$J42=T$7),1," ")</f>
        <v xml:space="preserve"> </v>
      </c>
      <c r="U42" s="3" t="str">
        <f t="shared" si="17"/>
        <v xml:space="preserve"> </v>
      </c>
      <c r="V42" s="58" t="str">
        <f t="shared" si="13"/>
        <v xml:space="preserve"> </v>
      </c>
      <c r="W42" s="12" t="s">
        <v>92</v>
      </c>
      <c r="X42" s="61"/>
      <c r="Y42" s="61"/>
    </row>
    <row r="43" spans="1:25" ht="69.75" customHeight="1" x14ac:dyDescent="0.25">
      <c r="A43" s="39" t="s">
        <v>89</v>
      </c>
      <c r="B43" s="40" t="s">
        <v>19</v>
      </c>
      <c r="C43" s="40" t="s">
        <v>31</v>
      </c>
      <c r="D43" s="6" t="s">
        <v>32</v>
      </c>
      <c r="E43" s="4" t="s">
        <v>34</v>
      </c>
      <c r="F43" s="4">
        <v>15</v>
      </c>
      <c r="G43" s="10">
        <f>+I43-F43</f>
        <v>44577</v>
      </c>
      <c r="H43" s="4">
        <f t="shared" si="18"/>
        <v>1</v>
      </c>
      <c r="I43" s="10">
        <v>44592</v>
      </c>
      <c r="J43" s="4">
        <f t="shared" si="19"/>
        <v>1</v>
      </c>
      <c r="K43" s="3">
        <f t="shared" si="10"/>
        <v>1</v>
      </c>
      <c r="L43" s="3" t="str">
        <f t="shared" si="14"/>
        <v xml:space="preserve"> </v>
      </c>
      <c r="M43" s="3" t="str">
        <f t="shared" si="11"/>
        <v xml:space="preserve"> </v>
      </c>
      <c r="N43" s="3" t="str">
        <f t="shared" si="15"/>
        <v xml:space="preserve"> </v>
      </c>
      <c r="O43" s="3" t="str">
        <f t="shared" si="15"/>
        <v xml:space="preserve"> </v>
      </c>
      <c r="P43" s="3" t="str">
        <f t="shared" si="12"/>
        <v xml:space="preserve"> </v>
      </c>
      <c r="Q43" s="3" t="str">
        <f t="shared" si="16"/>
        <v xml:space="preserve"> </v>
      </c>
      <c r="R43" s="3" t="str">
        <f t="shared" si="16"/>
        <v xml:space="preserve"> </v>
      </c>
      <c r="S43" s="3" t="str">
        <f t="shared" si="9"/>
        <v xml:space="preserve"> </v>
      </c>
      <c r="T43" s="3" t="str">
        <f>IF(OR($H43=T$7,$J43=T$7),1," ")</f>
        <v xml:space="preserve"> </v>
      </c>
      <c r="U43" s="3" t="str">
        <f t="shared" si="17"/>
        <v xml:space="preserve"> </v>
      </c>
      <c r="V43" s="58" t="str">
        <f t="shared" si="13"/>
        <v xml:space="preserve"> </v>
      </c>
      <c r="W43" s="12" t="s">
        <v>92</v>
      </c>
      <c r="X43" s="61"/>
      <c r="Y43" s="61"/>
    </row>
    <row r="44" spans="1:25" ht="69.75" customHeight="1" x14ac:dyDescent="0.25">
      <c r="A44" s="39" t="s">
        <v>89</v>
      </c>
      <c r="B44" s="40" t="s">
        <v>19</v>
      </c>
      <c r="C44" s="40" t="s">
        <v>37</v>
      </c>
      <c r="D44" s="6" t="s">
        <v>125</v>
      </c>
      <c r="E44" s="4" t="s">
        <v>22</v>
      </c>
      <c r="F44" s="4">
        <v>10</v>
      </c>
      <c r="G44" s="10">
        <v>44581</v>
      </c>
      <c r="H44" s="4">
        <f t="shared" si="18"/>
        <v>1</v>
      </c>
      <c r="I44" s="10">
        <v>44602</v>
      </c>
      <c r="J44" s="4">
        <f t="shared" si="19"/>
        <v>2</v>
      </c>
      <c r="K44" s="3">
        <f t="shared" si="10"/>
        <v>1</v>
      </c>
      <c r="L44" s="3">
        <f t="shared" si="14"/>
        <v>1</v>
      </c>
      <c r="M44" s="3" t="str">
        <f t="shared" si="11"/>
        <v xml:space="preserve"> </v>
      </c>
      <c r="N44" s="3">
        <v>1</v>
      </c>
      <c r="O44" s="3" t="str">
        <f t="shared" ref="O44:O50" si="20">IF(OR($H44=O$7,$J44=O$7),1," ")</f>
        <v xml:space="preserve"> </v>
      </c>
      <c r="P44" s="3" t="str">
        <f t="shared" si="12"/>
        <v xml:space="preserve"> </v>
      </c>
      <c r="Q44" s="3" t="str">
        <f t="shared" ref="Q44:Q52" si="21">IF(OR($H44=Q$7,$J44=Q$7),1," ")</f>
        <v xml:space="preserve"> </v>
      </c>
      <c r="R44" s="3">
        <v>1</v>
      </c>
      <c r="S44" s="3" t="str">
        <f t="shared" si="9"/>
        <v xml:space="preserve"> </v>
      </c>
      <c r="T44" s="3">
        <v>1</v>
      </c>
      <c r="U44" s="3" t="str">
        <f t="shared" si="17"/>
        <v xml:space="preserve"> </v>
      </c>
      <c r="V44" s="58" t="str">
        <f t="shared" si="13"/>
        <v xml:space="preserve"> </v>
      </c>
      <c r="W44" s="12" t="s">
        <v>92</v>
      </c>
      <c r="X44" s="61"/>
      <c r="Y44" s="61"/>
    </row>
    <row r="45" spans="1:25" ht="69.75" customHeight="1" x14ac:dyDescent="0.25">
      <c r="A45" s="39" t="s">
        <v>89</v>
      </c>
      <c r="B45" s="40" t="s">
        <v>19</v>
      </c>
      <c r="C45" s="40" t="s">
        <v>38</v>
      </c>
      <c r="D45" s="6" t="s">
        <v>39</v>
      </c>
      <c r="E45" s="4" t="s">
        <v>23</v>
      </c>
      <c r="F45" s="4">
        <v>10</v>
      </c>
      <c r="G45" s="10">
        <v>44589</v>
      </c>
      <c r="H45" s="4">
        <f t="shared" si="18"/>
        <v>1</v>
      </c>
      <c r="I45" s="10">
        <f>WORKDAY(G45,F45)</f>
        <v>44603</v>
      </c>
      <c r="J45" s="4">
        <f t="shared" si="19"/>
        <v>2</v>
      </c>
      <c r="K45" s="3">
        <f t="shared" si="10"/>
        <v>1</v>
      </c>
      <c r="L45" s="3">
        <f t="shared" si="14"/>
        <v>1</v>
      </c>
      <c r="M45" s="3" t="str">
        <f t="shared" si="11"/>
        <v xml:space="preserve"> </v>
      </c>
      <c r="N45" s="3" t="str">
        <f>IF(OR($H45=N$7,$J45=N$7),1," ")</f>
        <v xml:space="preserve"> </v>
      </c>
      <c r="O45" s="3" t="str">
        <f t="shared" si="20"/>
        <v xml:space="preserve"> </v>
      </c>
      <c r="P45" s="3" t="str">
        <f t="shared" si="12"/>
        <v xml:space="preserve"> </v>
      </c>
      <c r="Q45" s="3" t="str">
        <f t="shared" si="21"/>
        <v xml:space="preserve"> </v>
      </c>
      <c r="R45" s="3" t="str">
        <f>IF(OR($H45=R$7,$J45=R$7),1," ")</f>
        <v xml:space="preserve"> </v>
      </c>
      <c r="S45" s="3" t="str">
        <f t="shared" si="9"/>
        <v xml:space="preserve"> </v>
      </c>
      <c r="T45" s="3" t="str">
        <f>IF(OR($H45=T$7,$J45=T$7),1," ")</f>
        <v xml:space="preserve"> </v>
      </c>
      <c r="U45" s="3" t="str">
        <f t="shared" si="17"/>
        <v xml:space="preserve"> </v>
      </c>
      <c r="V45" s="58" t="str">
        <f t="shared" si="13"/>
        <v xml:space="preserve"> </v>
      </c>
      <c r="W45" s="12" t="s">
        <v>92</v>
      </c>
      <c r="X45" s="61"/>
      <c r="Y45" s="61"/>
    </row>
    <row r="46" spans="1:25" ht="69.75" customHeight="1" x14ac:dyDescent="0.25">
      <c r="A46" s="39" t="s">
        <v>89</v>
      </c>
      <c r="B46" s="40" t="s">
        <v>19</v>
      </c>
      <c r="C46" s="40" t="s">
        <v>90</v>
      </c>
      <c r="D46" s="6" t="s">
        <v>91</v>
      </c>
      <c r="E46" s="4" t="s">
        <v>22</v>
      </c>
      <c r="F46" s="4">
        <v>5</v>
      </c>
      <c r="G46" s="10">
        <f>+I46-F46</f>
        <v>44615</v>
      </c>
      <c r="H46" s="4">
        <f t="shared" si="18"/>
        <v>2</v>
      </c>
      <c r="I46" s="10">
        <v>44620</v>
      </c>
      <c r="J46" s="4">
        <f t="shared" si="19"/>
        <v>2</v>
      </c>
      <c r="K46" s="3" t="str">
        <f t="shared" si="10"/>
        <v xml:space="preserve"> </v>
      </c>
      <c r="L46" s="3">
        <f t="shared" si="14"/>
        <v>1</v>
      </c>
      <c r="M46" s="3" t="str">
        <f t="shared" si="11"/>
        <v xml:space="preserve"> </v>
      </c>
      <c r="N46" s="3" t="str">
        <f>IF(OR($H46=N$7,$J46=N$7),1," ")</f>
        <v xml:space="preserve"> </v>
      </c>
      <c r="O46" s="3" t="str">
        <f t="shared" si="20"/>
        <v xml:space="preserve"> </v>
      </c>
      <c r="P46" s="3" t="str">
        <f t="shared" si="12"/>
        <v xml:space="preserve"> </v>
      </c>
      <c r="Q46" s="3" t="str">
        <f t="shared" si="21"/>
        <v xml:space="preserve"> </v>
      </c>
      <c r="R46" s="3" t="str">
        <f>IF(OR($H46=R$7,$J46=R$7),1," ")</f>
        <v xml:space="preserve"> </v>
      </c>
      <c r="S46" s="3" t="str">
        <f t="shared" si="9"/>
        <v xml:space="preserve"> </v>
      </c>
      <c r="T46" s="3" t="str">
        <f>IF(OR($H46=T$7,$J46=T$7),1," ")</f>
        <v xml:space="preserve"> </v>
      </c>
      <c r="U46" s="3" t="str">
        <f t="shared" si="17"/>
        <v xml:space="preserve"> </v>
      </c>
      <c r="V46" s="58" t="str">
        <f t="shared" si="13"/>
        <v xml:space="preserve"> </v>
      </c>
      <c r="W46" s="12" t="s">
        <v>92</v>
      </c>
      <c r="X46" s="61"/>
      <c r="Y46" s="61"/>
    </row>
    <row r="47" spans="1:25" ht="69.75" customHeight="1" x14ac:dyDescent="0.25">
      <c r="A47" s="39" t="s">
        <v>89</v>
      </c>
      <c r="B47" s="40" t="s">
        <v>19</v>
      </c>
      <c r="C47" s="40" t="s">
        <v>35</v>
      </c>
      <c r="D47" s="1" t="s">
        <v>36</v>
      </c>
      <c r="E47" s="4" t="s">
        <v>34</v>
      </c>
      <c r="F47" s="4">
        <v>15</v>
      </c>
      <c r="G47" s="10">
        <f>+I47-F47</f>
        <v>44623</v>
      </c>
      <c r="H47" s="4">
        <f t="shared" si="18"/>
        <v>3</v>
      </c>
      <c r="I47" s="10">
        <v>44638</v>
      </c>
      <c r="J47" s="4">
        <f t="shared" si="19"/>
        <v>3</v>
      </c>
      <c r="K47" s="3" t="str">
        <f t="shared" si="10"/>
        <v xml:space="preserve"> </v>
      </c>
      <c r="L47" s="3" t="str">
        <f t="shared" si="14"/>
        <v xml:space="preserve"> </v>
      </c>
      <c r="M47" s="3">
        <f t="shared" si="11"/>
        <v>1</v>
      </c>
      <c r="N47" s="3" t="str">
        <f>IF(OR($H47=N$7,$J47=N$7),1," ")</f>
        <v xml:space="preserve"> </v>
      </c>
      <c r="O47" s="3" t="str">
        <f t="shared" si="20"/>
        <v xml:space="preserve"> </v>
      </c>
      <c r="P47" s="3" t="str">
        <f t="shared" si="12"/>
        <v xml:space="preserve"> </v>
      </c>
      <c r="Q47" s="3" t="str">
        <f t="shared" si="21"/>
        <v xml:space="preserve"> </v>
      </c>
      <c r="R47" s="3" t="str">
        <f>IF(OR($H47=R$7,$J47=R$7),1," ")</f>
        <v xml:space="preserve"> </v>
      </c>
      <c r="S47" s="3" t="str">
        <f t="shared" si="9"/>
        <v xml:space="preserve"> </v>
      </c>
      <c r="T47" s="3" t="str">
        <f>IF(OR($H47=T$7,$J47=T$7),1," ")</f>
        <v xml:space="preserve"> </v>
      </c>
      <c r="U47" s="3" t="str">
        <f t="shared" si="17"/>
        <v xml:space="preserve"> </v>
      </c>
      <c r="V47" s="58" t="str">
        <f t="shared" si="13"/>
        <v xml:space="preserve"> </v>
      </c>
      <c r="W47" s="12" t="s">
        <v>92</v>
      </c>
      <c r="X47" s="61"/>
      <c r="Y47" s="61"/>
    </row>
    <row r="48" spans="1:25" ht="69.75" customHeight="1" x14ac:dyDescent="0.25">
      <c r="A48" s="39" t="s">
        <v>89</v>
      </c>
      <c r="B48" s="40" t="s">
        <v>19</v>
      </c>
      <c r="C48" s="40" t="s">
        <v>42</v>
      </c>
      <c r="D48" s="6" t="s">
        <v>127</v>
      </c>
      <c r="E48" s="4" t="s">
        <v>96</v>
      </c>
      <c r="F48" s="4">
        <v>8</v>
      </c>
      <c r="G48" s="10">
        <f>+I48-F48</f>
        <v>44634</v>
      </c>
      <c r="H48" s="4">
        <f t="shared" si="18"/>
        <v>3</v>
      </c>
      <c r="I48" s="10">
        <v>44642</v>
      </c>
      <c r="J48" s="4">
        <f t="shared" si="19"/>
        <v>3</v>
      </c>
      <c r="K48" s="3" t="str">
        <f t="shared" si="10"/>
        <v xml:space="preserve"> </v>
      </c>
      <c r="L48" s="3" t="str">
        <f t="shared" si="14"/>
        <v xml:space="preserve"> </v>
      </c>
      <c r="M48" s="3">
        <f t="shared" si="11"/>
        <v>1</v>
      </c>
      <c r="N48" s="3" t="str">
        <f>IF(OR($H48=N$7,$J48=N$7),1," ")</f>
        <v xml:space="preserve"> </v>
      </c>
      <c r="O48" s="3" t="str">
        <f t="shared" si="20"/>
        <v xml:space="preserve"> </v>
      </c>
      <c r="P48" s="3" t="str">
        <f t="shared" si="12"/>
        <v xml:space="preserve"> </v>
      </c>
      <c r="Q48" s="3" t="str">
        <f t="shared" si="21"/>
        <v xml:space="preserve"> </v>
      </c>
      <c r="R48" s="3" t="str">
        <f>IF(OR($H48=R$7,$J48=R$7),1," ")</f>
        <v xml:space="preserve"> </v>
      </c>
      <c r="S48" s="3" t="str">
        <f t="shared" si="9"/>
        <v xml:space="preserve"> </v>
      </c>
      <c r="T48" s="3" t="str">
        <f>IF(OR($H48=T$7,$J48=T$7),1," ")</f>
        <v xml:space="preserve"> </v>
      </c>
      <c r="U48" s="3" t="str">
        <f t="shared" si="17"/>
        <v xml:space="preserve"> </v>
      </c>
      <c r="V48" s="58" t="str">
        <f t="shared" si="13"/>
        <v xml:space="preserve"> </v>
      </c>
      <c r="W48" s="12" t="s">
        <v>92</v>
      </c>
      <c r="X48" s="61"/>
      <c r="Y48" s="61"/>
    </row>
    <row r="49" spans="1:25" ht="69.75" customHeight="1" x14ac:dyDescent="0.25">
      <c r="A49" s="39" t="s">
        <v>89</v>
      </c>
      <c r="B49" s="40" t="s">
        <v>19</v>
      </c>
      <c r="C49" s="40" t="s">
        <v>44</v>
      </c>
      <c r="D49" s="6" t="s">
        <v>45</v>
      </c>
      <c r="E49" s="4" t="s">
        <v>100</v>
      </c>
      <c r="F49" s="4">
        <v>15</v>
      </c>
      <c r="G49" s="10">
        <v>44788</v>
      </c>
      <c r="H49" s="4">
        <f t="shared" si="18"/>
        <v>8</v>
      </c>
      <c r="I49" s="10">
        <f>WORKDAY(G49,F49)</f>
        <v>44809</v>
      </c>
      <c r="J49" s="4">
        <f t="shared" si="19"/>
        <v>9</v>
      </c>
      <c r="K49" s="3" t="str">
        <f t="shared" si="10"/>
        <v xml:space="preserve"> </v>
      </c>
      <c r="L49" s="3" t="str">
        <f t="shared" si="14"/>
        <v xml:space="preserve"> </v>
      </c>
      <c r="M49" s="3" t="str">
        <f t="shared" si="11"/>
        <v xml:space="preserve"> </v>
      </c>
      <c r="N49" s="3" t="str">
        <f>IF(OR($H49=N$7,$J49=N$7),1," ")</f>
        <v xml:space="preserve"> </v>
      </c>
      <c r="O49" s="3" t="str">
        <f t="shared" si="20"/>
        <v xml:space="preserve"> </v>
      </c>
      <c r="P49" s="3" t="str">
        <f t="shared" si="12"/>
        <v xml:space="preserve"> </v>
      </c>
      <c r="Q49" s="3" t="str">
        <f t="shared" si="21"/>
        <v xml:space="preserve"> </v>
      </c>
      <c r="R49" s="3">
        <f>IF(OR($H49=R$7,$J49=R$7),1," ")</f>
        <v>1</v>
      </c>
      <c r="S49" s="3">
        <f t="shared" si="9"/>
        <v>1</v>
      </c>
      <c r="T49" s="3" t="str">
        <f>IF(OR($H49=T$7,$J49=T$7),1," ")</f>
        <v xml:space="preserve"> </v>
      </c>
      <c r="U49" s="3" t="str">
        <f t="shared" si="17"/>
        <v xml:space="preserve"> </v>
      </c>
      <c r="V49" s="58" t="str">
        <f t="shared" si="13"/>
        <v xml:space="preserve"> </v>
      </c>
      <c r="W49" s="12" t="s">
        <v>92</v>
      </c>
      <c r="X49" s="61"/>
      <c r="Y49" s="61"/>
    </row>
    <row r="50" spans="1:25" ht="69.75" customHeight="1" x14ac:dyDescent="0.25">
      <c r="A50" s="39" t="s">
        <v>80</v>
      </c>
      <c r="B50" s="40" t="s">
        <v>29</v>
      </c>
      <c r="C50" s="40" t="s">
        <v>30</v>
      </c>
      <c r="D50" s="6" t="s">
        <v>126</v>
      </c>
      <c r="E50" s="4" t="s">
        <v>79</v>
      </c>
      <c r="F50" s="4">
        <v>3</v>
      </c>
      <c r="G50" s="10">
        <v>44593</v>
      </c>
      <c r="H50" s="4">
        <f t="shared" si="18"/>
        <v>2</v>
      </c>
      <c r="I50" s="10">
        <v>44901</v>
      </c>
      <c r="J50" s="4">
        <f t="shared" si="19"/>
        <v>12</v>
      </c>
      <c r="K50" s="3" t="str">
        <f t="shared" si="10"/>
        <v xml:space="preserve"> </v>
      </c>
      <c r="L50" s="3">
        <f t="shared" si="14"/>
        <v>1</v>
      </c>
      <c r="M50" s="3" t="str">
        <f t="shared" si="11"/>
        <v xml:space="preserve"> </v>
      </c>
      <c r="N50" s="3">
        <v>1</v>
      </c>
      <c r="O50" s="3" t="str">
        <f t="shared" si="20"/>
        <v xml:space="preserve"> </v>
      </c>
      <c r="P50" s="3">
        <v>1</v>
      </c>
      <c r="Q50" s="3" t="str">
        <f t="shared" si="21"/>
        <v xml:space="preserve"> </v>
      </c>
      <c r="R50" s="3">
        <v>1</v>
      </c>
      <c r="S50" s="3" t="str">
        <f t="shared" si="9"/>
        <v xml:space="preserve"> </v>
      </c>
      <c r="T50" s="3">
        <v>1</v>
      </c>
      <c r="U50" s="3" t="str">
        <f t="shared" si="17"/>
        <v xml:space="preserve"> </v>
      </c>
      <c r="V50" s="58">
        <v>1</v>
      </c>
      <c r="W50" s="12" t="s">
        <v>92</v>
      </c>
      <c r="X50" s="61"/>
      <c r="Y50" s="61"/>
    </row>
    <row r="51" spans="1:25" ht="69.75" customHeight="1" x14ac:dyDescent="0.25">
      <c r="A51" s="39" t="s">
        <v>89</v>
      </c>
      <c r="B51" s="40" t="s">
        <v>29</v>
      </c>
      <c r="C51" s="40" t="s">
        <v>147</v>
      </c>
      <c r="D51" s="6" t="s">
        <v>43</v>
      </c>
      <c r="E51" s="4" t="s">
        <v>99</v>
      </c>
      <c r="F51" s="4">
        <v>10</v>
      </c>
      <c r="G51" s="10">
        <v>44652</v>
      </c>
      <c r="H51" s="4">
        <f t="shared" si="18"/>
        <v>4</v>
      </c>
      <c r="I51" s="10">
        <v>44824</v>
      </c>
      <c r="J51" s="4">
        <f t="shared" si="19"/>
        <v>9</v>
      </c>
      <c r="K51" s="3" t="str">
        <f t="shared" si="10"/>
        <v xml:space="preserve"> </v>
      </c>
      <c r="L51" s="3" t="str">
        <f t="shared" si="14"/>
        <v xml:space="preserve"> </v>
      </c>
      <c r="M51" s="3" t="str">
        <f t="shared" si="11"/>
        <v xml:space="preserve"> </v>
      </c>
      <c r="N51" s="3">
        <f>IF(OR($H51=N$7,$J51=N$7),1," ")</f>
        <v>1</v>
      </c>
      <c r="O51" s="3">
        <v>1</v>
      </c>
      <c r="P51" s="3" t="str">
        <f t="shared" ref="P51:P62" si="22">IF(OR($H51=P$7,$J51=P$7),1," ")</f>
        <v xml:space="preserve"> </v>
      </c>
      <c r="Q51" s="3" t="str">
        <f t="shared" si="21"/>
        <v xml:space="preserve"> </v>
      </c>
      <c r="R51" s="3" t="str">
        <f t="shared" ref="R51:R62" si="23">IF(OR($H51=R$7,$J51=R$7),1," ")</f>
        <v xml:space="preserve"> </v>
      </c>
      <c r="S51" s="3">
        <f t="shared" si="9"/>
        <v>1</v>
      </c>
      <c r="T51" s="3">
        <v>1</v>
      </c>
      <c r="U51" s="3" t="str">
        <f t="shared" si="17"/>
        <v xml:space="preserve"> </v>
      </c>
      <c r="V51" s="58" t="str">
        <f t="shared" ref="V51:V62" si="24">IF(OR($H51=V$7,$J51=V$7),1," ")</f>
        <v xml:space="preserve"> </v>
      </c>
      <c r="W51" s="12" t="s">
        <v>92</v>
      </c>
      <c r="X51" s="61"/>
      <c r="Y51" s="61"/>
    </row>
    <row r="52" spans="1:25" ht="69.75" customHeight="1" x14ac:dyDescent="0.25">
      <c r="A52" s="39" t="s">
        <v>89</v>
      </c>
      <c r="B52" s="40" t="s">
        <v>29</v>
      </c>
      <c r="C52" s="40" t="s">
        <v>150</v>
      </c>
      <c r="D52" s="6" t="s">
        <v>52</v>
      </c>
      <c r="E52" s="4" t="s">
        <v>23</v>
      </c>
      <c r="F52" s="4">
        <v>3</v>
      </c>
      <c r="G52" s="10">
        <v>44726</v>
      </c>
      <c r="H52" s="4">
        <f t="shared" si="18"/>
        <v>6</v>
      </c>
      <c r="I52" s="10">
        <v>44849</v>
      </c>
      <c r="J52" s="4">
        <f t="shared" si="19"/>
        <v>10</v>
      </c>
      <c r="K52" s="3" t="str">
        <f t="shared" si="10"/>
        <v xml:space="preserve"> </v>
      </c>
      <c r="L52" s="3" t="str">
        <f t="shared" si="14"/>
        <v xml:space="preserve"> </v>
      </c>
      <c r="M52" s="3" t="str">
        <f t="shared" si="11"/>
        <v xml:space="preserve"> </v>
      </c>
      <c r="N52" s="3" t="str">
        <f>IF(OR($H52=N$7,$J52=N$7),1," ")</f>
        <v xml:space="preserve"> </v>
      </c>
      <c r="O52" s="3" t="str">
        <f t="shared" ref="O52:O62" si="25">IF(OR($H52=O$7,$J52=O$7),1," ")</f>
        <v xml:space="preserve"> </v>
      </c>
      <c r="P52" s="3">
        <f t="shared" si="22"/>
        <v>1</v>
      </c>
      <c r="Q52" s="3" t="str">
        <f t="shared" si="21"/>
        <v xml:space="preserve"> </v>
      </c>
      <c r="R52" s="3" t="str">
        <f t="shared" si="23"/>
        <v xml:space="preserve"> </v>
      </c>
      <c r="S52" s="3" t="str">
        <f t="shared" si="9"/>
        <v xml:space="preserve"> </v>
      </c>
      <c r="T52" s="3">
        <f>IF(OR($H52=T$7,$J52=T$7),1," ")</f>
        <v>1</v>
      </c>
      <c r="U52" s="3" t="str">
        <f t="shared" si="17"/>
        <v xml:space="preserve"> </v>
      </c>
      <c r="V52" s="58" t="str">
        <f t="shared" si="24"/>
        <v xml:space="preserve"> </v>
      </c>
      <c r="W52" s="12" t="s">
        <v>92</v>
      </c>
      <c r="X52" s="61"/>
      <c r="Y52" s="61"/>
    </row>
    <row r="53" spans="1:25" ht="69.75" customHeight="1" x14ac:dyDescent="0.25">
      <c r="A53" s="36" t="s">
        <v>70</v>
      </c>
      <c r="B53" s="37" t="s">
        <v>18</v>
      </c>
      <c r="C53" s="37" t="s">
        <v>146</v>
      </c>
      <c r="D53" s="32" t="s">
        <v>118</v>
      </c>
      <c r="E53" s="26" t="s">
        <v>99</v>
      </c>
      <c r="F53" s="26">
        <v>15</v>
      </c>
      <c r="G53" s="27">
        <v>44592</v>
      </c>
      <c r="H53" s="26">
        <f t="shared" si="18"/>
        <v>1</v>
      </c>
      <c r="I53" s="27">
        <v>44865</v>
      </c>
      <c r="J53" s="26">
        <f t="shared" si="19"/>
        <v>10</v>
      </c>
      <c r="K53" s="28">
        <f t="shared" si="10"/>
        <v>1</v>
      </c>
      <c r="L53" s="28" t="str">
        <f t="shared" si="14"/>
        <v xml:space="preserve"> </v>
      </c>
      <c r="M53" s="28" t="str">
        <f t="shared" si="11"/>
        <v xml:space="preserve"> </v>
      </c>
      <c r="N53" s="28">
        <v>1</v>
      </c>
      <c r="O53" s="28" t="str">
        <f t="shared" si="25"/>
        <v xml:space="preserve"> </v>
      </c>
      <c r="P53" s="28" t="str">
        <f t="shared" si="22"/>
        <v xml:space="preserve"> </v>
      </c>
      <c r="Q53" s="28">
        <v>1</v>
      </c>
      <c r="R53" s="28" t="str">
        <f t="shared" si="23"/>
        <v xml:space="preserve"> </v>
      </c>
      <c r="S53" s="28" t="str">
        <f t="shared" si="9"/>
        <v xml:space="preserve"> </v>
      </c>
      <c r="T53" s="28">
        <v>1</v>
      </c>
      <c r="U53" s="28" t="str">
        <f t="shared" si="17"/>
        <v xml:space="preserve"> </v>
      </c>
      <c r="V53" s="57" t="str">
        <f t="shared" si="24"/>
        <v xml:space="preserve"> </v>
      </c>
      <c r="W53" s="12" t="s">
        <v>92</v>
      </c>
      <c r="X53" s="61"/>
      <c r="Y53" s="61"/>
    </row>
    <row r="54" spans="1:25" ht="69.75" customHeight="1" x14ac:dyDescent="0.25">
      <c r="A54" s="39" t="s">
        <v>95</v>
      </c>
      <c r="B54" s="40" t="s">
        <v>95</v>
      </c>
      <c r="C54" s="40" t="s">
        <v>87</v>
      </c>
      <c r="D54" s="6" t="s">
        <v>137</v>
      </c>
      <c r="E54" s="4" t="s">
        <v>85</v>
      </c>
      <c r="F54" s="4">
        <v>2</v>
      </c>
      <c r="G54" s="10">
        <v>44565</v>
      </c>
      <c r="H54" s="4">
        <f t="shared" si="18"/>
        <v>1</v>
      </c>
      <c r="I54" s="10">
        <v>44897</v>
      </c>
      <c r="J54" s="4">
        <f t="shared" si="19"/>
        <v>12</v>
      </c>
      <c r="K54" s="11">
        <f t="shared" si="10"/>
        <v>1</v>
      </c>
      <c r="L54" s="11" t="str">
        <f t="shared" si="14"/>
        <v xml:space="preserve"> </v>
      </c>
      <c r="M54" s="11" t="str">
        <f t="shared" si="11"/>
        <v xml:space="preserve"> </v>
      </c>
      <c r="N54" s="11" t="str">
        <f t="shared" ref="N54:N62" si="26">IF(OR($H54=N$7,$J54=N$7),1," ")</f>
        <v xml:space="preserve"> </v>
      </c>
      <c r="O54" s="11" t="str">
        <f t="shared" si="25"/>
        <v xml:space="preserve"> </v>
      </c>
      <c r="P54" s="11" t="str">
        <f t="shared" si="22"/>
        <v xml:space="preserve"> </v>
      </c>
      <c r="Q54" s="11" t="str">
        <f t="shared" ref="Q54:Q62" si="27">IF(OR($H54=Q$7,$J54=Q$7),1," ")</f>
        <v xml:space="preserve"> </v>
      </c>
      <c r="R54" s="11" t="str">
        <f t="shared" si="23"/>
        <v xml:space="preserve"> </v>
      </c>
      <c r="S54" s="11" t="str">
        <f t="shared" si="9"/>
        <v xml:space="preserve"> </v>
      </c>
      <c r="T54" s="11" t="str">
        <f t="shared" ref="T54:T62" si="28">IF(OR($H54=T$7,$J54=T$7),1," ")</f>
        <v xml:space="preserve"> </v>
      </c>
      <c r="U54" s="11" t="str">
        <f t="shared" si="17"/>
        <v xml:space="preserve"> </v>
      </c>
      <c r="V54" s="59">
        <f t="shared" si="24"/>
        <v>1</v>
      </c>
      <c r="W54" s="12" t="s">
        <v>92</v>
      </c>
      <c r="X54" s="61"/>
      <c r="Y54" s="61"/>
    </row>
    <row r="55" spans="1:25" ht="69.75" customHeight="1" x14ac:dyDescent="0.25">
      <c r="A55" s="39" t="s">
        <v>95</v>
      </c>
      <c r="B55" s="40" t="s">
        <v>95</v>
      </c>
      <c r="C55" s="41" t="s">
        <v>71</v>
      </c>
      <c r="D55" s="6" t="s">
        <v>140</v>
      </c>
      <c r="E55" s="4" t="s">
        <v>85</v>
      </c>
      <c r="F55" s="4">
        <f>+I55-G55</f>
        <v>63</v>
      </c>
      <c r="G55" s="10">
        <v>44566</v>
      </c>
      <c r="H55" s="4">
        <f t="shared" si="18"/>
        <v>1</v>
      </c>
      <c r="I55" s="10">
        <v>44629</v>
      </c>
      <c r="J55" s="4">
        <f t="shared" si="19"/>
        <v>3</v>
      </c>
      <c r="K55" s="11">
        <f t="shared" si="10"/>
        <v>1</v>
      </c>
      <c r="L55" s="11" t="str">
        <f t="shared" si="14"/>
        <v xml:space="preserve"> </v>
      </c>
      <c r="M55" s="11">
        <f t="shared" si="11"/>
        <v>1</v>
      </c>
      <c r="N55" s="3" t="str">
        <f t="shared" si="26"/>
        <v xml:space="preserve"> </v>
      </c>
      <c r="O55" s="3" t="str">
        <f t="shared" si="25"/>
        <v xml:space="preserve"> </v>
      </c>
      <c r="P55" s="3" t="str">
        <f t="shared" si="22"/>
        <v xml:space="preserve"> </v>
      </c>
      <c r="Q55" s="3" t="str">
        <f t="shared" si="27"/>
        <v xml:space="preserve"> </v>
      </c>
      <c r="R55" s="3" t="str">
        <f t="shared" si="23"/>
        <v xml:space="preserve"> </v>
      </c>
      <c r="S55" s="3" t="str">
        <f t="shared" si="9"/>
        <v xml:space="preserve"> </v>
      </c>
      <c r="T55" s="3" t="str">
        <f t="shared" si="28"/>
        <v xml:space="preserve"> </v>
      </c>
      <c r="U55" s="3" t="str">
        <f t="shared" si="17"/>
        <v xml:space="preserve"> </v>
      </c>
      <c r="V55" s="58" t="str">
        <f t="shared" si="24"/>
        <v xml:space="preserve"> </v>
      </c>
      <c r="W55" s="12" t="s">
        <v>92</v>
      </c>
      <c r="X55" s="61"/>
      <c r="Y55" s="61"/>
    </row>
    <row r="56" spans="1:25" ht="69.75" customHeight="1" x14ac:dyDescent="0.25">
      <c r="A56" s="39" t="s">
        <v>95</v>
      </c>
      <c r="B56" s="40" t="s">
        <v>95</v>
      </c>
      <c r="C56" s="40" t="s">
        <v>81</v>
      </c>
      <c r="D56" s="6" t="s">
        <v>138</v>
      </c>
      <c r="E56" s="4" t="s">
        <v>82</v>
      </c>
      <c r="F56" s="4">
        <v>2</v>
      </c>
      <c r="G56" s="10">
        <v>44566</v>
      </c>
      <c r="H56" s="4">
        <f t="shared" si="18"/>
        <v>1</v>
      </c>
      <c r="I56" s="10">
        <v>44902</v>
      </c>
      <c r="J56" s="4">
        <f t="shared" si="19"/>
        <v>12</v>
      </c>
      <c r="K56" s="11">
        <f t="shared" si="10"/>
        <v>1</v>
      </c>
      <c r="L56" s="11" t="str">
        <f t="shared" si="14"/>
        <v xml:space="preserve"> </v>
      </c>
      <c r="M56" s="11" t="str">
        <f t="shared" si="11"/>
        <v xml:space="preserve"> </v>
      </c>
      <c r="N56" s="11" t="str">
        <f t="shared" si="26"/>
        <v xml:space="preserve"> </v>
      </c>
      <c r="O56" s="11" t="str">
        <f t="shared" si="25"/>
        <v xml:space="preserve"> </v>
      </c>
      <c r="P56" s="11" t="str">
        <f t="shared" si="22"/>
        <v xml:space="preserve"> </v>
      </c>
      <c r="Q56" s="11" t="str">
        <f t="shared" si="27"/>
        <v xml:space="preserve"> </v>
      </c>
      <c r="R56" s="11" t="str">
        <f t="shared" si="23"/>
        <v xml:space="preserve"> </v>
      </c>
      <c r="S56" s="11" t="str">
        <f t="shared" si="9"/>
        <v xml:space="preserve"> </v>
      </c>
      <c r="T56" s="11" t="str">
        <f t="shared" si="28"/>
        <v xml:space="preserve"> </v>
      </c>
      <c r="U56" s="11" t="str">
        <f t="shared" si="17"/>
        <v xml:space="preserve"> </v>
      </c>
      <c r="V56" s="59">
        <f t="shared" si="24"/>
        <v>1</v>
      </c>
      <c r="W56" s="12" t="s">
        <v>92</v>
      </c>
      <c r="X56" s="61"/>
      <c r="Y56" s="61"/>
    </row>
    <row r="57" spans="1:25" ht="69.75" customHeight="1" x14ac:dyDescent="0.25">
      <c r="A57" s="39" t="s">
        <v>95</v>
      </c>
      <c r="B57" s="40" t="s">
        <v>95</v>
      </c>
      <c r="C57" s="40" t="s">
        <v>83</v>
      </c>
      <c r="D57" s="6" t="s">
        <v>139</v>
      </c>
      <c r="E57" s="4" t="s">
        <v>99</v>
      </c>
      <c r="F57" s="4">
        <v>1</v>
      </c>
      <c r="G57" s="10">
        <v>44566</v>
      </c>
      <c r="H57" s="4">
        <f t="shared" si="18"/>
        <v>1</v>
      </c>
      <c r="I57" s="10">
        <v>44748</v>
      </c>
      <c r="J57" s="4">
        <f t="shared" si="19"/>
        <v>7</v>
      </c>
      <c r="K57" s="3">
        <f t="shared" si="10"/>
        <v>1</v>
      </c>
      <c r="L57" s="3" t="str">
        <f t="shared" si="14"/>
        <v xml:space="preserve"> </v>
      </c>
      <c r="M57" s="3" t="str">
        <f t="shared" si="11"/>
        <v xml:space="preserve"> </v>
      </c>
      <c r="N57" s="3" t="str">
        <f t="shared" si="26"/>
        <v xml:space="preserve"> </v>
      </c>
      <c r="O57" s="3" t="str">
        <f t="shared" si="25"/>
        <v xml:space="preserve"> </v>
      </c>
      <c r="P57" s="3" t="str">
        <f t="shared" si="22"/>
        <v xml:space="preserve"> </v>
      </c>
      <c r="Q57" s="3">
        <f t="shared" si="27"/>
        <v>1</v>
      </c>
      <c r="R57" s="3" t="str">
        <f t="shared" si="23"/>
        <v xml:space="preserve"> </v>
      </c>
      <c r="S57" s="3" t="str">
        <f t="shared" si="9"/>
        <v xml:space="preserve"> </v>
      </c>
      <c r="T57" s="3" t="str">
        <f t="shared" si="28"/>
        <v xml:space="preserve"> </v>
      </c>
      <c r="U57" s="3" t="str">
        <f t="shared" si="17"/>
        <v xml:space="preserve"> </v>
      </c>
      <c r="V57" s="58" t="str">
        <f t="shared" si="24"/>
        <v xml:space="preserve"> </v>
      </c>
      <c r="W57" s="12" t="s">
        <v>92</v>
      </c>
      <c r="X57" s="61"/>
      <c r="Y57" s="61"/>
    </row>
    <row r="58" spans="1:25" ht="69.75" customHeight="1" x14ac:dyDescent="0.25">
      <c r="A58" s="39" t="s">
        <v>95</v>
      </c>
      <c r="B58" s="40" t="s">
        <v>95</v>
      </c>
      <c r="C58" s="40" t="s">
        <v>86</v>
      </c>
      <c r="D58" s="6" t="s">
        <v>136</v>
      </c>
      <c r="E58" s="4" t="s">
        <v>85</v>
      </c>
      <c r="F58" s="4">
        <v>1</v>
      </c>
      <c r="G58" s="10">
        <v>44570</v>
      </c>
      <c r="H58" s="4">
        <f t="shared" si="18"/>
        <v>1</v>
      </c>
      <c r="I58" s="10">
        <v>44907</v>
      </c>
      <c r="J58" s="4">
        <f t="shared" si="19"/>
        <v>12</v>
      </c>
      <c r="K58" s="11">
        <f t="shared" si="10"/>
        <v>1</v>
      </c>
      <c r="L58" s="11" t="str">
        <f t="shared" si="14"/>
        <v xml:space="preserve"> </v>
      </c>
      <c r="M58" s="11" t="str">
        <f t="shared" si="11"/>
        <v xml:space="preserve"> </v>
      </c>
      <c r="N58" s="11" t="str">
        <f t="shared" si="26"/>
        <v xml:space="preserve"> </v>
      </c>
      <c r="O58" s="11" t="str">
        <f t="shared" si="25"/>
        <v xml:space="preserve"> </v>
      </c>
      <c r="P58" s="11" t="str">
        <f t="shared" si="22"/>
        <v xml:space="preserve"> </v>
      </c>
      <c r="Q58" s="11" t="str">
        <f t="shared" si="27"/>
        <v xml:space="preserve"> </v>
      </c>
      <c r="R58" s="11" t="str">
        <f t="shared" si="23"/>
        <v xml:space="preserve"> </v>
      </c>
      <c r="S58" s="11" t="str">
        <f t="shared" si="9"/>
        <v xml:space="preserve"> </v>
      </c>
      <c r="T58" s="11" t="str">
        <f t="shared" si="28"/>
        <v xml:space="preserve"> </v>
      </c>
      <c r="U58" s="11" t="str">
        <f t="shared" si="17"/>
        <v xml:space="preserve"> </v>
      </c>
      <c r="V58" s="59">
        <f t="shared" si="24"/>
        <v>1</v>
      </c>
      <c r="W58" s="12" t="s">
        <v>92</v>
      </c>
      <c r="X58" s="61"/>
      <c r="Y58" s="61"/>
    </row>
    <row r="59" spans="1:25" ht="69.75" customHeight="1" x14ac:dyDescent="0.25">
      <c r="A59" s="39" t="s">
        <v>95</v>
      </c>
      <c r="B59" s="40" t="s">
        <v>95</v>
      </c>
      <c r="C59" s="41" t="s">
        <v>75</v>
      </c>
      <c r="D59" s="6" t="s">
        <v>135</v>
      </c>
      <c r="E59" s="4" t="s">
        <v>85</v>
      </c>
      <c r="F59" s="4">
        <v>5</v>
      </c>
      <c r="G59" s="10">
        <f>+I59-F59</f>
        <v>44601</v>
      </c>
      <c r="H59" s="4">
        <f t="shared" si="18"/>
        <v>2</v>
      </c>
      <c r="I59" s="10">
        <v>44606</v>
      </c>
      <c r="J59" s="4">
        <f t="shared" si="19"/>
        <v>2</v>
      </c>
      <c r="K59" s="3" t="str">
        <f t="shared" si="10"/>
        <v xml:space="preserve"> </v>
      </c>
      <c r="L59" s="3">
        <f t="shared" si="14"/>
        <v>1</v>
      </c>
      <c r="M59" s="3" t="str">
        <f t="shared" si="11"/>
        <v xml:space="preserve"> </v>
      </c>
      <c r="N59" s="3" t="str">
        <f t="shared" si="26"/>
        <v xml:space="preserve"> </v>
      </c>
      <c r="O59" s="3" t="str">
        <f t="shared" si="25"/>
        <v xml:space="preserve"> </v>
      </c>
      <c r="P59" s="3" t="str">
        <f t="shared" si="22"/>
        <v xml:space="preserve"> </v>
      </c>
      <c r="Q59" s="3" t="str">
        <f t="shared" si="27"/>
        <v xml:space="preserve"> </v>
      </c>
      <c r="R59" s="3" t="str">
        <f t="shared" si="23"/>
        <v xml:space="preserve"> </v>
      </c>
      <c r="S59" s="3" t="str">
        <f t="shared" si="9"/>
        <v xml:space="preserve"> </v>
      </c>
      <c r="T59" s="3" t="str">
        <f t="shared" si="28"/>
        <v xml:space="preserve"> </v>
      </c>
      <c r="U59" s="3" t="str">
        <f t="shared" si="17"/>
        <v xml:space="preserve"> </v>
      </c>
      <c r="V59" s="58" t="str">
        <f t="shared" si="24"/>
        <v xml:space="preserve"> </v>
      </c>
      <c r="W59" s="12" t="s">
        <v>92</v>
      </c>
      <c r="X59" s="61"/>
      <c r="Y59" s="61"/>
    </row>
    <row r="60" spans="1:25" ht="69.75" customHeight="1" x14ac:dyDescent="0.25">
      <c r="A60" s="39" t="s">
        <v>95</v>
      </c>
      <c r="B60" s="40" t="s">
        <v>95</v>
      </c>
      <c r="C60" s="41" t="s">
        <v>72</v>
      </c>
      <c r="D60" s="6" t="s">
        <v>132</v>
      </c>
      <c r="E60" s="4" t="s">
        <v>85</v>
      </c>
      <c r="F60" s="4">
        <f>+I60-G60</f>
        <v>75</v>
      </c>
      <c r="G60" s="10">
        <v>44624</v>
      </c>
      <c r="H60" s="4">
        <f t="shared" si="18"/>
        <v>3</v>
      </c>
      <c r="I60" s="10">
        <v>44699</v>
      </c>
      <c r="J60" s="4">
        <f t="shared" si="19"/>
        <v>5</v>
      </c>
      <c r="K60" s="3" t="str">
        <f t="shared" si="10"/>
        <v xml:space="preserve"> </v>
      </c>
      <c r="L60" s="3" t="str">
        <f t="shared" si="14"/>
        <v xml:space="preserve"> </v>
      </c>
      <c r="M60" s="11">
        <f t="shared" si="11"/>
        <v>1</v>
      </c>
      <c r="N60" s="11" t="str">
        <f t="shared" si="26"/>
        <v xml:space="preserve"> </v>
      </c>
      <c r="O60" s="11">
        <f t="shared" si="25"/>
        <v>1</v>
      </c>
      <c r="P60" s="3" t="str">
        <f t="shared" si="22"/>
        <v xml:space="preserve"> </v>
      </c>
      <c r="Q60" s="3" t="str">
        <f t="shared" si="27"/>
        <v xml:space="preserve"> </v>
      </c>
      <c r="R60" s="3" t="str">
        <f t="shared" si="23"/>
        <v xml:space="preserve"> </v>
      </c>
      <c r="S60" s="3" t="str">
        <f t="shared" si="9"/>
        <v xml:space="preserve"> </v>
      </c>
      <c r="T60" s="3" t="str">
        <f t="shared" si="28"/>
        <v xml:space="preserve"> </v>
      </c>
      <c r="U60" s="3" t="str">
        <f t="shared" si="17"/>
        <v xml:space="preserve"> </v>
      </c>
      <c r="V60" s="58" t="str">
        <f t="shared" si="24"/>
        <v xml:space="preserve"> </v>
      </c>
      <c r="W60" s="12" t="s">
        <v>92</v>
      </c>
      <c r="X60" s="61"/>
      <c r="Y60" s="61"/>
    </row>
    <row r="61" spans="1:25" ht="69.75" customHeight="1" x14ac:dyDescent="0.25">
      <c r="A61" s="39" t="s">
        <v>95</v>
      </c>
      <c r="B61" s="40" t="s">
        <v>95</v>
      </c>
      <c r="C61" s="40" t="s">
        <v>73</v>
      </c>
      <c r="D61" s="6" t="s">
        <v>133</v>
      </c>
      <c r="E61" s="4" t="s">
        <v>85</v>
      </c>
      <c r="F61" s="4">
        <f>+I61-G61</f>
        <v>119</v>
      </c>
      <c r="G61" s="10">
        <v>44704</v>
      </c>
      <c r="H61" s="4">
        <f t="shared" si="18"/>
        <v>5</v>
      </c>
      <c r="I61" s="10">
        <v>44823</v>
      </c>
      <c r="J61" s="4">
        <f t="shared" si="19"/>
        <v>9</v>
      </c>
      <c r="K61" s="3" t="str">
        <f t="shared" si="10"/>
        <v xml:space="preserve"> </v>
      </c>
      <c r="L61" s="3" t="str">
        <f t="shared" si="14"/>
        <v xml:space="preserve"> </v>
      </c>
      <c r="M61" s="3" t="str">
        <f t="shared" si="11"/>
        <v xml:space="preserve"> </v>
      </c>
      <c r="N61" s="3" t="str">
        <f t="shared" si="26"/>
        <v xml:space="preserve"> </v>
      </c>
      <c r="O61" s="11">
        <f t="shared" si="25"/>
        <v>1</v>
      </c>
      <c r="P61" s="11" t="str">
        <f t="shared" si="22"/>
        <v xml:space="preserve"> </v>
      </c>
      <c r="Q61" s="11" t="str">
        <f t="shared" si="27"/>
        <v xml:space="preserve"> </v>
      </c>
      <c r="R61" s="11" t="str">
        <f t="shared" si="23"/>
        <v xml:space="preserve"> </v>
      </c>
      <c r="S61" s="11">
        <f t="shared" si="9"/>
        <v>1</v>
      </c>
      <c r="T61" s="3" t="str">
        <f t="shared" si="28"/>
        <v xml:space="preserve"> </v>
      </c>
      <c r="U61" s="3" t="str">
        <f t="shared" si="17"/>
        <v xml:space="preserve"> </v>
      </c>
      <c r="V61" s="58" t="str">
        <f t="shared" si="24"/>
        <v xml:space="preserve"> </v>
      </c>
      <c r="W61" s="12" t="s">
        <v>92</v>
      </c>
      <c r="X61" s="61"/>
      <c r="Y61" s="61"/>
    </row>
    <row r="62" spans="1:25" ht="69.75" customHeight="1" thickBot="1" x14ac:dyDescent="0.3">
      <c r="A62" s="42" t="s">
        <v>89</v>
      </c>
      <c r="B62" s="43" t="s">
        <v>95</v>
      </c>
      <c r="C62" s="44" t="s">
        <v>74</v>
      </c>
      <c r="D62" s="21" t="s">
        <v>134</v>
      </c>
      <c r="E62" s="22" t="s">
        <v>85</v>
      </c>
      <c r="F62" s="22">
        <f>+I62-G62</f>
        <v>65</v>
      </c>
      <c r="G62" s="23">
        <v>44825</v>
      </c>
      <c r="H62" s="22">
        <f t="shared" si="18"/>
        <v>9</v>
      </c>
      <c r="I62" s="23">
        <v>44890</v>
      </c>
      <c r="J62" s="22">
        <f t="shared" si="19"/>
        <v>11</v>
      </c>
      <c r="K62" s="24" t="str">
        <f t="shared" si="10"/>
        <v xml:space="preserve"> </v>
      </c>
      <c r="L62" s="24" t="str">
        <f t="shared" si="14"/>
        <v xml:space="preserve"> </v>
      </c>
      <c r="M62" s="24" t="str">
        <f t="shared" si="11"/>
        <v xml:space="preserve"> </v>
      </c>
      <c r="N62" s="24" t="str">
        <f t="shared" si="26"/>
        <v xml:space="preserve"> </v>
      </c>
      <c r="O62" s="24" t="str">
        <f t="shared" si="25"/>
        <v xml:space="preserve"> </v>
      </c>
      <c r="P62" s="24" t="str">
        <f t="shared" si="22"/>
        <v xml:space="preserve"> </v>
      </c>
      <c r="Q62" s="24" t="str">
        <f t="shared" si="27"/>
        <v xml:space="preserve"> </v>
      </c>
      <c r="R62" s="24" t="str">
        <f t="shared" si="23"/>
        <v xml:space="preserve"> </v>
      </c>
      <c r="S62" s="33">
        <f t="shared" si="9"/>
        <v>1</v>
      </c>
      <c r="T62" s="33" t="str">
        <f t="shared" si="28"/>
        <v xml:space="preserve"> </v>
      </c>
      <c r="U62" s="33">
        <f t="shared" si="17"/>
        <v>1</v>
      </c>
      <c r="V62" s="60" t="str">
        <f t="shared" si="24"/>
        <v xml:space="preserve"> </v>
      </c>
      <c r="W62" s="12" t="s">
        <v>92</v>
      </c>
      <c r="X62" s="61"/>
      <c r="Y62" s="61"/>
    </row>
    <row r="63" spans="1:25" ht="33.75" customHeight="1" x14ac:dyDescent="0.25"/>
    <row r="64" spans="1:25" x14ac:dyDescent="0.25">
      <c r="G64" s="7"/>
      <c r="I64" s="7"/>
      <c r="K64" s="7"/>
      <c r="L64" s="7"/>
      <c r="M64" s="7"/>
    </row>
    <row r="65" spans="7:13" x14ac:dyDescent="0.25">
      <c r="G65" s="7"/>
      <c r="I65" s="7"/>
      <c r="K65" s="7"/>
      <c r="L65" s="7"/>
      <c r="M65" s="7"/>
    </row>
    <row r="66" spans="7:13" x14ac:dyDescent="0.25">
      <c r="G66" s="7"/>
      <c r="I66" s="7"/>
      <c r="K66" s="7"/>
      <c r="L66" s="7"/>
      <c r="M66" s="7"/>
    </row>
    <row r="67" spans="7:13" x14ac:dyDescent="0.25">
      <c r="G67" s="7"/>
      <c r="I67" s="7"/>
      <c r="K67" s="7"/>
      <c r="L67" s="7"/>
      <c r="M67" s="7"/>
    </row>
    <row r="68" spans="7:13" x14ac:dyDescent="0.25">
      <c r="G68" s="7"/>
      <c r="I68" s="7"/>
      <c r="K68" s="7"/>
      <c r="L68" s="7"/>
      <c r="M68" s="7"/>
    </row>
    <row r="69" spans="7:13" x14ac:dyDescent="0.25">
      <c r="G69" s="7"/>
      <c r="I69" s="7"/>
      <c r="K69" s="7"/>
      <c r="L69" s="7"/>
      <c r="M69" s="7"/>
    </row>
    <row r="70" spans="7:13" x14ac:dyDescent="0.25">
      <c r="G70" s="7"/>
      <c r="I70" s="7"/>
      <c r="K70" s="7"/>
      <c r="L70" s="7"/>
      <c r="M70" s="7"/>
    </row>
    <row r="1048551" spans="9:9" ht="28.5" x14ac:dyDescent="0.25">
      <c r="I1048551" s="10"/>
    </row>
  </sheetData>
  <protectedRanges>
    <protectedRange algorithmName="SHA-512" hashValue="DEhtgLWWX1fGTfY6/jrV83UQn2eRyEcf52ixXqwJG1h9snypFLTtsrlTn4v+3Jfc8qsPtJTcbYO5FAd7DzT8Lw==" saltValue="QsONzCYV9PF/Cm9GQzUNrg==" spinCount="100000" sqref="C60" name="Rango1"/>
  </protectedRanges>
  <autoFilter ref="A8:V62"/>
  <sortState ref="A9:V62">
    <sortCondition ref="B9:B62"/>
    <sortCondition ref="G9:G62"/>
  </sortState>
  <mergeCells count="18">
    <mergeCell ref="B1:M1"/>
    <mergeCell ref="B2:M2"/>
    <mergeCell ref="B3:M3"/>
    <mergeCell ref="A1:A3"/>
    <mergeCell ref="R5:T5"/>
    <mergeCell ref="B5:J5"/>
    <mergeCell ref="R1:V1"/>
    <mergeCell ref="R2:V2"/>
    <mergeCell ref="R3:V3"/>
    <mergeCell ref="N1:Q1"/>
    <mergeCell ref="N2:Q2"/>
    <mergeCell ref="N3:Q3"/>
    <mergeCell ref="B6:J6"/>
    <mergeCell ref="N5:Q5"/>
    <mergeCell ref="K5:M5"/>
    <mergeCell ref="U5:V5"/>
    <mergeCell ref="N6:V6"/>
    <mergeCell ref="K6:M6"/>
  </mergeCells>
  <conditionalFormatting sqref="K9:V22 K24:V62">
    <cfRule type="cellIs" dxfId="6" priority="148" operator="equal">
      <formula>1</formula>
    </cfRule>
  </conditionalFormatting>
  <conditionalFormatting sqref="K23:V23">
    <cfRule type="cellIs" dxfId="5" priority="19" operator="equal">
      <formula>1</formula>
    </cfRule>
  </conditionalFormatting>
  <conditionalFormatting sqref="W9:W62">
    <cfRule type="cellIs" dxfId="4" priority="1" operator="equal">
      <formula>1</formula>
    </cfRule>
  </conditionalFormatting>
  <conditionalFormatting sqref="W9:W62">
    <cfRule type="containsText" dxfId="3" priority="2" operator="containsText" text="PROGRAMADA">
      <formula>NOT(ISERROR(SEARCH("PROGRAMADA",W9)))</formula>
    </cfRule>
    <cfRule type="containsText" dxfId="2" priority="3" operator="containsText" text="CUMPLIDA">
      <formula>NOT(ISERROR(SEARCH("CUMPLIDA",W9)))</formula>
    </cfRule>
    <cfRule type="containsText" dxfId="1" priority="4" operator="containsText" text="EN CURSO">
      <formula>NOT(ISERROR(SEARCH("EN CURSO",W9)))</formula>
    </cfRule>
    <cfRule type="cellIs" dxfId="0" priority="5" operator="equal">
      <formula>"""VENCIDA"""</formula>
    </cfRule>
  </conditionalFormatting>
  <dataValidations count="1">
    <dataValidation type="list" allowBlank="1" showInputMessage="1" showErrorMessage="1" sqref="W9:W62">
      <formula1>$AC$10:$AC$14</formula1>
    </dataValidation>
  </dataValidations>
  <printOptions horizontalCentered="1"/>
  <pageMargins left="0.70866141732283472" right="0.70866141732283472" top="0.74803149606299213" bottom="0.74803149606299213" header="0.31496062992125984" footer="0.31496062992125984"/>
  <pageSetup scale="25" fitToHeight="3" orientation="landscape" r:id="rId1"/>
  <headerFooter>
    <oddFooter>&amp;L&amp;14Elaboró:
Diana Constanza Ramírez Ardila
Asesora de Control Interno&amp;C&amp;14Aprobó
Juan Carlos López López
Director General
Presidente Comité Institucional de Coordinación de Control Interno&amp;R&amp;14Fecha: 31 - Enero -2022
Acta No. 1  Comité ICCI
&amp;P de &amp;N</oddFooter>
  </headerFooter>
  <colBreaks count="1" manualBreakCount="1">
    <brk id="3" max="6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workbookViewId="0">
      <selection activeCell="A10" sqref="A10:C10"/>
    </sheetView>
  </sheetViews>
  <sheetFormatPr baseColWidth="10" defaultRowHeight="15" x14ac:dyDescent="0.25"/>
  <cols>
    <col min="1" max="1" width="32.28515625" customWidth="1"/>
    <col min="2" max="2" width="38" customWidth="1"/>
    <col min="3" max="3" width="17" customWidth="1"/>
    <col min="4" max="6" width="2" customWidth="1"/>
    <col min="7" max="8" width="3" customWidth="1"/>
    <col min="9" max="9" width="12.5703125" customWidth="1"/>
    <col min="10" max="10" width="2" customWidth="1"/>
    <col min="11" max="13" width="3" customWidth="1"/>
    <col min="14" max="14" width="12.5703125" bestFit="1" customWidth="1"/>
  </cols>
  <sheetData>
    <row r="1" spans="1:15" x14ac:dyDescent="0.25">
      <c r="A1" s="16" t="s">
        <v>0</v>
      </c>
      <c r="B1" t="s">
        <v>148</v>
      </c>
    </row>
    <row r="3" spans="1:15" x14ac:dyDescent="0.25">
      <c r="A3" s="16" t="s">
        <v>97</v>
      </c>
      <c r="B3" t="s">
        <v>101</v>
      </c>
      <c r="C3" t="s">
        <v>168</v>
      </c>
    </row>
    <row r="4" spans="1:15" x14ac:dyDescent="0.25">
      <c r="A4" s="17" t="s">
        <v>169</v>
      </c>
      <c r="B4">
        <v>4</v>
      </c>
      <c r="C4">
        <v>322</v>
      </c>
    </row>
    <row r="5" spans="1:15" x14ac:dyDescent="0.25">
      <c r="A5" s="17" t="s">
        <v>85</v>
      </c>
      <c r="B5">
        <v>33</v>
      </c>
      <c r="C5">
        <v>221</v>
      </c>
    </row>
    <row r="6" spans="1:15" x14ac:dyDescent="0.25">
      <c r="A6" s="17" t="s">
        <v>22</v>
      </c>
      <c r="B6">
        <v>16</v>
      </c>
      <c r="C6">
        <v>221</v>
      </c>
    </row>
    <row r="7" spans="1:15" x14ac:dyDescent="0.25">
      <c r="A7" s="17" t="s">
        <v>99</v>
      </c>
      <c r="B7">
        <v>10</v>
      </c>
      <c r="C7">
        <v>182</v>
      </c>
    </row>
    <row r="8" spans="1:15" x14ac:dyDescent="0.25">
      <c r="A8" s="17" t="s">
        <v>34</v>
      </c>
      <c r="B8">
        <v>7</v>
      </c>
      <c r="C8">
        <v>180</v>
      </c>
    </row>
    <row r="9" spans="1:15" x14ac:dyDescent="0.25">
      <c r="A9" s="17" t="s">
        <v>100</v>
      </c>
      <c r="B9">
        <v>9</v>
      </c>
      <c r="C9">
        <v>178</v>
      </c>
    </row>
    <row r="10" spans="1:15" x14ac:dyDescent="0.25">
      <c r="A10" s="17" t="s">
        <v>23</v>
      </c>
      <c r="B10">
        <v>9</v>
      </c>
      <c r="C10">
        <v>149</v>
      </c>
      <c r="O10">
        <f>6*20</f>
        <v>120</v>
      </c>
    </row>
    <row r="11" spans="1:15" x14ac:dyDescent="0.25">
      <c r="A11" s="17" t="s">
        <v>170</v>
      </c>
      <c r="B11">
        <v>4</v>
      </c>
      <c r="C11">
        <v>60</v>
      </c>
    </row>
    <row r="12" spans="1:15" x14ac:dyDescent="0.25">
      <c r="A12" s="17" t="s">
        <v>79</v>
      </c>
      <c r="B12">
        <v>7</v>
      </c>
      <c r="C12">
        <v>48</v>
      </c>
    </row>
    <row r="13" spans="1:15" x14ac:dyDescent="0.25">
      <c r="A13" s="17" t="s">
        <v>82</v>
      </c>
      <c r="B13">
        <v>12</v>
      </c>
      <c r="C13">
        <v>24</v>
      </c>
    </row>
    <row r="14" spans="1:15" x14ac:dyDescent="0.25">
      <c r="A14" s="17" t="s">
        <v>96</v>
      </c>
      <c r="B14">
        <v>1</v>
      </c>
      <c r="C14">
        <v>8</v>
      </c>
    </row>
    <row r="15" spans="1:15" x14ac:dyDescent="0.25">
      <c r="A15" s="17" t="s">
        <v>98</v>
      </c>
      <c r="B15">
        <v>112</v>
      </c>
      <c r="C15">
        <v>1593</v>
      </c>
    </row>
    <row r="16" spans="1:15" x14ac:dyDescent="0.25">
      <c r="A16" s="16" t="s">
        <v>0</v>
      </c>
      <c r="B16" t="s">
        <v>33</v>
      </c>
    </row>
    <row r="18" spans="1:9" x14ac:dyDescent="0.25">
      <c r="A18" s="16" t="s">
        <v>101</v>
      </c>
      <c r="B18" s="16" t="s">
        <v>145</v>
      </c>
    </row>
    <row r="19" spans="1:9" x14ac:dyDescent="0.25">
      <c r="A19" s="16" t="s">
        <v>97</v>
      </c>
      <c r="B19">
        <v>2</v>
      </c>
      <c r="C19">
        <v>4</v>
      </c>
      <c r="D19">
        <v>5</v>
      </c>
      <c r="E19">
        <v>6</v>
      </c>
      <c r="F19">
        <v>8</v>
      </c>
      <c r="G19">
        <v>10</v>
      </c>
      <c r="H19">
        <v>11</v>
      </c>
      <c r="I19" t="s">
        <v>98</v>
      </c>
    </row>
    <row r="20" spans="1:9" x14ac:dyDescent="0.25">
      <c r="A20" s="17" t="s">
        <v>23</v>
      </c>
      <c r="B20">
        <v>1</v>
      </c>
      <c r="C20">
        <v>1</v>
      </c>
      <c r="D20">
        <v>1</v>
      </c>
      <c r="E20">
        <v>1</v>
      </c>
      <c r="F20">
        <v>1</v>
      </c>
      <c r="I20">
        <v>5</v>
      </c>
    </row>
    <row r="21" spans="1:9" x14ac:dyDescent="0.25">
      <c r="A21" s="17" t="s">
        <v>34</v>
      </c>
      <c r="B21">
        <v>1</v>
      </c>
      <c r="C21">
        <v>1</v>
      </c>
      <c r="E21">
        <v>1</v>
      </c>
      <c r="F21">
        <v>1</v>
      </c>
      <c r="G21">
        <v>1</v>
      </c>
      <c r="I21">
        <v>5</v>
      </c>
    </row>
    <row r="22" spans="1:9" x14ac:dyDescent="0.25">
      <c r="A22" s="17" t="s">
        <v>99</v>
      </c>
      <c r="B22">
        <v>1</v>
      </c>
      <c r="C22">
        <v>1</v>
      </c>
      <c r="E22">
        <v>1</v>
      </c>
      <c r="F22">
        <v>1</v>
      </c>
      <c r="I22">
        <v>4</v>
      </c>
    </row>
    <row r="23" spans="1:9" x14ac:dyDescent="0.25">
      <c r="A23" s="17" t="s">
        <v>100</v>
      </c>
      <c r="B23">
        <v>1</v>
      </c>
      <c r="C23">
        <v>1</v>
      </c>
      <c r="E23">
        <v>1</v>
      </c>
      <c r="G23">
        <v>1</v>
      </c>
      <c r="I23">
        <v>4</v>
      </c>
    </row>
    <row r="24" spans="1:9" x14ac:dyDescent="0.25">
      <c r="A24" s="17" t="s">
        <v>85</v>
      </c>
      <c r="B24">
        <v>1</v>
      </c>
      <c r="D24">
        <v>1</v>
      </c>
      <c r="F24">
        <v>1</v>
      </c>
      <c r="H24">
        <v>1</v>
      </c>
      <c r="I24">
        <v>4</v>
      </c>
    </row>
    <row r="25" spans="1:9" x14ac:dyDescent="0.25">
      <c r="A25" s="17" t="s">
        <v>22</v>
      </c>
      <c r="B25">
        <v>1</v>
      </c>
      <c r="C25">
        <v>1</v>
      </c>
      <c r="E25">
        <v>1</v>
      </c>
      <c r="H25">
        <v>1</v>
      </c>
      <c r="I25">
        <v>4</v>
      </c>
    </row>
    <row r="26" spans="1:9" x14ac:dyDescent="0.25">
      <c r="A26" s="17" t="s">
        <v>79</v>
      </c>
      <c r="H26">
        <v>1</v>
      </c>
      <c r="I26">
        <v>1</v>
      </c>
    </row>
    <row r="27" spans="1:9" x14ac:dyDescent="0.25">
      <c r="A27" s="17" t="s">
        <v>98</v>
      </c>
      <c r="B27">
        <v>6</v>
      </c>
      <c r="C27">
        <v>5</v>
      </c>
      <c r="D27">
        <v>2</v>
      </c>
      <c r="E27">
        <v>5</v>
      </c>
      <c r="F27">
        <v>4</v>
      </c>
      <c r="G27">
        <v>2</v>
      </c>
      <c r="H27">
        <v>3</v>
      </c>
      <c r="I27">
        <v>27</v>
      </c>
    </row>
    <row r="29" spans="1:9" x14ac:dyDescent="0.25">
      <c r="A29" s="16" t="s">
        <v>97</v>
      </c>
      <c r="B29" t="s">
        <v>101</v>
      </c>
    </row>
    <row r="30" spans="1:9" x14ac:dyDescent="0.25">
      <c r="A30" s="17" t="s">
        <v>33</v>
      </c>
      <c r="B30">
        <v>27</v>
      </c>
    </row>
    <row r="31" spans="1:9" x14ac:dyDescent="0.25">
      <c r="A31" s="17" t="s">
        <v>19</v>
      </c>
      <c r="B31">
        <v>28</v>
      </c>
    </row>
    <row r="32" spans="1:9" x14ac:dyDescent="0.25">
      <c r="A32" s="17" t="s">
        <v>95</v>
      </c>
      <c r="B32">
        <v>43</v>
      </c>
    </row>
    <row r="33" spans="1:2" x14ac:dyDescent="0.25">
      <c r="A33" s="17" t="s">
        <v>29</v>
      </c>
      <c r="B33">
        <v>14</v>
      </c>
    </row>
    <row r="34" spans="1:2" x14ac:dyDescent="0.25">
      <c r="A34" s="17" t="s">
        <v>98</v>
      </c>
      <c r="B34">
        <v>112</v>
      </c>
    </row>
    <row r="37" spans="1:2" x14ac:dyDescent="0.25">
      <c r="A37" s="16" t="s">
        <v>97</v>
      </c>
      <c r="B37" t="s">
        <v>101</v>
      </c>
    </row>
    <row r="38" spans="1:2" x14ac:dyDescent="0.25">
      <c r="A38" s="17" t="s">
        <v>80</v>
      </c>
      <c r="B38">
        <v>15</v>
      </c>
    </row>
    <row r="39" spans="1:2" x14ac:dyDescent="0.25">
      <c r="A39" s="17" t="s">
        <v>89</v>
      </c>
      <c r="B39">
        <v>50</v>
      </c>
    </row>
    <row r="40" spans="1:2" x14ac:dyDescent="0.25">
      <c r="A40" s="17" t="s">
        <v>70</v>
      </c>
      <c r="B40">
        <v>4</v>
      </c>
    </row>
    <row r="41" spans="1:2" x14ac:dyDescent="0.25">
      <c r="A41" s="17" t="s">
        <v>95</v>
      </c>
      <c r="B41">
        <v>43</v>
      </c>
    </row>
    <row r="42" spans="1:2" x14ac:dyDescent="0.25">
      <c r="A42" s="17" t="s">
        <v>98</v>
      </c>
      <c r="B42">
        <v>112</v>
      </c>
    </row>
    <row r="43" spans="1:2" x14ac:dyDescent="0.25">
      <c r="A43" s="17"/>
    </row>
    <row r="48" spans="1:2" x14ac:dyDescent="0.25">
      <c r="A48" s="16" t="s">
        <v>97</v>
      </c>
      <c r="B48" t="s">
        <v>101</v>
      </c>
    </row>
    <row r="49" spans="1:2" x14ac:dyDescent="0.25">
      <c r="A49" s="17" t="s">
        <v>89</v>
      </c>
      <c r="B49">
        <v>50</v>
      </c>
    </row>
    <row r="50" spans="1:2" x14ac:dyDescent="0.25">
      <c r="A50" s="19" t="s">
        <v>116</v>
      </c>
      <c r="B50">
        <v>1</v>
      </c>
    </row>
    <row r="51" spans="1:2" x14ac:dyDescent="0.25">
      <c r="A51" s="19" t="s">
        <v>61</v>
      </c>
      <c r="B51">
        <v>1</v>
      </c>
    </row>
    <row r="52" spans="1:2" x14ac:dyDescent="0.25">
      <c r="A52" s="19" t="s">
        <v>62</v>
      </c>
      <c r="B52">
        <v>1</v>
      </c>
    </row>
    <row r="53" spans="1:2" x14ac:dyDescent="0.25">
      <c r="A53" s="19" t="s">
        <v>59</v>
      </c>
      <c r="B53">
        <v>1</v>
      </c>
    </row>
    <row r="54" spans="1:2" x14ac:dyDescent="0.25">
      <c r="A54" s="19" t="s">
        <v>64</v>
      </c>
      <c r="B54">
        <v>1</v>
      </c>
    </row>
    <row r="55" spans="1:2" x14ac:dyDescent="0.25">
      <c r="A55" s="19" t="s">
        <v>55</v>
      </c>
      <c r="B55">
        <v>1</v>
      </c>
    </row>
    <row r="56" spans="1:2" x14ac:dyDescent="0.25">
      <c r="A56" s="19" t="s">
        <v>56</v>
      </c>
      <c r="B56">
        <v>1</v>
      </c>
    </row>
    <row r="57" spans="1:2" x14ac:dyDescent="0.25">
      <c r="A57" s="19" t="s">
        <v>102</v>
      </c>
      <c r="B57">
        <v>1</v>
      </c>
    </row>
    <row r="58" spans="1:2" x14ac:dyDescent="0.25">
      <c r="A58" s="19" t="s">
        <v>48</v>
      </c>
      <c r="B58">
        <v>1</v>
      </c>
    </row>
    <row r="59" spans="1:2" x14ac:dyDescent="0.25">
      <c r="A59" s="19" t="s">
        <v>50</v>
      </c>
      <c r="B59">
        <v>1</v>
      </c>
    </row>
    <row r="60" spans="1:2" x14ac:dyDescent="0.25">
      <c r="A60" s="19" t="s">
        <v>103</v>
      </c>
      <c r="B60">
        <v>1</v>
      </c>
    </row>
    <row r="61" spans="1:2" x14ac:dyDescent="0.25">
      <c r="A61" s="19" t="s">
        <v>53</v>
      </c>
      <c r="B61">
        <v>1</v>
      </c>
    </row>
    <row r="62" spans="1:2" x14ac:dyDescent="0.25">
      <c r="A62" s="19" t="s">
        <v>40</v>
      </c>
      <c r="B62">
        <v>1</v>
      </c>
    </row>
    <row r="63" spans="1:2" x14ac:dyDescent="0.25">
      <c r="A63" s="19" t="s">
        <v>65</v>
      </c>
      <c r="B63">
        <v>1</v>
      </c>
    </row>
    <row r="64" spans="1:2" x14ac:dyDescent="0.25">
      <c r="A64" s="19" t="s">
        <v>38</v>
      </c>
      <c r="B64">
        <v>1</v>
      </c>
    </row>
    <row r="65" spans="1:2" x14ac:dyDescent="0.25">
      <c r="A65" s="19" t="s">
        <v>25</v>
      </c>
      <c r="B65">
        <v>2</v>
      </c>
    </row>
    <row r="66" spans="1:2" x14ac:dyDescent="0.25">
      <c r="A66" s="19" t="s">
        <v>31</v>
      </c>
      <c r="B66">
        <v>1</v>
      </c>
    </row>
    <row r="67" spans="1:2" x14ac:dyDescent="0.25">
      <c r="A67" s="19" t="s">
        <v>60</v>
      </c>
      <c r="B67">
        <v>1</v>
      </c>
    </row>
    <row r="68" spans="1:2" x14ac:dyDescent="0.25">
      <c r="A68" s="19" t="s">
        <v>107</v>
      </c>
      <c r="B68">
        <v>1</v>
      </c>
    </row>
    <row r="69" spans="1:2" x14ac:dyDescent="0.25">
      <c r="A69" s="19" t="s">
        <v>104</v>
      </c>
      <c r="B69">
        <v>1</v>
      </c>
    </row>
    <row r="70" spans="1:2" x14ac:dyDescent="0.25">
      <c r="A70" s="19" t="s">
        <v>109</v>
      </c>
      <c r="B70">
        <v>1</v>
      </c>
    </row>
    <row r="71" spans="1:2" x14ac:dyDescent="0.25">
      <c r="A71" s="19" t="s">
        <v>144</v>
      </c>
      <c r="B71">
        <v>1</v>
      </c>
    </row>
    <row r="72" spans="1:2" x14ac:dyDescent="0.25">
      <c r="A72" s="19" t="s">
        <v>111</v>
      </c>
      <c r="B72">
        <v>1</v>
      </c>
    </row>
    <row r="73" spans="1:2" x14ac:dyDescent="0.25">
      <c r="A73" s="19" t="s">
        <v>57</v>
      </c>
      <c r="B73">
        <v>1</v>
      </c>
    </row>
    <row r="74" spans="1:2" x14ac:dyDescent="0.25">
      <c r="A74" s="19" t="s">
        <v>105</v>
      </c>
      <c r="B74">
        <v>1</v>
      </c>
    </row>
    <row r="75" spans="1:2" x14ac:dyDescent="0.25">
      <c r="A75" s="19" t="s">
        <v>63</v>
      </c>
      <c r="B75">
        <v>1</v>
      </c>
    </row>
    <row r="76" spans="1:2" x14ac:dyDescent="0.25">
      <c r="A76" s="19" t="s">
        <v>42</v>
      </c>
      <c r="B76">
        <v>1</v>
      </c>
    </row>
    <row r="77" spans="1:2" x14ac:dyDescent="0.25">
      <c r="A77" s="19" t="s">
        <v>20</v>
      </c>
      <c r="B77">
        <v>2</v>
      </c>
    </row>
    <row r="78" spans="1:2" x14ac:dyDescent="0.25">
      <c r="A78" s="19" t="s">
        <v>28</v>
      </c>
      <c r="B78">
        <v>2</v>
      </c>
    </row>
    <row r="79" spans="1:2" x14ac:dyDescent="0.25">
      <c r="A79" s="19" t="s">
        <v>24</v>
      </c>
      <c r="B79">
        <v>4</v>
      </c>
    </row>
    <row r="80" spans="1:2" x14ac:dyDescent="0.25">
      <c r="A80" s="19" t="s">
        <v>27</v>
      </c>
      <c r="B80">
        <v>2</v>
      </c>
    </row>
    <row r="81" spans="1:2" x14ac:dyDescent="0.25">
      <c r="A81" s="19" t="s">
        <v>37</v>
      </c>
      <c r="B81">
        <v>4</v>
      </c>
    </row>
    <row r="82" spans="1:2" x14ac:dyDescent="0.25">
      <c r="A82" s="19" t="s">
        <v>35</v>
      </c>
      <c r="B82">
        <v>1</v>
      </c>
    </row>
    <row r="83" spans="1:2" x14ac:dyDescent="0.25">
      <c r="A83" s="19" t="s">
        <v>90</v>
      </c>
      <c r="B83">
        <v>1</v>
      </c>
    </row>
    <row r="84" spans="1:2" x14ac:dyDescent="0.25">
      <c r="A84" s="19" t="s">
        <v>66</v>
      </c>
      <c r="B84">
        <v>1</v>
      </c>
    </row>
    <row r="85" spans="1:2" x14ac:dyDescent="0.25">
      <c r="A85" s="19" t="s">
        <v>58</v>
      </c>
      <c r="B85">
        <v>1</v>
      </c>
    </row>
    <row r="86" spans="1:2" x14ac:dyDescent="0.25">
      <c r="A86" s="19" t="s">
        <v>44</v>
      </c>
      <c r="B86">
        <v>1</v>
      </c>
    </row>
    <row r="87" spans="1:2" x14ac:dyDescent="0.25">
      <c r="A87" s="19" t="s">
        <v>162</v>
      </c>
      <c r="B87">
        <v>1</v>
      </c>
    </row>
    <row r="88" spans="1:2" x14ac:dyDescent="0.25">
      <c r="A88" s="19" t="s">
        <v>150</v>
      </c>
      <c r="B88">
        <v>1</v>
      </c>
    </row>
    <row r="89" spans="1:2" x14ac:dyDescent="0.25">
      <c r="A89" s="19" t="s">
        <v>171</v>
      </c>
      <c r="B89">
        <v>1</v>
      </c>
    </row>
    <row r="90" spans="1:2" x14ac:dyDescent="0.25">
      <c r="A90" s="17" t="s">
        <v>95</v>
      </c>
      <c r="B90">
        <v>42</v>
      </c>
    </row>
    <row r="91" spans="1:2" x14ac:dyDescent="0.25">
      <c r="A91" s="19" t="s">
        <v>71</v>
      </c>
      <c r="B91">
        <v>1</v>
      </c>
    </row>
    <row r="92" spans="1:2" x14ac:dyDescent="0.25">
      <c r="A92" s="19" t="s">
        <v>72</v>
      </c>
      <c r="B92">
        <v>1</v>
      </c>
    </row>
    <row r="93" spans="1:2" x14ac:dyDescent="0.25">
      <c r="A93" s="19" t="s">
        <v>74</v>
      </c>
      <c r="B93">
        <v>1</v>
      </c>
    </row>
    <row r="94" spans="1:2" x14ac:dyDescent="0.25">
      <c r="A94" s="19" t="s">
        <v>73</v>
      </c>
      <c r="B94">
        <v>1</v>
      </c>
    </row>
    <row r="95" spans="1:2" x14ac:dyDescent="0.25">
      <c r="A95" s="19" t="s">
        <v>81</v>
      </c>
      <c r="B95">
        <v>12</v>
      </c>
    </row>
    <row r="96" spans="1:2" x14ac:dyDescent="0.25">
      <c r="A96" s="19" t="s">
        <v>75</v>
      </c>
      <c r="B96">
        <v>1</v>
      </c>
    </row>
    <row r="97" spans="1:2" x14ac:dyDescent="0.25">
      <c r="A97" s="19" t="s">
        <v>87</v>
      </c>
      <c r="B97">
        <v>12</v>
      </c>
    </row>
    <row r="98" spans="1:2" x14ac:dyDescent="0.25">
      <c r="A98" s="19" t="s">
        <v>86</v>
      </c>
      <c r="B98">
        <v>11</v>
      </c>
    </row>
    <row r="99" spans="1:2" x14ac:dyDescent="0.25">
      <c r="A99" s="19" t="s">
        <v>83</v>
      </c>
      <c r="B99">
        <v>2</v>
      </c>
    </row>
    <row r="100" spans="1:2" x14ac:dyDescent="0.25">
      <c r="A100" s="17" t="s">
        <v>80</v>
      </c>
      <c r="B100">
        <v>15</v>
      </c>
    </row>
    <row r="101" spans="1:2" x14ac:dyDescent="0.25">
      <c r="A101" s="19" t="s">
        <v>147</v>
      </c>
      <c r="B101">
        <v>2</v>
      </c>
    </row>
    <row r="102" spans="1:2" x14ac:dyDescent="0.25">
      <c r="A102" s="19" t="s">
        <v>26</v>
      </c>
      <c r="B102">
        <v>3</v>
      </c>
    </row>
    <row r="103" spans="1:2" x14ac:dyDescent="0.25">
      <c r="A103" s="19" t="s">
        <v>88</v>
      </c>
      <c r="B103">
        <v>3</v>
      </c>
    </row>
    <row r="104" spans="1:2" x14ac:dyDescent="0.25">
      <c r="A104" s="19" t="s">
        <v>30</v>
      </c>
      <c r="B104">
        <v>6</v>
      </c>
    </row>
    <row r="105" spans="1:2" x14ac:dyDescent="0.25">
      <c r="A105" s="19" t="s">
        <v>150</v>
      </c>
      <c r="B105">
        <v>1</v>
      </c>
    </row>
    <row r="106" spans="1:2" x14ac:dyDescent="0.25">
      <c r="A106" s="17" t="s">
        <v>70</v>
      </c>
      <c r="B106">
        <v>4</v>
      </c>
    </row>
    <row r="107" spans="1:2" x14ac:dyDescent="0.25">
      <c r="A107" s="19" t="s">
        <v>146</v>
      </c>
      <c r="B107">
        <v>4</v>
      </c>
    </row>
    <row r="108" spans="1:2" x14ac:dyDescent="0.25">
      <c r="A108" s="17" t="s">
        <v>98</v>
      </c>
      <c r="B108">
        <v>111</v>
      </c>
    </row>
  </sheetData>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PAA 2023</vt:lpstr>
      <vt:lpstr>Hoja2</vt:lpstr>
      <vt:lpstr>Consolidado</vt:lpstr>
      <vt:lpstr>TD_Detallado</vt:lpstr>
      <vt:lpstr>Consolidado!Área_de_impresión</vt:lpstr>
      <vt:lpstr>'PAA 2023'!Área_de_impresión</vt:lpstr>
      <vt:lpstr>Consolidado!Títulos_a_imprimir</vt:lpstr>
      <vt:lpstr>'PAA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Constanza Ramírez Ardila</dc:creator>
  <cp:lastModifiedBy>Diana Constanza Ramírez Ardila</cp:lastModifiedBy>
  <cp:lastPrinted>2023-05-03T02:26:44Z</cp:lastPrinted>
  <dcterms:created xsi:type="dcterms:W3CDTF">2022-02-03T15:42:26Z</dcterms:created>
  <dcterms:modified xsi:type="dcterms:W3CDTF">2023-05-03T02:27:14Z</dcterms:modified>
</cp:coreProperties>
</file>