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10.216.160.201\control interno\2023\19.04 INF.  DE GESTIÓN\13. PAAC\III Seguimiento 2023\Informe\"/>
    </mc:Choice>
  </mc:AlternateContent>
  <xr:revisionPtr revIDLastSave="0" documentId="13_ncr:1_{28842A4D-CBED-43A1-9023-D7FB98AD8CB5}" xr6:coauthVersionLast="47" xr6:coauthVersionMax="47" xr10:uidLastSave="{00000000-0000-0000-0000-000000000000}"/>
  <bookViews>
    <workbookView xWindow="-120" yWindow="-120" windowWidth="20730" windowHeight="11160" firstSheet="8" activeTab="9" xr2:uid="{00000000-000D-0000-FFFF-FFFF00000000}"/>
  </bookViews>
  <sheets>
    <sheet name="BD" sheetId="1" r:id="rId1"/>
    <sheet name="Hoja1" sheetId="14" r:id="rId2"/>
    <sheet name="PUBLICACION AL CIUDADANO" sheetId="2" r:id="rId3"/>
    <sheet name="INICIO" sheetId="3" r:id="rId4"/>
    <sheet name="OBJETIVOS" sheetId="4" r:id="rId5"/>
    <sheet name="FORMU" sheetId="5" state="hidden" r:id="rId6"/>
    <sheet name="ESTRUCTURA PAAC 2023" sheetId="6" r:id="rId7"/>
    <sheet name="1. GESTIÓN RIESGO CORRUPCIÓN" sheetId="7" r:id="rId8"/>
    <sheet name="2. RACIONALIZACIÓN DE TRÁMITES " sheetId="8" r:id="rId9"/>
    <sheet name="3. RENDICIÓN DE CUENTAS" sheetId="9" r:id="rId10"/>
    <sheet name="4. MECANISMO ATENCIÓN CIUDADANO" sheetId="10" r:id="rId11"/>
    <sheet name="5. TRANSPARENCIA" sheetId="11" r:id="rId12"/>
    <sheet name="6. INICIATIVAS ADICIONALES " sheetId="12" r:id="rId13"/>
    <sheet name="CONTROL DE CAMBIOS." sheetId="13" r:id="rId14"/>
  </sheets>
  <externalReferences>
    <externalReference r:id="rId15"/>
    <externalReference r:id="rId16"/>
  </externalReferences>
  <definedNames>
    <definedName name="_xlnm._FilterDatabase" localSheetId="9" hidden="1">'3. RENDICIÓN DE CUENTAS'!$A$9:$BA$39</definedName>
    <definedName name="_xlnm._FilterDatabase" localSheetId="10" hidden="1">'4. MECANISMO ATENCIÓN CIUDADANO'!$A$7:$BD$29</definedName>
    <definedName name="_xlnm._FilterDatabase" localSheetId="11" hidden="1">'5. TRANSPARENCIA'!$A$7:$AZ$39</definedName>
    <definedName name="_xlnm._FilterDatabase" localSheetId="12" hidden="1">'6. INICIATIVAS ADICIONALES '!$A$1:$AV$17</definedName>
    <definedName name="Alcance">BD!$B$4:$F$4</definedName>
    <definedName name="Clasificacion" localSheetId="7">#REF!</definedName>
    <definedName name="Clasificacion" localSheetId="13">#REF!</definedName>
    <definedName name="Clasificacion">#REF!</definedName>
    <definedName name="Condiciones">BD!$B$14:$F$14</definedName>
    <definedName name="CONTROL">BD!$I$44:$J$46</definedName>
    <definedName name="Costo">BD!$B$2:$F$2</definedName>
    <definedName name="CRITERIORC" localSheetId="11">BD!$D$57:$E$71</definedName>
    <definedName name="CRITERIORC" localSheetId="12">BD!$D$57:$E$71</definedName>
    <definedName name="CRITERIORC" localSheetId="13">BD!$D$57:$E$71</definedName>
    <definedName name="CRITERIORC">BD!$D$57:$E$71</definedName>
    <definedName name="DI" localSheetId="7">[1]INFORMACIÓN!#REF!</definedName>
    <definedName name="DI">[1]INFORMACIÓN!#REF!</definedName>
    <definedName name="Frecuencia" localSheetId="7">[1]Hoja1!$C$2:$C$8</definedName>
    <definedName name="Frecuencia" localSheetId="8">[1]Hoja1!$C$2:$C$8</definedName>
    <definedName name="Frecuencia" localSheetId="9">[1]Hoja1!$C$2:$C$8</definedName>
    <definedName name="Frecuencia" localSheetId="10">[1]Hoja1!$C$2:$C$8</definedName>
    <definedName name="Frecuencia" localSheetId="11">[1]Hoja1!$C$2:$C$8</definedName>
    <definedName name="Frecuencia" localSheetId="12">[1]Hoja1!$C$2:$C$8</definedName>
    <definedName name="Frecuencia" localSheetId="13">[1]Hoja1!$C$2:$C$8</definedName>
    <definedName name="Frecuencia">BD!$B$13:$F$13</definedName>
    <definedName name="GSST">BD!$B$7:$F$7</definedName>
    <definedName name="Herramienta">[1]Hoja1!$E$2:$E$10</definedName>
    <definedName name="Ocurrencia">BD!$B$12:$F$12</definedName>
    <definedName name="Operatividad">BD!$B$5:$F$5</definedName>
    <definedName name="Procesos" localSheetId="7">#REF!</definedName>
    <definedName name="Procesos" localSheetId="13">#REF!</definedName>
    <definedName name="Procesos">#REF!</definedName>
    <definedName name="RCVR">BD!$D$57:$F$71</definedName>
    <definedName name="RCVRI">BD!$F$57:$G$71</definedName>
    <definedName name="SGA">BD!$B$6:$F$6</definedName>
    <definedName name="Tendencia">[1]Hoja1!$D$2:$D$4</definedName>
    <definedName name="Tiempo">BD!$B$3:$F$3</definedName>
    <definedName name="Tipo" localSheetId="7">[1]Hoja1!$A$2:$A$8</definedName>
    <definedName name="Tipo" localSheetId="8">[1]Hoja1!$A$2:$A$8</definedName>
    <definedName name="Tipo" localSheetId="9">[1]Hoja1!$A$2:$A$8</definedName>
    <definedName name="Tipo" localSheetId="10">[1]Hoja1!$A$2:$A$8</definedName>
    <definedName name="Tipo" localSheetId="11">[1]Hoja1!$A$2:$A$8</definedName>
    <definedName name="Tipo" localSheetId="12">[1]Hoja1!$A$2:$A$8</definedName>
    <definedName name="Tipo" localSheetId="13">[1]Hoja1!$A$2:$A$8</definedName>
    <definedName name="TIPO">BD!$A$28:$A$34</definedName>
    <definedName name="Trazabilidad">BD!$B$15:$F$15</definedName>
    <definedName name="VALOR" localSheetId="11">BD!$D$25:$E$49</definedName>
    <definedName name="VALOR" localSheetId="12">BD!$D$25:$E$49</definedName>
    <definedName name="VALOR" localSheetId="13">BD!$D$25:$E$49</definedName>
    <definedName name="VALOR">BD!$D$25:$E$49</definedName>
    <definedName name="VR">BD!$D$25:$F$49</definedName>
    <definedName name="VRI">BD!$F$25:$G$49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ZKWuIsOEUiCCpfJA+e39lOjgWqYhPAF2OBPuUL3rBj8="/>
    </ext>
  </extLst>
</workbook>
</file>

<file path=xl/calcChain.xml><?xml version="1.0" encoding="utf-8"?>
<calcChain xmlns="http://schemas.openxmlformats.org/spreadsheetml/2006/main">
  <c r="G10" i="14" l="1"/>
  <c r="F10" i="14"/>
  <c r="E10" i="14"/>
  <c r="D10" i="14"/>
  <c r="L9" i="14"/>
  <c r="K9" i="14"/>
  <c r="J9" i="14"/>
  <c r="M9" i="14" s="1"/>
  <c r="L8" i="14"/>
  <c r="K8" i="14"/>
  <c r="J8" i="14"/>
  <c r="L7" i="14"/>
  <c r="K7" i="14"/>
  <c r="J7" i="14"/>
  <c r="L6" i="14"/>
  <c r="K6" i="14"/>
  <c r="J6" i="14"/>
  <c r="L5" i="14"/>
  <c r="K5" i="14"/>
  <c r="J5" i="14"/>
  <c r="M5" i="14" s="1"/>
  <c r="L4" i="14"/>
  <c r="K4" i="14"/>
  <c r="J4" i="14"/>
  <c r="AK28" i="9"/>
  <c r="AK20" i="11"/>
  <c r="J10" i="14" l="1"/>
  <c r="K10" i="14"/>
  <c r="L10" i="14"/>
  <c r="M6" i="14"/>
  <c r="M8" i="14"/>
  <c r="M7" i="14"/>
  <c r="M4" i="14"/>
  <c r="M10" i="14"/>
  <c r="E11" i="14"/>
  <c r="F11" i="14"/>
  <c r="G11" i="14"/>
  <c r="AK15" i="9"/>
  <c r="A10" i="12" l="1"/>
  <c r="W20" i="11"/>
  <c r="U5" i="11" a="1"/>
  <c r="U5" i="11" s="1"/>
  <c r="J15" i="10"/>
  <c r="W28" i="9"/>
  <c r="J28" i="9"/>
  <c r="W27" i="9"/>
  <c r="J27" i="9"/>
  <c r="N71" i="1"/>
  <c r="M71" i="1"/>
  <c r="L71" i="1"/>
  <c r="N70" i="1"/>
  <c r="M70" i="1"/>
  <c r="L70" i="1"/>
  <c r="N69" i="1"/>
  <c r="M69" i="1"/>
  <c r="L69" i="1"/>
  <c r="N68" i="1"/>
  <c r="M68" i="1"/>
  <c r="L68" i="1"/>
  <c r="N67" i="1"/>
  <c r="M67" i="1"/>
  <c r="L67" i="1"/>
  <c r="G49" i="1"/>
  <c r="G48" i="1"/>
  <c r="G47" i="1"/>
  <c r="G46" i="1"/>
  <c r="G45" i="1"/>
  <c r="G44" i="1"/>
  <c r="G43" i="1"/>
  <c r="G42" i="1"/>
  <c r="G41" i="1"/>
  <c r="G40" i="1"/>
  <c r="G39" i="1"/>
  <c r="G38" i="1"/>
  <c r="G37" i="1"/>
  <c r="G36" i="1"/>
  <c r="G35" i="1"/>
  <c r="G34" i="1"/>
  <c r="G33" i="1"/>
  <c r="G32" i="1"/>
  <c r="G31" i="1"/>
  <c r="G30" i="1"/>
  <c r="G29" i="1"/>
  <c r="N28" i="1"/>
  <c r="M28" i="1"/>
  <c r="L28" i="1"/>
  <c r="K28" i="1"/>
  <c r="J28" i="1"/>
  <c r="G28" i="1"/>
  <c r="N27" i="1"/>
  <c r="M27" i="1"/>
  <c r="L27" i="1"/>
  <c r="K27" i="1"/>
  <c r="J27" i="1"/>
  <c r="G27" i="1"/>
  <c r="N26" i="1"/>
  <c r="M26" i="1"/>
  <c r="L26" i="1"/>
  <c r="K26" i="1"/>
  <c r="J26" i="1"/>
  <c r="G26" i="1"/>
  <c r="N25" i="1"/>
  <c r="M25" i="1"/>
  <c r="L25" i="1"/>
  <c r="K25" i="1"/>
  <c r="J25" i="1"/>
  <c r="G25" i="1"/>
  <c r="N24" i="1"/>
  <c r="M24" i="1"/>
  <c r="L24" i="1"/>
  <c r="K24" i="1"/>
  <c r="J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B00-000001000000}">
      <text>
        <r>
          <rPr>
            <sz val="11"/>
            <color theme="1"/>
            <rFont val="Calibri"/>
            <family val="2"/>
            <scheme val="minor"/>
          </rPr>
          <t>======
ID#AAABDF_rZtQ
Dirección General - Sala de Juntas    (2023-12-22 20:21:31)
Dirección General - Sala de Juntas: dejar la periodicidad inicial</t>
        </r>
      </text>
    </comment>
    <comment ref="V19" authorId="0" shapeId="0" xr:uid="{00000000-0006-0000-0B00-000002000000}">
      <text>
        <r>
          <rPr>
            <sz val="11"/>
            <color theme="1"/>
            <rFont val="Calibri"/>
            <family val="2"/>
            <scheme val="minor"/>
          </rPr>
          <t>======
ID#AAABDF_rZtM
Sandra Milena Andrade Murillo    (2023-12-22 20:21:31)
preguntar acta a Erika</t>
        </r>
      </text>
    </comment>
  </commentList>
  <extLst>
    <ext xmlns:r="http://schemas.openxmlformats.org/officeDocument/2006/relationships" uri="GoogleSheetsCustomDataVersion2">
      <go:sheetsCustomData xmlns:go="http://customooxmlschemas.google.com/" r:id="rId1" roundtripDataSignature="AMtx7mhtRxQrkdXtUHebT5ul5513WOQzQg=="/>
    </ext>
  </extLst>
</comments>
</file>

<file path=xl/sharedStrings.xml><?xml version="1.0" encoding="utf-8"?>
<sst xmlns="http://schemas.openxmlformats.org/spreadsheetml/2006/main" count="4155" uniqueCount="1540">
  <si>
    <t>Costo</t>
  </si>
  <si>
    <t>La materialización del riesgo no conlleva a pérdidas económicas.</t>
  </si>
  <si>
    <t>La materialización del riesgo conlleva a pérdidas económicas mínimas que para su atención no requieren modificaciones en términos presupuestales</t>
  </si>
  <si>
    <t>La materialización del riesgo conlleva a pérdidas económicas mínimas que implican modificaciones leves a los presupuestos de los proyectos de inversión relacionados.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</si>
  <si>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</si>
  <si>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</si>
  <si>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Tiempo</t>
  </si>
  <si>
    <t>En caso de materializarse el riesgo afectaría los tiempos de operación en periodos inferiores a cuatro horas.</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</si>
  <si>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</si>
  <si>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</si>
  <si>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</si>
  <si>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</si>
  <si>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Alcance</t>
  </si>
  <si>
    <t>El riesgo tiene una afectación puntual en el procedimiento, no afecta otras tareas desarrolladas en el proceso evaluado.</t>
  </si>
  <si>
    <t>El riesgo tiene una afectación en el procedimiento y afecta algunos procedimeintos  del proceso evaluado.</t>
  </si>
  <si>
    <t>El riesgo tiene una afectación local y tiene impacto sobre el proceso evaluado.</t>
  </si>
  <si>
    <t>El riesgo tiene una afectación extensa y afecta otro proceso además del proceso evaluado.</t>
  </si>
  <si>
    <t>El riesgo tiene una afectación extensa y afecta varios procesos además del proceso evaluado.</t>
  </si>
  <si>
    <t xml:space="preserve">Operatividad </t>
  </si>
  <si>
    <t>La materialización del riesgo afectaría levemente la operación normal del proceso.</t>
  </si>
  <si>
    <t>La materialización del riesgo afectaría la operación normal del proceso.</t>
  </si>
  <si>
    <t xml:space="preserve">La materialización del riesgo afectaría la operación normal del proceso e implica el despliegue de una contingencia </t>
  </si>
  <si>
    <t>La materialización del riesgo afectaría la operación normal del proceso, desplazando varios recursos para su atención.</t>
  </si>
  <si>
    <t>La materialización del riesgo afectaría por completo la operación normal del proceso.</t>
  </si>
  <si>
    <t>SGA</t>
  </si>
  <si>
    <t>De materializarse el riesgo no conlleva a afectaciones ambientales.</t>
  </si>
  <si>
    <t>De materializarse el riesgo conlleva a afectaciones ambientales mínimas que no son consideradas en una matriz ambiental.</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</si>
  <si>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</si>
  <si>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</si>
  <si>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</si>
  <si>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GSST</t>
  </si>
  <si>
    <t>De materializarse el riesgo no conlleva a afectaciones en la seguridad o la salud del personal.</t>
  </si>
  <si>
    <t>De materializarse el riesgo conlleva a afectaciones mínimas en términos de la seguridad para el personal.</t>
  </si>
  <si>
    <t>De materializarse el riesgo conlleva a afectaciones mínimas en términos de la salud del personal.</t>
  </si>
  <si>
    <t>De materializarse el riesgo conlleva a afectaciones en que implica ausentismo del personal.</t>
  </si>
  <si>
    <t>De materializarse el riesgo puede comprometer la salud o la vida de los colaboradores</t>
  </si>
  <si>
    <t>Ocurrencia</t>
  </si>
  <si>
    <t>No ha ocurrido en la entidad</t>
  </si>
  <si>
    <t>Ha ocurrido una vez en los últimos cinco años en la Entidad</t>
  </si>
  <si>
    <t>Ha ocurrido una vez en los  últimos dos años en la Entidad</t>
  </si>
  <si>
    <t>Ha ocurrido una vez en la Entidad en el último año</t>
  </si>
  <si>
    <t>Ha ocurrido más de una vez en la entidad en el último año</t>
  </si>
  <si>
    <t>Frecuencia</t>
  </si>
  <si>
    <t>La actividad desarrollada que posibilita la materialización del riesgo tiene una frecuencia de ejecución Anual</t>
  </si>
  <si>
    <t>La actividad desarrollada que posibilita la materialización del riesgo tiene una frecuencia de ejecución semestral</t>
  </si>
  <si>
    <t>La actividad desarrollada que posibilita la materialización del riesgo tiene una frecuencia de ejecución mensual</t>
  </si>
  <si>
    <t xml:space="preserve">La actividad desarrollada que posibilita la materialización del riesgo tiene una frecuencia de ejecución semanal </t>
  </si>
  <si>
    <t xml:space="preserve">La actividad desarrollada que posibilita la materialización del riesgo tiene una frecuencia de ejecución diaria  </t>
  </si>
  <si>
    <t>Condiciones</t>
  </si>
  <si>
    <t>Las condiciones actuales hacen que la materialización del riesgo sea un evento improbable</t>
  </si>
  <si>
    <t>Las condiciones actuales hacen que la materialización del riesgo sea un evento con una baja probabilidad de ocurrencia</t>
  </si>
  <si>
    <t>Las condiciones actuales hacen que la materialización del riesgo sea un evento con una probabilidad moderada</t>
  </si>
  <si>
    <t>Las condiciones actuales hacen que la materialización del riesgo sea un evento con una alta probabilidad de ocurrencia</t>
  </si>
  <si>
    <t>Las condiciones actuales hacen que la materialización del riesgo sea un evento casi certero</t>
  </si>
  <si>
    <t>Trazabilidad</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</si>
  <si>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</si>
  <si>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</si>
  <si>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Existen datos que pueden brindar información frente a la ocurrencia de un evento, pero esta información debe ser reconstruida</t>
  </si>
  <si>
    <t>Existen algunos registros de información relacionada, pero estos datos no están inmediatamente disponibles</t>
  </si>
  <si>
    <t xml:space="preserve">No se cuenta con registros históricos que permitan llevar la trazabilidad de la ocurrencia de eventos relacionados </t>
  </si>
  <si>
    <t>Acciones</t>
  </si>
  <si>
    <t>Insignificante</t>
  </si>
  <si>
    <t>Mitigar</t>
  </si>
  <si>
    <t>Menor</t>
  </si>
  <si>
    <t>Prevenir</t>
  </si>
  <si>
    <t>Moderado</t>
  </si>
  <si>
    <t>Dispersar</t>
  </si>
  <si>
    <t>Mayor</t>
  </si>
  <si>
    <t>Transferir</t>
  </si>
  <si>
    <t>Catastrofico</t>
  </si>
  <si>
    <t>Asumir</t>
  </si>
  <si>
    <t>Excepcional</t>
  </si>
  <si>
    <t>ExcepcionalInsignificante</t>
  </si>
  <si>
    <t>Bajo</t>
  </si>
  <si>
    <t>Improbable</t>
  </si>
  <si>
    <t>ExcepcionalMenor</t>
  </si>
  <si>
    <t>Posible</t>
  </si>
  <si>
    <t>Tipo</t>
  </si>
  <si>
    <t>ExcepcionalModerado</t>
  </si>
  <si>
    <t>Medio</t>
  </si>
  <si>
    <t>Probable</t>
  </si>
  <si>
    <t>Estratégico</t>
  </si>
  <si>
    <t>ExcepcionalMayor</t>
  </si>
  <si>
    <t>Alto</t>
  </si>
  <si>
    <t>Casi Seguro</t>
  </si>
  <si>
    <t>Operacional</t>
  </si>
  <si>
    <t>ExcepcionalCatastrofico</t>
  </si>
  <si>
    <t>Financiero</t>
  </si>
  <si>
    <t>ImprobableInsignificante</t>
  </si>
  <si>
    <t>Tecnológico</t>
  </si>
  <si>
    <t>ImprobableMenor</t>
  </si>
  <si>
    <t>Cumplimiento</t>
  </si>
  <si>
    <t>ImprobableModerado</t>
  </si>
  <si>
    <t>Otro</t>
  </si>
  <si>
    <t>ImprobableMayor</t>
  </si>
  <si>
    <t>ImprobableCatastrofico</t>
  </si>
  <si>
    <t>Extremo</t>
  </si>
  <si>
    <t>PosibleInsignificante</t>
  </si>
  <si>
    <t>PosibleMenor</t>
  </si>
  <si>
    <t>PosibleModerado</t>
  </si>
  <si>
    <t>Ponderación</t>
  </si>
  <si>
    <t>PosibleMayor</t>
  </si>
  <si>
    <t>PosibleCatastrofico</t>
  </si>
  <si>
    <t>ProbableInsignificante</t>
  </si>
  <si>
    <t>ProbableMenor</t>
  </si>
  <si>
    <t>ProbableModerado</t>
  </si>
  <si>
    <t>ProbableMayor</t>
  </si>
  <si>
    <t>ProbableCatastrofico</t>
  </si>
  <si>
    <t>La probabilidad de la ocurrencia del evento</t>
  </si>
  <si>
    <t>Y</t>
  </si>
  <si>
    <t>Casi SeguroInsignificante</t>
  </si>
  <si>
    <t>El impacto que pueda generar el evento</t>
  </si>
  <si>
    <t>X</t>
  </si>
  <si>
    <t>Casi SeguroMenor</t>
  </si>
  <si>
    <t>Tanto la probabilidad de ocurrencia como el impacto del riesgo</t>
  </si>
  <si>
    <t>XY</t>
  </si>
  <si>
    <t>Casi SeguroModerado</t>
  </si>
  <si>
    <t>Casi SeguroMayor</t>
  </si>
  <si>
    <t>Casi SeguroCatastrofico</t>
  </si>
  <si>
    <t>Baja</t>
  </si>
  <si>
    <t>Moderada</t>
  </si>
  <si>
    <t>Alta</t>
  </si>
  <si>
    <t>Extrema</t>
  </si>
  <si>
    <t>TRAZABILIDAD PUBLICACIÓN PAAC 2023 Y MAPA DE RIESGOS CORRUPCIÓN 2023</t>
  </si>
  <si>
    <t>FECHA</t>
  </si>
  <si>
    <t>OBSERVACIÓN Y/O APORTE</t>
  </si>
  <si>
    <t>Se realizó la solicitud de formulación de las actividades del PAAC y matrices de riesgos 2023 a todas la áreas de la CVP con plazo al 13 de enero de 2022</t>
  </si>
  <si>
    <t>Se consolidaron las versiones preliminares del PAAC y Mapa de riesgos de corrupción 2023 enviadas por los procesos</t>
  </si>
  <si>
    <t xml:space="preserve">Se cargó en página web la versión preliminar para consulta de las partes interesadas. </t>
  </si>
  <si>
    <t>COMENTARIOS/OBSERVACIONES RECIBIDOS POR PARTE DE LA PARTES INTERESADAS</t>
  </si>
  <si>
    <t>OBSERVACIONES - COMENTARIOS DE LAS PARTES INTERESADAS</t>
  </si>
  <si>
    <t>Se solicito mediante correo electronico a la Oficina Asesora de Comunicaciones el cierre de todos los canales de consulta y participación para la construccion del PAAC 2023 de la Caja de la Vivienda Popular</t>
  </si>
  <si>
    <t>A la fecha no fueron recibidos comentarios por parte de la ciudadania y partes interesadas, solo se tiene una respuesta de la encuesta realizada, pero esta corresponde a una prueba de funcionamiento por parte de la Oficina Asesora de Comunicaciones, por lo tanto esta no sera tenida en cuenta como aporte para la construcción</t>
  </si>
  <si>
    <t>Se recibe correo por parte de la OAC con la siguiente cofirmación "Realizando la respectiva verificación no se encontró comentario o pregunta realizada sobre las publicaciones y socializaciones del PAAC2023 en redes sociales"_30/01/2023 - ASUNTO: Informe de Cierre consulta versión preliminar de del PAAC 2023</t>
  </si>
  <si>
    <t>Indicadores</t>
  </si>
  <si>
    <t>SEGUIMIENTO A LA GESTIÓN POR PROCESOS - INDICADORES DE GESTIÓN</t>
  </si>
  <si>
    <t>OBJETIVO GENERAL PAAC 2023</t>
  </si>
  <si>
    <t>OBJETIVOS ESPECÍFICOS PAAC 2023</t>
  </si>
  <si>
    <t>1. GESTIÓN RIESGO CORRUPCIÓN</t>
  </si>
  <si>
    <t xml:space="preserve">2. RACIONALIZACIÓN DE TRÁMITES </t>
  </si>
  <si>
    <t>3. RENDICIÓN DE CUENTAS</t>
  </si>
  <si>
    <t>4. MECANISMO ATENCIÓN CIUDADANO</t>
  </si>
  <si>
    <t>5. TRANSPARENCIA</t>
  </si>
  <si>
    <t xml:space="preserve">6. INICIATIVAS ADICIONALES </t>
  </si>
  <si>
    <t>COMPONENTES</t>
  </si>
  <si>
    <t>SUBCOMPONENTE</t>
  </si>
  <si>
    <t>ACTIVIDADES</t>
  </si>
  <si>
    <t>COMPONENTES QUE CONFORMAN EL PLAN ANTICORRUPCIÓN Y ATENCION AL CIUDADANO 2023</t>
  </si>
  <si>
    <t>OBEJTIVO DEL PAAC ASOCIADO</t>
  </si>
  <si>
    <t>PLAN ANTICORRUPCIÓN Y DE ATENCIÓN AL CIUDADANO</t>
  </si>
  <si>
    <t>Código: 208-GE-Ft-05</t>
  </si>
  <si>
    <t>Código: 208-PLA-Ft-05</t>
  </si>
  <si>
    <t>Versión: 13</t>
  </si>
  <si>
    <t>Versión: 11</t>
  </si>
  <si>
    <t>Vigente desde: 31/01/2022</t>
  </si>
  <si>
    <t>Vigente desde: 30/04/2021</t>
  </si>
  <si>
    <t xml:space="preserve">CAJA DE LA VIVIENDA POPULAR </t>
  </si>
  <si>
    <t xml:space="preserve">                                                                                                                                                          PLAN ANTICORRUPCIÓN Y DE ATENCIÓN AL CIUDADANO </t>
  </si>
  <si>
    <t>Fecha de Actualización: 31/01/2023</t>
  </si>
  <si>
    <t>Fecha de Actualización: 31 de enero de 2022</t>
  </si>
  <si>
    <t xml:space="preserve">Fecha de Actualización: </t>
  </si>
  <si>
    <t>COMPONENTE No. 1 : GESTIÓN DEL RIESGO DE CORRUPCIÓN - MAPA DE RIESGOS DE CORRUPCIÓN</t>
  </si>
  <si>
    <t>N°</t>
  </si>
  <si>
    <t xml:space="preserve">ACTIVIDAD </t>
  </si>
  <si>
    <t>META O PRODUCTO</t>
  </si>
  <si>
    <t>RESPONSABLE</t>
  </si>
  <si>
    <t>CORRESPONSABLES</t>
  </si>
  <si>
    <t>FECHA DE INICIO</t>
  </si>
  <si>
    <t>FECHA FINALIZACION</t>
  </si>
  <si>
    <t>MONITOREO OFICINA ASESORA DE PLANEACIÓN - PRIMER CUATRIMESTRE</t>
  </si>
  <si>
    <t>SEGUIMIENTO CONTROL INTERNO - PRIMER CUATRIMESTRE</t>
  </si>
  <si>
    <t>MONITOREO OFICINA ASESORA DE PLANEACIÓN - SEGUNDO CUATRIMESTRE</t>
  </si>
  <si>
    <t>SEGUIMIENTO CONTROL INTERNO - SEGUNDO CUATRIMESTRE</t>
  </si>
  <si>
    <t>MONITOREO OFICINA ASESORA DE PLANEACIÓN - TERCER CUATRIMESTRE</t>
  </si>
  <si>
    <t>SEGUIMIENTO CONTROL INTERNO - TERCER CUATRIMESTRE</t>
  </si>
  <si>
    <t>Descripción Avance</t>
  </si>
  <si>
    <t>% Avance</t>
  </si>
  <si>
    <t>Observaciones</t>
  </si>
  <si>
    <t>Fecha de Monitoreo</t>
  </si>
  <si>
    <t>Estado de la Actividad</t>
  </si>
  <si>
    <t>Observación</t>
  </si>
  <si>
    <t>Fecha de Seguimiento</t>
  </si>
  <si>
    <t xml:space="preserve">Acciones con seguimiento </t>
  </si>
  <si>
    <t>% Avance calificación 
Control Interno</t>
  </si>
  <si>
    <t>Notas</t>
  </si>
  <si>
    <t xml:space="preserve">Revisión evidencias </t>
  </si>
  <si>
    <t xml:space="preserve">Estado 
de la actividad </t>
  </si>
  <si>
    <t>“% de avance de Actividades</t>
  </si>
  <si>
    <t>Construcción del  Mapa de Riesgos - Plan Anticorrupción y de Atención al Ciudadano 2023</t>
  </si>
  <si>
    <t xml:space="preserve">Definir las actividades del Plan Anticorrupción y Atención al Ciudadano 2023 y su anexo mapa de riesgos de corrupción </t>
  </si>
  <si>
    <t>Preliminar del plan Anticorrupción y Atención al Ciudadano 2023  y preliminar mapa de riesgos de corrupción 2023</t>
  </si>
  <si>
    <t>Todos los Responsables de procesos</t>
  </si>
  <si>
    <t>Oficina Asesora de Planeación - Proceso Gestión Estratégica</t>
  </si>
  <si>
    <t>Se definieron las actividades del Plan Anticorrupción y Atención al Ciudadano 2023 y su anexo mapa de riesgos de corrupción para la vigencia 2023, el cual fue publicado en la pagina web de la entidad y el archivo se encuentra en la ruta \\10.216.160.201\planeacion\Oficial\9 PAAC\PAAC 2023 - Matriz PAAC 2023
Adicionalmente se adjunta el memorando a todos los procesos para la formulación del PAAC y Riesgos 2023</t>
  </si>
  <si>
    <t xml:space="preserve">ACTIVIDAD 1.  </t>
  </si>
  <si>
    <t>N/A</t>
  </si>
  <si>
    <t>Cumplida</t>
  </si>
  <si>
    <t>El proceso reporta cumplimiento de la actividad soportado en la definición del preliminar del plan Anticorrupción y Atención al Ciudadano 2023  y preliminar mapa de riesgos de corrupción 2023.
El proceso reporta cumplimiento de la actividad conforme a lo establecido en su formulación y adjunta evidencia conforme a la meta producto esperada.</t>
  </si>
  <si>
    <t>SI</t>
  </si>
  <si>
    <t>Se evidencia cumplimiento por parte de los procesos de la actividad formulada</t>
  </si>
  <si>
    <t xml:space="preserve">Se anexa por parte de los procesos la definición del preliminar del plan Anticorrupción y Atención al Ciudadano 2023  y preliminar mapa de riesgos de corrupción 2023.
</t>
  </si>
  <si>
    <t xml:space="preserve">Actividad cumplida en el primer cuatrimestre </t>
  </si>
  <si>
    <t xml:space="preserve">Consolidar el Plan Anticorrupción y Atención al Ciudadano 2023 y su anexo mapa de riesgos de corrupción </t>
  </si>
  <si>
    <t>Preliminar del plan Anticorrupción y Atención al Ciudadano 2023  y preliminar 208-PLA-Ft-95 Mapa Riesgos de Corrupción 2023</t>
  </si>
  <si>
    <t>Se definieron las actividades del Plan Anticorrupción y Atención al Ciudadano 2023 y su anexo mapa de riesgos de corrupción para la vigencia 2023, el cual fue publicado en la pagina web de la entidad y el archivo se encuentra en la ruta \\10.216.160.201\planeacion\Oficial\9 PAAC\PAAC 2023 - Matriz PAAC 2023
Se adjunta además la solicitud ante la OAC de la pieza grafica para la publicación del PAAC Preliminar</t>
  </si>
  <si>
    <t>ACTIVIDAD 2.</t>
  </si>
  <si>
    <t>El proceso reporta cumplimiento de la actividad soportado en la consolidación del preliminar del plan Anticorrupción y Atención al Ciudadano 2023  y preliminar mapa de riesgos de corrupción 2023.
El proceso reporta cumplimiento de la actividad conforme a lo establecido en su formulación y adjunta evidencia conforme a la meta producto esperada.</t>
  </si>
  <si>
    <t xml:space="preserve">La actividad se cumplió en el primer cuatrimestre </t>
  </si>
  <si>
    <t>Verificar la elaboración y la publicación del Plan Anticorrupción y de Atención al Ciudadano</t>
  </si>
  <si>
    <t>Plan Anticorrupción y de Atención la Ciudadano Publicado en la página web de la Entidad (Pantallazos de la publicación dónde se evidencie la fecha.)</t>
  </si>
  <si>
    <t xml:space="preserve">
Asesoría de Control Interno
</t>
  </si>
  <si>
    <t>Se realizaron dos verificaciones:
1. La publicación del PAAC preliminar realizada el 17ene2023
2. La publicación del PAAC final realizada el 31ene2023</t>
  </si>
  <si>
    <t>3. Preliminar
3.1 Final</t>
  </si>
  <si>
    <t>El proceso reporta cumplimiento de la actividad soportado en la verificación del plan Anticorrupción y Atención al Ciudadano 2023  y preliminar mapa de riesgos de corrupción 2023, debidamente publicado en la pagina Web de la entidad.
El proceso reporta cumplimiento de la actividad conforme a lo establecido en su formulación y adjunta evidencia conforme a la meta producto esperada.</t>
  </si>
  <si>
    <t>Se evidencia cumplimiento por parte de los procesos del proceso de la actividad formulada</t>
  </si>
  <si>
    <t xml:space="preserve">Se anexo en formato PDF pantallazo de la pagina web de la entidad donde se evidencia la publicación del PAAC preliminar realizada el 17ene2023
y la publicación del PAAC final realizada el 31ene2023
</t>
  </si>
  <si>
    <t>Formulación</t>
  </si>
  <si>
    <t>Realizar mesas de trabajo con los responsables y/o enlaces de los (16) procesos, con el propósito de revisar metodológicamente los riesgos, controles y actividades de tratamiento y en los casos que se considere necesario realizar los ajustes a los que de lugar de acuerdo a la solicitud de los procesos.</t>
  </si>
  <si>
    <t>(16) actas de las Mesas de trabajo para la revisión de los  riesgos de corrupción vigencia 2023.</t>
  </si>
  <si>
    <t>Se realizaron mesas de trabajo con los (16) procesos, con el propósito de revisar metodológicamente los riesgos, controles y actividades de tratamiento y en los casos que se consideró necesario el proceso solicito ajustes sobre la formulación de sus riesgos.</t>
  </si>
  <si>
    <t>ACTIVIDAD 4.</t>
  </si>
  <si>
    <t>Todos lo procesos fueron citados a las mesas de trabajo, pero no fue posible realizar la mesa de trabajo del proceso de REAS, y por parte del líder del proceso responsable en ese momento respondió mediate correo electrónico al respecto. Se evidencian correos y citaciones. No obstante el líder informa mediante correo no tener observaciones ni ajustes a los riesgos, y metodológicamente no se presentaron observaciones especificas por la OAP, razón por la que se da por cumplida la actividad en su totalidad.</t>
  </si>
  <si>
    <t>El proceso reporta cumplimiento de la actividad mediante la programación y realización de mesas de trabajo con los 16 procesos de la CVP. Es de aclarar que dentro de las evidencias no se tiene identificada el acta de la mesa de trabajo con Reas, no obstante el proceso adjunta soportes de la citación y respuesta del proceso en cuanto al tema de la revisión metodológica de los riesgos, controles y actividades de tratamiento. Con el correo de respuesta por parte del proceso de REAS se da por cumplida la actividad en su totalidad.
El proceso reporta cumplimiento de la actividad conforme a lo establecido en su formulación y adjunta evidencia conforme a la meta producto esperada.</t>
  </si>
  <si>
    <t xml:space="preserve">Se anexa como evidencia del cumplimiento de la acción programación y mesas de trabajo con cada uno de los 16 procesos y correo de respuesta por parte del proceso de REAS donde se adjunta soportes de la citación y respuesta del proceso el líder informando no tener observaciones ni ajustes a los riesgos y metodológicamente no se presentaron observaciones especificas por la OAP
</t>
  </si>
  <si>
    <t>Publicar  el Plan Anticorrupción y Atención al Ciudadano y Mapa de Riesgos de Corrupción vigencia 2023 en su versión preliminar, para consideración de los Grupos de Interés Internos y Externos</t>
  </si>
  <si>
    <t xml:space="preserve">Correo de solicitud de publicación a la oficina de comunicaciones
Publicación del PAAC preliminar y pieza grafica de socialización
</t>
  </si>
  <si>
    <t>Oficina Asesora de Comunicaciones - Proceso Gestión de Comunicaciones</t>
  </si>
  <si>
    <t>Se publicó el Plan Anticorrupción y Atención al Ciudadano y Mapa de Riesgos de Corrupción vigencia 2023 en su versión preliminar, para consideración de los Grupos de Interés Internos y Externos</t>
  </si>
  <si>
    <t>ACTIVIDAD 5.</t>
  </si>
  <si>
    <t>El proceso reporta cumplimiento de la actividad mediante la publicación del Plan Anticorrupción y Atención al Ciudadano y Mapa de Riesgos de Corrupción vigencia 2023 en su versión preliminar, para consideración de los Grupos de Interés Internos y Externos.
El proceso reporta cumplimiento de la actividad conforme a lo establecido en su formulación y adjunta evidencia conforme a la meta producto esperada.</t>
  </si>
  <si>
    <t>Se evidencia cumplimiento de la actividad conforme a lo establecido en su formulación y adjunta evidencia conforme a la meta.</t>
  </si>
  <si>
    <t>Se anexa por parte del proceso evidencia de la publicación del Plan Anticorrupción y Atención al Ciudadano y Mapa de Riesgos de Corrupción vigencia 2023 en su versión preliminar, para consideración de los Grupos de Interés Internos y Externos.
Se evidencia solicitud de publicación, correo de la OAC donde se informa donde se puede encontrar en la pagina WEB y pieza grafica para consultar la información.</t>
  </si>
  <si>
    <t>Realizar los ajustes que se puedan presentar al Plan Anticorrupción y Atención al Ciudadano y Mapa de Riesgos de Corrupción vigencia 2023, de acuerdo a las observaciones internas o externas generadas durante el proceso de consulta.</t>
  </si>
  <si>
    <t>Plan Anticorrupción y de Atención la Ciudadano ajustado 
Mapa  de riesgos de corrupción ajustado</t>
  </si>
  <si>
    <t>La actividad se da por cumplida ya que no aunque no se presentaron observaciones internas o externas durante el proceso de consulta, la Oficina Asesora de Planeación mantuvo constante atención a cualquier reporte, pero dado que no se recibieron observaciones no se realizaron ajustes al respecto.</t>
  </si>
  <si>
    <t>ACTIVIDAD 6</t>
  </si>
  <si>
    <t xml:space="preserve">Se adjunta correo de informe de Cierre consulta versión preliminar de del PAAC 2023, en el cual se evidencia que no se obtuvieron observaciones </t>
  </si>
  <si>
    <t>El proceso reporta cumplimiento de la actividad ante la publicación de la versión final del  Plan Anticorrupción y Atención al Ciudadano y Mapa de Riesgos de Corrupción vigencia 2023, el cual no presenta cambio en cuanto a su versión preliminar, puesto que según lo reportado por el proceso, no se recibieron comentarios o ajustes por parte de la ciudadanía o grupos de interés.
El proceso reporta cumplimiento de la actividad conforme a lo establecido en su formulación y adjunta evidencia conforme a la meta producto esperada.</t>
  </si>
  <si>
    <t>Se anexa por parte del proceso evidencia de la publicación del Plan Anticorrupción y Atención al Ciudadano y Mapa de Riesgos de Corrupción vigencia 2023 en su versión Final, 
Se informa por parte del proceso responsable que no se presentaron cambios en cuanto a la versión preliminar, ya que no se recibieron ajustes o comentarios de la ciudadanía o grupos de interés</t>
  </si>
  <si>
    <t>Publicar  el Plan Anticorrupción y Atención al Ciudadano y Mapa de Riesgos de Corrupción vigencia 2023 en su versión final teniendo en cuenta las observaciones que apliquen de los Grupos de Interés Internos y Externos</t>
  </si>
  <si>
    <t>Publicación PAAC definitivo en la página WEB</t>
  </si>
  <si>
    <t>Se solicito ante la Oficina Asesora de Comunicaciones la publicación del Plan Anticorrupción y Atención al Ciudadano y Mapa de Riesgos de Corrupción vigencia 2023 en su versión final. Es de aclarar que por parte de los Grupos de Interés Internos y Externos no se recibieron comentarios o ajustes sobre el tema</t>
  </si>
  <si>
    <t>ACTIVIDAD 7</t>
  </si>
  <si>
    <t>Aunque se habilitaron canales tales como correo electrónico y formulario para captar las observaciones o comentarios para el PAAC preliminar de la CVP, no se obtuvieron respuestas.</t>
  </si>
  <si>
    <t>El proceso reporta cumplimiento de la actividad mediante la publicación del Plan Anticorrupción y Atención al Ciudadano y Mapa de Riesgos de Corrupción vigencia 2023 en su versión final en la pagina web de la entidad.
El proceso reporta cumplimiento de la actividad conforme a lo establecido en su formulación y adjunta evidencia conforme a la meta producto esperada.</t>
  </si>
  <si>
    <t xml:space="preserve">Se anexa por parte del proceso evidencia solicitud de publicación  y evidencia de la publicación del Plan Anticorrupción y Atención al Ciudadano y Mapa de Riesgos de Corrupción vigencia 2023 en su versión final en la pagina web de la entidad, 
</t>
  </si>
  <si>
    <t xml:space="preserve">Política de Administración de Riesgos </t>
  </si>
  <si>
    <t>Revisar y actualizar la política de riesgos de la CVP, en los casos que sea necesario, bajo la metodología planteada por el DAFP en su Guía para la administración del riesgo y el diseño de controles en entidades públicas - versión vigente</t>
  </si>
  <si>
    <t>Política de Administración de Riesgos actualizada (en caso que se requiera de actualización o ajuste) publicada en la pagina web y carpeta de calidad</t>
  </si>
  <si>
    <t>Se tiene programado para los meses de junio y agosto una actualización a la Política de Administración de Riesgos que permita incluir temas asociados al Sistema de Administración de Riesgo de Lavado de Activos y de la Financiación del Terrorismo -SARLAFT</t>
  </si>
  <si>
    <t>ACTIVIDAD 8</t>
  </si>
  <si>
    <t>Para dar inicio a esta actividad se llevara ante el Comité Institucional de Gestión y Desempeño MIPG, la aprobación de ajuste de fecha de esta actividad y la solicitud de inclusión de otra nueva actividad para este componente correspondiente a la "Identificar riesgos, controles y responsables asociados a la prevención del Lavado de Activos y Financiación del Terrorismo, siempre que apliqué de acuerdo a la competencia y alcance de los procesos".
Se adjunta correo de solicitud de inclusión de la actividad con el propósito de abrir la solicitud de aprobación dentro de la agenda del próximo Comité Institucional de Gestión y Desempeño MIPG.
Consideramos un avance del 25% de la actividad puesto que ya iniciamos con la solicitud de ajustes y tiempos ante el comité respectivo, para el cumplimiento de la misma.</t>
  </si>
  <si>
    <t>En curso</t>
  </si>
  <si>
    <t>El proceso reporta avance sobre la actividad al tener definido una actualización en próximos meses para la Política de Riesgos de la CVP. para lo cual adjunta correo que soporta la necesidad de actualización.
El proceso reporta avance del 10% de la actividad conforme a lo establecido en su formulación y adjunta evidencia conforme a la meta producto esperada.</t>
  </si>
  <si>
    <t>Se presenta un avance de la actividad del 10%  y aquel se tiene definido en próximos meses la actualización de la política de Riesgos de la CVP.</t>
  </si>
  <si>
    <t xml:space="preserve">Se anexa correo electrónico de la contratista Angela Maria Castro de la OAP solicitando la incorporación de una actividad relacionada con la implementación del Sistema de Administración de Riesgo de Lavado de Activos y de la Financiación del Terrorismo -SARLAFT-, en el Plan Anticorrupción y de Atención al ciudadano, para su respectiva socialización y aprobación en el Comité Institucional de Gestión y Desempeño,
</t>
  </si>
  <si>
    <t>En ejecución</t>
  </si>
  <si>
    <t>8. 208-PLA-Po-01 POLÍTICA DE ADMINISTRACIÓN DEL RIESGO V2
8. Citación Comité Control Interno Aprobación Política 2023</t>
  </si>
  <si>
    <t>Se solicita la publicación en l a pagina Web (ver correo) y se publica en la carpeta de calidad (VER RUTA \\10.216.160.201\calidad\SGC\1. PROCESO DE GESTIÓN ESTRATÉGICA\2. POLITICAS)</t>
  </si>
  <si>
    <t>El proceso reporta cumplimiento de la actividad y adjunta evidencias acordes a la meta producto definida, justificadas en la actualización y publicación de la Política de administración de riesgos de la CVP</t>
  </si>
  <si>
    <t>Seguimiento</t>
  </si>
  <si>
    <t>Seguimiento al PAAC y al Mapa de Riesgos de Corrupción y evaluación de la efectividad de los controles plasmados en los mapas de riesgos de corrupción</t>
  </si>
  <si>
    <t>Tres (3)  Informes</t>
  </si>
  <si>
    <t>Se realizó y publicó el seguimiento al PAAC y al Mapa de Riesgos de Corrupción de la vigencia 2022 el 16ene2023</t>
  </si>
  <si>
    <t>9. 3er Informe de seguimiento PAAC y Riesgos de Corrupción 16-01-2023
9.1 3er Seguimiento Matriz de Riesgos de Corrupción (Excel) 16-01-2023
9.2 3er Seguimiento Matriz PAAC 2021 (Excel) 16-01-2023
9.3 Correo de Bogotá es TIC - Publicación PAAC</t>
  </si>
  <si>
    <t>El proceso reporta avance sobre la actividad puesto que se realizó y publicó el seguimiento al PAAC y al Mapa de Riesgos de Corrupción de la vigencia 2022 el 16ene2023.
El proceso reporta avance sobre la actividad definida y evidencia avance sobre la actividad al corte del primer cuatrimestre mostrando un avance del 25%.</t>
  </si>
  <si>
    <t>Se evidencia un avance de la actividad del 33% sobre la actividad definida.</t>
  </si>
  <si>
    <t>Se anexa como evidencia los seguimientos a la Matriz de Riesgos de Corrupción (Excel) 16-01-2023
3er Seguimiento Matriz PAAC 2022 (Excel) 16-01-2023 y el tercer informe de "seguimiento y evaluación al cumplimiento de las actividades programadas en el Plan Anticorrupción y de Atención al Ciudadano y mapa de riesgos de corrupción 2022 al corte de 31 de diciembre de 2022" el cual fue radicado mediante memorando 202311200003643 del 16 de enero de 2023 y evidencia del la publicación</t>
  </si>
  <si>
    <t>Se realizó y publicó el segundo seguimiento al PAAC y al Mapa de Riesgos de Corrupción de la vigencia 2023 con corte al 30 de abril de 2023 el 15may2023</t>
  </si>
  <si>
    <t>9. 1er Informe de seguimiento PAAC y Riesgos de Corrupción 15-05-2023
9.1 1er Seguimiento Matriz de Riesgos de Corrupción (Excel) 15-05-2023
9.2 1er Seguimiento Matriz PAAC 2023 (Excel) 15-05-2023
9.3 Correo de Bogotá es TIC - INFO SEGUI Y EVALUAL CUMPLI DEL PAAC Y MP DE CORRUPCIÓN 2023</t>
  </si>
  <si>
    <t>El proceso reporta avance sobre la actividad puesto que se realizó y publicó el seguimiento al PAAC y al Mapa de Riesgos de Corrupción de la vigencia 2022 el dentro de los tiempos establecidos 15/05/2023.
El proceso reporta avance sobre la actividad definida y evidencia avance sobre la actividad al corte del segundo cuatrimestre.</t>
  </si>
  <si>
    <t xml:space="preserve">                                                       PLAN ANTICORRUPCIÓN Y DE ATENCIÓN AL CIUDADANO</t>
  </si>
  <si>
    <t xml:space="preserve">                                            </t>
  </si>
  <si>
    <t xml:space="preserve">           PLAN ANTICORRUPCIÓN Y DE ATENCIÓN AL CIUDADANO</t>
  </si>
  <si>
    <t xml:space="preserve">                                                                                       PLAN ANTICORRUPCIÓN Y DE ATENCIÓN AL CIUDADANO </t>
  </si>
  <si>
    <t>Fecha de Actualización:31/09/2023</t>
  </si>
  <si>
    <t xml:space="preserve">COMPONENTE No. 2 : RACIONALIZACIÓN DE TRÁMITES </t>
  </si>
  <si>
    <t>Nº</t>
  </si>
  <si>
    <t>NOMBRE DEL TRÁMITE</t>
  </si>
  <si>
    <t>SITUACIÓN ACTUAL</t>
  </si>
  <si>
    <t>MEJORA A IMPLEMENTAR</t>
  </si>
  <si>
    <t>BENEFICIO AL CIUDADANO Y/O ENTIDAD</t>
  </si>
  <si>
    <t>TIPO</t>
  </si>
  <si>
    <t>ACCIÓN</t>
  </si>
  <si>
    <t>FECHA INICIO</t>
  </si>
  <si>
    <t>FECHA FINALIZACIÓN</t>
  </si>
  <si>
    <r>
      <rPr>
        <b/>
        <sz val="11"/>
        <color theme="1"/>
        <rFont val="Arial"/>
        <family val="2"/>
      </rPr>
      <t xml:space="preserve">SEGUIMIENTO - PRIMER CUATRIMESTRE
</t>
    </r>
    <r>
      <rPr>
        <sz val="11"/>
        <color theme="1"/>
        <rFont val="Arial"/>
        <family val="2"/>
      </rPr>
      <t>(Responsables del Proceso)</t>
    </r>
  </si>
  <si>
    <r>
      <rPr>
        <b/>
        <sz val="11"/>
        <color theme="1"/>
        <rFont val="Arial"/>
        <family val="2"/>
      </rPr>
      <t xml:space="preserve">SEGUIMIENTO - SEGUNDO CUATRIMESTRE
</t>
    </r>
    <r>
      <rPr>
        <sz val="11"/>
        <color theme="1"/>
        <rFont val="Arial"/>
        <family val="2"/>
      </rPr>
      <t>(Responsables del Proceso)</t>
    </r>
  </si>
  <si>
    <r>
      <rPr>
        <b/>
        <sz val="11"/>
        <color theme="1"/>
        <rFont val="Arial"/>
        <family val="2"/>
      </rPr>
      <t xml:space="preserve">SEGUIMIENTO - TERCER CUATRIMESTRE
</t>
    </r>
    <r>
      <rPr>
        <sz val="11"/>
        <color theme="1"/>
        <rFont val="Arial"/>
        <family val="2"/>
      </rPr>
      <t>(Responsables del Proceso)</t>
    </r>
  </si>
  <si>
    <r>
      <rPr>
        <b/>
        <sz val="11"/>
        <color theme="1"/>
        <rFont val="Arial"/>
        <family val="2"/>
      </rPr>
      <t xml:space="preserve">Número y Nombre de la Evidencia
</t>
    </r>
    <r>
      <rPr>
        <sz val="11"/>
        <color theme="1"/>
        <rFont val="Arial"/>
        <family val="2"/>
      </rPr>
      <t>(De acuerdo a la carpeta de evidencias)</t>
    </r>
  </si>
  <si>
    <r>
      <rPr>
        <b/>
        <sz val="11"/>
        <color theme="1"/>
        <rFont val="Arial"/>
        <family val="2"/>
      </rPr>
      <t xml:space="preserve">Número y Nombre de la Evidencia
</t>
    </r>
    <r>
      <rPr>
        <sz val="11"/>
        <color theme="1"/>
        <rFont val="Arial"/>
        <family val="2"/>
      </rPr>
      <t>(De acuerdo a la carpeta de evidencias)</t>
    </r>
  </si>
  <si>
    <t>% de avance de Actividades</t>
  </si>
  <si>
    <r>
      <rPr>
        <b/>
        <sz val="11"/>
        <color theme="1"/>
        <rFont val="Arial"/>
        <family val="2"/>
      </rPr>
      <t xml:space="preserve">Número y Nombre de la Evidencia
</t>
    </r>
    <r>
      <rPr>
        <sz val="11"/>
        <color theme="1"/>
        <rFont val="Arial"/>
        <family val="2"/>
      </rPr>
      <t>(De acuerdo a la carpeta de evidencias)</t>
    </r>
  </si>
  <si>
    <t>Postulación bien(es) fiscales titulables a sus ocupantes</t>
  </si>
  <si>
    <t xml:space="preserve">1. Se radican los siguientes documentos en la sede administrativa de la Caja de la Vivienda Popular, Dirección de Urbanizaciones y Titulación - Ext 501: 
&gt; Original de la solicitud de cesión a título gratuito.
&gt; Fotocopia de cédula de ciudadanía de los beneficiarios, ampliada al 150%.
&gt; Demostrar la titularidad del bien, anexar la fotocopia de la promesa de compraventa (si la tiene).
Pruebas de residencia y tiempo de ocupación.
&gt; Acto administrativo mediante el cual se notifica que recibe el título de propiedad.
</t>
  </si>
  <si>
    <t xml:space="preserve">
1. Se realizarán visitas a cada uno de los predios objetos de titulación y jornadas de recolección de documentos en las Juntas de Acción Comunal, por parte del equipo de gestión social de DUT. </t>
  </si>
  <si>
    <t>1. Reducción de costos. 
2. Evitar la presencia del ciudadano en las ventanillas del Estado haciendo uso de medios tecnológicos y de comunicación.</t>
  </si>
  <si>
    <t>Administrativa</t>
  </si>
  <si>
    <t>Aumento de canales y/o puntos de atención</t>
  </si>
  <si>
    <t>Urbanizaciones y Titulación</t>
  </si>
  <si>
    <t>Actividad definida en el segundo semestre de la vigencia, no se reporta avance para este periodo.</t>
  </si>
  <si>
    <t>La actividad fue forlulada en el segundo semestre de la vigencia y su ejecución esta hasta diciembre 2023, por lo tanto no sera medida en este periodo.</t>
  </si>
  <si>
    <t xml:space="preserve"> </t>
  </si>
  <si>
    <t xml:space="preserve">                     </t>
  </si>
  <si>
    <t xml:space="preserve">                                  PLAN ANTICORRUPCIÓN Y DE ATENCIÓN AL CIUDADANO</t>
  </si>
  <si>
    <t>Versión: 12</t>
  </si>
  <si>
    <t>Fecha de Actualización: 30 de abril de 2022</t>
  </si>
  <si>
    <t xml:space="preserve">  PLAN ANTICORRUPCIÓN Y DE ATENCIÓN AL CIUDADANO </t>
  </si>
  <si>
    <t>COMPONENTE  No. 3 : ESTRATEGIA DE RENDICIÓN DE CUENTAS</t>
  </si>
  <si>
    <t xml:space="preserve">SUBCOMPONENTE
</t>
  </si>
  <si>
    <t>ACTIVIDAD</t>
  </si>
  <si>
    <t>META O
PRODUCTO</t>
  </si>
  <si>
    <t>RESPONSABLES</t>
  </si>
  <si>
    <t>% Avance de las actividades</t>
  </si>
  <si>
    <t>Diseñar y publicar la Estrategia de Rendición de Cuentas 2023 de la entidad con cronograma de actividades y acciones de mejora a ser desarrollado durante la vigencia.</t>
  </si>
  <si>
    <t>Componente Rendición de Cuentas PAAC publicado</t>
  </si>
  <si>
    <t>Diseño y publicación del componente 3 de Rendición de Cuentas Plan Anticorrupción y de Atención a la Ciudadanía vigencia 2023.</t>
  </si>
  <si>
    <t>1. Acta Planeación Estrategia de Participación y Rendición de Cuentas(12 de enero 2023)
2. Presentación base de estrategia de rendición de cuentas y participación CVP para 2023. 
3. Correo de propuesta componente tres PAAC de rendición de cuentas.
4. Soportes de publicación y divulgación PAAC 2023.</t>
  </si>
  <si>
    <t>Durante el mes de enero se llevó a cabo el proceso de formulación de la estrategia de  rendición de cuentas 2023. El diseño y publicación del componente 3 de Rendición de Cuentas del presente Plan Anticorrupción y de Atención a la Ciudadanía, en sus componentes de información, diálogo y responsabilidad, constituyen la estrategia de rendición de cuentas de la vigencia 2023. https://www.cajaviviendapopular.gov.co/sites/default/files/Matriz%20PAAC%202023_Versi%C3%B3n%20Final.xlsx</t>
  </si>
  <si>
    <t xml:space="preserve">Cumplida </t>
  </si>
  <si>
    <t xml:space="preserve">El proceso reporta haber realizado el diseño y publicación de la Estrategia de Rendición de Cuentas 2023 de la CVP con cronograma de actividades y acciones de mejora a ser desarrollado durante la vigencia.
El proceso reporta cumplimiento de la actividad conforme a lo establecido en su formulación y adjunta evidencia conforme a la meta producto esperada.
</t>
  </si>
  <si>
    <t>Se evidencia por parte del proceso el diseño y publicación de la Estrategia de Rendición de Cuentas 2023 de la CVP con cronograma de actividades y acciones de mejora a ser desarrollado durante la vigencia.</t>
  </si>
  <si>
    <t xml:space="preserve">
https://www.cajaviviendapopular.gov.co/sites/default/files/Matriz%20PAAC%202023_Versi%C3%B3n%20Final.xlsx</t>
  </si>
  <si>
    <t>Actividad cumplida en el primer cuatrimestre de la vigencia</t>
  </si>
  <si>
    <t>La actividad reporta cumplimiento en el primer cuatrimestre de la vigencia 2023</t>
  </si>
  <si>
    <t>Consolidar y publicar el Plan de Acción de Participación Ciudadana y Control Social 2023 incluyendo el cronograma de los ámbitos que estructuran el componente de rendición permanente de cuentas</t>
  </si>
  <si>
    <t>Plan de Acción de Participación Ciudadana y Control Social 2023- componente de rendición permanente de cuentas publicado</t>
  </si>
  <si>
    <t>Diseño, consolidación y publicación Plan de Acción de Participación Ciudadana y Control Social 2023</t>
  </si>
  <si>
    <t xml:space="preserve">1. Correos de formulación de Plan de Acción de Participación Ciudadana y Control Social 2023.
2. Acta Planeación Estrategia de Participación y Rendición de Cuentas(12 de enero 2023)
3. Matriz consolidada Plan de Acción de Participación Ciudadana y Control Social 2023.
4. Correo de publicación en página web del Plan de Acción  de Participación Ciudadana y Control Social 
</t>
  </si>
  <si>
    <t>Durante el mes de enero se llevó a cabo el proceso de formulación del Plan de Acción de Participación 2023. Este proceso involucró la construcción colectiva del Plan con las direcciones misionales, la OAP y la OAC, dependencia que también publicó el Plan en la página web de la CVP. https://www.cajaviviendapopular.gov.co/?q=Transparencia/mecanismos-espacios-o-instancias-del-men%C3%BA-participa#plan-institucional-de-participaci-n-ciudadana</t>
  </si>
  <si>
    <t>El proceso reporta haber consolidado y publicado en el Plan de Acción de Participación Ciudadana y Control Social 2023.
El proceso reporta cumplimiento de la actividad conforme a lo establecido en su formulación y adjunta evidencia conforme a la meta producto esperada.</t>
  </si>
  <si>
    <t>Se evidencia que se consolidado y publicado en el Plan de Acción de Participación Ciudadana y Control Social 2023</t>
  </si>
  <si>
    <t>https://www.cajaviviendapopular.gov.co/?q=Transparencia/mecanismos-espacios-o-instancias-del-men%C3%BA-participa#plan-institucional-de-participaci-n-ciudadana</t>
  </si>
  <si>
    <t>Incumplida</t>
  </si>
  <si>
    <t>Consolidar y publicar informe de Rendición de Cuentas con base en la información aportada por las diferentes áreas de la entidad, para consulta por parte de los grupos de interés y la ciudadanía en general</t>
  </si>
  <si>
    <t>Informe de Rendición de Cuentas - Anexos</t>
  </si>
  <si>
    <t>Todos los procesos de la Entidad</t>
  </si>
  <si>
    <t>Elaboración y publicación en la página web  del Informe de Rendición de Cuentas de la Vigencia 2022.</t>
  </si>
  <si>
    <t>1.Informe de Rendición de Cuentas 2023 de la Vigencia 2022
2. 4 Anexos al Informe
3. Correo de solicitud de publicación del Informe</t>
  </si>
  <si>
    <t>El Informe de Rendición de Cuentas de la Vigencia 2023, soporte de la Audiencia de la misma vigencia desarrollada el 28 de marzo de 2032 se publico el 15 de marzo y hace parte de un micrositio donde se almacenó toda la información del proceso. https://www.cajaviviendapopular.gov.co/?q=Nosotros/Informes/rendicion-de-cuentas</t>
  </si>
  <si>
    <t>El proceso reporta haber consolidado y publicar informe de Rendición de Cuentas con base en la información aportada por las diferentes áreas de la entidad, para consulta por parte de los grupos de interés y la ciudadanía en general.
El proceso reporta cumplimiento de la actividad conforme a lo establecido en su formulación y adjunta evidencia conforme a la meta producto esperada.</t>
  </si>
  <si>
    <t>Se evidencia que se consolido y publico el informe de rendición de cuentas</t>
  </si>
  <si>
    <t>https://www.cajaviviendapopular.gov.co/?q=Nosotros/Informes/rendicion-de-cuentas</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</si>
  <si>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</si>
  <si>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Informe Final del Proceso Rendición de Cuentas remitido a la Veeduría Distrital</t>
  </si>
  <si>
    <t>Oficina Asesora de Planeación - Proceso Gestión Estratégica
Oficina Asesora de Comunicaciones - Proceso Gestión de Comunicaciones</t>
  </si>
  <si>
    <t>Consolidación y publicación del informe final de Rendición de Cuentas de la Vigencia 2022.</t>
  </si>
  <si>
    <t>1. Informe Consolidado 
2.Oficio radicado de envío
3. Publicación de informe página web</t>
  </si>
  <si>
    <t>El Informe  Consolidado de Rendición de Cuentas de la Vigencia 2023, se remitió a la Veeduría Distrital y se publicó en el micrositio donde se almacenó toda la información del proceso. https://www.cajaviviendapopular.gov.co/?q=Nosotros/Informes/rendicion-de-cuenta</t>
  </si>
  <si>
    <t>El proceso reporta haber consolidado, publicado y divulgado el informe final del proceso derivado de la audiencia rendición de cuentas.
El proceso reporta cumplimiento de la actividad conforme a lo establecido en su formulación y adjunta evidencia conforme a la meta producto esperada.</t>
  </si>
  <si>
    <t>Se evidencia que se consolidado, publico y divulgo el informe final del proceso derivado de la audiencia rendición de cuentas.</t>
  </si>
  <si>
    <t>https://www.cajaviviendapopular.gov.co/?q=Nosotros/Informes/rendicion-de-cuenta</t>
  </si>
  <si>
    <t xml:space="preserve">No reporta </t>
  </si>
  <si>
    <t xml:space="preserve">Requerir y consolidar  los informes y seguimientos trimestrales de las actividades de participación ciudadana y rendición de cuentas permanentes  proyectadas en el Plan de Acción de Participación y Control Social para la publicación y divulgación  en los diferentes canales de comunicación institucionales. </t>
  </si>
  <si>
    <t xml:space="preserve">
Seguimiento y publicación de informes de participación ciudadana y Plan de Acción de Participación Ciudadana y Control Social 2023-3 Seguimientos</t>
  </si>
  <si>
    <t>Direcciones Técnicas Misionales</t>
  </si>
  <si>
    <t xml:space="preserve">Se consolidó y publicó el primer seguimiento trimestral al Plan de Acción de Participación Ciudadana y Control Social 2023 con los respectivos informes trimestrales de soporte. </t>
  </si>
  <si>
    <t>1. Matriz de Seguimiento PAPC Primer Trimestre
2.Cuatro informes consolidados de participación y rendición de cuentas de cada  una de las cuatro direcciones misionales 
3. Correos de proceso de consolidación de seguimiento
4. Correos de publicación de matriz del PAPC y de informes trimestrales</t>
  </si>
  <si>
    <t>Se realizó el primer seguimiento trimestral del Plan de Acción de Participación Ciudadana en conjunto con las direcciones misionales y se publicó en el Menú Participa de la página web de la entidad en colaboración con la OAC.</t>
  </si>
  <si>
    <t>El proceso reporta haber realizado  primer seguimiento trimestral del Plan de Acción de Participación Ciudadana en conjunto con las direcciones misionales y se publicó en el Menú Participa de la página web de la entidad en colaboración con la OAC.
El proceso reporta avance sobre la actividad definida y evidencia avance sobre la actividad al corte del primer cuatrimestre mostrando un avance del 25%.</t>
  </si>
  <si>
    <t>Se evidencia que se realizo el primer seguimiento trimestral del Plan de Acción de Participación Ciudadana  a cada una de las áreas.</t>
  </si>
  <si>
    <t>Se encuentra publicado en el Menú Participa de la página web de la entidad en colaboración con la OAC.</t>
  </si>
  <si>
    <t xml:space="preserve">En ejecución </t>
  </si>
  <si>
    <t>Se consolidó y publicó el segundo seguimiento trimestral al Plan de Acción de Participación Ciudadana y Control Social 2023 con los respectivos informes trimestrales de soporte.</t>
  </si>
  <si>
    <t>Se ajusto el porcentaje de avance, teniendo en cuenta que son tres seguimientos en la vigencia acorde con la meta de producto establecida.
 Las evidencias se publicaron en el Menú Participa de la página web de la entidad en colaboración con la OAC.</t>
  </si>
  <si>
    <t>El proceso reporta que consolidó y publicó el segundo seguimiento trimestral al Plan de Acción de Participación Ciudadana y Control Social 2023 con los respectivos informes trimestrales de soporte.
El proceso reporta cumplimiento de la actividad conforme a lo establecido en su formulación y adjunta evidencia conforme a la meta producto esperada.</t>
  </si>
  <si>
    <t>Se consolidó y publicó el tercer seguimiento trimestral al Plan de Acción de Participación Ciudadana y Control Social 2023 con los respectivos informes trimestrales de soporte.</t>
  </si>
  <si>
    <t>1. Matriz de Seguimiento PAPC Tercer Trimestre.
 https://www.cajaviviendapopular.gov.co/?q=Nosotros/Informes/rendicion-de-cuentas#rendici-n-de-cuentas-2023
 2. Cuatro informes consolidados de participación, rendición de cuentas y control social de las direcciones misionales.
 https://www.cajaviviendapopular.gov.co/?q=Transparencia/mecanismos-espacios-o-instancias-del-men%C3%BA-participa#plan-institucional-de-participaci-n-ciudadana</t>
  </si>
  <si>
    <t>Las evidencias se publicaron en el Menú Participa de la página web de la entidad en colaboración con la OAC.</t>
  </si>
  <si>
    <t xml:space="preserve">Presentar y publicar mensualmente los informes de ejecución presupuestal, la cual es un documento periódico que contiene el grado de avance de ejecución presupuestal de los Proyectos de Inversión y gastos de funcionamiento. </t>
  </si>
  <si>
    <t xml:space="preserve">Informe de Ejecución Presupuestal Publicado </t>
  </si>
  <si>
    <t xml:space="preserve">Subdirección Financiera - Proceso Gestión Financiera </t>
  </si>
  <si>
    <t>Se publicaron  mensualmente en datos abiertos la ejecución presupuestal y modificaciones del presupuesto de la CVP en el botón de transparencia en la siguiente ruta https://www.cajaviviendapopular.gov.co/?q=Nosotros/Informes/informe-de-ejecucion-del-presupuesto-de-gastos-e-inversiones</t>
  </si>
  <si>
    <t xml:space="preserve">12. ENERO. FEBRERO, MARZO, ABRIL. </t>
  </si>
  <si>
    <t>N.A.</t>
  </si>
  <si>
    <t>El proceso reporta y publica los informes de ejecución presupuestal, la cual es un documento periódico que contiene el grado de avance de ejecución presupuestal de los Proyectos de Inversión y gastos de funcionamiento, para este periodo.
El proceso reporta avance sobre la actividad definida y evidencia avance sobre la actividad al corte del primer cuatrimestre mostrando un avance del 33%.</t>
  </si>
  <si>
    <t>Se evidencia que se publicaron los informes e ejecución presupuesta de enero, febrero, marzo y abril de 2023.</t>
  </si>
  <si>
    <t>https://www.cajaviviendapopular.gov.co/?q=Nosotros/Informes/informe-de-ejecucion-del-presupuesto-de-gastos-e-inversiones</t>
  </si>
  <si>
    <t>Se publicaron para este corte los Informes de ejecución Presupuestal que envía la subdirección financiera de la CVP a través del área de Presupuesto. Mensualmente se publican según corte.</t>
  </si>
  <si>
    <t>El proceso reporta y publica los informes de ejecución presupuestal, la cual es un documento periódico que contiene el grado de avance de ejecución presupuestal de los Proyectos de Inversión y gastos de funcionamiento, para este periodo.
El proceso reporta avance sobre la actividad definida y evidencia avance sobre la actividad al corte del segundo cuatrimestre.</t>
  </si>
  <si>
    <t>El proceso informa que reporto y publico los informes de ejecución presupuestal conforme a los tiempos e información generada. Dando cumplimiento de avance conforme a lo programado.
El proceso reporta cumplimiento de la actividad conforme a lo establecido en su formulación y adjunta evidencia conforme a la meta producto esperada.</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</si>
  <si>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</si>
  <si>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3 Cronogramas (uno mensual) para medición  divulgar a través de las redes sociales, página web, canales internos y externos de comunicación actividades y escenarios de participación ciudadana, diálogos ciudadanos, actividades, recorridos etc.</t>
  </si>
  <si>
    <t>https://drive.google.com/drive/folders/1aJKX5tjj3_RlaRK8v-7Uf5sr2GL8Ycei</t>
  </si>
  <si>
    <t xml:space="preserve">El proceso reporta haber realizado el cronograma para la medición  y divulgación a través de las redes sociales, página web, canales internos y externos de comunicación actividades y escenarios de participación ciudadana, diálogos ciudadanos, actividades,
El proceso reporta cumplimiento de la actividad conforme a lo establecido en su formulación y adjunta evidencia conforme a la meta producto esperada.
</t>
  </si>
  <si>
    <t>Se evidencio calendarios de actividades  para  la medición  y divulgación a través de las redes sociales, página web, canales internos y externos de comunicación actividades y escenarios de participación ciudadana, diálogos ciudadanos, actividades</t>
  </si>
  <si>
    <t xml:space="preserve">Se anexan calendarios de actividades febrero, marzo y abril de 2023
</t>
  </si>
  <si>
    <t>Se realizaron actividades de socialización de los escenarios o eventos de participación ciudadana y rendición de cuentas 2023, los cuales fueron desarrollados en cada uno de los meses del cuatrimestre.</t>
  </si>
  <si>
    <t>Mayo: https://www.cajaviviendapopular.gov.co/?q=event-created/month/2023-05
Junio: https://www.cajaviviendapopular.gov.co/?q=event-created/month/2023-06
Julio: https://www.cajaviviendapopular.gov.co/?q=event-created/month/2023-07
Agosto: https://www.cajaviviendapopular.gov.co/?q=event-created/month/2023-08</t>
  </si>
  <si>
    <t>El proceso informa la realización de actividades de socialización de los escenarios o eventos de participación ciudadana y rendición de cuentas 2023
El proceso reporta cumplimiento de la actividad conforme a lo establecido en su formulación y adjunta evidencia conforme a la meta producto esperada.</t>
  </si>
  <si>
    <t>Revisar y actualizar el Menú Participa sobre participación ciudadana en la gestión pública, conforme a la Resolución 1519 de 2020 y los lineamientos dados por el Departamento Administrativo de la Función Pública</t>
  </si>
  <si>
    <t>Actas cuatrimestrales de verificación de cumplimiento del "Menú Participa", de acuerdo a la normatividad vigente.</t>
  </si>
  <si>
    <t>Se realizó una primera reunión entre la OAC y la OAP para revisar los componentes del Menú Participa.</t>
  </si>
  <si>
    <t>Acta_1_Seguimiento Estrategia MENÚ PARTICIPA (16 de marzo de 2023)</t>
  </si>
  <si>
    <t>Se realizó una primera reunión entre la OAC y la OAP para revisar los componentes del Menú Participa sobre todo en lo relacionado con los componentes de rendición de cuentas y las dimensiones de gobierno abierto.</t>
  </si>
  <si>
    <t>El proceso reporta haber realizado una reunión entre la OAC y la OAP para revisar los componentes del Menú Participa.
El proceso reporta avance sobre la actividad definida y evidencia avance sobre la actividad al corte del primer cuatrimestre mostrando un avance del 33%.</t>
  </si>
  <si>
    <t>Se evidencio acta de reunión para la Avance seguimiento Menú Participa Página Web Rendición de Cuentas y otras secciones del 16 de marzo de 2023</t>
  </si>
  <si>
    <t>Acta de reunión del 16 de marzo de 2023</t>
  </si>
  <si>
    <t>Se realizó una segunda reunión entre la OAC y la OAP para revisar y actualizar los componentes del Menú Participa.</t>
  </si>
  <si>
    <t>Queda Pendiente la Validación Final y los ajustes del Componente Participa pero dentro de la Estructura de la Matriz de Transparencia. Se concluye y evidenciará la ejecución en el siguiente seguimiento.</t>
  </si>
  <si>
    <t>Se recibe reporte de avance para la actividad mediante la  verificación de cumplimiento del "Menú Participa", de acuerdo a la normatividad vigente, que se realizo en conjunto con la Oficina Asesora de Planeación mediante mesa de trabajo.
El proceso reporta cumplimiento de la actividad conforme a lo establecido en su formulación y adjunta evidencia conforme a la meta producto esperada.</t>
  </si>
  <si>
    <t>Se realizó una tercera reunión entre la OAC y la OAP para revisar los contenidos del Menú Participa.</t>
  </si>
  <si>
    <t xml:space="preserve">20231227 Acta reunión Menú Participa </t>
  </si>
  <si>
    <t>Aportar al posicionamiento de Bogotá como epicentro de paz y reconciliación
mediante acciones que permitan la atención de Víctimas del Conflicto Armado</t>
  </si>
  <si>
    <t>Reporte trimestral a la Alta Consejería para las Victimas del último trimestre del 2022 al tercer trimestre del 2023.</t>
  </si>
  <si>
    <t>Dirección de Reasentamientos - Proceso Reasentamientos
Dirección Mejoramiento de Vivienda - Proceso Mejoramiento Vivienda</t>
  </si>
  <si>
    <t>Se consolidó el reporte de metas y acciones de la Caja de la Vivienda Popular  con la Política Pública de Víctimas de la vigencia 2022  incluyendo el cuarto reporte trimestral de la misma y se efectuó el primer reporte
de metas y acciones de la Caja de la Vivienda Popular con la Política Pública de Víctimas durante la vigencia 2023.
Se han realizado dos reportes así: uno correspondiente al último trimestre del 2022  y otro al primer trimestre de 2023 (24 abril 2023). Se envió por correo electrónico la información. Dado que son 4 reportes, cada uno del 25%, el % de avance es del 50%</t>
  </si>
  <si>
    <t>Para el primer cuatrimestre de 2023 se presentan como soporte dos reportes de seguimiento de los aportes a metas y accione de la Caja de la Vivienda Popular a la Política Pública de Víctimas. Este seguimiento es revisado y consolidado por la Oficina Asesora de Planeación con los reportes de la Dirección de Reasentamientos y la Dirección de Mejoramiento de Vivienda.</t>
  </si>
  <si>
    <t>El proceso reporta haber realizado la consolidación del reporte de metas y acciones de la Caja de la Vivienda Popular  con la Política Pública de Víctimas de la vigencia 2022  incluyendo el cuarto reporte trimestral de la misma y se efectuó el primer reporte de metas y acciones de la Caja de la Vivienda Popular con la Política Pública de Víctimas durante la vigencia 2023
El proceso reporta avance sobre la actividad definida y evidencia avance sobre la actividad al corte del primer cuatrimestre mostrando un avance del 50%.</t>
  </si>
  <si>
    <t>Se evidencio dos reportes uno correspondiente al último trimestre del 2022  y otro al primer trimestre de 2023 (24 abril 2023) de los aportes a metas y accione de la Caja de la Vivienda Popular a la Política Pública de Víctimas</t>
  </si>
  <si>
    <t>1.Matrices de reporte del FUT y el PAD cuarto trimestre 2022
2.Matrices de reporte del FUT y el PAD primer trimestre 2023
3. Corres de envió de reportes FUT y PAD cuarto trimestre 2022
4. Corres de envió de reportes FUT y PAD primer  trimestre 2023
5. Correo reporte FUT Víctimas 4T 2022
6.. Reporte FUT_CVP_Victimas_2022 4T
7.. Correo reporte FUT Víctimas 1T
8. Reporte FUT_CVP_Victimas_2023 1T</t>
  </si>
  <si>
    <t>Se consolidó el reporte de metas y acciones de la Caja de la Vivienda Popular correspondiente a la Política Pública de Víctimas para el segundo trimestre de la vigencia 2023.</t>
  </si>
  <si>
    <t>1. Seguimiento PAD Segundo Trimestre 2023 CVP_vF_ALCANCE 09AGOSTO2023
 2. Seguimiento PAD Segundo Trimestre 2023 CVP_corrección base datos REAS
 3. Matriz de seguimiento a compromisos con la MPIV_CVP_II TRIM_2023
 4. 30JUN23 Reporte FUT_CVP_Victimas_2023 2T_vFinal
 5. RESPUESTA Correo de Bogotá es TIC - Fwd_ CVP - Solicitud Información FUT Categoría Víctimas a 30 de junio de 2023 (Acumulado)
 6. Correo de Bogotá es TIC - Re_ SEGUIMIENTO PAD SEGUNDO TRIMESTRE CVP_CORRECCIÓN09AGOSTO2023
 7. Correo de Bogotá es TIC - Re_ SEGUIMIENTO PAD SEGUNDO TRIMESTRE CVP_CONFORMIDAD</t>
  </si>
  <si>
    <t>Se recibe reporte de avance para la actividad mediante la consolidación del reporte de metas y acciones de la Caja de la Vivienda Popular correspondiente a la Política Pública de Víctimas para el segundo trimestre de la vigencia 2023.
El proceso reporta cumplimiento de la actividad conforme a lo establecido en su formulación y adjunta evidencia conforme a la meta producto esperada.</t>
  </si>
  <si>
    <t>Se consolidó el reporte de metas y acciones de la Caja de la Vivienda Popular correspondiente a la Política Pública de Víctimas para el tercer trimestre de la vigencia 2023.</t>
  </si>
  <si>
    <t>1. Seguimiento PAD Tercer Trimestre 2023 CVP_vF_rvda
 2. Matriz de seguimiento a compromisos con la MPIV_CVP_III TRIM_2023_27OCT2023 (3)
 3. Reporte FUT_CVP_Victimas_Tercer Trimestre_30SEPT2023_vF (1)
 4. Reporte SEGUIMIENTO PAD VÍCTIMAS TERCER TRIMESTRE 2023 Y SEGUIMIENTO A COMPROMISOS CON LA MPIV
 5. Reporte FUT Categoría Víctimas a 30 de septiembre de 2023 (Acumulado)</t>
  </si>
  <si>
    <t xml:space="preserve">Difundir las acciones de asistencia técnica integral que se brinda  a la ciudadanía, desde la DMV a los potenciales hogares del Plan Terrazas así como a los beneficiarios y demás actores (instancias de participación, entes de control político, sectores de la administración distrital,  organizaciones sociales y comunitarias).  </t>
  </si>
  <si>
    <t>Actividades de difusión masivas realizadas en los medios de comunicación de la CVP, al menos una (1) semestral</t>
  </si>
  <si>
    <t>Dirección Mejoramiento de Vivienda - Proceso Mejoramiento Vivienda</t>
  </si>
  <si>
    <t>Oficina Asesora de Comunicaciones</t>
  </si>
  <si>
    <t>Se aporta información a la Dirección de Comunicaciones de manera permanente para la divulgación de las actividades realizadas en territorio por parte del equipo de la Dirección de Mejoramiento de Vivienda.</t>
  </si>
  <si>
    <t>Enlaces de las divulgaciones masivas con respecto a las actividades adelantadas por Plan Terrazas (se seleccionó una por mes).</t>
  </si>
  <si>
    <t>Los proceso reporta cumplimiento de la actividad mediante la divulgación de las actividades realizadas en territorio por parte del equipo de la Dirección de Mejoramiento de Vivienda.
Como evidencia presentan los links que muestran las publicaciones realizadas. Reportando de esta manera cumplimiento de avance del 25%.</t>
  </si>
  <si>
    <t xml:space="preserve">Se evidencia divulgaciones de las actividades realizadas en territorio por parte de la DMV </t>
  </si>
  <si>
    <t>Abril 19 https://drive.google.com/file/d/1pA3DsDV3kn8Zh2-w-t6MGJsmEMLPbwiJ/view
Marzo 10 2023
https://drive.google.com/file/d/10MTma2RMW8tEcDXuckkuDRGmRVq8OUcH/view
Febrero 3 del 2023.
https://drive.google.com/file/d/1MjLftF5kipgyFDKS-ae8yavWytMaIXn7/view
Febrero 7 del 2023
https://drive.google.com/file/d/17sa2A_5HZX_ao1hS</t>
  </si>
  <si>
    <t>En el Drive:https://drive.google.com/drive/folders/1beTv9pR6pmwsKf-JS4v9sZDdGquHpP97</t>
  </si>
  <si>
    <t>Divulgar y socializar el trámite y los procedimientos del Programa de Reasentamiento (piezas comunicativas) en espacios ciudadanos donde se desarrolla el programa de reasentamientos.</t>
  </si>
  <si>
    <t>Seguimiento trimestral Plan de Acción de Participación Ciudadana.
Informe trimestral de las actividades proyectadas 
Piezas de comunicación</t>
  </si>
  <si>
    <t>Dirección de Reasentamientos - Proceso Reasentamientos</t>
  </si>
  <si>
    <t xml:space="preserve">Se realizó el reporte trimestral del PAPC, se envió por correo electrónico la información (24 abril 2023); sin embargo, por motivos de fuerza mayor no se pudieron llevar a cabo las actividades de divulgación del proceso de REAS programadas en éste. </t>
  </si>
  <si>
    <t>La Oficina Asesora de Planeación, es la encargada de consolidar y reportar institucionalmente la información.</t>
  </si>
  <si>
    <t>El proceso reporta que para el primer cuatrimestre no realizo tareas correspondientes a esta actividad. No obstante esta dentro de los tiempos establecidos de ejecución</t>
  </si>
  <si>
    <t xml:space="preserve">No se presentan evidencias del cumplimiento de esta actividad y se informa por parte de la OAP en su seguimiento que el primer trimestre del 2023 el proceso responsable no realizo tareas para esta actividad. </t>
  </si>
  <si>
    <t>Se elaboró un folleto con la información concerniente al proceso de entrega de los predios PAR con el fin de que los beneficiarios comprendan la importancia de la entrega de los predios como requisito del programa, los folletos fueron entregados en los sorteos 9 y 10 del proyecto de Vivienda Arboleda Santa Teresita.
De igual manera en los espacios donde el equipo social de la Dirección de Reasentamientos ha realizado intervenciones en los que va del 2023 se ha entregado el documento informativo del programa de reasentamientos con Código: 208-REAS-Ft-104, Versión 3, Páginas 1 de 6, vigente desde: 16 de septiembre de 2021.</t>
  </si>
  <si>
    <t>Folleto y documento, Código: 208-REAS-Ft-104, Versión 3, Páginas 1 de 6, vigente desde: 16 de septiembre de 2021.</t>
  </si>
  <si>
    <t>Se deja constancia que el folleto  se encuentra Producción de las TICS</t>
  </si>
  <si>
    <t>El proceso reporta la elaboración de  un folleto con la información concerniente al proceso de entrega de los predios PAR con el fin de que los beneficiarios comprendan la importancia de la entrega de los predios como requisito del programa, los folletos fueron entregados en los sorteos 9 y 10 del proyecto de Vivienda Arboleda Santa Teresita. 
No obstante los productor propuestos de la actividad están definidos como: Seguimiento trimestral Plan de Acción de Participación Ciudadana, Informe trimestral de las actividades proyectadas y Piezas de comunicación, por lo tanto se interpreta como avance de la actividad pero no su cumplimiento total, ya que faltan los seguimientos trimestrales de lo que falta de la vigencia.</t>
  </si>
  <si>
    <t>Desarrollar una acción de diálogo o consulta a la ciudadanía y grupos de valor de la entidad  para identificar los temas, demandas e intereses sobre los cuales la ciudadanía quiere profundizar y dialogar en la audiencia de rendición de cuentas  de la entidad.</t>
  </si>
  <si>
    <t>Un mecanismo consulta o espacio  de diálogo  (Acta de reunión- Listado de asistencia-formulario consulta)</t>
  </si>
  <si>
    <t xml:space="preserve">Se realizó un proceso de consulta ciudadana basado en un formulario y en un trabajó de recolección de preguntas y temas de interés de la ciudadanía en la Oficina de Servicio al Ciudadano y en los territorios donde se desarrollan los proyectos de la CVP. </t>
  </si>
  <si>
    <t>1. Formulario de consulta.
2. Correo de publicación de consulta
3. Documento resumen de recolección de preguntas y temas de interés</t>
  </si>
  <si>
    <t xml:space="preserve">Durante los meses de febrero y marzo se combinó una estrategia digital y otra de entrevistas y recolección de preguntas y temas de interés para estructurar la Audiencia de Rendición de Cuentas de la vigencia 2022. Este trabajo se desarrolló mancomunadamente entre la OAP y la OAC. </t>
  </si>
  <si>
    <t>El proceso reporta el desarrollo de la consulta ciudadana basado en un formulario y en un trabajó de recolección de preguntas y temas de interés de la ciudadanía en la Oficina de Servicio al Ciudadano y en los territorios donde se desarrollan los proyectos de la CVP. 
El proceso reporta cumplimiento de la actividad conforme a lo establecido en su formulación y adjunta evidencia conforme a la meta producto esperada.</t>
  </si>
  <si>
    <t xml:space="preserve">Se evidencia una consulta ciudadana basado en un formulario y en un trabajó de recolección de preguntas y temas de interés de la ciudadanía en la Oficina de Servicio al Ciudadano y en los territorios donde se desarrollan los proyectos de la CVP. </t>
  </si>
  <si>
    <t>Se dio cumplimiento a la actividad en el primer cuatrimestre 2023</t>
  </si>
  <si>
    <t xml:space="preserve">N/A </t>
  </si>
  <si>
    <t xml:space="preserve">Preparar y desarrollar la audiencia de rendición de cuentas de la  gestión realizada por la entidad durante la vigencia 2022 siguiendo el procedimiento 208-PLA-Pr-19 Rendición de Cuentas, Participación Ciudadana y Control Social  incluyendo un cronograma de trabajo  </t>
  </si>
  <si>
    <t xml:space="preserve">Cronograma  de trabajo y de divulgación de la audiencia  de rendición de cuentas. Listas de asistencia. </t>
  </si>
  <si>
    <t>Durante el primer trimestre de 2023 se cumplieron las etapas de preparación y desarrollo de la Audiencia de Rendición de Cuentas de la vigencia 2022 desarrollada el 28 de marzo de 2023</t>
  </si>
  <si>
    <t>1 Carpeta preparación (acta de revisión de estrategia y soportes de reuniones de revisión de dimensiones de la Audiencia, cronograma, correos de envió y soportes de publicación, correo de anuncio de audiencia).
2.Carpeta de Desarrollo(Acta Audiencia de Rendición de Cuentas, Listas de Asistencia y métricas de la misma)</t>
  </si>
  <si>
    <t>La Audiencia de Rendición de Cuentas de la Vigencia 2022 se desarrolló el 28 de marzo de 2023 de forma semipresencial cumpliendo el Procedimiento de Rendición de Cuentas, Participación Ciudadana y Control Social de la entidad.</t>
  </si>
  <si>
    <t>El proceso reporta que durante el primer trimestre de 2023 se cumplieron las etapas de preparación y desarrollo de la Audiencia de Rendición de Cuentas de la vigencia 2022 desarrollada el 28 de marzo de 2023.
El proceso reporta cumplimiento de la actividad conforme a lo establecido en su formulación y adjunta evidencia conforme a la meta producto esperada.</t>
  </si>
  <si>
    <t>Se evidencia ron 2 carpetas de prelación y desarrollo del plan de trabajo y de divulgación de la audiencia de rendición de cuentas</t>
  </si>
  <si>
    <t>Una carpeta de prelación y una carpeta de desarrollo</t>
  </si>
  <si>
    <t>Diálogo de rendición de cuentas de la  gestión realizada por la entidad dentro de la implementación del Plan de Desarrollo Distrital  2020-2024</t>
  </si>
  <si>
    <t>Lista de asistencia</t>
  </si>
  <si>
    <t>30/12(2023</t>
  </si>
  <si>
    <t>Durante el primer trimestre se desarrolló el diálogo de doble vía  con la ciudadanía dentro del proceso Audiencia de la Vigencia 2022, desarrollado el 28 de marzo de forma semipresencial.</t>
  </si>
  <si>
    <t>1.ACTA_Audiencia de Rendición de Cuentas vigencia 2022_CVP. 2. Listas de asistencia presencial y virtual. 3_Informe_sistematización diálogos con respuestas a inquietudes ciudadanas</t>
  </si>
  <si>
    <t>La Audiencia de Rendición de Cuentas de la Vigencia 2022 se desarrolló el 28 de marzo de 2023 de forma semipresencial cumpliendo el Procedimiento de Rendición de Cuentas, Participación Ciudadana y Control Social de la entidad, el cual sostiene el ámbito de diálogo de doble vía con la ciudadanía y prevé la sistematización del mismo.</t>
  </si>
  <si>
    <t>El proceso reporta que durante el primer trimestre se desarrolló el diálogo de doble vía  con la ciudadanía dentro del proceso Audiencia de la Vigencia 2022, desarrollado el 28 de marzo de forma semipresencial.
El proceso reporta cumplimiento de la actividad conforme a lo establecido en su formulación y adjunta evidencia conforme a la meta producto esperada.</t>
  </si>
  <si>
    <t>Se evidencia desarrolló el diálogo de doble vía  con la ciudadanía dentro del proceso Audiencia de la Vigencia 2022, desarrollado el 28 de marzo de forma semipresencial.</t>
  </si>
  <si>
    <t xml:space="preserve">Lista de asistencia </t>
  </si>
  <si>
    <t>Promover cinco  (5) jornada de rendición de cuentas  a los beneficiarios y comité de veeduría del Piloto Plan Terrazas.</t>
  </si>
  <si>
    <t>Cinco (5)  jornadas  mediante las cuales se socializa el estado de avance físico y financiero de la intervenciones los territorios en los que se  adelanten obras de mejoramiento en el marco de Plan Terrazas (Acta de reunión- Listado de asistencia)</t>
  </si>
  <si>
    <t>Actividad en curso. La rendición de cuentas se inicia en el mes de mayo a partir de las primeras entregas de obra, de conformidad a la programación por contrato de obra y frente de obra.</t>
  </si>
  <si>
    <t>Los proceso reporta que la actividad de cumplimiento esta dada para el mes de mayo.
La actividad se encuentra dentro de los tiempos definidos para su ejecución</t>
  </si>
  <si>
    <t>No se presentan evidencias del cumplimiento de esta actividad y se informa por parte del proceso responsable que la rendición de cuentas se inicia en el mes de mayo a partir de las primeras entregas de obra, de conformidad a la programación por contrato de obra y frente de obra.</t>
  </si>
  <si>
    <t>EL PROCESO NO REPORTO SEGUIMIENTO PARA ESTE CUATRIMESTRE</t>
  </si>
  <si>
    <t>Convocar  a los Comités Veedores de las obras adelantadas por el Piloto Plan Terrazas, para la socialización y complementación del plan de gestión social en su territorio.</t>
  </si>
  <si>
    <t>Cinco (5) jornadas de trabajo con los Comités Veedores de las obras.</t>
  </si>
  <si>
    <t>Actividad en curso programadas a partir del mes de mayo.</t>
  </si>
  <si>
    <t>Los proceso reporta que la actividad de cumplimiento esta dada para el mes de mayo
La actividad se encuentra dentro de los tiempos definidos para su ejecución</t>
  </si>
  <si>
    <t>Promover espacios de diálogos, espacios de participación y rendición de cuentas  para socializar y posicionar el proyecto Plan Terrazas.</t>
  </si>
  <si>
    <t>Informe trimestral del Plan de Acción de Participación Ciudadana - PAPC-</t>
  </si>
  <si>
    <t>Se realizó corte al 31 de marzo y se elaboró el respectivo informe sobre los espacios de diálogo realizados en el primer trimestre.</t>
  </si>
  <si>
    <t>Informe Trimestral del Plan de Acción de Participación Ciudadana</t>
  </si>
  <si>
    <t>Los proceso reporta cumplimiento de la actividad mediante el informe Trimestral del Plan de Acción de Participación Ciudadana.
Como evidencia adjunta el Informe 1er Trimestre PAC. Reportando de esta manera cumplimiento de avance del 25%.</t>
  </si>
  <si>
    <t>Se evidencia Informe Trimestral del Plan de Acción de Participación Ciudadana</t>
  </si>
  <si>
    <t xml:space="preserve">Promover y alentar la generación de "Pactos por el Hábitat Digno" orientados a la satisfacción sostenible y sustentable del imaginario elaborado por los habitantes del territorio en el marco del modelo de gestión social "Nuevos Afectos Nuevos Territorios" con el fin de facilitar la interacción con la ciudadanía </t>
  </si>
  <si>
    <t xml:space="preserve">Seis (6) encuentros Modelo de Gestión Social </t>
  </si>
  <si>
    <t>Dirección Mejoramiento de Barrios - Proceso Mejoramiento de Barrios</t>
  </si>
  <si>
    <t>Durante este periodo se realizaron seis (6) encuentros con la comunidad en el marco del modelo de gestión social "Nuevos Afectos, Nuevos Territorios", en las localidades que se relacionan a continuación:
1.  Implementación Diseño Participativo, localidad de Ciudad Bolívar, barrio María Cano: con la participación de 69 personas. 
2. Implementación DOFA, localidad de Ciudad Bolívar, barrio María Cano: con la participación de 29 personas. 
3. Implementación Diseño Participativo, localidad de Suba, barrio La Carolina III: con la participación de 34 personas.
4.  Implementación Diseño Participativo, localidad de Suba, barrios San Pedro, Berlín y La Isabela: con la participación de 50 personas.
5. Implementación DOFA, localidad de Suba, barrio La Carolina III: con la participación de17 personas.
6. Implementación DOFA, localidad de Suba, barrios San Pedro, Berlín y La Isabela: con la participación de 39 personas.</t>
  </si>
  <si>
    <t xml:space="preserve">18. Encuentros Modelo de Gestión Social </t>
  </si>
  <si>
    <t>El proceso reporta avance sobre la actividad definida y evidencia avance sobre la actividad al corte del primer cuatrimestre mostrando un avance del 21%.</t>
  </si>
  <si>
    <t>Se evidencian seis (6) encuentros con la comunidad en el marco del modelo de gestión social "Nuevos Afectos, Nuevos Territorios", en las localidades se evidencia avance sobre la actividad</t>
  </si>
  <si>
    <t>1.  Implementación Diseño Participativo, localidad de Ciudad Bolívar, barrio María Cano: con la participación de 69 personas. 
2. Implementación DOFA, localidad de Ciudad Bolívar, barrio María Cano: con la participación de 29 personas. 
3. Implementación Diseño Participativo, localidad de Suba, barrio La Carolina III: con la participación de 34 personas.
4.  Implementación Diseño Participativo, localidad de Suba, barrios San Pedro, Berlín y La Isabela: con la participación de 50 personas.
5. Implementación DOFA, localidad de Suba, barrio La Carolina III: con la participación de17 personas.
6. Implementación DOFA, localidad de Suba, barrios San Pedro, Berlín y La Isabela: con la participación de 39 personas.</t>
  </si>
  <si>
    <t xml:space="preserve">Durante este periodo se realizaron cinco (5) encuentros con la comunidad en el marco del modelo de gestión social "Nuevos Afectos, Nuevos Territorios", en las localidades que se relacionan a continuación:
1. Implementación DOFA, Localidad de Ciudad Bolívar, barrio Caracolí: con la participación de 27 personas
2. Implementación Diseño Participativo, Localidad de Puente Aranda, barrio Veraguas, parque Gaitán Cortes: con la participación de 31 personas.
3. Implementación DOFA e imaginario barrial, Localidad de Ciudad Bolívar, barrio Caracolí: con la participación de 11 personas
4.  Decisión Propuesta de Valor Social, Localidad de Usaquén, barrio Santa Cecilia: con la participación de 13 personas. 
5.  Decisión Propuesta de Valor Social, Localidad de Usaquén, barrio Buenavista: con la participación de 15 personas. 
</t>
  </si>
  <si>
    <t xml:space="preserve">El porcentaje de avance se reporta teniendo en cuenta que para la vigencia 2023 se tienen programados 29 encuentros del Modelo de Gestión Social. </t>
  </si>
  <si>
    <t>El proceso reporta avance de cumplimiento de la actividad mediante  (5) encuentros con la comunidad en el marco del modelo de gestión social "Nuevos Afectos, Nuevos Territorios".
Se ajusta el porcentaje de avance que reporta el proceso ya que la meta es acumulativa y en el primer cuatrimestre hayan ya reportado avance, se avance del 38%, teniendo en cuenta la meta de 29 encuentros relacionados en las observaciones.
El proceso adjunta evidencias coherentes con lo reportado.
No obstante se deja claro que el avance es muy bajo para lo corrido de la vigencia aunque aun están dentro de los tiempos establecidos.</t>
  </si>
  <si>
    <t xml:space="preserve">Desarrollar actividades de información y diálogo con la población beneficiada para promover el control social y la participación ciudadana, con el fin de garantizar la rendición de cuentas permanente que permite mejorar la relación entre el Estado y el ciudadano, además de facilitar la retroalimentación ciudadana sobre la gestión pública. </t>
  </si>
  <si>
    <t xml:space="preserve">Reuniones de Inicio
Encuentros 
Comités y talleres de Veeduría
Acuerdos de Sostenibilidad- Soporte en Informe 
Reporte trimestral del Plan de Acción de Participación Ciudadana y Control Social
Listados de Asistencia </t>
  </si>
  <si>
    <t xml:space="preserve">Durante este periodo en el marco del proyecto de inversión 7703 Mejoramiento Integral de Barrios con Participación Ciudadana se realizaron:  
Cuatro reuniones de inicio en las localidades que se relacionan a continuación: 
1. Localidad de Ciudad Bolívar, barrio Caracolí: con la participación de 46 personas. 
2. Localidad de Ciudad Bolívar, barrio María Cano: con la participación de 68 personas.
3. Localidad de Suba, barrio La Carolina III: con la participación de 34 personas.
4. Localidad de Suba, barrios San Pedro, Berlín y La Isabela: con la participación de 50 personas.
Seis comités de veeduría en las localidades que se relacionan a continuación:
1. Localidad de Usaquén, barrio Buenavista: dos comités de veeduría con la participación de 12 personas.
2.  Localidad de Usaquén, barrio Santa Cecilia: dos comités de veeduría con la participación de 17 personas.
3. Localidad de Ciudad Bolívar, barrio Caracolí: dos comités de veeduría con la participación de 31 personas. 
Una Reunión de Avance en la localidad Usaquén, barrio Buenavista con la participación de 22 personas. 
Una Reunión Extraordinaria en la localidad de Usaquén, barrio Santa Cecilia con la participación de 28 personas. 
Tres (3) socializaciones a la comunidad de los Estudios y Diseños a desarrollar por parte de la CVP, en las localidades que se relacionan a continuación:
1. Localidad de Ciudad Bolívar, barrio María Cano: con la participación de 32 personas.
2. Localidad de Suba, barrio La Carolina III: con la participación de 32 personas.
3. Localidad de Suba, barrios San Pedro, Berlín y La Isabela: con la participación de 51 personas.
Se hicieron además dos (2) Acuerdos de Sostenibilidad en las localidades que se relacionan a continuación:
1. Localidad de Bosa, barrio Islandia: con la participación de 17 personas. 
2. Localidad de Ciudad Bolívar, barrio Altos de Jalisco: con la participación 18 personas. </t>
  </si>
  <si>
    <t>19. Encuentros de socialización y diálogo MB</t>
  </si>
  <si>
    <t xml:space="preserve">El porcentaje de avance se reporta teniendo en cuenta que para la vigencia 2023 se tienen programadas 72 actividades de información y diálogo con la población beneficiada. </t>
  </si>
  <si>
    <t>El proceso reporta avance sobre la actividad definida y evidencia avance sobre la actividad al corte del primer cuatrimestre mostrando un avance del 24%.</t>
  </si>
  <si>
    <t xml:space="preserve"> Se evidencian las siguientes actividades:
*Cuatro reuniones de inicio 
*Seis comités de veeduría 
*Una Reunión Extraordinaria
*Tres (3) socializaciones a la comunidad de los Estudios y Diseños a desarrollar por parte de la CVP.
*Dos (2) Acuerdos de Sostenibilidad </t>
  </si>
  <si>
    <t xml:space="preserve">*Cuatro reuniones de inicio 
*Seis comités de veeduría 
*Una Reunión Extraordinaria
*Tres (3) socializaciones a la comunidad de los Estudios y Diseños a desarrollar por parte de la CVP.
*Dos (2) Acuerdos de Sostenibilidad </t>
  </si>
  <si>
    <t xml:space="preserve">
Durante este periodo en el marco del proyecto de inversión 7703 Mejoramiento Integral de Barrios con Participación Ciudadana se realizaron: 
Cinco comités de veeduría en las localidades que se relacionan a continuación:
1.        Localidad de Ciudad Bolívar, barrio Caracolí: tres (3) comités de veeduría con la participación de 33 personas. 
2.        Localidad de Usaquén, barrio Santa Cecilia: un (1) comité de veeduría con la participación de 5 personas.
3.        Localidad de Usaquén, barrio Santa Cecilia: un (1) comité de veeduría con la participación de 10 personas.
Se hicieron además dos (2) Acuerdos de Sostenibilidad en la localidad Usaquén en los barrios que se relacionan a continuación: 
1.  Santa Cecilia: con la participación de 41 personas. 
2.  Buena Vista: con la participación 40 personas.
</t>
  </si>
  <si>
    <t>El proceso reporta avance de cumplimiento de la actividad mediante  Cinco comités de veeduría en las localidades que se relacionan a continuación y  (2) Acuerdos de Sostenibilidad en la localidad Usaquén en los barrios.
Se ajusta el porcentaje de avance que reporta el proceso ya que la meta es acumulativa y en el primer cuatrimestre hayan ya reportado avance, se deja pendiente de cumplir un 32% correspondiente al ultimo trimestre luego del análisis realizado.
El proceso adjunta evidencias coherentes con lo reportado.</t>
  </si>
  <si>
    <t>Realizar campañas y jornadas de sensibilización en la fase de vinculación de familias al proceso de titulación y generar espacios de evaluación y de entrega pública de títulos a aquellas familias beneficiaras  durante la vigencia 2022.</t>
  </si>
  <si>
    <t>Campañas informativas y Sensibilizaciones - Espacios de entrega pública de títulos y de evaluación. Soportes de campaña informativa 
Reporte e informe  trimestral de seguimiento al Plan de Acción de Participación Ciudadana</t>
  </si>
  <si>
    <t>Dirección de Urbanizaciones y Titulación - Proceso Urbanizaciones y Titulación</t>
  </si>
  <si>
    <t xml:space="preserve">Durante el desarrollo del primer trimestre del año 2023, hemos realizado una (1) entrega masiva de 9 títulos de propiedad a beneficiarios del desarrollo Bogotá 2 sector de la localidad de Ciudad Bolívar, esta actividad fue llevada a cabo en el salón comunal del barrio Bogotá 2 sector el día 28 de febrero de 2023.
</t>
  </si>
  <si>
    <t>20.1. FOTOS ENTREGA DE TITULOS</t>
  </si>
  <si>
    <t>Dar continuidad a los espacios de entrega de títulos de propiedad de los mecanismos de procesos de pertenencia en los territorios intervenidos toda vez que permite visibilizar los espacios de participación incidente en materia de titulación y logra generar confianza con la comunidad.</t>
  </si>
  <si>
    <t>El proceso reporta la realización de campañas y jornadas de sensibilización en la fase de vinculación de familias al proceso de titulación y generar espacios de evaluación y de entrega pública de títulos a aquellas familias beneficiaras  durante la vigencia 2022.
El proceso reporta avance sobre la actividad definida y evidencia avance sobre la actividad al corte del primer cuatrimestre mostrando un avance del 33%.</t>
  </si>
  <si>
    <t>Se evidencian fotografías del desarrollo en el primer trimestre del año 2023, de una (1) entrega masiva de 9 títulos de propiedad a beneficiarios del desarrollo Bogotá 2 sector de la localidad de Ciudad Bolívar, esta actividad fue llevada a cabo en el salón comunal del barrio Bogotá 2 sector el día 28 de febrero de 2023.</t>
  </si>
  <si>
    <t>16 fotografías de entrega de títulos</t>
  </si>
  <si>
    <t xml:space="preserve">El proceso reporta cumplimiento de la actividad mediante la entrega masiva de 9 títulos de propiedad a beneficiarios del desarrollo Bogotá 2 sector de la localidad de Ciudad Bolívar realizada en febrero, para este cuatrimestre no muestran avance en la gestión.
No obstante la actividad esta dentro de los tiempos de ejecución </t>
  </si>
  <si>
    <t>Generar espacios de participación ciudadana y rendición de cuentas con la ciudadanía en las localidades donde se desarrolla el programa de reasentamientos.</t>
  </si>
  <si>
    <t>Seguimiento trimestral Plan de Acción de Participación Ciudadana. 
Informe trimestral de las actividades proyectadas</t>
  </si>
  <si>
    <t>Se realizó el reporte trimestral del PAPC, se envió por correo electrónico la información (24 abril 2023); sin embargo, no se ejecutaron acciones durante el primer trimestre, quedaron programadas para el segundo semestre de 2023</t>
  </si>
  <si>
    <t>Se han desarrollado actividades de participación con la ciudadanía en los dos primeros trimestres del 2023.</t>
  </si>
  <si>
    <t xml:space="preserve">Informe trimestral PAPC </t>
  </si>
  <si>
    <t>El proceso reporta avance sobre el desarrollo de actividades de participación con la ciudadanía en los dos primeros trimestres del 2023.
Se evidencia avance sobre el cumplimiento de la actividad.</t>
  </si>
  <si>
    <t>Realizar un (1) recorrido de reconocimiento institucional con los voceros de la comunidad de Arboleda Santa Teresita.</t>
  </si>
  <si>
    <t>Informe de recorrido de reconocimiento institucional</t>
  </si>
  <si>
    <t>Dirección de Reasentamientos - Equipo de Resiliencia - Proceso Reasentamientos</t>
  </si>
  <si>
    <t>La actividad queda programada para el segundo semestre de 2023</t>
  </si>
  <si>
    <t>No se presentan evidencias del cumplimiento de esta actividad y se informa por parte de la OAP en su seguimiento que el primer trimestre del 2023 el proceso responsable no realizo tareas para esta actividad. Se informa por parte del proceso responsable que esta actividad queda programada para el segundo semestre del 2023</t>
  </si>
  <si>
    <t>Se desarrollará en siguiente cuatrimestre</t>
  </si>
  <si>
    <t>El proceso no reporta avances en ninguno de los dos cuatrimestres a la fecha, no se realizaron tareas correspondientes a esta actividad. No obstante esta dentro de los tiempos establecidos de ejecución. Pero si se considera falta se seguimiento de la actividad al ver los avances en tiempo de ejecución.</t>
  </si>
  <si>
    <t>Identificar y generar opciones de mejora a la estrategia de rendición de cuentas mediante la realización y  seguimiento al ejercicio de autodiagnóstico de Rendición de Cuentas del DAFP</t>
  </si>
  <si>
    <t xml:space="preserve"> Autodiagnóstico (1)  y seguimiento (2) de Rendición de Cuentas MIPG -FURAG 2022 -2023
</t>
  </si>
  <si>
    <t>Identificación y formulación de mejoras través de revisión de autodiagnóstico en la formulación de la estrategia de rendición de cuentas de la vigencia 2023. 
Seguimiento a acciones de mejoramiento y observaciones realizadas dentro de auditorías 2022</t>
  </si>
  <si>
    <t>1. Acta Planeación Estrategia de Participación y Rendición de Cuentas(12 de enero 2023)
2. Carpeta de Mejoramiento (matriz y correo)</t>
  </si>
  <si>
    <t>Queda pendiente hacer dos seguimiento y /o revisiones de autodiagnósticos durante la vigencia 2023</t>
  </si>
  <si>
    <t>El proceso reporta que identifico y genero opciones de mejora a la estrategia de rendición de cuentas mediante la realización y  seguimiento al ejercicio de autodiagnóstico de Rendición de Cuentas del DAFP.
El proceso reporta avance sobre la actividad definida y evidencia avance sobre la actividad al corte del primer cuatrimestre mostrando un avance del 33%.</t>
  </si>
  <si>
    <t>Se evidencia por parte del proceso acta Reunión Planeación Estratégica de Participación y Rendición de Cuentas CVP 2023 del día  12 de enero  y carpeta de mejoramiento</t>
  </si>
  <si>
    <t>Se avanzó en una propuesta de modificación del procedimiento para la rendición de cuentas, participación ciudadana y control social, particularmente, en lo relacionado con el desarrollo de la audiencia pública de rendición de cuentas.
Adicional, se revisó la matriz del plan de mejoramiento y se identificaron tres acciones a desarrollar en el último trimestre de la vigencia 2023.</t>
  </si>
  <si>
    <t>208-PLA-Pr-19 RENDICIÓN DE CUENTAS, PARTIC. CIUDADANA Y CTRL SOCIAL V5__RevJAR</t>
  </si>
  <si>
    <t>El proceso reporta como avance de la actividad mediante  una propuesta de modificación del procedimiento para la rendición de cuentas, participación ciudadana y control social, particularmente, en lo relacionado con el desarrollo de la audiencia pública de rendición de cuentas.
La actividad aun esta dentro de los tiempos de ejecución.</t>
  </si>
  <si>
    <t>Se desarrollaron las acciones 247, 248 y 249 establecidas en el plan de mejoramiento relacionadas con rendición de cuentas, el reporte y las evidencias fueron cargadas en el aplicativo Odoo.
 Asimismo, se realizó el diligenciamiento del autodiagnóstico del componente de rendición de cuentas MIPG.
 Se llevó a cabo reunión para la preparación de la audiencia pública de rendición de cuentas 2023 - cierre administración.</t>
  </si>
  <si>
    <t>1. Autodiagnostico rendicion_cuentas_09102023
 2. 20231102 Reunión Cronograma RdC</t>
  </si>
  <si>
    <t xml:space="preserve">Elaborar el Flujograma del Procedimiento 208-PLA-Pr-19 Rendición de Cuentas, Participación Ciudadana y Control Social </t>
  </si>
  <si>
    <t xml:space="preserve"> Procedimiento
208-PLA-Pr-19 revisado y publicado con flujograma  en la Carpeta de Calidad</t>
  </si>
  <si>
    <t>Se realizo el flujograma correspondiente al Procedimiento 208-PLA-Pr-19 Rendición de Cuentas, Participación Ciudadana y Control Social, en conformidad a los ajustes realizados al documento</t>
  </si>
  <si>
    <t xml:space="preserve">208-PLA-Pr-19 Rendición de Cuentas, Participación Ciudadana y Control Social </t>
  </si>
  <si>
    <t>El proceso reporta cumplimiento sobre la actividad, mediante el flujograma del Procedimiento 208-PLA-Pr-19 Rendición de Cuentas, Participación Ciudadana y Control Social.</t>
  </si>
  <si>
    <t xml:space="preserve">Elaborar matriz consolidada  y documento de caracterización de grupos de valor y partes interesadas de la CVP </t>
  </si>
  <si>
    <t>Documento y matriz de caracterización de grupos de valor y partes interesadas de la CVP actualizado y validado</t>
  </si>
  <si>
    <t>Se consolidó la matriz de caracterización de grupos de valor de la CVP dentro de la carpeta de calidad.</t>
  </si>
  <si>
    <t>1. Matriz de caracterización de grupos de valor de la CVP</t>
  </si>
  <si>
    <t xml:space="preserve">Durante el primer cuatrimestre se avanzó en la consolidación de las matrices de los diferentes procesos de la entidad en una sola matriz publicada dentro de la carpeta de calidad. Queda pendiente la realización de un documento de soporte para cumplir el porcentaje restante de esta actividad.  </t>
  </si>
  <si>
    <t>El proceso reporta cumplimiento de la actividad mediante la consolidación de la matriz de caracterización de grupos de valor de la CVP dentro de la carpeta de calidad.
El proceso reporta avance sobre la actividad definida y evidencia avance sobre la actividad al corte del primer cuatrimestre mostrando un avance del 50%.</t>
  </si>
  <si>
    <t>Se evidencia el avance de una Matriz de caracterización de grupos de valor de la CVP</t>
  </si>
  <si>
    <t>Se elaboró documento de caracterización de grupos de valor, con base en la matriz de caracterización de grupos de valor y partes interesadas, así como, en los informes de asistencia por canales de atención y el grado de satisfacción de los beneficiarios de los procesos misionales elaborados por la Dirección de Gestión Corporativa – Proceso Servicio al Ciudadano.</t>
  </si>
  <si>
    <t>Documento Caracterización Grupos de Valor
Caracterizacion_de_ciudadanos_y_grupos_de_interes_2023</t>
  </si>
  <si>
    <t>El proceso reporta cumplimiento de la actividad y adjunta evidencia que demuestra la elaboración y publicación del documento y actualización de la matriz de los grupos de valor y partes interesadas.</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</si>
  <si>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</si>
  <si>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Cuatro sensibilizaciones (4); Piezas de comunicación y evidencias visuales de las sensibilizaciones  
Listados Asistencia y/o
Métricas</t>
  </si>
  <si>
    <t>Subdirección Administrativa - Proceso Gestión de Talento Humano</t>
  </si>
  <si>
    <t>Se realizó la primera jornada de sensibilización y fortalecimiento de rendición de cuentas de la mano de la Veeduría Distrital el 17 de marzo de 2023</t>
  </si>
  <si>
    <t>1. Correos de invitación y convocatoria
2. Pieza de comunicaciones
3. Lista de Asistencia a la sesión de sensibilización
4. Presentación realizada
5. Divulgación y circulación de la grabación de la sensibilización</t>
  </si>
  <si>
    <t>Se realizó una primera jornada de sensibilización de forma virtual en articulación con la Veeduría Distrital y con la UAESP que hizo parte de la fase de preparación de la Audiencia de Rendición de Cuentas de la vigencia 2022. Quedan pendientes 3 sensibilizaciones durante la vigencia.</t>
  </si>
  <si>
    <t>El proceso reporta que realizó la primera jornada de sensibilización y fortalecimiento de rendición de cuentas de la mano de la Veeduría Distrital
El proceso reporta avance sobre la actividad definida y evidencia avance sobre la actividad al corte del primer cuatrimestre mostrando un avance del 25%.</t>
  </si>
  <si>
    <t>Se evidencia la primera jornada de sensibilización y fortalecimiento de rendición de cuentas de la mano de la Veeduría Distrital</t>
  </si>
  <si>
    <t>En el Drive: https://drive.google.com/drive/folders/1KbIgZsQcaN0noJ6eoG6sgP6Bnxq_5x-i</t>
  </si>
  <si>
    <t>Se recibe reporte y avance por parte del proceso de comunicaciones y gestión estratégica, donde informan el avance de la actividad mediante la socialización de  la pieza gráfica que se difunde en el calendario de actividades de la Entidad.
El proceso reporta cumplimiento de la actividad conforme a lo establecido en su formulación y adjunta evidencia conforme a la meta producto esperada.</t>
  </si>
  <si>
    <t>En cumplimiento del plan de acción de la Mesa Sectorial de Participación Ciudadana, se realizó la jornada de habitardes liderada por la entidad.</t>
  </si>
  <si>
    <t>1. Pieza publicitaria habitardes
 2. Relatoría Habitardes  28 de noviembre de 2023</t>
  </si>
  <si>
    <t>EVALUACIÓN</t>
  </si>
  <si>
    <t>Seguimiento trimestral al indicador  de participación ciudadana y rendición de cuentas del proceso de gestión estratégica</t>
  </si>
  <si>
    <t>Seguimiento trimestral indicador de participación ciudadana y rendición de cuentas (3 seguimientos)</t>
  </si>
  <si>
    <t>Durante el primer cuatrimestre se llevó a cabo el primer seguimiento trimestral los dos indicadores de participación ciudadana y rendición de cuentas.</t>
  </si>
  <si>
    <t>1. Matriz de indicadores
2. Correo de envío</t>
  </si>
  <si>
    <t>Para este periodo se realizó uno de tres seguimientos previstos dentro del presente plan para la vigencia.</t>
  </si>
  <si>
    <t>El proceso reporta que  llevó a cabo el primer seguimiento trimestral los dos indicadores de participación ciudadana y rendición de cuentas.
El proceso reporta avance sobre la actividad definida y evidencia avance sobre la actividad al corte del primer cuatrimestre mostrando un avance del 33%.</t>
  </si>
  <si>
    <t>Se evidencia el primer seguimiento trimestral</t>
  </si>
  <si>
    <t>Se realizó el reporte trimestral de los dos indicadores de participación dentro de la batería de indicadores de gestión de la OAP.</t>
  </si>
  <si>
    <t>1. Correo reporte indicadores
 2. REPORTE CONSOLIDADO II_2023_06_31_Participación</t>
  </si>
  <si>
    <t>Se recibe reporte y avance por parte del proceso bajo el seguimiento al indicador respectivo al corte del segundo trimestre de la vigencia.
El proceso reporta cumplimiento de la actividad conforme a lo establecido en su formulación y adjunta evidencia conforme a la meta producto esperada.</t>
  </si>
  <si>
    <t>Se realizó el tercer reporte trimestral de los dos indicadores de participación dentro de la batería de indicadores de gestión de la OAP.</t>
  </si>
  <si>
    <t>1. Correo remisión reporte Indicadores de Gestión 3er trimestre
2. Tercer reporte indicadores 2023</t>
  </si>
  <si>
    <t>Evaluación al Proceso de Rendición de Cuentas de la Vigencia 2022</t>
  </si>
  <si>
    <t>Informe de evaluación al Proceso de Rendición de Cuentas</t>
  </si>
  <si>
    <t xml:space="preserve">Asesoría de Control Interno </t>
  </si>
  <si>
    <t>Se realizó y publicó la Evaluación al Proceso de Rendición de Cuentas y Audiencia de Rendición de Cuentas CVP Vigencia 2022</t>
  </si>
  <si>
    <t>29. Evaluación de la Rendición</t>
  </si>
  <si>
    <t>El proceso adjunta como evidencia el Informe de Evaluación al Proceso de Rendición de Cuentas y Audiencia de Rendición de Cuentas, dando así cumplimiento a la actividad de realizar la evaluación al Proceso de Rendición de Cuentas de la Vigencia 2022</t>
  </si>
  <si>
    <t>Se evidencia el Informe de Evaluación al Proceso de Rendición de Cuentas y Audiencia de Rendición de Cuentas.</t>
  </si>
  <si>
    <t>Informe de Evaluación al Proceso de Rendición de Cuentas y Audiencia de Rendición de Cuentas y correo de publicación</t>
  </si>
  <si>
    <t xml:space="preserve">Se realizó y publicó la Evaluación al Proceso de Rendición de Cuentas y Audiencia de Rendición de Cuentas CVP Vigencia 2022.
Esta actividad se dio cumplimiento del 100% con la evidencia presenta en el reporte realizado con corte a 30 de abril de 2023 
</t>
  </si>
  <si>
    <t>Evaluación de la estrategia de rendición de cuentas de la vigencia 2022 identificando opciones de mejora en sus diferentes componentes.</t>
  </si>
  <si>
    <t>Evaluación de la estrategia de rendición de cuentas de la vigencia 2022</t>
  </si>
  <si>
    <t>Oficina Asesora de Comunicaciones - Proceso Gestión de Comunicaciones
Direcciones Técnicas Misionales</t>
  </si>
  <si>
    <t>Publicado  Informe Final Audiencia de Rendición de Cuentas CVP Vigencia de la Vigencia 2022 y el  Informe de Evaluación de Audiencia de Rendición de Cuentas CVP Vigencia 2022_Asesora Control Interno</t>
  </si>
  <si>
    <t>https://drive.google.com/drive/folders/1DZUzFildg26gqArfR9sniQdN5_JmBVKw</t>
  </si>
  <si>
    <t>El proceso reporta la publicación del Informe Final Audiencia de Rendición de Cuentas CVP Vigencia de la Vigencia 2022 y el  Informe de Evaluación de Audiencia de Rendición de Cuentas CVP Vigencia 2022_Asesora Control Interno
El proceso reporta cumplimiento de la actividad conforme a lo establecido en su formulación y adjunta evidencia conforme a la meta producto esperada.</t>
  </si>
  <si>
    <t>Se evidencia publicado  Informe Final Audiencia de Rendición de Cuentas CVP Vigencia de la Vigencia 2022 y el  Informe de Evaluación de Audiencia de Rendición de Cuentas CVP Vigencia 2022_Asesora Control Interno</t>
  </si>
  <si>
    <t>CAJA DE VIVIENDA POPULAR</t>
  </si>
  <si>
    <t xml:space="preserve">                                                                                                                                                                                    PLAN ANTICORRUPCIÓN Y DE ATENCIÓN AL CIUDADANO </t>
  </si>
  <si>
    <t>Fecha de Actualización: Primer seguimiento con corte a 30 de abril de 2022</t>
  </si>
  <si>
    <t xml:space="preserve">     PLAN ANTICORRUPCIÓN Y DE ATENCIÓN AL CIUDADANO </t>
  </si>
  <si>
    <t>COMPONENTE No. 4 : MECANISMOS PARA MEJORAR LA ATENCIÓN AL CIUDADANO</t>
  </si>
  <si>
    <t>% Avance actividades</t>
  </si>
  <si>
    <t>FORTALECIMIENTO DE LOS CANALES DE ATENCIÓN</t>
  </si>
  <si>
    <t>Realizar actividades de socialización a los ciudadanos, sobre los programas y servicios de la CVP que aplique y los canales de atención dispuestos para el trámite y gestión de sus procesos.</t>
  </si>
  <si>
    <t>5 Actividades de socialización, (Listados de asistencia, registro fotográfico)</t>
  </si>
  <si>
    <t>NA</t>
  </si>
  <si>
    <t>Durante este primer cuatrimestre, no se pudieron llevar a cabo las actividades de socialización</t>
  </si>
  <si>
    <t xml:space="preserve">Se han realizado 5 actividades en las que se han socializado el programa y los servicios de la CVP en específico la dirección de Reasentamientos. </t>
  </si>
  <si>
    <t>listados de asistencia, registro fotográfico y actas</t>
  </si>
  <si>
    <t>El proceso reporta las actividades programadas para el desarrollo de la actividad, adjuntando evidencias coherentes con la información reportada en este cuatrimestre.</t>
  </si>
  <si>
    <t>A la fecha, el equipo social realizó un espacio de diálogo con la comunidad de Arboleda Santa Teresita respecto a los avances de reparaciones locativas, proceso de titulación y del mismo modo, escuchar las sugerencias, inquietudes y opiniones que tienen los beneficiarios sobre el proyecto y cómo ellos pueden hacer solicitudes a través de la página web de la CVP.</t>
  </si>
  <si>
    <t>1. Espacio de diálogo comunidad Arboleda Santa Teresita-localidad de San Cristóbal.</t>
  </si>
  <si>
    <t>La Dirección de Urbanizaciones y Titulación continuará realizando actividades de socialización de la oferta misional en los diferentes desarrollos en los que la DUT tiene presencia por primer vez. En el año 2023 la DUT no ha vinculado ningún desarrollo, sin embargo,  se espera que trimestralmente el equipo social pueda dar a conocer la oferta institucional de la CVP en los desarrollos intervenidos.</t>
  </si>
  <si>
    <t>El proceso reporta  haber realizado un espacio de diálogo con la comunidad de Arboleda Santa Teresita respecto a los avances de reparaciones locativas, proceso de titulación y del mismo modo, escuchar las sugerencias, inquietudes y opiniones que tienen los beneficiarios sobre el proyecto y cómo ellos pueden hacer solicitudes a través de la página web de la CVP. 
El proceso reporta avance sobre la actividad definida y evidencia avance sobre la actividad al corte del primer cuatrimestre mostrando un avance del 25%.</t>
  </si>
  <si>
    <t>Se evidencia  que se realizo espacio de diálogo comunidad Arboleda Santa Teresita-localidad de San Cristóbal y se presenta listado de asistencia espacio de diálogo comunidad Arboleda Santa Teresita del marzo 22 de 2023</t>
  </si>
  <si>
    <t>El proceso aunque reporta avance no adjunta evidencia de la ejecución</t>
  </si>
  <si>
    <t>Realizar actividades de socialización a los ciudadanos, sobre los programas y servicios de la CVP que aplique y los canales de atención dispuestos para el trámite y gestión de sus procesos a través de los espacios de diálogos con potenciales beneficiarios</t>
  </si>
  <si>
    <t>Se realizaron durante el trimestre, once (11) espacios de diálogo con potenciales beneficiarios.</t>
  </si>
  <si>
    <t>Actas diálogo con potenciales beneficiarios Plan Terrazas realizados entre enero y marzo con sus respectivos listados de asistencia.</t>
  </si>
  <si>
    <t>El proceso reporta haber realizado 11 actividades de socialización a los ciudadanos, sobre los programas y servicios de la CVP que aplique y los canales de atención dispuestos para el trámite y gestión de sus procesos a través de los espacios de diálogos con potenciales beneficiarios. Dando de esta manera cumplimiento a la actividad en su totalidad 100%</t>
  </si>
  <si>
    <t>Se evidencia once (11) espacios de diálogo con potenciales beneficiarios en los meses de enero, febrero y marzo</t>
  </si>
  <si>
    <t xml:space="preserve">11 actas de reunión </t>
  </si>
  <si>
    <t>Aplicar encuestas de medición de la satisfacción a los beneficiarios de los programas de la Caja de la Vivienda Popular.</t>
  </si>
  <si>
    <t>Cuatro (4) Informes trimestral con los resultados de la medición y propuesta de acciones de mejora</t>
  </si>
  <si>
    <t>El proceso reporta una medición de las satisfacción de los usuarios de la Dirección de Reasentamientos, se tabularon los datos y se generó el informe. Se envió información con el Radicado 02312000028113, del 11 de abril de 2023.
El proceso reporta avance sobre la actividad definida y evidencia avance sobre la actividad al corte del primer cuatrimestre mostrando un avance del 25%.</t>
  </si>
  <si>
    <t>Se evidencia una medición de las satisfacción de los usuarios de la Dirección de Reasentamientos, se tabularon los datos y se generó el informe. Se envió información con el Radicado 02312000028113, del 11 de abril de 2023</t>
  </si>
  <si>
    <t xml:space="preserve">Informe de encuestas de satisfacción </t>
  </si>
  <si>
    <t>Informe plan de mejoramiento por procesos, tabulación y medición de encuestas</t>
  </si>
  <si>
    <t>El proceso reporta avance de la actividad mediante el informe plan de mejoramiento por procesos, tabulación y medición de encuestas.
La actividad demuestra avance y seguimiento por parte del proceso y teniendo en cuenta el avance del primer cuatrimestre se cuantifica en un 50% el avance a este corte.</t>
  </si>
  <si>
    <t>Para dar cumplimiento a la acción de mejora, el equipo social a través de las entrega de los títulos de propiedad, realiza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t>
  </si>
  <si>
    <t>1. Informe trimestral de satisfacción al ciudadano correspondiente al primer trimestre DUT.</t>
  </si>
  <si>
    <t xml:space="preserve">La respuesta de la ciudadanía con los servicios ofertados por la Dirección de Urbanizaciones y Titulación han sido positivos, para este trimestre el mecanismo evaluado corresponde al proceso de pertenencia, por ello, las únicas observaciones generadas a nivel global por parte de la comunidad es que se tenga en cuenta realizar un evento masivo en las entrega de los títulos, no obstante, resaltan el acercamiento y celeridad por parte de la CVP en el programa de titulación. </t>
  </si>
  <si>
    <t>El proceso reporta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
El proceso reporta avance sobre la actividad definida y evidencia avance sobre la actividad al corte del primer cuatrimestre mostrando un avance del 25%.</t>
  </si>
  <si>
    <t>Se evidencia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 del 28 de febrero de 2023, no se evidencia un informe con los resultados del presentados en los formatos de diligenciamiento. Se recuerda que la meta o producto de la actividad es cuatro (4) Informes trimestral con los resultados de la medición y propuesta de acciones de mejora</t>
  </si>
  <si>
    <t>1. Formatos de satisfacción al ciudadano correspondiente al primer trimestre DUT.</t>
  </si>
  <si>
    <t>Cuatro (4) Informes, uno trimestral con los resultados de la medición y propuesta de acciones de mejora (Abril, julio - octubre - diciembre)</t>
  </si>
  <si>
    <t>Se aplicaron las encuestas de medición de la satisfacción a los beneficiarios. Esta pendiente por parte del equipo social la consolidación del informe trimestral</t>
  </si>
  <si>
    <t>Pendiente</t>
  </si>
  <si>
    <t>Se evidencia el diligenciamiento de encuestas de medición de la satisfacción a los beneficiarios, no se evidencia un informe con los resultados del presentados en los formatos de diligenciamiento. Se recuerda que la meta o producto de la actividad es Cuatro (4) Informes, uno trimestral con los resultados de la medición y propuesta de acciones de mejora</t>
  </si>
  <si>
    <t>Diligenciamiento de encuestas de medición de la satisfacción a los beneficiarios</t>
  </si>
  <si>
    <t>Realizar un informe de los resultados de las encuestas de medición de la satisfacción aplicadas a los beneficiarios de las obras entregadas por la Dirección de Mejoramiento de Barrios de la Caja de la Vivienda Popular.</t>
  </si>
  <si>
    <t>Informe de los resultados de las encuestas de medición de la satisfacción de los  beneficiarios</t>
  </si>
  <si>
    <t>Se presenta informe de los resultados de las encuestas de medición de la satisfacción aplicadas durante el primer cuatrimestre a los beneficiarios de las obras entregadas por la Dirección de Mejoramiento de Barrios de la Caja de la Vivienda Popular.</t>
  </si>
  <si>
    <t>7. Informe Encuestas de Satisfacción DMB</t>
  </si>
  <si>
    <t>Ninguna.</t>
  </si>
  <si>
    <t>El proceso reporta avance sobre la actividad definida y evidencia avance sobre la actividad al corte del primer cuatrimestre mostrando un avance del 33%.</t>
  </si>
  <si>
    <t>Durante el segundo cuatrimestre no se presentaron encuestas de medición de la satisfacción. No obstante, la Dirección de Mejoramiento de Barrios presentará para el tercer cuatrimestre el informe de las encuestas aplicadas en los acuerdos de sostenibilidad de los proyectos de Suba-Usaquén, Caracolí, Suba 2023 y Eco barrios.</t>
  </si>
  <si>
    <t xml:space="preserve">Se programa para el siguiente reporte un porcentaje de avance del 67%, teniendo en cuenta que la Dirección de Mejoramiento de Barrios presentará para el tercer cuatrimestre el informe de las encuestas aplicadas en los acuerdos de sostenibilidad de los proyectos de Suba-Usaquén, Caracolí, Suba 2023 y Eco barrios. </t>
  </si>
  <si>
    <t>El proceso no reporta avance de ejecución para este cuatrimestre, solo se cuenta con el avance de la actividad del primer cuatrimestre.
Aunque la actividad se encuentra dentro de los tiempos de ejecución su avance es muy bajo para lo corrido de la vigencia.
No obstante reportan que para el ultimo reporte esperan un avance del 67%.</t>
  </si>
  <si>
    <t>Dirección de Gestión Corporativa - Proceso Servicio al Ciudadano</t>
  </si>
  <si>
    <t>8. Evidencias encuestas de satisfacción 2023</t>
  </si>
  <si>
    <t>El proceso reporta la realización de una encuestas de medición de la satisfacción a los beneficiarios de los programas de la Caja de la Vivienda Popular.
El proceso reporta avance sobre la actividad definida y evidencia avance sobre la actividad al corte del primer cuatrimestre mostrando un avance del 15%.</t>
  </si>
  <si>
    <t>8.Evidencias encuestas de satisfacción 2023</t>
  </si>
  <si>
    <t>El proceso reporta avance de cumplimiento de la actividad mediante el segundo cuatrimestre del 2023 se suscribió el primer informe de satisfacción a la ciudadanía, adjuntando evidencias coherentes con la información reportada en este cuatrimestre.</t>
  </si>
  <si>
    <t>Mejorar la capacidad de respuesta de los Integrantes del equipo de Atención al Ciudadano, mediante el fortalecimiento de la aplicación de los procedimientos del proceso.</t>
  </si>
  <si>
    <t>Crear, implementar base de datos para reporte mensual de información que permita el control y seguimiento de la información allegada en los espacios de diálogo, como también los radicados por los postulantes en la ventanilla de atención al ciudadano de la CVP,</t>
  </si>
  <si>
    <t>Actividad en curso programada para el mes de junio del 2023</t>
  </si>
  <si>
    <t>N.A</t>
  </si>
  <si>
    <t>Capacitaciones al equipo de Atención al Ciudadano. (1 para cada cuatrimestre vencido).
Listados de Asistencia a capacitaciones.</t>
  </si>
  <si>
    <t xml:space="preserve">En el cuatrimestre contractual se realizó capacitación al equipo social respecto al fortalecimiento de la comunicación asertiva con los beneficiarios del programa de titulación. </t>
  </si>
  <si>
    <t>1. Listado de asistencia capacitación atención al ciudadano.</t>
  </si>
  <si>
    <t xml:space="preserve">Cuatrimestralmente se realiza capacitación al equipo social respecto a los lineamientos de atención al ciudadano conforme a lo establecido en la política de atención al ciudadano cuyo objetivo general es garantizar el acceso efectivo, oportuno y de calidad de los ciudadanos y ciudadanas que son beneficiarios (as) del programa de titulación. </t>
  </si>
  <si>
    <t>El proceso reporta la realización de una capacitación al equipo social respecto al fortalecimiento de la comunicación asertiva con los beneficiarios del programa de titulación. 
El proceso reporta avance sobre la actividad definida y evidencia avance sobre la actividad al corte del primer cuatrimestre mostrando un avance del 33%.</t>
  </si>
  <si>
    <t>Se evidencia listado de asistencia capacitación atención al ciudadano febrero 1 de 2023</t>
  </si>
  <si>
    <t>10.1 LISTADO DE ASISTENCIA CAPACITACIÓN ATENCIÓN AL CIUDADANO FEBRERO 01 DE 2023</t>
  </si>
  <si>
    <t>Mejorar la capacidad de respuesta de los Integrantes del equipo de Atención la Ciudadano, en relación con el procedimiento y estado de los pagos a los beneficiarios, con el fin de mejorar la atención a los ciudadanos.</t>
  </si>
  <si>
    <t>Dirección Reasentamientos - Equipo Financiero - Proceso Reasentamientos</t>
  </si>
  <si>
    <t xml:space="preserve">Durante este primer cuatrimestre, no se pudieron llevar a cabo las capacitaciones al equipo de atención al ciudadano. </t>
  </si>
  <si>
    <t xml:space="preserve">Se han realizado 3 capacitaciones del taller como canta la flauta, para la capacitación de los contratista en atención al ciudadano, han sido desarrollados metodológicamente por el Camilo Arjona. </t>
  </si>
  <si>
    <t>El proceso reporta avance de la actividad mediante las capacitaciones al equipo de Atención al Ciudadano
La actividad demuestra avance y seguimiento por parte del proceso y teniendo en cuenta el avance del primer cuatrimestre se cuantifica en un 50% el avance a este corte.</t>
  </si>
  <si>
    <t>Proveer información actualizada sobre el estado de los pagos a beneficiarios, al equipo Atención al Ciudadano, en relación con el procedimiento y estado de los pagos a los beneficiarios, con el fin de mejorar la atención a los ciudadanos.</t>
  </si>
  <si>
    <t>Actualización quincenal de Archivo de Excel compartido con información de pagos.</t>
  </si>
  <si>
    <t>Se lleva el registro permanente del estado de pagos (desembolsos) realizados durante el primer cuatrimestre. Dado que son 24 actualizaciones en el año, y para este periodo se han realizado 8, el porcentaje de ejecución se establece en  33.3%</t>
  </si>
  <si>
    <t>El proceso reporta que realizo el registro permanente del estado de pagos (desembolsos) realizados durante el primer cuatrimestre. Dado que son 24 actualizaciones en el año, y para este periodo se han realizado 8.
El proceso reporta avance sobre la actividad definida y evidencia avance sobre la actividad al corte del primer cuatrimestre mostrando un avance del 33%.</t>
  </si>
  <si>
    <t>Base de datos Actualizada.</t>
  </si>
  <si>
    <t>Realizar sensibilización a los  funcionarios y contratistas del proceso de servicio al ciudadano  sobre el  Manual de  Servicio a la Ciudadanía</t>
  </si>
  <si>
    <t>Una (1) sensibilización semestral a los funcionarios y contratistas del proceso de servicio al ciudadano sobre el  Manual de  Servicio a la Ciudadanía. (Listado de Asistencia y Actas de Reunión) (dos (2) en el año)</t>
  </si>
  <si>
    <t>Dirección de Gestión Corporativa  - Proceso Servicio al Ciudadano</t>
  </si>
  <si>
    <t>Se tiene programa la sensibilización sobre el Manual de Servicio al Ciudadanía para el 26 de mayo de la actual vigencia.</t>
  </si>
  <si>
    <t>13. Evidencias programación sensibilización MSC 2023</t>
  </si>
  <si>
    <t>El proceso reporta que tienen programa la sensibilización sobre el Manual de Servicio al Ciudadanía para el mes de mayo.
El proceso reporta avance sobre la actividad definida y evidencia avance sobre la actividad al corte del primer cuatrimestre mostrando un avance del 10%, pese a que ya se encuentra programada.</t>
  </si>
  <si>
    <t>Se informa por parte del proceso responsable que se tiene programa la sensibilización sobre el Manual de Servicio al Ciudadanía para el 26 de mayo de la actual vigencia.</t>
  </si>
  <si>
    <t>Se presenta como evidencia de avance la programación de la sensibilización y solicitud de auditorio</t>
  </si>
  <si>
    <t>Se realizó el 26 de mayo del 2023 la primera sensibilización  sobre el  Manual de  Servicio a la Ciudadanía.
Adicionalmente se tiene programa la segunda  sensibilización sobre el Manual de Servicio al Ciudadanía para el 20 de septiembre de la actual vigencia.</t>
  </si>
  <si>
    <t>13. Evidencias Sensibilizaciones Manual de Servicio a la Ciudadanía</t>
  </si>
  <si>
    <t>El proceso reporta avance de la actividad mediante la sensibilización a los  funcionarios y contratistas del proceso de servicio al ciudadano  sobre el  Manual de  Servicio a la Ciudadanía.
El proceso reporta cumplimiento de la actividad conforme a lo establecido en su formulación y adjunta evidencia conforme a la meta producto esperada.</t>
  </si>
  <si>
    <t>TALENTO HUMANO</t>
  </si>
  <si>
    <t>Sensibilizar y socializar a los funcionarios y contratistas del proceso de Servicio al Ciudadano sobre lenguaje claro</t>
  </si>
  <si>
    <t>Una (1) sensibilización semestral a los funcionarios y contratistas   sobre lenguaje claro. (Listado de Asistencia y Actas de Reunión) (dos (2) en el año)</t>
  </si>
  <si>
    <t>Se tiene programa la sensibilización sobre lenguaje claro para el 1 de junio  de la actual vigencia.</t>
  </si>
  <si>
    <t>14. Evidencias programación sensibilización LC 2023</t>
  </si>
  <si>
    <t xml:space="preserve">Se presenta como evidencia de avance la programación de la sensibilización </t>
  </si>
  <si>
    <t>Se realizó el 1 de junio del 2023 la primera sensibilización  sobre Lenguaje Claro.</t>
  </si>
  <si>
    <t>14. Evidencias Sensibilizaciones Lenguaje Claro</t>
  </si>
  <si>
    <t>El proceso reporta avance de la actividad mediante la sensibilización y socializar a los funcionarios y contratistas del proceso de Servicio al Ciudadano sobre lenguaje claro.
El proceso reporta cumplimiento de la actividad conforme a lo establecido en su formulación y adjunta evidencia conforme a la meta producto esperada.</t>
  </si>
  <si>
    <t>NORMATIVO Y PROCIDEMENTAL</t>
  </si>
  <si>
    <t xml:space="preserve">Publicar información para los archivos remitidos desde Servicio al Ciudadano, en cuanto a Informes de Satisfacción de Servicio al Ciudadano, Oportunidad de Respuesta a las PQRSD, Informe Mensual de PQRSD, entre otros de la Entidad. </t>
  </si>
  <si>
    <t>Informes Publicados
Publicación en la Página Web de la Entidad</t>
  </si>
  <si>
    <t>El proceso reporta que ha publicado los archivos remitidos desde Servicio al Ciudadano, en cuanto a Informes de Satisfacción de Servicio al Ciudadano, Oportunidad de Respuesta a las PQRSD, Informe Mensual de PQRSD, entre otros de la Entidad. 
El proceso reporta avance sobre la actividad definida y evidencia avance sobre la actividad al corte del primer cuatrimestre mostrando un avance del 33%.</t>
  </si>
  <si>
    <t>Se han publicado acorde a los documentos suministrados por el área de Servicio al Ciudadano</t>
  </si>
  <si>
    <t>https://drive.google.com/drive/folders/1QopkH6uaE4uLaC8qgyhZ6CYHpV8SuFeu</t>
  </si>
  <si>
    <t xml:space="preserve">Se evidencia publicación de los archivos remitidos desde Servicio al Ciudadano, en cuanto a Informes de Satisfacción de Servicio al Ciudadano, Oportunidad de Respuesta a las PQRSD, Informe Mensual de PQRSD, entre otros de la Entidad. </t>
  </si>
  <si>
    <t>https://drive.google.com/drive/folders/1v9aiXXweXBoGD24t4ooVumj1yqcLniYA</t>
  </si>
  <si>
    <t>El proceso informa que se han realizado las publicaciones en la pagina web en conformidad a lo solicitado por las dependencias, dando cumplimiento a los requerimientos generados.
El proceso reporta cumplimiento de la actividad conforme a lo establecido en su formulación y adjunta evidencia conforme a la meta producto esperada.</t>
  </si>
  <si>
    <t>Revisar de manera semestral la pertinencia de la documentación del proceso Servicio al Ciudadano, que permita incentivar la mejora continua del mismo.</t>
  </si>
  <si>
    <t>Documentos del proceso Servicio al ciudadano, publicados en la carpeta de Calidad, cuando se requiera</t>
  </si>
  <si>
    <t xml:space="preserve">Se encuentra en ejecución </t>
  </si>
  <si>
    <t>16. Acta de reunión documentos Servicio al Ciudadano</t>
  </si>
  <si>
    <t>El proceso reporta avance de la actividad mediante una mesa de trabajo donde se  reviso la pertinencia de actualizar la  documentación del proceso Servicio al Ciudadano en la carpeta de calidad.
El proceso reporta cumplimiento de la actividad conforme a lo establecido en su formulación y adjunta evidencia conforme a la meta producto esperada.</t>
  </si>
  <si>
    <t>RELACIONAMIENTO CON EL CIUDADANO</t>
  </si>
  <si>
    <t>Mantener actualizada la base de datos de direcciones o correos electrónicos de los beneficiarios vinculados al Programa de Reasentamientos desde el 2020, con el fin de evitar demoras en las notificaciones de los actos administrativos y agilizar los procesos.</t>
  </si>
  <si>
    <t xml:space="preserve">Archivo en Excel y el Sistema de Información con la base de datos de beneficiarios actualizada. </t>
  </si>
  <si>
    <t>Dirección de Reasentamientos - Equipo Administrativo - Proceso Reasentamientos</t>
  </si>
  <si>
    <t>33.3%</t>
  </si>
  <si>
    <t>17. Reporte Información beneficiarios 2023</t>
  </si>
  <si>
    <t>Consolidar mensualmente las estadísticas de asistencia por canales de atención para la ciudadanía atendida por parte del proceso de Servicio al ciudadano</t>
  </si>
  <si>
    <t>Doce (12) informes de asistencia por canales de atención del proceso de Servicio al Ciudadano generados durante la vigencia 2023</t>
  </si>
  <si>
    <t>De manera mensual se han realizado los "Informes de Asistencia por Canales de Atención, y se realizaron los informes correspondientes a los meses de diciembre 2022, enero 2023, febrero 2023  y marzo 2023.</t>
  </si>
  <si>
    <t>18. Informes de asistencia por canales</t>
  </si>
  <si>
    <t>El proceso reporta la realización  mensual de los "Informes de Asistencia por Canales de Atención, y se realizaron los informes correspondientes a los meses de diciembre 2022, enero 2023, febrero 2023  y marzo 2023.
El proceso reporta avance sobre la actividad definida y evidencia avance sobre la actividad al corte del primer cuatrimestre mostrando un avance del 33%.</t>
  </si>
  <si>
    <t>Se evidencia informes de asistencia por canales de atención CVP de los meses de diciembre 2022, enero. febrero y marzo del 2023</t>
  </si>
  <si>
    <t>De manera mensual se han realizado los "Informes de Asistencia por Canales de Atención" correspondientes a los meses de abril, mayo, junio y julio 2023.</t>
  </si>
  <si>
    <t>El proceso reporta avance de la actividad mediante los "Informes mensuales de Asistencia por Canales de Atención" correspondientes a los meses de abril, mayo, junio y julio 2023.
Se reporta por el proceso evidencias coherentes con la actividad propuesta.</t>
  </si>
  <si>
    <t>PETICIONES, QUEJAS, RECLAMOS, SUGERENCIAS Y DENUNCIAS</t>
  </si>
  <si>
    <t>Seguimiento semestral  frente a la Atención de las PQRS's.</t>
  </si>
  <si>
    <t>Dos Informes de seguimiento  a la atención de las PQRS.</t>
  </si>
  <si>
    <t>Se realizó y publicó el informe de seguimiento y evaluación a la atención de PQRSDF 2do sem 2022</t>
  </si>
  <si>
    <t>19. Seguimiento y evaluación a la atención de PQRSDF 2do sem 2022
19.1 Correo - Publicación Informe PQRSDF</t>
  </si>
  <si>
    <t>El proceso reporta cumplimiento semestral de la actividad de seguimiento frente a la Atención de las PQRS.
El proceso reporta avance sobre la actividad definida y evidencia avance sobre la actividad al corte del primer cuatrimestre mostrando un avance del 50%.</t>
  </si>
  <si>
    <t>Se realizó y publicó el informe de seguimiento y evaluación a la atención de PQRSDF Primer sem 2023</t>
  </si>
  <si>
    <t>19. Seguimiento y evaluación a la atención de PQRSDF Primer sem 2023</t>
  </si>
  <si>
    <t>Fortalecer de manera  permanente a los usuarios funcionales de la entidad de Bogotá te escucha, sobre el manejo del Sistema Distrital de Quejas y Soluciones - Bogotá te escucha</t>
  </si>
  <si>
    <t>Dos (2) Capacitaciones sobre la gestión de peticiones en el Sistema Distrital de Quejas y Soluciones - Bogotá te escucha. (Listado de Asistencia y Actas de Reunión)</t>
  </si>
  <si>
    <t>Se realizó capacitación sobre la gestión de peticiones en el Sistema Distrital de Quejas y Soluciones - Bogotá te escucha, el día 13 de abril de la actual vigencia</t>
  </si>
  <si>
    <t>20. Asistencia capacitación Bogotá te escucha</t>
  </si>
  <si>
    <t>El proceso reporta la realización de una capacitación sobre la gestión de peticiones en el Sistema Distrital de Quejas y Soluciones - Bogotá te escucha, el día 13 de abril de la actual vigencia
El proceso reporta avance sobre la actividad definida y evidencia avance sobre la actividad al corte del primer cuatrimestre mostrando un avance del 50%.</t>
  </si>
  <si>
    <t>Se evidencia lista de asistencia a la capacitación sobre la gestión de peticiones en el Sistema Distrital de Quejas y Soluciones - Bogotá te escucha, el día 13 de abril de la actual vigencia, no se presenta acta de reunión como se establece como entrega del producto</t>
  </si>
  <si>
    <t>Se realizó capacitación sobre la gestión de peticiones en el Sistema Distrital de Quejas y Soluciones - Bogotá te escucha, el día 10 de agosto de la actual vigencia</t>
  </si>
  <si>
    <t xml:space="preserve">Con referencia al cumplimiento de la Actividad Fortalecer de manera permanente a los usuarios funcionales de la entidad de Bogotá te escucha, sobre el manejo del Sistema Distrital de Quejas y Soluciones - Bogotá te escucha” Se realizó la capacitación sobre la gestión de peticiones en el Sistema Distrital de Quejas y Soluciones - Bogotá te escucha el día 13 de abril de 2023 y el día 10 de agosto, como se evidencia en el primer y segundo seguimiento a la actividad en el del Plan Anticorrupción y de Atención al Ciudadano se presentan los listados de asistencia. Es necesario aclarar que, se gestionó por parte de la Dirección de Gestión Corporativa – Proceso de Servicio al Ciudadano que la capacitación fuera realizada por la Secretaría General, quien da los lineamientos a todas las Entidades del Distrito para el manejo de este, como soportes de las capacitaciones enviaron a los asistentes, presentación, asistencia de teams, el listado de asistencia, grabación de la capacitación y correo remitido por la Secretaría General </t>
  </si>
  <si>
    <t>El proceso reporta avance de la actividad mediante la  capacitación realizada sobre la gestión de peticiones en el Sistema Distrital de Quejas y Soluciones - Bogotá te escucha, el día 10 de agosto de la actual vigencia
Se reporta por el proceso evidencias coherentes con la actividad propuesta.</t>
  </si>
  <si>
    <t>Consolidar mensualmente las estadísticas de las  PQRSD recibidas por la Caja de la Vivienda Popular.</t>
  </si>
  <si>
    <t>Doce (12) Informes de Gestión y Oportunidad de Respuesta a las PQRSD generados durante la vigencia 2023</t>
  </si>
  <si>
    <t>Dirección de Gestión Corporativa y CID - Proceso Servicio al Ciudadano</t>
  </si>
  <si>
    <t>De manera mensual se han realizado los "Informes de gestión y oportunidad de las respuestas a las PQRSD diciembre 2022 enero 2023, febrero 2023  y marzo 2023</t>
  </si>
  <si>
    <t>21. Informes de Gestión PQRSD</t>
  </si>
  <si>
    <t>El proceso reporta la realización mensual de los "Informes de gestión y oportunidad de las respuestas a las PQRSD diciembre 2022 enero 2023, febrero 2023  y marzo 2023
El proceso reporta avance sobre la actividad definida y evidencia avance sobre la actividad al corte del primer cuatrimestre mostrando un avance del 33%.</t>
  </si>
  <si>
    <t>Se evidencian "Informes de gestión y oportunidad de las respuestas a las PQRSD diciembre 2022 enero 2023, febrero 2023  y marzo 2023</t>
  </si>
  <si>
    <t>De manera mensual se han realizado los "Informes de gestión y oportunidad de las respuestas a las PQRSD" correspondientes a los meses de abril, mayo, junio y julio 2023.</t>
  </si>
  <si>
    <t>El proceso reporta avance de la actividad mediante  los "Informes de gestión y oportunidad de las respuestas a las PQRSD" correspondientes a los meses de abril, mayo, junio y julio 2023.
Se reporta por el proceso evidencias coherentes con la actividad propuesta.</t>
  </si>
  <si>
    <t xml:space="preserve">                        </t>
  </si>
  <si>
    <t xml:space="preserve">                               PLAN ANTICORRUPCIÓN Y DE ATENCIÓN AL CIUDADANO</t>
  </si>
  <si>
    <t xml:space="preserve">                       PLAN ANTICORRUPCIÓN Y DE ATENCIÓN AL CIUDADANO </t>
  </si>
  <si>
    <t>COMPONENTE No. 5 : MECANISMOS PARA LA TRANSPARENCIA Y ACCESO A LA INFORMACIÓN</t>
  </si>
  <si>
    <t>FECHA PROGRAMADA</t>
  </si>
  <si>
    <t>I:UV15S:UV15S:UV15S:UV15S:UV15S:UV15S:UV15S:UV15S:UV15S:UV15S:UA:UV15S:UI:U</t>
  </si>
  <si>
    <t>LINEAMIENTOS DE TRANSPARENCIA ACTIVA</t>
  </si>
  <si>
    <t xml:space="preserve">Actualizar y publicar los contenidos en el botón de Transparencia, de forma tal que se de cumplimiento a la implementación de la Ley 1712 de 2014 en la Entidad.  </t>
  </si>
  <si>
    <t xml:space="preserve">Registro mensual de publicaciones en la página web de la Entidad </t>
  </si>
  <si>
    <t>Se publicaron tres documentos de acuerdo al planteamiento de la actividad; registro de publicaciones en página web mensualmente para los meses de febrero, marzo y abril de 2023.</t>
  </si>
  <si>
    <t>Registro de publicaciones en página web mensualmente 2023: https://drive.google.com/drive/folders/1ydono-wR6jFiKsJKxeU5uiEhk5hOOWpj</t>
  </si>
  <si>
    <t>El proceso reporta  que se publicaron tres documentos de acuerdo al planteamiento de la actividad; registro de publicaciones en página web mensualmente para los meses de febrero, marzo y abril de 2023. Mostrando así, actualización y publicación de los contenidos en el botón de Transparencia, de forma tal que se de cumplimiento a la implementación de la Ley 1712 de 2014 en la Entidad
El proceso reporta avance sobre la actividad definida y evidencia avance sobre la actividad al corte del primer cuatrimestre mostrando un avance del 33%.</t>
  </si>
  <si>
    <t>Se evidencia publicación de tres documentos de acuerdo al planteamiento de la actividad; registro de publicaciones en página web mensualmente para los meses de febrero, marzo y abril de 2023.</t>
  </si>
  <si>
    <t>De acuerdo a la Actividad se elaboraron 4 documentos en Excel que corresponden al registro mensual sobre las publicaciones que se realizan en la página web con los datos del responsable o área solicitante, contenido publicado, Enlace o URL donde reposa la información publicada, y las fechas de cada una de las publicaciones efectuadas. Se Suben al Drive los documentos correspondientes a Mayo, Junio, Julio y Agosto  de  2023.</t>
  </si>
  <si>
    <t>https://drive.google.com/drive/folders/15scGKigBtRNLtqSmfIxgYKN-huI5ZpSi</t>
  </si>
  <si>
    <t>El proceso reporta avance de la actividad, mediante la actualización y publicación de los contenidos en el botón de Transparencia, de forma tal que se de cumplimiento a la implementación de la Ley 1712 de 2014 en la Entidad, validando que estos cumplan con los requerimientos.  
El proceso reporta cumplimiento de la actividad conforme a lo establecido en su formulación y adjunta evidencia conforme a la meta producto esperada.</t>
  </si>
  <si>
    <t>Realizar publicación de los Acuerdos de Gestión de los Gerentes públicos de la entidad vigentes, en las etapas de concertación, seguimiento y evaluación.</t>
  </si>
  <si>
    <t xml:space="preserve">Acuerdos de Gestión   publicados </t>
  </si>
  <si>
    <t>31/01/2023
31/10/2023</t>
  </si>
  <si>
    <t xml:space="preserve">Se enviaron para su publicación los acuerdos de Gestión de los Gerentes  Públicos en las etapas de Concertación,  Seguimiento y Evaluación, efectuados al cierre de abril de 2023. </t>
  </si>
  <si>
    <t xml:space="preserve">2. Acuerdos de gestión de gerentes CVP publicados </t>
  </si>
  <si>
    <t>El proceso reporta cumplimiento de la actividad mediante la publicación de los acuerdos de Gestión de los Gerentes  Públicos en las etapas de Concertación,  Seguimiento y Evaluación, efectuados al cierre de abril de 2023. 
Reporta un avance del cumplimento total de la actividad 100%</t>
  </si>
  <si>
    <t xml:space="preserve">Se evidencia acuerdos de Gestión de los Gerentes  Públicos en las etapas de Concertación,  Seguimiento y Evaluación, efectuados al cierre de abril de 2023 publicados. </t>
  </si>
  <si>
    <t xml:space="preserve">Se publicaron en el SIDEAP los acuerdos de Gestión de los Gerentes  Públicos, efectuados al cierre de agosto de 2023. </t>
  </si>
  <si>
    <t>2. Acuerdos de Gestión</t>
  </si>
  <si>
    <t>El proceso reporta cumplimiento de la actividad mediante la publicación de los acuerdos de Gestión de los Gerentes  Públicos en las etapas de Concertación,  Seguimiento y Evaluación, efectuados al cierre de agosto de 2023. 
Reporta un avance del cumplimento total de la actividad 100%</t>
  </si>
  <si>
    <t>Publicar en la página web de la Entidad los informes finales de auditoría y de ley establecidos en el Plan Anual de Auditorías de la vigencia 2023</t>
  </si>
  <si>
    <t>Informes publicados en la página web de la Entidad</t>
  </si>
  <si>
    <t>Asesoría de Control Interno</t>
  </si>
  <si>
    <t xml:space="preserve">Para el corte de enero a abril 2023, se debían publicar 31 documentos, de los cuales se publicaron 29 en la página web. 
Dos informes están en curso y en revisión: 
1. Auditoria Contrato 668 de 2021 Consorcio AB 003-2021
2. Seguimiento al contingente judicial (SIPROJ)
</t>
  </si>
  <si>
    <t>Página web:
https://www.cajaviviendapopular.gov.co/?q=informes-de-gestion-evaluacion-y-auditorias</t>
  </si>
  <si>
    <t>El proceso reporta que aunque publico los informes respectivos para el primer cuatrimestre, pero tiene dos que aun están en revisión:
1. Auditoria Contrato 668 de 2021 Consorcio AB 003-2021
2. Seguimiento al contingente judicial (SIPROJ)
Por lo tanto reporta esta actividad con un avance del 94%</t>
  </si>
  <si>
    <t>Se evidencia que para el  corte de enero a abril 2023, se debían publicar 31 documentos, de los cuales se publicaron 29 en la página web. 
Dos informes están en curso y en revisión: 
1. Auditoria Contrato 668 de 2021 Consorcio AB 003-2021
2. Seguimiento al contingente judicial (SIPROJ)</t>
  </si>
  <si>
    <t xml:space="preserve">Para el corte de enero a agosto 2023, se debían publicar 68 documentos, de los cuales se publicaron 60 en la página web. 
 Cinco 5 informes están en curso y tres 3 en informe preliminar: 
1. En informe preliminar
-Auditoria al Proceso de Adquisición de Bienes y Servicios
-Auditoria al Contrato de Transporte
-Auditoria a la Gestión Riesgos de la Entidad
2. En curso
-Auditoria al Plan Estratégico de TI
-Seguimiento al contingente judicial (SIPROJ)
-Auditoria CONSORCIO ARBOLEDA
-Seguimiento Ejecución Física, presupuestal y contractual 
-Auditoria a la Nomina e Incapacidades
 </t>
  </si>
  <si>
    <t>Página web:
 https://www.cajaviviendapopular.gov.co/?q=informes-de-gestion-evaluacion-y-auditorias</t>
  </si>
  <si>
    <t>El proceso reporta al corte del segundo cuatrimestre avance de la actividad mediante 60 informes finales de auditorias realizadas y publicadas en la web.
El proceso reporta cumplimiento de la actividad conforme a lo establecido en su formulación y adjunta evidencia conforme a la meta producto esperada.</t>
  </si>
  <si>
    <t xml:space="preserve">Verificar de manera trimestral  la coherencia y actualización de información publicada en la página web de la entidad. </t>
  </si>
  <si>
    <t>Documento o Lista de verificación aplicada</t>
  </si>
  <si>
    <t>Como listas de validación o verificación de la información publicada se realizó el diligenciamiento del Esquema de Publicación de la Información mensualmente para febrero, marzo y abril de 2023. Publicados en Transparencia.</t>
  </si>
  <si>
    <t>Lista de verificación aplicada: Esquemas de publicación de la información: https://drive.google.com/drive/folders/1VdElQRrl_X-UVVvHTr09rwFoz9qNWvhR</t>
  </si>
  <si>
    <t>El proceso reporta  haber verificado la coherencia y actualización de información publicada en la página web de la entidad. 
El proceso reporta avance sobre la actividad definida y evidencia avance sobre la actividad al corte del primer cuatrimestre mostrando un avance del 33%.</t>
  </si>
  <si>
    <t>Se evidencia pantallazo del diligenciamiento del Esquema de Publicación de la Información mensualmente para febrero, marzo y abril de 2023. Publicados en Transparencia.</t>
  </si>
  <si>
    <t>Se reviso la coherencia y actualización de información publicada en la página web de la entidad, mediante listas de verificación del cumplimiento de la información publicada en el esquema de publicación</t>
  </si>
  <si>
    <t xml:space="preserve">4. Listas de validación o verificación de la información publicada Esquema de Publicación de la Información </t>
  </si>
  <si>
    <t>El proceso reporta al corte del segundo cuatrimestre avance de la actividad mediante actualización de información publicada en la página web de la entidad, mediante listas de verificación del cumplimiento de la información publicada en el esquema de publicación
El proceso reporta cumplimiento de la actividad conforme a lo establecido en su formulación y adjunta evidencia conforme a la meta producto esperada.</t>
  </si>
  <si>
    <t>Realizar mesas de trabajo semestrales con los procesos de la entidad, con el fin de identificar e inscribir  nuevos trámites, OPA y/o solicitudes de información con los que cuenta la CVP, además de la revisión y actualización de los existentes, en la plataforma SUIT y la pagina web de la entidad cuando aplique.</t>
  </si>
  <si>
    <t>Actas de reunión de las mesas de trabajo semestrales con los procesos que aplique, donde se realiza la verificación del inventario, la necesidad de inscripción de nuevos trámites, OPA y solicitudes de información cuando aplique o actualización de la información en la plataforma SUIT; la publicación en la página web de la entidad de la información correspondiente.</t>
  </si>
  <si>
    <t>Oficina Asesora de Planeación - Gestión Estratégica</t>
  </si>
  <si>
    <t>Todos los procesos de la entidad involucrados</t>
  </si>
  <si>
    <t xml:space="preserve">Durante el primer cuatrimestre se cargó de manera mensual en los datos de operación de la Plataforma SUIT, el número de PQRSD reportadas por el proceso de Servicio al Ciudadano.
Se realizó una mesa de trabajo con el Departamento Administrativo de la Función Pública el día 20 de abril de 2023, con el objetivo de realizar la inscripción del trámite de Reconocimiento de Edificaciones existentes y/o Expedición de Licencias de Construcción o Modificación Licencia de Construcción, vigente en la plataforma SUIT (Sistema Único de Información de Trámites) y, la actualización del trámite Postulación Programas de reubicación de asentamientos humanos ubicados en zonas de alto riesgo. </t>
  </si>
  <si>
    <t>Cargue Cifras SUIT
Mesa de trabajo DAFP</t>
  </si>
  <si>
    <t>El proceso avance de la actividad mediante una mesa de trabajo con el DAFP, con el objetivo de realizar la inscripción del trámite de Reconocimiento de Edificaciones existentes y/o Expedición de Licencias de Construcción o Modificación Licencia de Construcción, vigente en la plataforma SUIT (Sistema Único de Información de Trámites) y, la actualización del trámite Postulación Programas de reubicación de asentamientos humanos ubicados en zonas de alto riesgo. 
El proceso reporta avance sobre la actividad definida y evidencia avance sobre la actividad al corte del primer cuatrimestre mostrando un avance del 33%.</t>
  </si>
  <si>
    <t>Se evidencia una mesa de trabajo con el Departamento Administrativo de la Función Pública el día 20 de abril de 2023, con el objetivo de realizar la inscripción del trámite de Reconocimiento de Edificaciones existentes y/o Expedición de Licencias de Construcción o Modificación Licencia de Construcción, vigente en la plataforma SUIT (Sistema Único de Información de Trámites) y, la actualización del trámite Postulación Programas de reubicación de asentamientos humanos ubicados en zonas de alto riesgo.  No se evidenciaron mesas de trabajo con los procesos, Se recuerda que el producto o meta indica que se deben presentar "Actas de reunión de las mesas de trabajo semestrales con los procesos que aplique.."</t>
  </si>
  <si>
    <t xml:space="preserve">• Se adelantó la mesa de trabajo con la Dirección de Mejoramiento de Vivienda para la revisión del Trámite "Reconocimiento de Edificaciones existentes y/o Expedición de Licencias de Construcción o Modificación Licencia de Construcción Vigente" el día 31 de mayo de 2023. 
• Se solicitó al Departamento Administrativo de la Función Pública y a la Secretaría General la reunión para la revisión de la inscripción del trámite "Reconocimiento de Edificaciones existentes y/o Expedición de Licencias de Construcción o Modificación Licencia de Construcción Vigente". 
• Se realizó una (1) mesa de trabajo con el proceso de gestión financiera para revisar, identificar y proponer acciones de optimización de las consultas de acceso a la información pública de "Expedición de recibos de pago y Expedición de Paz y Salvo y/o Certificación de Deuda" el día 16 de junio de 2023.  
• Se realizó una (1) mesa de trabajo con el proceso misional de Dirección de Urbanización y Titulación para identificar y proponer acciones de racionalización del trámite "Bien(es) fiscales titulables a sus ocupantes" el día 16 de junio de 2023. 
• Se realizó una (1) mesa de trabajo con el proceso misional Reasentamientos para identificar y proponer acciones de racionalización del trámite "Inclusión (Ingreso) al proceso de reasentamientos" el día 15 de junio de 2023.  
• Se realizó una mesa de trabajo con el Departamento Administrativo de la Función Pública y la Secretaría General para la revisión del estado de los trámites en el SUIT del Distrito el día 18 de agosto de 2023. 
• Se realizó una mesa de trabajo liderada por la Alta Consejería TIC de la Secretaría General y MINTIC sobre los trámites registrados en la Carpeta de Servicios Ciudadanos Digitales el día 24 de agosto de 2023. </t>
  </si>
  <si>
    <t>Actas De Reunión / Citación a  reuniones</t>
  </si>
  <si>
    <t>El proceso reporta avance de la actividad, mediante actas de las mesas de trabajo realizadas con  los procesos que generan tramites ante el SUIT, no obstante el avance es muy poco para la ejecución de la actividad, entendiendo que solo queda un cuatrimestre para su ejecución, no obstante están dentro de los tiempos.
El proceso reporta cumplimiento de la actividad conforme a lo establecido en su formulación y adjunta evidencia conforme a la meta producto esperada.</t>
  </si>
  <si>
    <t>Realizar una reunión para analizar los Trámites, OPA y solicitudes de información inscritos en SUIT; y con base en ellas, priorizar y establecer la Estrategia de racionalización aplicable.</t>
  </si>
  <si>
    <t>Análisis de priorización y establecimiento de estrategia de racionalización aplicable para los trámites, OPA y solicitudes de información vigentes en la entidad. (Acta)
Estrategia de racionalización inscrita en el SUIT e incorporada en el componente 2 de racionalización de trámites del PAAC de la vigencia para implementación, seguimiento y control</t>
  </si>
  <si>
    <t>Se solicitó a la Dirección de Mejoramiento de Vivienda la revisión de los documentos del trámite de Reconocimiento de Edificaciones existentes y/o Expedición de Licencias de Construcción o Modificación Licencia de Construcción vigente en la plataforma SUIT, con el objetivo de identificar si el trámite corresponde o no a un trámite modelo de Licencia Urbanística inscrito en el SUIT y, revisar el fundamento legal, requisitos, tiempo y propósito del trámite para avanzar en la Estrategia de Racionalización de Trámites de la CVP para la vigencia 2023
Mediante el memorando 202311300028723 se solicitó a los procesos involucrados en el proceso de racionalización de trámites la designación de los enlaces para llevar a cabo la gestión correspondiente durante la vigencia en curso.</t>
  </si>
  <si>
    <t>Correo Revisión del Trámite DMV
Memorando 202311300028723</t>
  </si>
  <si>
    <t>El proceso reporta avance de la actividad entre otros, mediante el memorando 202311300028723 donde solicitó a los procesos involucrados en el proceso de racionalización de trámites la designación de los enlaces para llevar a cabo la gestión correspondiente durante la vigencia en curso.
El proceso reporta avance sobre la actividad definida y evidencia avance sobre la actividad al corte del primer cuatrimestre mostrando un avance del 33%.</t>
  </si>
  <si>
    <t>Se evidencia el memorando 202311300028723 donde se solicita a los procesos involucrados en el proceso de racionalización de trámites la designación de los enlaces para llevar a cabo la gestión correspondiente de la vigencia en curso.</t>
  </si>
  <si>
    <t xml:space="preserve">• Se realizó el análisis de priorización de los trámites con cada uno de los procesos misionales que tienen a su cargo trámites, OPAS y consultas de acceso a la información pública durante las mesas de trabajo reportadas en la actividad anterior. 
• Se definió y cargó en el Sistema Único de Información de Trámites -SUIT- la Estrategia de Racionalización de Trámites para la vigencia 2023; se definieron acciones de racionalización administrativa relacionada con la simplificación de procesos internos para disminuir costos y tiempos de ejecución al ciudadano asociados a los puntos de atención y requisitos del trámite. Las acciones se registraron para el trámite de “Postulación bienes fiscales titulables a sus ocupantes” y para las consultas de información “Expedición de paz y salvo y/o certificación de deuda” y “Expedición de recibos de pago”. 
</t>
  </si>
  <si>
    <t>Actas de Reunión
Estrategia  de Racionalización 2023</t>
  </si>
  <si>
    <t xml:space="preserve">
El proceso reporta cumplimiento de la actividad conforme a lo establecido en su formulación y adjunta evidencia conforme a la meta producto esperada.</t>
  </si>
  <si>
    <t>Realizar una reunión con la Dirección de Gestión Corporativa - CID - Proceso Servicio al Ciudadano que permitan fortalecer el acceso a los trámites y servicios por parte de la ciudadanía</t>
  </si>
  <si>
    <t>Acta de reunión de la mesa de trabajo</t>
  </si>
  <si>
    <t>Dirección de Gestión Corporativa - Proceso Servicio al Ciudadano
Subdirección Administrativa - Proceso Gestión Documental
Dirección Jurídica - Proceso Prevención del Daño Antijurídico y Representación Judicial
Oficina Asesora de Comunicaciones - Proceso Gestión de Comunicaciones
Oficina de Tecnologías de la Información y Comunicaciones TIC - Proceso Gestión de Tecnología de la Información y Comunicaciones
Todos los procesos de la entidad involucrados</t>
  </si>
  <si>
    <t>Se realizó una (1) Acta de reunión de la mesa de trabajo en la Dirección de Gestión Corporativa para definir acciones a trabajar entre la Oficina Asesora de Comunicaciones y el área de Servicio al Ciudadano para fortalecer  los trámites y servicios por parte de la ciudadanía.</t>
  </si>
  <si>
    <t>Acta de reunión de la mesa de trabajo fortalecer tramites ciudadanos 2023: https://drive.google.com/drive/folders/1_8iFsLBOxnvyUqvKJ2G_xCKRW7v_FMnY</t>
  </si>
  <si>
    <t>El proceso reporta  haber realizado una mesa de trabajo en la Dirección de Gestión Corporativa para definir acciones a trabajar entre la Oficina Asesora de Comunicaciones y el área de Servicio al Ciudadano para fortalecer  los trámites y servicios por parte de la ciudadanía. 
El proceso reporta avance sobre la actividad definida y evidencia avance sobre la actividad al corte del primer cuatrimestre mostrando un avance del 33%.</t>
  </si>
  <si>
    <t>Se evidencia una (1) Acta de reunión de la mesa de trabajo en la Dirección de Gestión Corporativa para definir acciones a trabajar entre la Oficina Asesora de Comunicaciones y el área de Servicio al Ciudadano para fortalecer  los trámites y servicios por parte de la ciudadanía el día 24 de febrero del 2023.</t>
  </si>
  <si>
    <t xml:space="preserve">En el primer cuatrimestre de la vigencia se reporto (1) Acta de reunión de la mesa de trabajo en la Dirección de Gestión Corporativa para definir acciones a trabajar entre la Oficina Asesora de Comunicaciones y el área de Servicio al Ciudadano para fortalecer  los trámites y servicios por parte de la ciudadanía.
Para este cuatrimestre no se hizo necesario realizar una nueva reunión para fortalecer el acceso a los trámites y servicios por parte de la ciudadanía. 
</t>
  </si>
  <si>
    <t xml:space="preserve">Se presento la evidencia en el primer cuatrimestre.
Se ajusta el % de cumplimiento a 66%, ya que la actividad por meta esta cumplida pero no se cierra por si se hace necesario alguna otra mesa. </t>
  </si>
  <si>
    <t>Esta actividad se da por cumplida por meta, pero el  proceso considera dejarla abierta ante una posible necesidad de dar continuidad al análisis de la estrategia.
El % de cumplimiento se ajusta no por avance de actividad sino por el avance del tiempo y el cumplimento de la misma dentro del primer cuatrimestre.
La evidencia fue reportada en el primer cuatrimestre de la vigencia.</t>
  </si>
  <si>
    <t>Actualizar semestralmente, dentro de los plazos acordados por IDECA, los conjuntos de Datos Abiertos que apliquen, en el marco de la implementación de la Política de Gobierno Digital para la vigencia 2023</t>
  </si>
  <si>
    <t>Conjuntos de Datos Abiertos actualizados</t>
  </si>
  <si>
    <t>El reporte de Datos IDECA se realiza en los meses de junio y diciembre de cada año. Por lo anterior, no aplica para el periodo</t>
  </si>
  <si>
    <t>El proceso informa que el reporte de Datos IDECA se realiza en los meses de junio y diciembre de cada año. Por lo anterior, no aplica para el periodo.</t>
  </si>
  <si>
    <t>Se informa por parte del proceso y la OAP que l reporte de Datos IDECA se realiza en los meses de junio y diciembre de cada año. Por lo anterior, no aplica para el periodo</t>
  </si>
  <si>
    <t>N/A para este seguimiento</t>
  </si>
  <si>
    <t>El proceso de gestión estratégica teniendo en cuenta el “ACUERDO DE COMPROMISO DE GESTIÓN DE DATOS TEMÁTICOS EN EL MARCO DE IDECA”, en el cual se establece que la Caja de la Vivienda Popular debe actualizar y publicar de manera semestral la información geográfica de los productos generados por las dependencias misionales, realiza un memorando recordando las fechas de corte para actualización y publicación, con el fin de garantizar el cumplimiento de los compromisos a su cargo.
Por otra parte los procesos misionales reportan la actualización los conjuntos de Datos Abiertos que apliquen, en el marco de la implementación de la Política de Gobierno Digital para la vigencia 2023.</t>
  </si>
  <si>
    <t>8. IDECA</t>
  </si>
  <si>
    <t>El proceso de TIC reporta seguimiento a la actividad pero sin avance, justificado en que para este cuatrimestre no se ha generado reporte de publicación de datos abiertos, Se envía Memorando No. 202311600042083 del 18 mayo 2023, Remisión de Guía de Datos Abiertos para la CVP, a la OAP. Para remitir la guía de datos abiertos para la CVP y  se envía correo propuesta guía datos abiertos-cronograma de publicación IDECA.
Por parte de la Jefe Oficina Asesora de Planeación se emitió un ORFEO  202311300075923 con asunto Fechas de corte de actualización, cargue, envío y publicación de información geográfica – IDECA.
No obstante la actividad aun esta dentro de los tiempos de ejecución.
Se recomienda incluir al proceso de TIC como corresponsable del desarrollo de la actividad.</t>
  </si>
  <si>
    <t>Realizar la publicación cada vez que se requiera, de los conjuntos de Datos Abiertos que generen las diferentes áreas de la Caja de la Vivienda Popular, en el marco de la implementación de la Política de Gobierno Digital para la vigencia 2023.</t>
  </si>
  <si>
    <t>Publicación y Pantallazo del conjunto de datos abiertos publicados en el portal correspondiente para tal fin</t>
  </si>
  <si>
    <t>Oficina de Tecnologías de la Información y Comunicaciones TIC - Proceso Gestión de Tecnología de la Información y Comunicaciones</t>
  </si>
  <si>
    <t>La publicación de esta actividad se realiza de forma semestral en junio y diciembre por lo que para este cuatrimestre no hay avance</t>
  </si>
  <si>
    <t>El proceso reporta que la actividad esta programada para el mes de junio. 
La actividad esta dentro de los tiempos establecidos para su ejecución.</t>
  </si>
  <si>
    <t xml:space="preserve">El proceso y la OAP reporta que la actividad esta programada para el mes de junio. </t>
  </si>
  <si>
    <t>Para este cuatrimestre no se ha generado reporte de publicación de datos abiertos, Se envía Memorando No. 202311600042083 del 18 mayo 2023, Remisión de Guía de Datos Abiertos para la CVP, a la OAP. Para remitir la guía de datos abiertos para la CVP y Se envía correo propuesta guía datos abiertos-cronograma de publicación IDECA.</t>
  </si>
  <si>
    <t xml:space="preserve">9. Memorando 202311600042083 - Guía datos abiertos 18 MAYO 2023.
9. Correos Datos Abiertos 16 JUNIO 2023
9. 
</t>
  </si>
  <si>
    <t>NINGUNA</t>
  </si>
  <si>
    <t>Esta actividad esta directamente relacionada con la actividad 8 de este componente, razón por la que el proceso reporta que no se generaron publicaciones de los datos abiertos de IDECA. 
No obstante la actividad aun esta dentro de los tiempos de ejecución.</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</si>
  <si>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</si>
  <si>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Informes mensuales de disponibilidad de los servicios de conectividad</t>
  </si>
  <si>
    <t>Se verificaron los informes mensuales de disponibilidad de la plataforma de ETB, estos informes se revisan mes vencido, para el primer cuatrimestres se tienen los informes de diciembre, enero, febrero y marzo</t>
  </si>
  <si>
    <t>10 Informes Disponibilidad ETB</t>
  </si>
  <si>
    <t>El proceso reporta que verificaron los informes mensuales de disponibilidad de la plataforma de ETB, estos informes se revisan mes vencido, para el primer cuatrimestres se tienen los informes de diciembre, enero, febrero y marzo
El proceso reporta avance sobre la actividad definida y evidencia avance sobre la actividad al corte del primer cuatrimestre mostrando un avance del 25%.</t>
  </si>
  <si>
    <t>Se evidencian los  informes mensuales de disponibilidad de la plataforma de ETB, estos informes se revisan mes vencido, para el primer cuatrimestres se evidencian los informes de diciembre, enero, febrero y marzo del 2023</t>
  </si>
  <si>
    <t>Se verificaron los informes mensuales de disponibilidad de la plataforma de ETB, de los meses abril, mayo, junio y julio. Estos informes se revisan mes vencido.</t>
  </si>
  <si>
    <t xml:space="preserve">10. INFORME GESTION MENSUAL ETB CVP ABRIL 2023
10. INFORME GESTION MENSUAL ETB CVP MAYO 2023
10. INFORME GESTION MENSUAL ETB CVP JUNIO 2023
10. INFORME GESTION MENSUAL ETB CVP JULIO 2023
</t>
  </si>
  <si>
    <t>Estos informes se revisan y se generan mes vencido con ETB.</t>
  </si>
  <si>
    <t>El proceso reporta avance sobre la actividad justificado en que se verificaron los informes mensuales de disponibilidad de la plataforma de ETB, de los meses abril, mayo, junio y julio. Estos informes se revisan mes vencido.
No obstante la actividad aun esta dentro de los tiempos de ejecución.</t>
  </si>
  <si>
    <t>Apoyar, cuando sea requerido, el análisis y/o evaluación de la viabilidad para virtualizar trámites y OPAS acorde a requerimientos de los Responsables de Procesos, de tal manera que se propenda por el cumplimiento de los lineamientos de la Política de Gobierno Digital.</t>
  </si>
  <si>
    <t>Evaluación y Viabilidad para la virtualización del trámite y/u OPA´S.
Requerimientos / Respuestas oportunas</t>
  </si>
  <si>
    <t>Se da viabilidad al requerimiento No. 23846 en certificaciones de cartera, con el fin de incluir en los documentos que se generan a través del enlace referido (paz y salvos, certificaciones) el nombre del cesionario o nuevo deudor, su identificación, y la identificación de dicha circunstancia</t>
  </si>
  <si>
    <t>11 Requerimiento certificaciones cartera</t>
  </si>
  <si>
    <t>El proceso reporta  que se abrió el requerimiento No. 23846 en certificaciones de cartera, con el fin de incluir en los documentos que se generan a través del enlace referido (paz y salvos, certificaciones) (tramites y OPAS) el nombre del cesionario o nuevo deudor, su identificación, y la identificación de dicha circunstancia
El proceso reporta avance sobre la actividad definida y evidencia avance sobre la actividad al corte del primer cuatrimestre mostrando un avance del 25%.</t>
  </si>
  <si>
    <t>Se evidencia reporte de que se abrió requerimiento No. 23846 en certificaciones de cartera, con el fin de incluir en los documentos que se generan a través del enlace referido (paz y salvos, certificaciones) (tramites y OPAS) el nombre del cesionario o nuevo deudor, su identificación, y la identificación de dicha circunstancia</t>
  </si>
  <si>
    <t xml:space="preserve">En este cuatrimestre no se ha recibido requerimiento por parte de ninguna dependencia para virtualizar trámites y OPAS acorde a requerimientos de los Responsables de Procesos.                                                  
De acuerdo a GLPI Caso-ID 23846 del 22 febrero 2023, se hace seguimiento; Se creó el campo de cesión para las carteras que tienen cesionario para las pantallas Deuda, Recibo de caja y certificación
</t>
  </si>
  <si>
    <t>11. PANTALLAZO CARTERA CREACION CAMPO</t>
  </si>
  <si>
    <t>El proceso reporta seguimiento pero no ejecución de la actividad al reportar que no se ha recibido requerimiento por parte de ninguna dependencia para virtualizar trámites y OPAS acorde a requerimientos de los Responsables de Procesos, mostrando como avance una de las metas producto, pero no se evidencia avance sobre la meta de la Evaluación y Viabilidad para la virtualización del trámite y/u OPA´S.
No obstante la actividad aun esta dentro de los tiempos de ejecución.</t>
  </si>
  <si>
    <t>Publicar mensualmente en datos abiertos la ejecución presupuestal y modificaciones del presupuesto de la CVP en el botón de transparencia</t>
  </si>
  <si>
    <t>Archivos de ejecución presupuestal en CSV
Ruta de publicación</t>
  </si>
  <si>
    <t>Subdirección Financiera - 
Líder Profesional Presupuesto - Proceso de Gestión Financiera</t>
  </si>
  <si>
    <t>El proceso reporta el cumplimiento de la actividad mediante la publicación mensualmente en datos abiertos la ejecución presupuestal y modificaciones del presupuesto de la CVP en el botón de transparencia, para este cuatrimestre.
El proceso reporta avance sobre la actividad definida y evidencia avance sobre la actividad al corte del primer cuatrimestre mostrando un avance del 33%.</t>
  </si>
  <si>
    <t>Se evidencia publicación mensual en datos abiertos de la ejecución presupuestal y modificaciones del presupuesto de la CVP en el botón de transparencia en la siguiente ruta https://www.cajaviviendapopular.gov.co/?q=Nosotros/Informes/informe-de-ejecucion-del-presupuesto-de-gastos-e-inversiones</t>
  </si>
  <si>
    <t>12. ABRIL, MAYO, JUNIO, JULIO</t>
  </si>
  <si>
    <t>El proceso reporta cumplimiento de avance de la actividad mediante la publicación en datos abiertos la ejecución presupuestal y modificaciones del presupuesto de la CVP en el botón de transparencia
El proceso reporta cumplimiento de la actividad conforme a lo establecido en su formulación y adjunta evidencia conforme a la meta producto esperada.</t>
  </si>
  <si>
    <t>Gestionar la efectiva publicación de los diferentes informes que genera el proceso de Servicio al Ciudadano en el portal web de la Entidad.</t>
  </si>
  <si>
    <t>Treinta y seis (36) informes publicados durante la vigencia 2023</t>
  </si>
  <si>
    <t>Se gestionó la publicación de 12 informes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</si>
  <si>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 xml:space="preserve">13. Informes publicados </t>
  </si>
  <si>
    <t>El proceso reporta la publicación de los diferentes informes que genera el proceso de Servicio al Ciudadano en el portal web de la Entidad.
El proceso reporta avance sobre la actividad definida y evidencia avance sobre la actividad al corte del primer cuatrimestre mostrando un avance del 33%.</t>
  </si>
  <si>
    <t>Se evidencia la  gestión de publicación de 12 informes los cuales se encuentran en el portal web de la Entidad y en la carpeta de calidad referentes al proceso de Servicio al Ciudadano, Cuatro informes de asistencia por canales de atención, Cuatro informes de Gestión y Oportunidad a las PQRSD y  Cuatro informes de Solicitudes de Acceso a la Información Pública</t>
  </si>
  <si>
    <t>Se gestionó la publicación de 12 informes durante el segundo cuatrimestre del 2023,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</si>
  <si>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El proceso reporta cumplimiento de avance de la actividad mediante la publicación de 12 informes durante el segundo cuatrimestre del 2023, los cuales se encuentran en el portal web de la Entidad y en la carpeta de calidad referentes al proceso de Servicio al Ciudadano
El proceso reporta cumplimiento de la actividad conforme a lo establecido en su formulación y adjunta evidencia conforme a la meta producto esperada.</t>
  </si>
  <si>
    <t>LINEAMIENTOS DE TRANSPARENCIA PASIVA</t>
  </si>
  <si>
    <t>Divulgar y Publicar mensualmente en medios de comunicación institucionales, piezas visuales con información para la ciudadanía, en la que se comunica la gratuidad de los servicios (principios de gratuidad y canales de respuesta, según la Ley de 1712 de 2014).</t>
  </si>
  <si>
    <t>Pieza Gráfica y productos audiovisuales 
Evidencias de divulgación en todos los canales institucionales</t>
  </si>
  <si>
    <t>Se publicaron 04  piezas gráficas en web y redes sociales para divulgar la gratuidad de los servicios en la CVP (principios de gratuidad y canales de respuesta, según la Ley de 1712 de 2014).</t>
  </si>
  <si>
    <t>Gratuidad de los servicios (principios de gratuidad y canales de respuesta, según la Ley de 1712 de 2014): https://drive.google.com/drive/folders/1e7fEgCCjNdnuuypkMTBOiInt8DFNvlCk</t>
  </si>
  <si>
    <t>El proceso reporta  haber publicado en medios de comunicación institucionales, piezas visuales con información para la ciudadanía, en la que se comunica la gratuidad de los servicios (principios de gratuidad y canales de respuesta, según la Ley de 1712 de 2014).
El proceso reporta avance sobre la actividad definida y evidencia avance sobre la actividad al corte del primer cuatrimestre mostrando un avance del 33%.</t>
  </si>
  <si>
    <t>Se evidencian piezas gráficas en web y redes sociales para divulgar la gratuidad de los servicios en la CVP (principios de gratuidad y canales de respuesta, según la Ley de 1712 de 2014).</t>
  </si>
  <si>
    <t>https://drive.google.com/drive/folders/18htrK361NJL-Urr5LmD928Ob5QY9aLds</t>
  </si>
  <si>
    <t>El proceso reporta cumplimiento de avance de la actividad mediante el diseño y socialización de 4 piezas que difunden principio de Gratuidad de los servicios en la Entidad (principios de gratuidad y canales de respuesta, según la Ley de 1712 de 2014) Meses Mayo, Junio, Julio y Agosto de 2023.
El proceso reporta cumplimiento de la actividad conforme a lo establecido en su formulación y adjunta evidencia conforme a la meta producto esperada.</t>
  </si>
  <si>
    <t>Socializar a través de diferentes medios de comunicación los lineamientos de la Ley de Transparencia a los Servidores y Contratistas de la Caja de la Vivienda Popular y Ciudadanía en general trimestralmente.</t>
  </si>
  <si>
    <t xml:space="preserve">Actividad trimestral de divulgación
Piezas Gráficas con contenidos de Transparencia divulgadas. (Imágenes, videos, piezas gráficas, canales de comunicación institucionales, de acuerdo a la actividad programada.)
</t>
  </si>
  <si>
    <t>Se colocaron en rotación 13 piezas de Transparencia y Acceso a la Información Pública, medios usados Redes sociales, maillimg, pantallas internas.</t>
  </si>
  <si>
    <t>Piezas Gráficas con contenidos de Transparencia divulgadas: https://drive.google.com/drive/folders/1_0xUqxa9nF16ssrxa9qNSZc-4UoPAb2I</t>
  </si>
  <si>
    <t>El proceso reporta  haber publicado  piezas de Transparencia y Acceso a la Información Pública, medios usados Redes sociales, maillimg, pantallas internas.
El proceso reporta avance sobre la actividad definida y evidencia avance sobre la actividad al corte del primer cuatrimestre mostrando un avance del 33%.</t>
  </si>
  <si>
    <t>Se evidencian  piezas de Transparencia y Acceso a la Información Pública, medios usados Redes sociales, maillimg, pantallas internas.</t>
  </si>
  <si>
    <t>4 Piezas Gráficas con contenidos de Transparencia divulgadas para los meses de mayo, junio, julio y agosto. 2023</t>
  </si>
  <si>
    <t>https://drive.google.com/drive/folders/111OPqxiVUv77fOrJxOOWx6BXbbB-zfhN</t>
  </si>
  <si>
    <t>El proceso reporta cumplimiento de avance de la actividad mediante la socialización de piezas Gráficas con contenidos de Transparencia divulgadas para los meses de mayo, junio, julio y agosto. 2023
El proceso reporta cumplimiento de la actividad conforme a lo establecido en su formulación y adjunta evidencia conforme a la meta producto esperada.</t>
  </si>
  <si>
    <t xml:space="preserve">Elaborar reporte mensual de Solicitudes de Información Pública con tiempos de respuesta </t>
  </si>
  <si>
    <t>Doce (12) reportes  sobre Solicitudes de Información Pública generados durante la vigencia 2023</t>
  </si>
  <si>
    <t>De manera mensual durante la vigencia 2023 se han reportado  los "Informes de Solicitudes de Acceso a la Información" se realizaron los informes correspondientes a diciembre 2022, enero 2023, febrero 2023 y marzo 2023</t>
  </si>
  <si>
    <t>16. Solicitudes de acceso a la información</t>
  </si>
  <si>
    <t>El proceso reporta la realización de los "Informes de Solicitudes de Acceso a la Información" se realizaron los informes correspondientes a diciembre 2022, enero 2023, febrero 2023 y marzo 2023
El proceso reporta avance sobre la actividad definida y evidencia avance sobre la actividad al corte del primer cuatrimestre mostrando un avance del 33%.</t>
  </si>
  <si>
    <t>Se evidenciaron informes correspondientes a diciembre 2022, enero 2023, febrero 2023 y marzo 2023</t>
  </si>
  <si>
    <t>De manera mensual durante el segundo cuatrimestre del 2023 se han reportado  los "Informes de Solicitudes de Acceso a la Información" se realizaron los informes correspondientes a los meses de abril, mayo, junio y julio del 2023</t>
  </si>
  <si>
    <t>El proceso reporta cumplimiento de avance de la actividad mediante los "Informes de Solicitudes de Acceso a la Información" se realizaron los informes correspondientes a los meses de abril, mayo, junio y julio del 2023
El proceso reporta cumplimiento de la actividad conforme a lo establecido en su formulación y adjunta evidencia conforme a la meta producto esperada.</t>
  </si>
  <si>
    <t>Elaborar informes de Gestión y Oportunidad de Respuestas de las PQRSD que recibe la Caja de la Vivienda Popular</t>
  </si>
  <si>
    <t>Doce (12) informes sobre la Gestión y Oportunidad de Respuestas a las PQRSD generados durante la vigencia 2020</t>
  </si>
  <si>
    <t>De manera mensual durante la vigencia 2023 se han elaborado  Elaborar informes de Gestión y Oportunidad de Respuestas de las PQRSD que recibe la Caja de la Vivienda Popular correspondientes a diciembre 2022, enero 2023, febrero 2023 y marzo 2023</t>
  </si>
  <si>
    <t>17. Gestión PQRSD</t>
  </si>
  <si>
    <t>El proceso reporta la elaboración de los informes de Gestión y Oportunidad de Respuestas de las PQRSD que recibe la Caja de la Vivienda Popular correspondientes a diciembre 2022, enero 2023, febrero 2023 y marzo 2023
El proceso reporta avance sobre la actividad definida y evidencia avance sobre la actividad al corte del primer cuatrimestre mostrando un avance del 33%.</t>
  </si>
  <si>
    <t>Se evidenciaron  informes de Gestión y Oportunidad de Respuestas de las PQRSD que recibe la Caja de la Vivienda Popular correspondientes a diciembre 2022, enero 2023, febrero 2023 y marzo 2023</t>
  </si>
  <si>
    <t>De manera mensual durante el segundo cuatrimestre del  2023 se han elaborado  los informes de Gestión y Oportunidad de Respuestas de las PQRSD que recibe la Caja de la Vivienda Popular correspondientes a los meses de abril, mayo, junio y julio del 2023</t>
  </si>
  <si>
    <t>El proceso reporta cumplimiento de avance de la actividad mediante los    informes de Gestión y Oportunidad de Respuestas de las PQRSD que recibe la Caja de la Vivienda Popular correspondientes a los meses de abril, mayo, junio y julio del 2023.
El proceso reporta cumplimiento de la actividad conforme a lo establecido en su formulación y adjunta evidencia conforme a la meta producto esperada.</t>
  </si>
  <si>
    <t>ELABORACIÓN DE LOS INSTRUMENTOS DE GESTIÓN DE LA INFORMACIÓN</t>
  </si>
  <si>
    <t>Implementar la fase del modelo de Gestión documental y Administración de Archivos  -MGDA y del Sistema Integrado de Gestión Documental  y Archivos  - SIGA</t>
  </si>
  <si>
    <t>Subdirección Administrativa - Gestión Documental</t>
  </si>
  <si>
    <t xml:space="preserve">Se encuentra en revisión la documentación publicada en calidad para validarla de acuerdo a los requisitos del MGDA y ajustarla, pendiente realización del autodiagnóstico. </t>
  </si>
  <si>
    <t xml:space="preserve">18. Documentos aprobados por el Sistema de Gestión de Calidad en el proceso de gestión Documental </t>
  </si>
  <si>
    <t>El proceso reporta incumplimiento de la actividad de implementación de la fase del modelo de Gestión documental y Administración de Archivos  -MGDA y del Sistema Integrado de Gestión Documental  y Archivos  - SIGA, dentro de los tiempos establecidos.
Aunque el proceso reporta avance sobre la actividad del 10%, la fecha máxima de la misma ya esta vencida, por lo tanto se monitorea es el cumplimiento</t>
  </si>
  <si>
    <t>Se reporta un incumplimiento por parte del proceso de la actividad de Implementar la fase del modelo de Gestión documental y Administración de Archivos  -MGDA y del Sistema Integrado de Gestión Documental  y Archivos  - SIGA solo se evidencian dos archivos en pdf un denominado MGDA versión 3 y el otro un pantallazo de la carpeta de SGD</t>
  </si>
  <si>
    <t>MGDA versión 3 - Pantallazo de la carpeta de SGD</t>
  </si>
  <si>
    <t>Se realiza autodiagnóstico establecido por Archivo General de La Nación para determinar el cumplimiento de los diferentes elementos  del Modelo de Gestión documental y Administración de Archivos  -MGDA</t>
  </si>
  <si>
    <t>18. MGDA</t>
  </si>
  <si>
    <t>El proceso reporta avance de la actividad sustentada la realización del autodiagnóstico establecido por Archivo General de La Nación para determinar el cumplimiento de los diferentes elementos  del Modelo de Gestión documental y Administración de Archivos  -MGDA.
Es de aclarar que la actividad aunque muestra avance del 30%, tenia fecha máxima de ejecución para el mes de marzo, por lo tanto se sugiere al proceso reevaluar estrategias que le permitan el cumplimiento de la actividad al 100% lo antes posible.</t>
  </si>
  <si>
    <t>Realizar seguimiento a la Implementación del Programa de Gestión Documental Plan Institucional de Archivos y Plan Institucional de Archivos - PINAR</t>
  </si>
  <si>
    <t>Informes de seguimiento trimestrales al PGD y PINAR</t>
  </si>
  <si>
    <t xml:space="preserve">Se presentan informes del seguimiento de los planes y programas de Gestión Documental de la vigencia 2022 de cada uno de los trimestres correspondientes. </t>
  </si>
  <si>
    <t>19. Informes de seguimiento PINAR, PGD Y SIG Vigencia 2022</t>
  </si>
  <si>
    <t>El proceso reporta de acuerdo con la formulación de la actividad y fechas de ejecución los informes del seguimiento de los planes y programas de Gestión Documental de la vigencia 2022 de cada uno de los trimestres correspondientes. 
Por lo cual en concordancia con la actividad definida y las fechas cumple con ella.
No obstante dado que las actividades del PAAC se generan de manera anual y sus tiempos de ejecución corresponden a tiempos específicos para la vigencia, por parte de la OAP se solicita que el proceso valide la formulación de la actividad, ya que esta debe tener tiempos de ejecución para el 2023 y por ende las actividades formuladas para este mismo periodo.
No se da por incumplida la actividad ya que registra entrega sobre lo formulado.</t>
  </si>
  <si>
    <t xml:space="preserve">Se evidencian informes del seguimiento de los planes y programas de Gestión Documental de la vigencia 2022 de cada uno de los trimestres correspondientes. </t>
  </si>
  <si>
    <t xml:space="preserve">Se presentan informes del seguimiento de los planes y programas de Gestión Documental del segundo trimestre del año 2023. </t>
  </si>
  <si>
    <t>19. PGD Y PINAR</t>
  </si>
  <si>
    <t>El proceso reporta avance de la actividad mediante la generación de los informes trimestrales de los seguimiento de los planes y programas de Gestión Documental. Se ajusta cumplimiento del avance al validar los tiempos se de ejecución trimestral de la actividad.</t>
  </si>
  <si>
    <t>Actualizar la información de las diferentes dependencias de la entidad, para consolidar la Matriz de Activos de información, en el marco de la implementación de la Política de Gobierno Digital y la Ley de Transparencia y del derecho de acceso a la información pública.</t>
  </si>
  <si>
    <t>Matriz de activos de información</t>
  </si>
  <si>
    <t>Esta actividad se realiza de forma anual y se tiene programada para el segundo semestre de 2023</t>
  </si>
  <si>
    <t>El proceso reporta que la actividad esta programada para el segundo semestre de 2023
La actividad esta dentro de los tiempos establecidos para su ejecución.</t>
  </si>
  <si>
    <t>No se presentan evidencias del cumplimiento de esta actividad y se informa por parte de la OAP en su seguimiento que el primer trimestre del 2023 el proceso reporta que la actividad esta programada para el  segundo semestre de 2023</t>
  </si>
  <si>
    <t>La actividad esta dentro de los tiempos establecidos para su ejecución.</t>
  </si>
  <si>
    <t xml:space="preserve">La OTIC envía un Memorando No. 202311600062693 del 3 agosto 2023. Con el fin de convocar a la reunión a los delegados, cuyo objeto es realizar la actualización de los activos de información de la CVP. Se está trabajando y en espera de las modificación que envíen las áreas.
</t>
  </si>
  <si>
    <t xml:space="preserve">20. Memorando Delegados por áreas de inventario y clasificación de los activos de Información.
20. Acta Actualización de los Activos de Información 22 AGOSTO 2023
20. Capacitación para Actualizar el Inventario de los Activos 22 AGOSTO 2023
20. Correo Solicitud de reporte activos de información según requerimiento 29 AGOSTO 2023
</t>
  </si>
  <si>
    <t>Se está recopilando la información para la actualización de la matriz de activos. Con las diferentes áreas.</t>
  </si>
  <si>
    <t>El proceso reporta avance de la actividad de actualizar la información de las diferentes dependencias de la entidad, para consolidar la Matriz de Activos de información, en el marco de la implementación de la Política de Gobierno Digital y la Ley de Transparencia y del derecho de acceso a la información pública. No obstante el avance es poco para los tiempos de ejecución de la actividad.
De igual manera aunque el avance es pequeño el proceso esta dentro de los tiempos de ejecución.</t>
  </si>
  <si>
    <t>Actualizar la información de las diferentes dependencias de la entidad, para consolidar el Índice de Información Clasificada y Reservada, en el marco de la implementación de la Política de Gobierno Digital y la Ley de Transparencia y del derecho de acceso a la información pública.</t>
  </si>
  <si>
    <t>Índice de información clasificada y reservada</t>
  </si>
  <si>
    <t>Se actualizó el índice de información clasificada y reservada y se remitió para publicación en el mes de enero 2023, esta actividad se realiza de forma anual</t>
  </si>
  <si>
    <t>21 Índice de información CR</t>
  </si>
  <si>
    <t>El proceso reporta que actualizó el índice de información clasificada y reservada y se remitió para publicación en el mes de enero 2023, esta actividad se realiza de forma anual.
El proceso reporta cumplimiento de la actividad conforme a lo establecido en su formulación y adjunta evidencia conforme a la meta producto esperada.</t>
  </si>
  <si>
    <t xml:space="preserve">Se evidencia actualización del índice de información clasificada y reservada </t>
  </si>
  <si>
    <t>208-TIC-Ft-30 INDICE INFORMACION CLASIFICADA Y RESERVADA</t>
  </si>
  <si>
    <t>Se cumplió en el primer cuatrimestre, Perro tan pronto se compile la información de las diferentes dependencias de la CVP, el índice de información clasificada y reservada, se remitirá para su publicación.</t>
  </si>
  <si>
    <t xml:space="preserve">21. Memorando Delegados por áreas de inventario y clasificación de los activos de Información.
21. Acta Actualización de los Activos de Información 22 AGOSTO 2023
21. Capacitación para Actualizar el Inventario de los Activos 22 AGOSTO 2023
21. Correo Solicitud de reporte activos de información según requerimiento 29 AGOSTO 2023
</t>
  </si>
  <si>
    <t>Se está recopilando la información para la actualización de la matriz de activos. Con las diferentes áreas tan pronto quede, se actualiza el índice de información clasificada y reservada. Y se remitirá para su publicación.</t>
  </si>
  <si>
    <t>El proceso reporta cumplimiento de la actividad en el primer cuatrimestre de la vigencia.</t>
  </si>
  <si>
    <t>Actualizar de forma trimestral el Esquema de publicación de información en la página Web.</t>
  </si>
  <si>
    <t>Esquema de Publicación actualizado</t>
  </si>
  <si>
    <t>4 Esquemas de Publicación de la Información mensualmente para enero,  febrero, marzo y abril de 2023. Publicados en Transparencia.</t>
  </si>
  <si>
    <t>Esquemas de publicación de la información: https://drive.google.com/drive/folders/1GDPkYt7z4vWtE4uGk3rH7KjKQDARkCpW</t>
  </si>
  <si>
    <t>El proceso reporta  haber actualizado  el Esquema de publicación de información en la página Web.
El proceso reporta avance sobre la actividad definida y evidencia avance sobre la actividad al corte del primer cuatrimestre mostrando un avance del 33%.</t>
  </si>
  <si>
    <t>Se evidencian 4 Esquemas de Publicación de la Información mensualmente para enero,  febrero, marzo y abril de 2023. Publicados en Transparencia.</t>
  </si>
  <si>
    <t>Se solicitó a la Oficina Asesora de Planeación el día 29 de junio de 2023 la pertinencia de aprobar por calidad la Nueva Versión del Esquema de la Publicación que se viene diligenciando de forma mensual y se publica en la Página web Sección Matriz de Transparencia. https://drive.google.com/drive/folders/1ZyS3ynETaNZgLRq-1url6k_rgKq-xAT5</t>
  </si>
  <si>
    <t>https://drive.google.com/drive/folders/1ZyS3ynETaNZgLRq-1url6k_rgKq-xAT5</t>
  </si>
  <si>
    <t>El proceso reporta cumplimiento de avance de la actividad mediante actualización de la Nueva Versión del Esquema de la Publicación que se viene diligenciando de forma mensual y se publica en la Página web Sección Matriz de Transparencia.
El proceso reporta cumplimiento de la actividad conforme a lo establecido en su formulación y adjunta evidencia conforme a la meta producto esperada.</t>
  </si>
  <si>
    <t xml:space="preserve">Diligenciar y publicar mensualmente el registro de publicaciones en la página web de la Entidad </t>
  </si>
  <si>
    <t xml:space="preserve">Registro de publicaciones en la página web de la Entidad </t>
  </si>
  <si>
    <t>3 Registros mensuales  de publicaciones en la página web, febrero, marzo y abril de 2023</t>
  </si>
  <si>
    <t>Registros mensuales  de publicaciones en la página web : https://drive.google.com/drive/folders/1ydono-wR6jFiKsJKxeU5uiEhk5hOOWpj</t>
  </si>
  <si>
    <t>El proceso reporta  haber realizado los registros mensuales  de publicaciones en la página web, febrero, marzo y abril de 2023
El proceso reporta avance sobre la actividad definida y evidencia avance sobre la actividad al corte del primer cuatrimestre mostrando un avance del 33%.</t>
  </si>
  <si>
    <t>Se evidencian 3 Registros mensuales  de publicaciones en la página web, febrero, marzo y abril de 2023</t>
  </si>
  <si>
    <t>https://drive.google.com/drive/folders/1tvVS4-dw5pnY9miFASlc1fdEA-ylGnOv</t>
  </si>
  <si>
    <t xml:space="preserve">Informe estadístico de atención de solicitudes, consultas y préstamos del archivo Central </t>
  </si>
  <si>
    <t>Informes de atención a solicitudes de consultas y préstamos del archivo central (Informe trimestral)</t>
  </si>
  <si>
    <t xml:space="preserve">Se consolida la información de la relación de solicitudes atendidas del archivo entrar efectivas y no efectivas de lo transcurrido el primer trimestre del año </t>
  </si>
  <si>
    <t xml:space="preserve">24. Informe solicitudes archivo central </t>
  </si>
  <si>
    <t>El proceso reporta la consolidación trimestral de la consolidación de la información de la relación de solicitudes atendidas del archivo entrar efectivas y no efectivas de lo transcurrido el primer trimestre del año. 
El proceso reporta avance sobre la actividad definida y evidencia avance sobre la actividad al corte del primer cuatrimestre mostrando un avance del 25%.</t>
  </si>
  <si>
    <t xml:space="preserve">Se evidencia consolidación de información de la relación de solicitudes atendidas del archivo entrar efectivas y no efectivas de lo transcurrido el primer trimestre del año </t>
  </si>
  <si>
    <t xml:space="preserve">Se consolida la información de la relación de solicitudes atendidas del archivo central efectivas y no efectivas de lo transcurrido el segundo trimestre del año </t>
  </si>
  <si>
    <t>24. PRESTAMOS ARCHIVO CENTRAL</t>
  </si>
  <si>
    <t>El proceso reporta avance de la actividad mediante la relación de solicitudes atendidas del archivo central efectivas y no efectivas al corte del mes de agosto. Muestra gestión y cumplimiento sobre la actividad. El avance de la actividad se calcula desde el numero de periodos reportados contra el numero de periodos definidos en la relación.</t>
  </si>
  <si>
    <t>Gestionar las solicitudes realizadas por los diferentes usuarios del sistema Orfeo, en relación a: Asesorías, creación, modificación, eliminación de usuario y reportes.</t>
  </si>
  <si>
    <t>Informe de solicitudes realizadas y gestiones adelantadas desde el proceso de gestión documental (Informe trimestral)</t>
  </si>
  <si>
    <t xml:space="preserve">25. Informe de solicitudes realizadas y gestionadas adelantadas por Gestión Documental </t>
  </si>
  <si>
    <t>25. ORFEO</t>
  </si>
  <si>
    <t>El proceso reporta avance de la actividad mediante la gestión de 297 solicitudes realizadas por los diferentes usuarios del sistema Orfeo, en relación a: Asesorías, creación, modificación, eliminación de usuario y reportes.</t>
  </si>
  <si>
    <t xml:space="preserve"> Desarrollar 6 gifs nuevos en lengua de señas en el componente de "PARTICIPA, permitiendo a los usuarios de la comunidad sorda independencia al consultar la información relevante sobre la Entidad.</t>
  </si>
  <si>
    <t xml:space="preserve">
6 Gifs nuevos</t>
  </si>
  <si>
    <t>Se realizó reunión con la OAC  el 24 de febrero en la que se estableció realizar la grabación de los GIF en el componente de "PARTICIPA", la grabación de estos se realizara en junio de la actual vigencia</t>
  </si>
  <si>
    <t>26. Acta comunicaciones</t>
  </si>
  <si>
    <t>El proceso reporta  reunión con la OAC  el 24 de febrero en la que se estableció realizar la grabación de los GIF en el componente de "PARTICIPA", la grabación de estos se realizara en junio de la actual vigencia.
El proceso reporta avance sobre la actividad definida y evidencia avance sobre la actividad al corte del primer cuatrimestre mostrando un avance del 10%.</t>
  </si>
  <si>
    <t>Se evidencia reunión con la OAC  el 24 de febrero en la que se estableció realizar la grabación de los GIF en el componente de "PARTICIPA", la grabación de estos se realizara en junio de la actual vigencia</t>
  </si>
  <si>
    <t>Se realizó la grabación de los GIFS en el componente de "PARTICIPA" ubicado en el portal web de la Entidad, los cuales se encuentran en edición para publicación en el portal web de la Entidad</t>
  </si>
  <si>
    <t>26. GIFS LSC</t>
  </si>
  <si>
    <t>El proceso reporta cumplimiento de avance de la actividad mediante  la grabación de los GIFS en el componente de "PARTICIPA" ubicado en el portal web de la Entidad, los cuales se encuentran en edición para publicación en el portal web de la Entidad.
El proceso reporta cumplimiento de la actividad conforme a lo establecido en su formulación y adjunta evidencia conforme a la meta producto esperada.</t>
  </si>
  <si>
    <t>CRITERIO DIFERENCIAL DE ACCESIBILIDAD</t>
  </si>
  <si>
    <t>Fortalecer la interacción de la población en situación de discapacidad con las herramientas implementada para la accesibilidad a los contenidos de la Página Web de la Caja de la Vivienda Popular y realizar su respectivo seguimiento.</t>
  </si>
  <si>
    <t>Banner de interacción en la página Web y seguimiento a la herramienta.
2 informes al año de métricas de la herramienta publicada en la página web</t>
  </si>
  <si>
    <t>Está Pendiente para el Primer Semestre 2023 ( en el mes de Mayo)</t>
  </si>
  <si>
    <t>Pendiente en curso y dentro de las fechas</t>
  </si>
  <si>
    <t>El proceso no reporta avance sobre esta actividad, no obstante se encuentra dentro de los tiempos definidos para ejecutarla.</t>
  </si>
  <si>
    <t>No se presentan evidencias del cumplimiento de esta actividad y se informa por parte de la OAP en su seguimiento que el primer trimestre del 2023 el proceso reporta que la actividad se encuentra dentro de los tiempos definidos para ejecutarla.</t>
  </si>
  <si>
    <t>Para fortalecer la interacción de la Entidad con la población en situación de discapacidad habiendo implementado elementos o medios para la accesibilidad de los contenidos de la Página Web; la entidad durante 2023 a través de la Oficina Asesora de Comunicaciones coloco visible en Portal web las siguientes herramientas:
1.	Cuatro (4) banners web explicativos de cada programa misional (reasentamientos, titulación, mejoramiento vivienda y mejoramiento barrios) en lengua de señas colombiana que contienen sonido, imágenes rotativas y subtítulos descriptivos en idioma español, conocidos como Close Captions. Estos banners web se ubican en cada sección o pagina misional y tienen las propiedades de descarga, aumento de velocidad de reproducción, ampliación a pantalla grande al igual que la opción de pausas y continuidad de reproducción; todos adaptados al uso de la población en situación de discapacidad.
2.	La siguiente herramienta implementada son los gifs de las secciones de servicio al ciudadano donde cada uno explica en lengua de señas colombianas para personas en condición de discapacidad auditiva, los contenidos y lo que esta publicado en la sección que se está consultando. En total son 12 gifs.
3.	Disposición en la página web de la Entidad en el menú de servicio al ciudadano de la sección de Accesibilidad en medios electrónicos para la población en situación de discapacidad visual, a través de la cual invitamos a las personas para que descarguen en su computador la herramienta ConVerTIC que sirve como alternativa de inclusión social, educativa, laboral y cultural a través de uso de las tecnologías para las personas ciegas o con baja visión, asimismo también se puede acceder a la herramienta JAWS que es un software que convierte a voz la información que se muestra en la pantalla, permitiendo a las personas ciegas hacer un uso autónomo del computador y sus aplicaciones. Las descargas de estos softwares son completamente gratuitas y pueden ser solicitadas por personas naturales y/o jurídicas.
4.	Finalmente, como herramienta se implementó el acceso en la página web a un Widget denominado Menú de accesibilidad a personas en condición de discapacidad visual que contiene 12 alternativas de masificación, adecuación y adaptación de todos los elementos de la página web como menús, imágenes, textos, gráficos entre otros. Las principales funciones del menú de accesibilidad web son alineaciones de textos, saturación aumentada o disminuida de color, ampliación de los interlineados de textos, cambio de la figura del cursor o mouse, detener animaciones, ampliación notoria de textos, ampliación de espacios entre palabras, cambio de letras para personas con dislexia, ocultar imágenes, entre otras destacadas funciones. El Widget denominado Menú de accesibilidad se ubica en la parte derecha de todas las páginas que componen el portal web y es de fácil detección y uso.</t>
  </si>
  <si>
    <t>https://drive.google.com/drive/u/1/folders/1_-OOV8GEBPg-QUFIZawjqZGLlts59tm0</t>
  </si>
  <si>
    <t>Al corte del 31 de agosto de 2023 se presentan evidencias de implementación de cuatro (4) herramientas, asimismo se presenta un informe de seguimiento y/o métricas de las herramientas mencionas y publicadas en la página web de la Caja de la Vivienda Popular.</t>
  </si>
  <si>
    <t>El proceso reporta cumplimiento de avance de la actividad mediante la gestión sobre la herramienta implementada para la accesibilidad a los contenidos de la Página Web de la Caja de la Vivienda Popular y realizar su respectivo seguimiento.
El proceso reporta cumplimiento de la actividad conforme a lo establecido en su formulación y adjunta evidencia conforme a la meta producto esperada.</t>
  </si>
  <si>
    <t>Sensibilizar a los contratistas y funcionarios de la Entidad que prestan atención a la ciudadanía en temas de lenguaje de señas, con el fin de prestar un servicio más eficiente teniendo en cuenta la inclusión social de la población con discapacidad auditiva.</t>
  </si>
  <si>
    <t>Dos (2) sensibilizaciones a los funcionarios y contratistas de la Entidad  sobre lenguaje a señas
Actas de reunión</t>
  </si>
  <si>
    <t>Se tiene programa la sensibilización sobre Lengua de Señas Colombiana  para el 26 de mayo de la actual vigencia.</t>
  </si>
  <si>
    <t>28. Evidencias programación sensibilización LSC 2023</t>
  </si>
  <si>
    <t>El proceso reporta que tiene programa la sensibilización sobre Lengua de Señas Colombiana  para el mes de mayo.
El proceso reporta avance sobre la actividad definida y evidencia avance sobre la actividad al corte del primer cuatrimestre mostrando un avance del 10%.</t>
  </si>
  <si>
    <t>No se presentan evidencias del cumplimiento de esta actividad y se informa por parte de la OAP en su seguimiento que el primer trimestre del 2023 el proceso reporta que la actividad se tiene programa la sensibilización sobre Lengua de Señas Colombiana  para el 26 de mayo de la actual vigencia.</t>
  </si>
  <si>
    <t>Se realizó el 26 de mayo del 2023 la primera sensibilización  sobre LSC.
Adicionalmente se tiene programa la segunda  sensibilización sobre LSC al para el 6 de octubre de la actual vigencia.</t>
  </si>
  <si>
    <t>28. Evidencias Sensibilizaciones Manual de Servicio a la Ciudadanía</t>
  </si>
  <si>
    <t>El proceso reporta cumplimiento de avance de la actividad mediante la primera sensibilización  sobre LSC.
El proceso reporta cumplimiento de la actividad conforme a lo establecido en su formulación y adjunta evidencia conforme a la meta producto esperada.</t>
  </si>
  <si>
    <t>MONITOREO DEL ACCESO A LA INFORMACIÓN PÚBLICA</t>
  </si>
  <si>
    <t>Verificar el cumplimiento de los ítems de la Matriz de la Ley 1712 de 2014 y la resolución 1519 de 2020, en el Botón de Transparencia de la Página Web de la Entidad, cumpliendo así la Normatividad vigente.</t>
  </si>
  <si>
    <t>Un (1) acta de verificación semestral</t>
  </si>
  <si>
    <t>Oficina Asesora de Planeación - Gestión Estratégica
Oficina Asesora de Comunicaciones - Proceso Gestión de Comunicaciones
Oficina de Tecnologías de la Información y Comunicaciones TIC - Proceso Gestión de Tecnología de la Información y Comunicaciones</t>
  </si>
  <si>
    <t>En curso y dentro de los tiempos estipulados</t>
  </si>
  <si>
    <t>Al corte del 31 de agosto de 2023 se presentan dos actas que son parte del programa de Transparencia, gestión pública y servicio a la ciudadanía. Se trabajaron en conjunto entre la Oficinas Asesora de Planeación y la Oficina Asesora de Comunicaciones y son parte de la primera dimensión de la Ley de Transparencia acceso a la información conocida como la Transparencia de la gestión pública que implica la existencia de reglas claras y conocidas para el ejercicio de la función pública, así como de controles que se estén ejecutando.
Para el caso explicito de la Caja de la Vivienda Popular, a la fecha se han adelantado dos (2) mesas de trabajo con sus respectivas actas:
1)	Acta Seguimiento - Seguimiento indicadores Gobierno Abierto Bogotá elaborada el 13 de abril de 2023.
2)	Acta Mesa de Trabajo - actualización y ajustes botón (menú) Participa que hace parte de la matriz de transparencia y acceso a la información. Elaborada el 20 de junio de 2023.</t>
  </si>
  <si>
    <t>https://drive.google.com/drive/u/1/folders/1g85am2lof5sVDee4WzREf_L4gME_g2Tj</t>
  </si>
  <si>
    <t>Al corte del 31 de agosto de 2023 se presentan dos actas como avance de la actividad.</t>
  </si>
  <si>
    <t>El proceso reporta cumplimiento de avance de la actividad mediante dos actas que son parte del programa de Transparencia, gestión pública y servicio a la ciudadanía. Se trabajaron en conjunto entre la Oficinas Asesora de Planeación y la Oficina Asesora de Comunicaciones y son parte de la primera dimensión de la Ley de Transparencia acceso a la información conocida como la Transparencia de la gestión pública que implica la existencia de reglas claras y conocidas para el ejercicio de la función pública, así como de controles que se estén ejecutando.
El proceso reporta cumplimiento de la actividad conforme a lo establecido en su formulación y adjunta evidencia conforme a la meta producto esperada.</t>
  </si>
  <si>
    <t>Treinta y seis (36) informes publicados durante la vigencia 2022</t>
  </si>
  <si>
    <t xml:space="preserve">30. Informes publicados </t>
  </si>
  <si>
    <t>El proceso reporta  haber solicitado los diferentes informes que genera el proceso de Servicio al Ciudadano en el portal web de la Entidad.
El proceso reporta avance sobre la actividad definida y evidencia avance sobre la actividad al corte del primer cuatrimestre mostrando un avance del 33%.</t>
  </si>
  <si>
    <t>Se evidencia la publicación de 12 informes los cuales se encuentran en el portal web de la Entidad y en la carpeta de calidad referentes al proceso de Servicio al Ciudadano, Cuatro informes de asistencia por canales de atención, Cuatro informes de Gestión y Oportunidad a las PQRSD   y Cuatro informes de Solicitudes de Acceso a la Información Pública</t>
  </si>
  <si>
    <t>El proceso reporta cumplimiento de avance de la actividad mediante la publicación de 12 informes durante el segundo cuatrimestre del 2023, los cuales se encuentran en el portal web de la Entidad y en la carpeta de calidad referentes al proceso de Servicio al Ciudadano,
El proceso reporta cumplimiento de la actividad conforme a lo establecido en su formulación y adjunta evidencia conforme a la meta producto esperada.</t>
  </si>
  <si>
    <t xml:space="preserve">Formación de un grupo de veeduría ciudadana y gobernanza en el  proyecto de vivienda Arboleda Santa Teresita </t>
  </si>
  <si>
    <t>1 grupo de veeduría</t>
  </si>
  <si>
    <t>Dirección Técnica de Reasentamientos - Equipo de Resiliencia</t>
  </si>
  <si>
    <t xml:space="preserve">El día 7 de junio se realizó una capacitación para la conformación del grupo de veeduría Ciudadana del proyecto de vivienda Arboleda Santa Teresita que fue reportada en el segundo informe trimestral PAPC, de igual manera el día 15 de agosto se realizó el mismo ejercicio en el proyecto de vivienda Colores de Bolonia, las dos actividades contaron con la participación de la población, el acompañamiento de los profesionales del equipo de resiliencia y sostenibilidad y de la Veeduría Distrital. </t>
  </si>
  <si>
    <t>Actas, registro fotográfico y listados de asistencia capacitaciones Veedurías AST y Colores de Bolonia</t>
  </si>
  <si>
    <t xml:space="preserve">El proceso reporta cumplimiento de la actividad de manera anticipada, reportando una formación de un grupo de veeduría ciudadana y gobernanza en el  proyecto de vivienda Arboleda Santa Teresita.
La evidencia es coherente con la información reportada, y se toma como una actividad en cumplimiento anticipada (victoria temprana). </t>
  </si>
  <si>
    <t xml:space="preserve">            PLAN ANTICORRUPCIÓN Y DE ATENCIÓN AL CIUDADANO </t>
  </si>
  <si>
    <t>COMPONENTE No. 6 :  INICIATIVAS ADICIONALES</t>
  </si>
  <si>
    <t>Formular e implementar el Plan de Integridad de la CVP</t>
  </si>
  <si>
    <t>Plan de Integridad de la CVP aprobado (31 de enero de 2023)
Seguimiento al cronograma de implementación del Plan de Integridad de la CVP</t>
  </si>
  <si>
    <t>31/06/2023</t>
  </si>
  <si>
    <t>El Plan de integridad se encuentra formulado y hace parte del Plan Estratégico de Talento Humano, este se encuentra publicado en la pagina web de la Entidad en el siguiente link: https://www.cajaviviendapopular.gov.co/sites/default/files/PLAN-ESTRATEGICO-DEL-TH-2023_compressed.pdf</t>
  </si>
  <si>
    <t>1. Plan de Integridad de la CVP</t>
  </si>
  <si>
    <t>En Curso</t>
  </si>
  <si>
    <t>Se realiza seguimiento a las acciones establecidas dentro del Plan de Integridad, para el periodo en mención se realizó el encuentro sectorial de la Política de Transparencia e Integridad, PIEZA Postulaciones Gestores de Integridad, INVITACION CURSO INTEGRIDAD, TRANSPARENCIA Y LUCHA CONTRA LA CORRUPCIÓN-ESAP, comunicados actualización de aplicativo de Bienes y rentas y Conflictos de Interés del SIDEAP, invitación curso de integridad</t>
  </si>
  <si>
    <t>1. INTEGRIDAD</t>
  </si>
  <si>
    <t>El proceso reporta cumplimiento de la actividad mediante el seguimiento a las acciones establecidas dentro del plan de integridad.
Reportan evidencias coherentes con la información reportada.</t>
  </si>
  <si>
    <t>Realizar campaña de difusión, con el fin de reforzar en los colaboradores de la entidad, la apropiación  de los valores adoptados por la CVP mediante la Resolución No. 3289 del 31-08-2018.</t>
  </si>
  <si>
    <t>Campaña diseñada
Acciones de ejecución (Piezas de comunicación, entre otros)</t>
  </si>
  <si>
    <t>Se realiza en el segundo semestre del año</t>
  </si>
  <si>
    <t>El proceso reporta que la actividad esta programada para ser desarrollada en el segundo semestre del año.
Esta esta dentro de los tiempos y por lo tanto no es medida dentro de este cuatrimestre</t>
  </si>
  <si>
    <t>Esta esta dentro de los tiempos y por lo tanto no es medida dentro de este cuatrimestre</t>
  </si>
  <si>
    <t xml:space="preserve">Programada </t>
  </si>
  <si>
    <t>Definir e implementar un instrumento o herramienta para medir la apropiación de los colaboradores de la entidad sobre el Código de Integridad en la CVP.</t>
  </si>
  <si>
    <t>1 Instrumento o herramienta semestral de medición</t>
  </si>
  <si>
    <t xml:space="preserve">Seguimiento a la apropiación de los valores y principios del servicio público, por parte de los servidores públicos de la Caja de la Vivienda Popular </t>
  </si>
  <si>
    <t xml:space="preserve">Informe  de Seguimiento a la apropiación de los valores y principios del servicio público, por parte de los servidores públicos de la Caja de la Vivienda Popular </t>
  </si>
  <si>
    <t>De acuerdo con el Plan Anual de Auditoría, la realización del seguimiento se realizará el mes de noviembre 2023</t>
  </si>
  <si>
    <t>El proceso reporta que la actividad esta programada para ser desarrollada en el mes de noviembre.
Esta esta dentro de los tiempos y por lo tanto no es medida dentro de este cuatrimestre</t>
  </si>
  <si>
    <t>Sensibilizar al equipo Directivo de la Caja de la Vivienda Popular, en el fortalecimiento de la cultura ética de la Entidad, mediante una pieza comunicativa.</t>
  </si>
  <si>
    <t>Difusión de la pieza comunicativa en los medios de comunicación de la CVP</t>
  </si>
  <si>
    <t xml:space="preserve">Se ha sensibilizado no solo al equipo directivo si no a todo el recurso humano enviando piezas comunicativas a través de los caneles de comunicación interno. </t>
  </si>
  <si>
    <t xml:space="preserve">5. Pieza Comunicativa Fortalecimiento de la cultura ética. </t>
  </si>
  <si>
    <t xml:space="preserve">El proceso reporta el cumplimiento de la actividad mediante la sensibilización del fortalecimiento de la cultura ética de la Entidad mediante piezas comunicativas a través de los caneles de comunicación interno a todo el recurso humano de la entidad.
El proceso reporta cumplimiento sobre la actividad definida  100%.
</t>
  </si>
  <si>
    <t xml:space="preserve">Actividad Cumplida </t>
  </si>
  <si>
    <t>Se le dio cumplimiento a la actividad desde el primer cuatrimestre</t>
  </si>
  <si>
    <t xml:space="preserve">Consolidar y formalizar el " Portafolio de Conocimientos, saberes y talentos 2022". </t>
  </si>
  <si>
    <t xml:space="preserve"> " Portafolio de Conocimientos, saberes y talentos 2022".  </t>
  </si>
  <si>
    <t xml:space="preserve">Se realizo solicitud a la OAC para la diagramación del portafolio. Se anexa correo de solicitud. 
Se anexa portafolio. </t>
  </si>
  <si>
    <t xml:space="preserve">6. Portafolio. </t>
  </si>
  <si>
    <t>El proceso reporta la solicitud a la OAC para la diagramación del portafolio. Se anexa correo de solicitud. 
El proceso reporta cumplimiento sobre la actividad definida  100%.</t>
  </si>
  <si>
    <t>Diseñar y ejecutar una actividad dirigida a los colaboradores de la entidad que les permita visitar y conocer de primera mano los territorios, la población beneficiaria y las transformaciones que genera el trabajo de los programas misionales de la CVP.</t>
  </si>
  <si>
    <t xml:space="preserve">Cronograma de las actividades 
Piezas gráficas y productos audiovisuales </t>
  </si>
  <si>
    <t>Todos los Procesos Misionales</t>
  </si>
  <si>
    <t>Cronograma mensual de actividades para reconocimiento de territorios, la población beneficiaria y las transformaciones que genera el trabajo de los programas misionales de la CVP.</t>
  </si>
  <si>
    <t>https://drive.google.com/drive/folders/1AqWGLzlsKQTuSsI67iD9RWcI83m5Aova</t>
  </si>
  <si>
    <t>El proceso reporta el diseño e implementación de un cronograma mensual de actividades para reconocimiento de territorios, la población beneficiaria y las transformaciones que genera el trabajo de los programas misionales de la CVP.
El proceso reporta avance sobre la actividad definida y evidencia avance sobre la actividad al corte del primer cuatrimestre mostrando un avance del 33%.</t>
  </si>
  <si>
    <t>Se evidencia calendario de actividades de los meses de febrero, marzo y abril de 2023</t>
  </si>
  <si>
    <t>El proceso reporta el diseño e implementación de un cronograma mensual de actividades para reconocimiento de territorios, la población beneficiaria y las transformaciones que genera el trabajo de los programas misionales de la CVP.
El proceso reporta avance sobre la actividad definida y evidencia avance sobre la actividad al corte del segundo cuatrimestre.</t>
  </si>
  <si>
    <t xml:space="preserve">Generar respuestas a la ciudadanía y partes interesadas que observaron el Plan Anticorrupción y Atención a la Ciudadano - Mapa de Riesgos de Corrupción durante el proceso de consulta abierto </t>
  </si>
  <si>
    <t>Documento (Presentación) con las observaciones y respuestas publicado en la página web.
Soporte de envío de correos electrónicos a los ciudadanas que participaron, si aplica</t>
  </si>
  <si>
    <t>8. Respuesta PAAC 2023 - CONSULTA O OBSERVACIONES RECIBIDAS</t>
  </si>
  <si>
    <t>Se evidencian documento con las observaciones y respuestas publicado en la página web en el que se da cuenta que no se recibieron inquietudes ciudadanas</t>
  </si>
  <si>
    <t>Se reporto cumplimiento en el primer cuatrimestre</t>
  </si>
  <si>
    <t>Cronograma de actividades de fortalecimiento de la página web.</t>
  </si>
  <si>
    <t>https://drive.google.com/drive/folders/10H9PMhVLZqCDsaeQHPrfQ7VkN6uMZy9S</t>
  </si>
  <si>
    <t>PLAN ANTICORRUPCIÓN Y DE ATENCIÓN AL CIUDADANO - VIGENCIA 2023</t>
  </si>
  <si>
    <t>CONTROL DE CAMBIOS DE REGISTROS
VIGENCIA 2023</t>
  </si>
  <si>
    <t xml:space="preserve">VERSIÓN </t>
  </si>
  <si>
    <t>CAMBIO REALIZADO</t>
  </si>
  <si>
    <t>COMPONENTE NO. 1. GESTIÓN DEL RIESGO DE CORRUPCIÓN - MAPA DE RIESGOS DE CORRUPCIÓN</t>
  </si>
  <si>
    <t>Se ajusta fecha de finalización de la actividad, dado que se  requirió de mas tiempo del previsto en la actualización de la Política, a la espera de los lineamientos de Secretaria General para los riegos asociados a SARLAFT</t>
  </si>
  <si>
    <t xml:space="preserve">COMPONENTE NO. 2. RACIONALIZACIÓN DE TRÁMITES </t>
  </si>
  <si>
    <t>COMPONENTE NO. 3. RENDICIÓN DE CUENTAS</t>
  </si>
  <si>
    <t>Proceso Reasentamientos</t>
  </si>
  <si>
    <t>Se ajusta la fecha máxima de ejecución de la actividad 22, mediante solicitud por ORFEO : 202312000047143</t>
  </si>
  <si>
    <t>Mejoramiento de Vivienda</t>
  </si>
  <si>
    <t>Se ajusta la fecha máxima de ejecución de la actividad 15, mediante solicitud por ORFEO : 202314000082423, aprobado en la tercera sesión del Comité MIPG (septiembre 2023)</t>
  </si>
  <si>
    <t>Se elimina la actividad 23, mediante solicitud por ORFEO : 202314000082793, aprobado en la tercera sesión del Comité MIPG (septiembre 2023)</t>
  </si>
  <si>
    <t>COMPONENTE NO. 4. MECANISMOS PARA MEJORAR LA ATENCIÓN AL CIUDADANO</t>
  </si>
  <si>
    <t xml:space="preserve">Se actualizan las actividades 1, 4, 11, 12, 17, los responsables de ejecución y las fechas de inicio y finalización. </t>
  </si>
  <si>
    <t>Se define una nueva actividad en el componente TRANSPARENCIA en el subcomponente LINEAMIENTOS DE TRANSPARENCIA ACTIVA. Actividad 31</t>
  </si>
  <si>
    <t>COMPONENTE NO. 5. MECANISMOS PARA LA TRANSPARENCIA Y ACCESO A LA INFORMACIÓN</t>
  </si>
  <si>
    <t>Gestión Documental</t>
  </si>
  <si>
    <t>Se ajusta el producto a entregar y fecha máxima de ejecución por el cumplimiento de la actividad 18, mediante solicitud por ORFEO : 202317200084863, aprobado en la primera sesión extraordinaria del Comité MIPG (octubre 2023)</t>
  </si>
  <si>
    <t>.</t>
  </si>
  <si>
    <t>COMPONENTE NO. 6. INICIATIVAS ADICIONALES</t>
  </si>
  <si>
    <t>Gestión de Talento Humano</t>
  </si>
  <si>
    <t>Se ajusta la fecha máxima de ejecución por el cumplimiento de la actividad 3, mediante solicitud por ORFEO : 202317200084863, aprobado en la primera sesión extraordinaria del Comité MIPG (octubre 2023)</t>
  </si>
  <si>
    <t>Cumplida fuera de tiempo</t>
  </si>
  <si>
    <t>Vencida</t>
  </si>
  <si>
    <t>No requiere seguimiento para este corte</t>
  </si>
  <si>
    <t>Actividad cumplida en el primer cuatrimestre</t>
  </si>
  <si>
    <t>Cumplida en cuatrimestre anterior</t>
  </si>
  <si>
    <t>Actividad cumplida en el segundo cuatrimestre</t>
  </si>
  <si>
    <t>1. Informe trimestral de satisfacción al ciudadano correspondiente al TERCER CUATRIMESTRE</t>
  </si>
  <si>
    <t>El proceso reporta cumplimiento de la actividad propuesta y adjunta evidencia respectiva de su ejecución</t>
  </si>
  <si>
    <t>Se realizó el 20 de septiembre del 2023 la segunda sensibilización  sobre el  Manual de  Servicio a la Ciudadanía.</t>
  </si>
  <si>
    <t>Se realizó el 26 de octubre del 2023 la segunda sensibilización  sobre Lenguaje Claro.</t>
  </si>
  <si>
    <t>Se realizó reunión el 19 de diciembre del 2023, en la cual se reviso la pertinencia de actualizar la  documentación del proceso Servicio al Ciudadano en la carpeta de calidad y se determino que a la fecha no se encuentra realizar actualización alguna sobre los documentos mencionados, sin embargo se pudo establecer que de manera mensual los documentos referencia son actualizados de manera mensual (Informes de gestión del proceso)</t>
  </si>
  <si>
    <t>De manera mensual se han realizado los "Informes de Asistencia por Canales de Atención" correspondientes a los meses de agosto, septiembre, octubre y noviembre 2023.</t>
  </si>
  <si>
    <t>Se realizó capacitación sobre la gestión de peticiones en el Sistema Distrital de Quejas y Soluciones - Bogotá te escucha, el día 7 de septiembre de la actual vigencia</t>
  </si>
  <si>
    <t>De manera mensual se han realizado los "Informes de gestión y oportunidad de las respuestas a las PQRSD" correspondientes a los meses de agosto, septiembre, octubre y noviembre 2023.</t>
  </si>
  <si>
    <t>Se gestionó la publicación de 12 informes durante el tercer cuatrimestre del 2023,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</si>
  <si>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De manera mensual durante el tercer cuatrimestre del 2023 se han reportado  los "Informes de Solicitudes de Acceso a la Información" se realizaron los informes correspondientes a los meses de agosto, septiembre, octubre y noviembre del 2023</t>
  </si>
  <si>
    <t>De manera mensual durante el tercer cuatrimestre del  2023 se han elaborado  los informes de Gestión y Oportunidad de Respuestas de las PQRSD que recibe la Caja de la Vivienda Popular correspondientes a los meses de agosto, septiembre, octubre y noviembre del 2023</t>
  </si>
  <si>
    <t>Se realizó la publicación de los GIFS en el componente de "PARTICIPA" ubicado en el portal web de la Entidad</t>
  </si>
  <si>
    <t>https://www.cajaviviendapopular.gov.co/?q=men%C3%BA-participa</t>
  </si>
  <si>
    <t xml:space="preserve">Se realizó el 6 de octubre del 2023 la segunda sensibilización sobre LSC.
</t>
  </si>
  <si>
    <t>28. Evidencias Sensibilizaciones LSC</t>
  </si>
  <si>
    <t>6. AGOSTO, SEPTIEMBRE,  OCTUBRE, NOVIEMBRE</t>
  </si>
  <si>
    <t xml:space="preserve">Durante el desarrollo del primer trimestre del año 2023, hemos realizado Una (1) entrega masiva de 9 títulos de propiedad a beneficiarios del desarrollo Bogotá 2 sector de la localidad de Ciudad Bolívar, esta actividad fue llevada a cabo en polideportivo de arborizadora alta  febrero de 2023.
</t>
  </si>
  <si>
    <t>12. AGOSTO, SEPTIEMBRE,  OCTUBRE, NOVIEMBRE</t>
  </si>
  <si>
    <t xml:space="preserve">De acuerdo al compromiso de gestión de datos temáticos en el marco de IDECA, Para el 25 septiembre 2023 se publicó en el portal de datos abiertos Bogotá, la información geográfica de: 
Dirección de Mejoramiento de Barrios
Dirección de Urbanizaciones y Titulación
Dirección de Reasentamientos
Trámite Curaduría Pública Social
</t>
  </si>
  <si>
    <t>9. CORREO PUBLICACIÓN DATOS ABIERTOS ÁREAS MISIONALES</t>
  </si>
  <si>
    <t>Se verificaron los informes mensuales de disponibilidad de la plataforma de ETB, de los meses agosto, septiembre, octubre y noviembre. Estos informes se revisan mes vencido.</t>
  </si>
  <si>
    <t xml:space="preserve">10. INFORME GESTION MENSUAL ETB CVP AGOSTO 2023
10. INFORME GESTION MENSUAL ETB CVP SEPTIEMBRE 2023
10. INFORME GESTION MENSUAL ETB CVP OCTUBRE 2023
10. INFORME GESTION MENSUAL ETB CVP NOVIEMBRE 2023
</t>
  </si>
  <si>
    <t>En el seguimiento de este tercer cuatrimestre no se recibieron requerimientos a análisis o evaluación de la viabilidad para virtualizar trámites y OPAS acorde a requerimientos de los responsables de los procesos.</t>
  </si>
  <si>
    <t>Estos requerimientos se realizan de acuerdo a las áreas cuando solicitan el apoyo a la OTIC.</t>
  </si>
  <si>
    <t xml:space="preserve">Se envía a la OAC y OAP, Memorando 202311600100303 de 3-11-2023, la versión aprobada del Inventario y Clasificación de Activos de Información de la Caja de la Vivienda Popular 2023. La matriz de activos de la información se consolido a partir de la información de los diferentes enlaces asignados por los directores de cada dependencia de la entidad.
El 7 noviembre se recibe correo por parte de la OAC que fue publicado el inventario y clasificación de activos en la página de la CVP.
7. Datos Abiertos
7.1 Instrumentos de gestión de la información
7.1.1 Registros de activos de información
Registro de activos de información año 2023 xls    Ver formato CSV (Datos Abiertos)
</t>
  </si>
  <si>
    <t xml:space="preserve">20. ENVIÓ INVENTARIO Y CLASIFICACIÓN DE ACTIVOS DE INFORMACIÓN 202311600100303.
20. 208-TIC-FT-21 INVENTARIO Y CLASIFICACION DE ACTIVOS DE INFORMACION V6
20. CORREO ENVIÓ INVENTARIO Y CLASIFICACIÓN DE ACTIVOS DE INFORMACIÓN
</t>
  </si>
  <si>
    <t xml:space="preserve">
21. ÍNDICE DE INFORMACIÓN CLASIFICADA Y RESERVADA V3 202311600106623
21. 208-TIC-FT-30 INDICE INFORMACION CLASIFICADA Y RESERVADA V3
21. CORREO ÍNDICE DE INFORMACIÓN CLASIFICADA Y RESERVADA V3 202311600106623
</t>
  </si>
  <si>
    <t>19. Seguimiento y evaluación a la atención de PQRSDF Primer sem 2023
19.1 Correo - Publicación Informe PQRSDF</t>
  </si>
  <si>
    <t>Para el año 2023, la Dirección de Urbanizaciones y Titulación adelantó diferentes jornadas de visitas y socialización del mecanismo de titulación ofertado por la CVP y la gratuidad de sus procesos en los desarrollos intervenidos por la DUT, a continuación, se mencionan las fechas en las que se ejecturaon estas actividades:
05-02-2023
03-03-2023
23-03-2023
22-04-2023
11-05-2023
31-05-2023
22-06-2023</t>
  </si>
  <si>
    <t>2. RACIONALIZACIÓN DE TRÁMITES_</t>
  </si>
  <si>
    <t xml:space="preserve">Se publicaron en el SIDEAP los acuerdos de Gestión de los Gerentes  Públicos, al cierre de diciembre de 2023. </t>
  </si>
  <si>
    <t>18.MGDA</t>
  </si>
  <si>
    <t xml:space="preserve">Se presentan informes del seguimiento de los planes y programas de Gestión Documental del TERCER Y CUARTO trimestre del año 2023. </t>
  </si>
  <si>
    <t xml:space="preserve">19. PDG Y PINAR </t>
  </si>
  <si>
    <t xml:space="preserve">Se consolida la información de la relación de solicitudes atendidas del archivo central efectivas y no efectivas de lo transcurrido el TERCER Y CUARTO trimestre del año </t>
  </si>
  <si>
    <t>24. PRESTAMO ARCHIVO CENTRAL</t>
  </si>
  <si>
    <t xml:space="preserve">25. ORFEO  </t>
  </si>
  <si>
    <t>ACTIVIDAD CUMPLIDA EN EL ANTERIOR CIERRE</t>
  </si>
  <si>
    <t xml:space="preserve">SE REALIZAN 2 ACTIVIDADES : 
CAMPAÑA DEJANDO HUELLA - APROPIACIÓN VALORES DE INTEGRIDAD
TALLER CODIGO DE INTEGRIDAD </t>
  </si>
  <si>
    <t xml:space="preserve">2. INTEGRIDAD - CAMPAÑA  </t>
  </si>
  <si>
    <t xml:space="preserve">SE ELABORA UN INSTRUMENTO DE MEDICIÓN DE LA APROPIACIÓN DE LOS COLABORADORES FRENTE AL CODIGO DE INTEGRIDAD, SE APLICA EL INSTRUMENTO, SE SACAN RESULTADOS,  SE DESARROLLA UN CONCURSO Y SE PREMIAN A LOS GANADORES  </t>
  </si>
  <si>
    <t xml:space="preserve">3. INTEGRIDAD - INSTRUMENTO MEDICIÓN </t>
  </si>
  <si>
    <t>La Oficina Asesora de Comunicaciones dispuso de un Plan estrategico de comunicaciones anual al comienzo de la vigencia y adelantó los respectivos seguimientos a las actividades misionales que fueron divulgadas en página web, redes sociales, comunicación interna y externa, free press, y demás productos aaudiovisuales y gráficos que fueron socializados.</t>
  </si>
  <si>
    <t>https://drive.google.com/drive/folders/1pkiO4-zumVuq4NSl-poMfYVAoWu9BKH0</t>
  </si>
  <si>
    <t>Se encuentran publicados los Informes de solicitudes de acceso a la información pública 2023, los  Informe de gestión PQRSD, los  Informe de asistencia por canales de atención y los Informe de medición del grado de satisfacción de los beneficiarios de los procesos misionales Segundo cuatrimestre 2023</t>
  </si>
  <si>
    <t>https://drive.google.com/drive/folders/1ZPVw_hN_9c6MPQC6MmogUWvZBau-wpXe</t>
  </si>
  <si>
    <t>https://drive.google.com/drive/folders/1VwGLi697yPgV1TswL_FY-NAZMycWKY34</t>
  </si>
  <si>
    <t>https://drive.google.com/drive/folders/1MTCrfF-fz4ReXjPFg_TFf5D7nyBnxFVk</t>
  </si>
  <si>
    <t>https://drive.google.com/drive/folders/1E4fqWiVDIDc6_vqxUx3m7aKX5q_7fDhB</t>
  </si>
  <si>
    <t>CONCLUSIONES: CIERRE sesión extraordinaria virtual del Comité Institucional de Gestión y Desempeño - MIPG: viernes 27 de octubre de 2023: El esquema de publicación de la información para la página web de la Entidad en el marco de la Política de Gobierno Digital pasó su trámite por la sesión extraordinaria del Comité Institucional de Gestión y Desempeño – MIPG, realizada el día viernes 27 de octubre entre las 8:00 am y las 5:30 pm. recibiendo concepto APROBATORIO. (ver punto 2.2. Aprobación de la versión final del Esquema de Publicación de la Información Pública 2023 (actualizado), y del proyecto de Resolución de adopción de dicha actualización - Oficina Asesora de Comunicaciones)</t>
  </si>
  <si>
    <t>https://drive.google.com/drive/folders/1uAWKXYmVTlDy5Ff7x-S-7OYRL5GrSpGw</t>
  </si>
  <si>
    <t>https://drive.google.com/drive/folders/1VD1aFBwzmBMC84R_mJbFkwxXGnzqbMjr</t>
  </si>
  <si>
    <t>Se realiza Informe de interacción de las herramientas denominadas gifs de lengua en señas colombiana en la página Web y seguimiento a la herramienta.</t>
  </si>
  <si>
    <t>https://drive.google.com/drive/folders/1W8jmup_LWijrRPhRa88ZTKE2t3P2dwIw</t>
  </si>
  <si>
    <t>El responsable sobre el cumplimiento de validación de los ítems de la Matriz de la Ley 1712 de 2014 y las publicaciones en la misma cumpliendo la resolución 1519 de 2020, en el Botón de Transparencia de la Página Web de la Entidad, se permitió realizar el correspondiente checklists y la elaboración del respectivo informe semestral soportado con la respectiva acta firmada.</t>
  </si>
  <si>
    <t>https://drive.google.com/drive/folders/1ERXbonZ21QGu_zlHR7QWzBioK2lddoh3</t>
  </si>
  <si>
    <t>Cronograma misional cargado en su totalidad al sitipo web. Mes a mes</t>
  </si>
  <si>
    <t>https://www.cajaviviendapopular.gov.co/?q=event-created</t>
  </si>
  <si>
    <t>Pagina Web</t>
  </si>
  <si>
    <t>El proceso reporta avance sobre la actividad puesto que se realizó y publicó el seguimiento al PAAC y al Mapa de Riesgos de Corrupción de la vigencia 2022 el dentro de los tiempos establecidos 15/05/2023.</t>
  </si>
  <si>
    <t>Segundo Informe de seguimiento PAAC y Riesgos de Corrupción 14-09-2023
Segundo Seguimiento Matriz de Riesgos de Corrupción (Excel) 14-09-2023
Segundo Seguimiento Matriz PAAC 2023 (Excel) 14-09-2023
 Correo de Bogotá es TIC - INFO SEGUI Y EVALUAL CUMPLI DEL PAAC Y MP DE CORRUPCIÓN 2023</t>
  </si>
  <si>
    <t xml:space="preserve"> Se realizó y publicó el Segundo seguimiento al PAAC y al Mapa de Riesgos de Corrupción de la vigencia 2023  dentro de los tiempos establecidos 14/09/2023.</t>
  </si>
  <si>
    <t xml:space="preserve">Se realizó y publicó la Evaluación al Proceso de Rendición de Cuentas y Audiencia de Rendición de Cuentas CVP Vigencia 2022.
Esta actividad se dio cumplimiento del 100% con la evidencia presenta en el reporte realizado con corte a 30 de abril de 2023 </t>
  </si>
  <si>
    <t xml:space="preserve">En el comité institucional de coordinación de control interno del 31 de julio de 2023 se presentó el seguimiento a la declaración de bienes y rentas y declaración de conflictos de interés por parte de los directivos de la Caja de Vivienda Popular en cumplimiento del principio de transparencia y  publicidad y los valores honestidad, compromiso y diligencia. </t>
  </si>
  <si>
    <t>Presentación CICCI No.4_ 2023 CVP_Final</t>
  </si>
  <si>
    <t>Durante este periodo, se realizaron 18 encuentros con la comunidad en el marco del modelo de gestión social "Nuevos Afectos, Nuevos Territorios", en las localidades de Ciudad Bolívar, Usme, Suba y San Cristóbal.</t>
  </si>
  <si>
    <t>Durante este periodo, en el marco del proyecto de inversión 7703 Mejoramiento Integral de Barrios con Participación Ciudadana se realizaron:  16 comités de veeduría  en las localidades que se relacionan a continuación: 
1. Localidad de Ciudad Bolívar, barrio Caracolí: 3 comités de veeduría con la participación de 30 personas. 
2. Localidad de Suba, 2 comités de veeduría barrios La Carolina III, La Isabela y Berlín con la participación de 12 personas.
3. Localidad de Ciudad Bolívar, barrio Caracolí: 3 comités de veeduría con la participación de 35 personas. 
4. Localidad de Ciudad Bolívar, barrios María cano y Las Huertas: 2 comités de veeduría con la participación de 15 personas.
5. Localidad de Suba, 6 comités de veeduría barrios La Carolina III, La Isabela, Berlín y San pedro de Tibabuyes con la participación de 33 personas.
Tres reuniones de inicio en la localidade de Suba:
1. Localidad de Suba, barrios La Carolina III , Tibabuyes y Berlín: dos reuniones de inicio con la participación de 126 personas.
2. Localidad de Ciudad Bolívar, barrios María Cano y Las Huertas: una reunión de inicio con la participación de 59 personas.
Durante este periodo se realizó un (1) Acuerdo de Sostenibilidad en la localidad Ciudad Bolívar en el barrio Caracolí:
1. Caracolí: con la participación de 67 personas.</t>
  </si>
  <si>
    <t>El proceso reporta seguimiento de la actividad pero no muestra avance en el indicador.
Se revisa en la ruta de evidencias y no se encuentra información para este cuatrimestre que valide el cumplimiento de la actividad.</t>
  </si>
  <si>
    <t>El proceso no reporta avance ni se encuentran evidencias que muestren desarrollo de la actividad</t>
  </si>
  <si>
    <r>
      <t xml:space="preserve">SEGUIMIENTO - PRIMER CUATRIMESTRE
</t>
    </r>
    <r>
      <rPr>
        <sz val="14"/>
        <color theme="1"/>
        <rFont val="Arial"/>
        <family val="2"/>
      </rPr>
      <t>(Responsables del Proceso)</t>
    </r>
  </si>
  <si>
    <r>
      <t xml:space="preserve">SEGUIMIENTO - SEGUNDO CUATRIMESTRE
</t>
    </r>
    <r>
      <rPr>
        <sz val="14"/>
        <color theme="1"/>
        <rFont val="Arial"/>
        <family val="2"/>
      </rPr>
      <t>(Responsables del Proceso)</t>
    </r>
  </si>
  <si>
    <r>
      <t xml:space="preserve">SEGUIMIENTO - TERCER CUATRIMESTRE
</t>
    </r>
    <r>
      <rPr>
        <sz val="14"/>
        <color theme="1"/>
        <rFont val="Arial"/>
        <family val="2"/>
      </rPr>
      <t>(Responsables del Proceso)</t>
    </r>
  </si>
  <si>
    <r>
      <t xml:space="preserve">Número y Nombre de la Evidencia
</t>
    </r>
    <r>
      <rPr>
        <sz val="14"/>
        <color theme="1"/>
        <rFont val="Arial"/>
        <family val="2"/>
      </rPr>
      <t>(De acuerdo a la carpeta de evidencias)</t>
    </r>
  </si>
  <si>
    <r>
      <t xml:space="preserve">
Diseño gráfico y socialización de 4 piezas que difunden principio de Gratuidad de los servicios en la Entidad (principios de gratuidad y canales de respuesta, según la Ley de 1712 de 2014) Meses Mayo, Junio, Julio y Agosto de 2023
</t>
    </r>
    <r>
      <rPr>
        <b/>
        <sz val="14"/>
        <color theme="1"/>
        <rFont val="Arial"/>
        <family val="2"/>
      </rPr>
      <t>https://www.cajaviviendapopular.gov.co/</t>
    </r>
    <r>
      <rPr>
        <sz val="14"/>
        <color theme="1"/>
        <rFont val="Arial"/>
        <family val="2"/>
      </rPr>
      <t xml:space="preserve">
</t>
    </r>
  </si>
  <si>
    <r>
      <t xml:space="preserve">INFORMACIÓN DE CALIDAD Y EN LENGUAJE COMPRENSIBLE 
</t>
    </r>
    <r>
      <rPr>
        <sz val="14"/>
        <color theme="1"/>
        <rFont val="Arial"/>
        <family val="2"/>
      </rPr>
      <t xml:space="preserve">
Informar públicamente sobre las decisiones y explicar la 
gestión, sus resultados y los avances en la garantía de 
derechos.</t>
    </r>
  </si>
  <si>
    <r>
      <t xml:space="preserve">1. Matriz de Seguimiento PAPC Segundo Trimestre.
</t>
    </r>
    <r>
      <rPr>
        <b/>
        <sz val="14"/>
        <color rgb="FF000000"/>
        <rFont val="Arial"/>
        <family val="2"/>
      </rPr>
      <t>https://www.cajaviviendapopular.gov.co/?q=Nosotros/Informes/rendicion-de-cuentas#rendici-n-de-cuentas-2023</t>
    </r>
    <r>
      <rPr>
        <sz val="14"/>
        <color rgb="FF000000"/>
        <rFont val="Arial"/>
        <family val="2"/>
      </rPr>
      <t xml:space="preserve">
2. Cuatro informes consolidados de participación, rendición de cuentas y control social de las direcciones misionales.
</t>
    </r>
    <r>
      <rPr>
        <b/>
        <sz val="14"/>
        <color rgb="FF000000"/>
        <rFont val="Arial"/>
        <family val="2"/>
      </rPr>
      <t>https://www.cajaviviendapopular.gov.co/?q=Transparencia/mecanismos-espacios-o-instancias-del-men%C3%BA-participa#plan-institucional-de-participaci-n-ciudadana</t>
    </r>
    <r>
      <rPr>
        <sz val="14"/>
        <color rgb="FF000000"/>
        <rFont val="Arial"/>
        <family val="2"/>
      </rPr>
      <t xml:space="preserve">
</t>
    </r>
  </si>
  <si>
    <r>
      <t xml:space="preserve">
Publicados:
Informe de ejecución presupuestal a 31 de julio de 2023. Ver PDF 11-08-2023
 Informe de ejecución presupuestal a 30 de junio de 2023. Ver PDF 13-07-2023
 Informe de ejecución presupuestal a 31 de mayo de 2023. Ver PDF 09-06-2023
</t>
    </r>
    <r>
      <rPr>
        <b/>
        <sz val="14"/>
        <color theme="1"/>
        <rFont val="Arial"/>
        <family val="2"/>
      </rPr>
      <t>https://www.cajaviviendapopular.gov.co/?q=Nosotros/Informes/informe-de-ejecucion-del-presupuesto-de-gastos-e-inversiones</t>
    </r>
    <r>
      <rPr>
        <sz val="14"/>
        <color theme="1"/>
        <rFont val="Arial"/>
        <family val="2"/>
      </rPr>
      <t xml:space="preserve">
</t>
    </r>
  </si>
  <si>
    <r>
      <t xml:space="preserve">20230620 Se anexa Acta Reunión Menú Participa: Se ajustaron los contenidos de acuerdo a los compromisos acordados en el acta.
</t>
    </r>
    <r>
      <rPr>
        <b/>
        <sz val="14"/>
        <color rgb="FF000000"/>
        <rFont val="Arial"/>
        <family val="2"/>
      </rPr>
      <t>https://www.cajaviviendapopular.gov.co/?q=men%C3%BA-participa</t>
    </r>
    <r>
      <rPr>
        <sz val="14"/>
        <color rgb="FF000000"/>
        <rFont val="Arial"/>
        <family val="2"/>
      </rPr>
      <t xml:space="preserve">
</t>
    </r>
  </si>
  <si>
    <r>
      <t xml:space="preserve">Evidencias enlaces publicaciones para Difundir las acciones de asistencia técnica integral que se brinda  a la ciudadanía, desde la DMV
</t>
    </r>
    <r>
      <rPr>
        <b/>
        <sz val="14"/>
        <color theme="1"/>
        <rFont val="Arial"/>
        <family val="2"/>
      </rPr>
      <t>Mayo 2023</t>
    </r>
    <r>
      <rPr>
        <sz val="14"/>
        <color theme="1"/>
        <rFont val="Arial"/>
        <family val="2"/>
      </rPr>
      <t xml:space="preserve">
Visita de obras del Plan Terrazas, en la localidad de Usme
https://www.cajaviviendapopular.gov.co/?q=visita-de%C2%A0obras-del-plan-terrazas-en-la-localidad-de-usme
Diálogo Ciudadano con posibles beneficiarios del Programa Plan Terrazas
https://www.cajaviviendapopular.gov.co/?q=di%C3%A1logo-ciudadano-con-posibles-beneficiarios-del-programa-plan-terrazas
Jornada  acompañamiento a obras del #PlanTerrazas barrio La Gloria.
https://www.cajaviviendapopular.gov.co/?q=jornada-acompa%C3%B1amiento-obras-del-planterrazas-barrio-la-gloria
</t>
    </r>
    <r>
      <rPr>
        <b/>
        <sz val="14"/>
        <color theme="1"/>
        <rFont val="Arial"/>
        <family val="2"/>
      </rPr>
      <t>Junio 2023</t>
    </r>
    <r>
      <rPr>
        <sz val="14"/>
        <color theme="1"/>
        <rFont val="Arial"/>
        <family val="2"/>
      </rPr>
      <t xml:space="preserve">
Capacitación a maestros de obra en técnicas de construcción propias del  Plan Terrazas
https://www.cajaviviendapopular.gov.co/?q=capacitaci%C3%B3n%C2%A0-maestros-de-obra-en-t%C3%A9cnicas-de-construcci%C3%B3n-propias-del%C2%A0%C2%A0plan-terrazas
La Caja de Vivienda Popular estará presente en el SMART CITY
https://www.cajaviviendapopular.gov.co/?q=la-caja-de-vivienda-popular-estar%C3%A1-presente%C2%A0en-el-smart-city
Verificando avances de obra del proyecto Plan Terrazas Usme
https://www.cajaviviendapopular.gov.co/?q=verificando-avances-de-obra-del-proyecto-plan-terrazas-usme
Diálogos ciudadanos potenciales beneficiarios del Plan Terrazas barrios Ciudad Londres, La Cabaña y Costa Rica de Usme
https://www.cajaviviendapopular.gov.co/?q=di%C3%A1logos-ciudadanos%C2%A0potenciales-beneficiarios-del-plan-terrazas-barrios-ciudad-londres-la-caba%C3%B1a-y
Espacio de Diálogo con potenciales beneficiarios Plan Terrazas
https://www.cajaviviendapopular.gov.co/?q=espacio-de-di%C3%A1logo-con-potenciales-beneficiarios-plan-terrazas-0
Firma de actas de entrega a beneficiarios del Plan Terrazas en el barrio Guacamayas
https://www.cajaviviendapopular.gov.co/?q=firma-de-actas-de-entrega-%C2%A0beneficiarios-del-plan-terrazas-en-el-barrio-guacamayas
Diálogo Ciudadano en la localidad de Usme con potenciales beneficiarios Plan Terrazas
https://www.cajaviviendapopular.gov.co/?q=di%C3%A1logo%C2%A0ciudadano-en-la-localidad-de-usme-con-potenciales-beneficiarios-plan-terrazas
Recorrido verificación obras del Plan Terrazas en Alfonso López de Usme
https://www.cajaviviendapopular.gov.co/?q=recorrido-verificaci%C3%B3n-obras-del-plan-terrazas-en%C2%A0alfonso-l%C3%B3pez-de-usme
</t>
    </r>
    <r>
      <rPr>
        <b/>
        <sz val="14"/>
        <color theme="1"/>
        <rFont val="Arial"/>
        <family val="2"/>
      </rPr>
      <t>Julio 2023</t>
    </r>
    <r>
      <rPr>
        <sz val="14"/>
        <color theme="1"/>
        <rFont val="Arial"/>
        <family val="2"/>
      </rPr>
      <t xml:space="preserve">
Capacitación de maestros y oficiales de obra Plan Terrazas
https://www.cajaviviendapopular.gov.co/?q=capacitaci%C3%B3n-de-maestros-y-oficiales-de-obra-plan-terrazas
Entrevista Director CVP en DC Radio Bogotá Radiante
https://www.cajaviviendapopular.gov.co/?q=entrevista-director-cvp-en-dc-radio-bogot%C3%A1-radiante
Recorrido de obras Plan Terrazas ONU-Hábitat
https://www.cajaviviendapopular.gov.co/?q=recorrido-de-obras-plan-terrazas%C2%A0onu-h%C3%A1bitat
</t>
    </r>
    <r>
      <rPr>
        <b/>
        <sz val="14"/>
        <color theme="1"/>
        <rFont val="Arial"/>
        <family val="2"/>
      </rPr>
      <t>Agosto 2023</t>
    </r>
    <r>
      <rPr>
        <sz val="14"/>
        <color theme="1"/>
        <rFont val="Arial"/>
        <family val="2"/>
      </rPr>
      <t xml:space="preserve">
Seguimiento a Obras del Plan Terrazas que benefician a más familias en la ciudad
https://www.cajaviviendapopular.gov.co/?q=seguimiento-obras-del-plan-terrazas-que-benefician-m%C3%A1s-familias-en-la-ciudad
El Plan Terrazas llegó al barrio Arrayanes de Usme
https://www.cajaviviendapopular.gov.co/?q=el-plan-terrazas-lleg%C3%B3-al-barrio-arrayanes-de-usme
</t>
    </r>
  </si>
  <si>
    <r>
      <t xml:space="preserve">DIÁLOGO DE DOBLE VÍA CON LA CIUDADANÍA
</t>
    </r>
    <r>
      <rPr>
        <sz val="14"/>
        <color theme="1"/>
        <rFont val="Arial"/>
        <family val="2"/>
      </rPr>
      <t>Dialogar con los grupos de valor y de interés al respecto. Explicar y justificar la gestión, permitiendo preguntas y cuestionamientos en escenarios presenciales de encuentro, complementados, si existen las condiciones, con medios virtuales</t>
    </r>
  </si>
  <si>
    <r>
      <t>El porcentaje de avance se reporta teniendo en cuenta que para la vigencia 2023 se tienen programados 29 encuentros del Modelo de Gestión Social. 
Al mencionar en la meta "</t>
    </r>
    <r>
      <rPr>
        <i/>
        <sz val="14"/>
        <color theme="1"/>
        <rFont val="Arial"/>
        <family val="2"/>
      </rPr>
      <t>seis encuentros</t>
    </r>
    <r>
      <rPr>
        <sz val="14"/>
        <color theme="1"/>
        <rFont val="Arial"/>
        <family val="2"/>
      </rPr>
      <t>" se hace referencia a los encuentros definidos en el Modelo de Gestión Social (Imaginario DOFA, Árbol de Problemas, Taller de Diseño Participativo, Retroalimentación,  Decisión Propuesta de Valor Social y Jornadas de Participación)</t>
    </r>
  </si>
  <si>
    <r>
      <rPr>
        <b/>
        <sz val="14"/>
        <color theme="1"/>
        <rFont val="Arial"/>
        <family val="2"/>
      </rPr>
      <t>RESPONSABILIDAD</t>
    </r>
    <r>
      <rPr>
        <sz val="14"/>
        <color theme="1"/>
        <rFont val="Arial"/>
        <family val="2"/>
      </rPr>
      <t xml:space="preserve">
Responder por los resultados de la gestión definiendo o 
asumiendo mecanismos de corrección o mejora en sus planes 
institucionales para atender los compromisos y evaluaciones 
identificadas en los espacios de diálogo.</t>
    </r>
  </si>
  <si>
    <r>
      <t>Comunicaciones: Socializa la pieza gráfica la difunde en el calendario de actividades de la Entidad. Enlace:</t>
    </r>
    <r>
      <rPr>
        <b/>
        <sz val="14"/>
        <color theme="1"/>
        <rFont val="Arial"/>
        <family val="2"/>
      </rPr>
      <t>https://www.cajaviviendapopular.gov.co/?q=1-iniciativas-de-control-social-y-veedurias-habitardes-h%C3%A1bitat</t>
    </r>
  </si>
  <si>
    <t>EL proceso no reporta seguimiento sobre las actividades ni se encuentra evidencia en la ruta indicada</t>
  </si>
  <si>
    <t>No reporta</t>
  </si>
  <si>
    <r>
      <rPr>
        <b/>
        <sz val="14"/>
        <color theme="1"/>
        <rFont val="Arial"/>
        <family val="2"/>
      </rPr>
      <t>Primer seguimiento:</t>
    </r>
    <r>
      <rPr>
        <sz val="14"/>
        <color theme="1"/>
        <rFont val="Arial"/>
        <family val="2"/>
      </rPr>
      <t xml:space="preserve"> Con corte al 31 de diciembre 2022.
</t>
    </r>
    <r>
      <rPr>
        <b/>
        <sz val="14"/>
        <color theme="1"/>
        <rFont val="Arial"/>
        <family val="2"/>
      </rPr>
      <t xml:space="preserve">Segundo seguimiento: </t>
    </r>
    <r>
      <rPr>
        <sz val="14"/>
        <color theme="1"/>
        <rFont val="Arial"/>
        <family val="2"/>
      </rPr>
      <t xml:space="preserve">Con corte al 30 de abril 2023. 
</t>
    </r>
    <r>
      <rPr>
        <b/>
        <sz val="14"/>
        <color theme="1"/>
        <rFont val="Arial"/>
        <family val="2"/>
      </rPr>
      <t>Tercer seguimiento</t>
    </r>
    <r>
      <rPr>
        <sz val="14"/>
        <color theme="1"/>
        <rFont val="Arial"/>
        <family val="2"/>
      </rPr>
      <t xml:space="preserve">: Con corte al 31 de agosto 2023. </t>
    </r>
  </si>
  <si>
    <r>
      <rPr>
        <b/>
        <sz val="14"/>
        <color theme="1"/>
        <rFont val="Arial"/>
        <family val="2"/>
      </rPr>
      <t>Primer seguimiento:</t>
    </r>
    <r>
      <rPr>
        <sz val="14"/>
        <color theme="1"/>
        <rFont val="Arial"/>
        <family val="2"/>
      </rPr>
      <t xml:space="preserve"> Con corte al 31 de diciembre 2022.
</t>
    </r>
    <r>
      <rPr>
        <b/>
        <sz val="14"/>
        <color theme="1"/>
        <rFont val="Arial"/>
        <family val="2"/>
      </rPr>
      <t xml:space="preserve">Segundo seguimiento: </t>
    </r>
    <r>
      <rPr>
        <sz val="14"/>
        <color theme="1"/>
        <rFont val="Arial"/>
        <family val="2"/>
      </rPr>
      <t xml:space="preserve">Con corte al 30 de abril 2023. 
</t>
    </r>
    <r>
      <rPr>
        <b/>
        <sz val="14"/>
        <color theme="1"/>
        <rFont val="Arial"/>
        <family val="2"/>
      </rPr>
      <t>Tercer seguimiento:</t>
    </r>
    <r>
      <rPr>
        <sz val="14"/>
        <color theme="1"/>
        <rFont val="Arial"/>
        <family val="2"/>
      </rPr>
      <t xml:space="preserve"> Con corte al 31 de agosto 2023. </t>
    </r>
  </si>
  <si>
    <t>La Dirección de Mejoramiento de Vivienda se ocupó de generar información para la difusión masiva en medios y redes de comunicación durante este último cuatrienio.  Se adjuntan cinco enlaces  que dan cuenta del cumplimiento de la acción.</t>
  </si>
  <si>
    <t xml:space="preserve">https://www.instagram.com/reel/C0J6Y0QOr8i/?igshid=ZDBjMWI0ZjMxOQ==
https://x.com/habitatbogota/status/1724470869035028533?s=48&amp;t=rD5TOuMpU1B441TKUhINwA
https://www.instagram.com/reel/C0hFI9UvvBd/?igshid=MTc4MmM1YmI2Ng==
https://www.instagram.com/reel/C1ejIsIO_kh/?igsh=MmdhaHNnYXNneGx0
https://www.instagram.com/reel/C0PGNwuL--h/?igshid=NjFhOGMzYTE3ZQ%3D%3D
</t>
  </si>
  <si>
    <t>Para el cabal cumplimiento de esta actividad la Dirección de Mejoramiento generó condiciones con la contratación de un profesional con la experiencia necesaria para generar los contenidos que requiere la Oficina de comunicaciones.</t>
  </si>
  <si>
    <t>Durante el tercer cuatrimestre se realizaron cuatro (4) jornadas de rendición de cuentas.</t>
  </si>
  <si>
    <t>Se adjuntan cuatro (4) actas de las rendiciones de cuenta realizadas en las localidades de Bosa, Usme, Rafael Uribe Uribe y Ciudad Bolívar. Una realizada en el mes de octubre y tres (3) en noviembre</t>
  </si>
  <si>
    <t>La Dirección de Mejoramiento de Vivienda en razón a los retrasos en la entrega de las obras por la falta de capacidad de los contratistas ha debido intensificar el acompañamiento directo a los hogares así mismo como a los comités veedores.</t>
  </si>
  <si>
    <t>Durante el tercer cuatrimestre se realizaron diez y nueve (19) comités de veedores</t>
  </si>
  <si>
    <t>Durante el tercer cuatrimestre se realizaron diez y nueve (19) comités de veedores así: Septiembre 2 comités, octubre 4 comités,  noviembre 6 y diciembre 7.</t>
  </si>
  <si>
    <t>Se superó el número de comités de veeduría a realizar.</t>
  </si>
  <si>
    <t>Informe plan de participación  4ª trimestre del 2023</t>
  </si>
  <si>
    <t>Durante el tercer cuatrimestre se elaboró el informe del cuarto trimestre del 2023.</t>
  </si>
  <si>
    <r>
      <t>Se realizó la medición de las satisfacción de los usuarios de la Dirección de Reasentamientos, se tabularon los datos y se generó el informe. Se envió información con el Radicado 02312000028113</t>
    </r>
    <r>
      <rPr>
        <sz val="14"/>
        <color rgb="FFFF0000"/>
        <rFont val="Arial"/>
        <family val="2"/>
      </rPr>
      <t>,</t>
    </r>
    <r>
      <rPr>
        <sz val="14"/>
        <color theme="1"/>
        <rFont val="Arial"/>
        <family val="2"/>
      </rPr>
      <t xml:space="preserve"> del 11 de abril de 2023. Dado que son 4 informes trimestrales se establece la ejecución en el 25%</t>
    </r>
  </si>
  <si>
    <r>
      <rPr>
        <b/>
        <sz val="14"/>
        <color theme="1"/>
        <rFont val="Arial"/>
        <family val="2"/>
      </rPr>
      <t>Se han publicado acorde a los documentos suministrados por el área de Servicio al Ciudadano
Mayo – Junio – Julio – Agosto 2023</t>
    </r>
    <r>
      <rPr>
        <sz val="14"/>
        <color theme="1"/>
        <rFont val="Arial"/>
        <family val="2"/>
      </rPr>
      <t xml:space="preserve">
Solicitudes de acceso a la información
https://www.cajaviviendapopular.gov.co/?q=Servicio-al-ciudadano/solicitudes-de-acceso-la-informacion
Mecanismos para la atención a la ciudadanía
https://www.cajaviviendapopular.gov.co/?q=Servicio-al-ciudadano/mecanismos-para-la-atencion-la-ciudadadania
Informe PQRS
https://www.cajaviviendapopular.gov.co/?q=Servicio-al-ciudadano/informe-pqrs
Tiempos de respuesta a requerimientos 2023
https://www.cajaviviendapopular.gov.co/?q=Servicio-al-ciudadano/tiempos-de-respuesta-requerimientos-2023
Cantidad de radicados por aplicativo Distrital de PQRS 2023
https://www.cajaviviendapopular.gov.co/?q=Servicio-al-ciudadano/tiempos-de-respuesta-requerimientos-2023
Informes de asistencia por canales de atención Caja de la Vivienda Popular
https://www.cajaviviendapopular.gov.co/?q=Servicio-al-ciudadano/informes-de-asistencia
Informes de medición del grado de satisfacción del ciudadano
https://www.cajaviviendapopular.gov.co/?q=Servicio-al-ciudadano/informes-de-medici%C3%B3n-del-grado-de-satisfacci%C3%B3n-del-ciudadano
</t>
    </r>
  </si>
  <si>
    <t xml:space="preserve">Durante este tercer cuatrimestre se aplicó la encuesta de satisfacción a los beneficiarios del cuarto trimestre. </t>
  </si>
  <si>
    <t>Se adjunta la base de datos mediante la cual se consolidan las encuestas.</t>
  </si>
  <si>
    <t>El proceso reporta dentro de la vigencia 4 actas de rendicion de cuentas y la meta definida era 5, por lo tanto aunque el proceso demuestra ejecución en la actividad no cumple con lo propuesto. Razón por la que se reporta como incumplida.</t>
  </si>
  <si>
    <t>Atendiendo la recomendación de la Control Interno, se procedió a crear con la asesoría de TIC, dos instrumentos de seguimiento y control de la información.  Uno de ellos el Tablero de Control, permite al equipo de atención al ciudadano acceder a la base de datos de caracterización y desde allí brindar información actualizada para bri</t>
  </si>
  <si>
    <t>Se adjunta captura de la información del tablero de control</t>
  </si>
  <si>
    <t xml:space="preserve">Durante el cuatrimestre se realizaron piezas graficas con el contenido de los lineamientos de la Ley de Transparencia a los Servidores y Contratistas de la Caja de la Vivienda Popular y Ciudadanía en general </t>
  </si>
  <si>
    <t>15. Piezas Gráficas con contenidos de Transparencia divulgadas</t>
  </si>
  <si>
    <t xml:space="preserve">Se actualizo y fue aprobada ante el Comité Institucional de Control Interno el 31 de agosto 2023,  la política de administración de riesgos de la CVP, bajo la metodología planteada por el DAFP en su Guía para la administración del riesgo y el diseño de controles en entidades públicas - versión vigente y documento técnico LA/FT "Adaptación de medidas de prevención y mitigación del riesgo del lavado de activos, financiación del terrorismo en las entidades del Distrito Capital" generado por parte de la Secretaria General </t>
  </si>
  <si>
    <t>Listado de asistencia espacio de diálogo comunidad Arboleda Santa Teresita del marzo 22 de 2023</t>
  </si>
  <si>
    <t xml:space="preserve">El proceso reporta cumplimiento de la actividad definida para el cuatrimestre. 
Se evidencia ejecución de la actividad pero no es factible validar las evidencias acordes a lo reportado dentro del avance por parte de la primera línea, puesto que estas no fueron cargadas dentro de la ruta respectiva.
</t>
  </si>
  <si>
    <t>4 Comunicado Radicado 202312000028113
4.1 Informe Encuestas
4.2 Tabulación
4.3 Encuestas</t>
  </si>
  <si>
    <t>El proceso reporta la aplicación de encuestas de medición de la satisfacción a los beneficiarios. Esta pendiente por parte del equipo social la consolidación del informe trimestral. Con lo cual reporta un avance del 5%.
La actividad esta dentro de los tiempos de su desarrollo</t>
  </si>
  <si>
    <t>La Dirección de Mejoramiento de Vivienda, como acción de mejora ajustó la encuesta que aplica en territorio para medir el grado de satisfacción de los usuarios incorporando preguntas que permitiesen identificar si se han presentado actos de corrupción en el territorio por parte de alguno de los actores de proyecto.</t>
  </si>
  <si>
    <t>El proceso reporta un avance de la actividad del 75%, pero al revisar su seguimiento y evidencias, se identifica que la actividad fue ejecutada dentro de los tiempos establecidos, Para efectos del monitoreo no es claro porque el avance del proceso, ya que adjunta aplicación de la encuesta. tal como esta definido en la actividad propuesta y adjunta evidencia respectiva de su ejecución.
Por lo tanto la actividad se da por cumplida.</t>
  </si>
  <si>
    <t>Tres (3) Informes cuatrimestrales con los resultados de la medición de la satisfacción a los beneficiarios de los programas de la Caja de la Vivienda Popular.</t>
  </si>
  <si>
    <t>Durante el primer cuatrimestre del 2023 se  evaluó el grado de satisfacción a un total de 210 ciudadanos(as), 70  a beneficiarios(as) de la Dirección de Mejoramiento de Vivienda,  70 a beneficiarios(as) de la Dirección de Reasentamientos y 70 a beneficiarios(as) de la Dirección de Urbanizaciones y Titulación.
Adicionalmente se procesaron los datos y se encuentra en elaboración el informe con los resultados de la medición de la satisfacción a los beneficiarios de los programas de la Caja de la Vivienda Popular.</t>
  </si>
  <si>
    <t>Se evidencia la realización de una encuestas de medición de la satisfacción a los beneficiarios de los programas de la Caja de la Vivienda Popular no se evidencia un informe con los resultados del presentados en los formatos de diligenciamiento. Se recuerda que la meta o producto d ella actividad y tres (3) Informes trimestral con los resultados de la medición y propuesta de acciones de mejora</t>
  </si>
  <si>
    <t>Durante el segundo cuatrimestre del 2023 se suscribió el primer informe de satisfacción a la ciudadanía.
Para el segundo informe cuatrimestral de satisfacción, se  evaluó el grado de satisfacción a un total de 210 ciudadanos(as), 70  a beneficiarios(as) de la Dirección de Mejoramiento de Vivienda,  70 a beneficiarios(as) de la Dirección de Reasentamientos y 70 a beneficiarios(as) de la Dirección de Urbanizaciones y Titulación.
Adicionalmente se procesaron los datos y se encuentra en elaboración el segundo informe con los resultados de la medición de la satisfacción a los beneficiarios de los programas de la Caja de la Vivienda Popular.</t>
  </si>
  <si>
    <t xml:space="preserve">Durante el tercer cuatrimestre del 2023 se  evaluó el grado de satisfacción a un total de 210 ciudadanos(as), a beneficiarios(as) de la Dirección de Mejoramiento de Vivienda,  a beneficiarios(as) de la Dirección de Reasentamientos y a beneficiarios(as) de la Dirección de Urbanizaciones y Titulación.
Adicionalmente, se procesaron los datos y se encuentra en elaboración el tercer informe con los resultados de la medición de la satisfacción a los beneficiarios de los programas de la Caja de la Vivienda Popular.
</t>
  </si>
  <si>
    <t xml:space="preserve">El proceso reporta cumplimiento de la actividad definida para el cuatrimestre. 
Se evidencia ejecución de la actividad y se validan las evidencias reparadas acordes al avance reportado. </t>
  </si>
  <si>
    <t>El proceso reporta que la actividad esta en ejecución.
La actividad esta dentro de los tiempos de reporte definidos.</t>
  </si>
  <si>
    <t xml:space="preserve">Listados de asistencia y registro fotográfico de las actividades </t>
  </si>
  <si>
    <t>12. Archivo pagos desembolsos REAS 2023</t>
  </si>
  <si>
    <t>Se evidencia un archivo de Excel denominado 12. Archivo Pagos Desembolsos REAS 2023</t>
  </si>
  <si>
    <t>Se actualiza quincenalmente la base de pagos de la Dirección de Reasentamientos para que pueda ser consultada por los agentes internos y externos.</t>
  </si>
  <si>
    <t>El proceso reporta avance de la actividad mediante las la actualización del archivo Excel de pagos.
La actividad demuestra avance y seguimiento por parte del proceso y además adjunta evidencia acorde con lo reportado.</t>
  </si>
  <si>
    <t>El proceso reporta que tienen programa la sensibilización sobresobre lenguaje claro  para el mes de julio.
El proceso reporta avance sobre la actividad definida y evidencia avance sobre la actividad al corte del primer cuatrimestre mostrando un avance del 10%, pese a que ya se encuentra programada.</t>
  </si>
  <si>
    <t>Se informa por parte del proceso responsable que se tiene programa la sensibilización sobre  lenguaje claro  para el mes  de julio.</t>
  </si>
  <si>
    <t>El proceso reporta la  publicación acorde a los documentos suministrados por el área de Servicio al Ciudadano
El proceso reporta avance sobre la actividad definida y evidencia avance sobre la actividad al corte del primer cuatrimestre mostrando un avance del 33%.</t>
  </si>
  <si>
    <t>Se realizó reunión el 13 de junio del 2023 con los profesionales Cristian Rodríguez , Juan Solano y el suscrito, en la cual se reviso la pertinencia de actualizar la  documentación del proceso Servicio al Ciudadano en la carpeta de calidad y se determino que a la fecha no se encuentra realizar actualización alguna sobre los documentos mencionados, sin embargo se pudo establecer que de manera mensual los documentos referencia son actualizados de manera mensual (Informes de gestión del proceso)</t>
  </si>
  <si>
    <t>Se generó el reporte de información (Excel) del Sistema de Información, de los beneficiarios del proceso de REAS, con los datos actualizados. Dado que son tres reportes en el año, se establece un porcentaje de ejecución del 33.3%</t>
  </si>
  <si>
    <t>El proceso reporta que generó el reporte de información (Excel) del Sistema de Información, de los beneficiarios del proceso de REAS, con los datos actualizados.
El proceso reporta avance sobre la actividad definida y evidencia avance sobre la actividad al corte del primer cuatrimestre mostrando un avance del 33%.</t>
  </si>
  <si>
    <t>Se evidencia archivo de reporte de información (Excel) del Sistema de Información, de los beneficiarios del proceso de REAS, con los datos actualizados.</t>
  </si>
  <si>
    <t>Se actualiza diariamente la base de datos de Excel , obteniendo la mayor cantidad de información, llevando un control de las notificaciones.</t>
  </si>
  <si>
    <t>El proceso reporta avance de la actividad mediante la actualización de la base de datos de Excel , obteniendo la mayor cantidad de información, llevando un control de las notificaciones.
Se reporta por el proceso evidencias coherentes con la actividad propuesta.</t>
  </si>
  <si>
    <t>Se evidencia publicación del  Informe de Seguimiento y Evaluación a la Atención de Peticiones, Quejas, Reclamos, Sugerencias, Denuncias por Presuntos Actos de Corrupción y Felicitaciones recibidas en el segundo Semestre de la vigencia 2022”. El día 2 de mayo de 2023</t>
  </si>
  <si>
    <t xml:space="preserve">El proceso reporta cumplimiento de la actividad definida para el cuatrimestre. 
Se evidencia ejecución de la actividad y se validan las evidencias reportadas acordes al avance reportado. </t>
  </si>
  <si>
    <t>Se socializaron videos explicativos a través de las cuentas de funcionarios, servidores y contratistas con los diferentes aspectos que implican el cumplimiento de la Ley de Transparencia. Evidencias socialización lineamientos de la Ley de Transparencia a los Servidores y Contratistas según correos compartidos masivamente los días 9 de octubre y 9 de noviembre de 2023.</t>
  </si>
  <si>
    <t xml:space="preserve">El proceso reporta cumplimiento de la actividad definida para el cuatrimestre. 
Esta pendiente la evidencia de la actividad del mes de diciembre 2023, pero este se genera mes vencido, por lo tanto se entiende en cumplimiento de la actividad en su totalidad.
Se evidencia ejecución de la actividad y se validan las evidencias reportadas acordes al avance reportado. </t>
  </si>
  <si>
    <t xml:space="preserve">Realizar un autodiagnóstico para la implementación del MGDA y establecer un plan de acción  </t>
  </si>
  <si>
    <t xml:space="preserve">Se realiza DIAGNOSTICO del sistema de archivos dándole cumplimiento al MGDA y de acuerdo a este se establece el PLAN DE TRABAJO. </t>
  </si>
  <si>
    <t xml:space="preserve">Se envía a la OAC y OA, memorando 202311600106623 del 24-11-2023, la versión aprobada del Índice de Información Clasificada y Reservada de la Caja de la Vivienda Popular 2023. Con sus respectivas observaciones y ajustes por parte de la Oficina de Tecnologías de la Información y Comunicaciones TIC.
Con el fin para su publicación en la carpeta de calidad por parte de la OAP y la publicación en la página Web de la CVP por parte de la OAC.
Se recibe correo el 27 noviembre por parte de la OAC, Se encuentra realizada la publicación en la página web de la Entidad del Índice de Información Clasificada y Reservada V3 Código: 208-TIC-Ft-30 de la Caja de la Vivienda Popular 2023 
Consultar pestaña 2023 en el enlace:
https://www.cajaviviendapopular.gov.co/?q=Nosotros/la-cvp/indice-de-informacion-clasificada
 Descargue aquí el Índice de Información Clasificada 2023 ⇒ abrir en formato XLS
 Descargue aquí el Índice de Información Clasificada 2023 ⇒ abrir en formato datos abiertos CSV
</t>
  </si>
  <si>
    <t>En la Matriz de Transparencia y Acceso a la Información se encuentran publicados los últimos 4 registros de las publicaciones efectuadas en la página web de la Entidad para septiembre, octubre, noviembre y diciembre de 2023</t>
  </si>
  <si>
    <t xml:space="preserve">Se realiza gestión de 442 solicitudes de usuarios a través del sistema Orfeo para el primer trimestre del año.  </t>
  </si>
  <si>
    <t>El proceso reporta la gestión de las solicitudes de usuarios a través del sistema Orfeo para el primer trimestre del año.  
El proceso reporta avance sobre la actividad definida y evidencia avance sobre la actividad al corte del primer cuatrimestre mostrando un avance del 25%.</t>
  </si>
  <si>
    <t>Se evidencia  gestión de 442 solicitudes de usuarios a través del sistema Orfeo para el primer trimestre del año en archivo Excel</t>
  </si>
  <si>
    <t xml:space="preserve">Se realiza gestión de 297 solicitudes de usuarios a través del sistema Orfeo para el segundo trimestre del año.  </t>
  </si>
  <si>
    <t>Se realiza gestión a las solicitudes de usuarios a través del sistema Orfeo para el TERCER Y CUARTO  trimestre del año.</t>
  </si>
  <si>
    <t>Registros mensuales: En la página web dentro de la Matriz de Transparencia y Acceso a la Información se encuentran publicados los últimos 4 registros de las publicaciones efectuadas en la página web de la Entidad para septiembre, octubre, noviembre y diciembre de 2023.</t>
  </si>
  <si>
    <t>2. Publicación acuerdos Gestión</t>
  </si>
  <si>
    <t xml:space="preserve">Para el corte de enero a diciembre 2023, se debían publicar 99 documentos, de los cuales se publicaron 93 en la página web. 
  Se encuentran dos 2 en informe preliminar: 
1. En informe preliminar
-Auditoria Ejecución contratos de Obra Proyecto Arboleda
Santa Teresita y Convenio 234 de 20214
-Auditoria Ejecución de Obras de mejoramiento de Viviendas y
Sistema de Información Curaduría Pública Social
y tres auditorías y un seguimiento se traslado para la vigencia 2024
-Auditoria al Contrato de ETB y Servicios de TI
-Auditoria Proceso Reasentamiento y Proyecto 7698
-Auditoria CONSORCIO PRO CARACOLI
- Seguimiento a la Sostenibilidad Contable
 </t>
  </si>
  <si>
    <t>Los controles de la verificación sobre la coherencia y actualización de los contenidos dispuestos en la página web, se realiza a través de los formatos que se actualizan mes a mes y se publican en la m atrás de transparencia. Estos son: Listado de Actividades Realizadas en Página WEB e INTRANET Código: 208-COM-Ft-23, y el Esquema de Publicación de la Información para la página web de la Entidad en el marco de la política de Gobierno Digital Código: 208-COM-Ft-20</t>
  </si>
  <si>
    <t>Durante el último cuatrimestre de la vigencia 2023, se efectuó la reunión de fortalecimiento en la gestión de trámites y servicios de la Caja de la Vivienda Popular con el proceso de Servicio al Ciudadano, adicionalmente, se realizó la respectiva gestión de solicitud, recolección y análisis de la información del trámite de la Dirección de Mejoramiento de Vivienda "Reconocimiento de Edificaciones existentes y/o Expedición de Licencias de Construcción o Modificación Licencia de Construcción Vigente", el cual se encuentra pendiente de inscripción en la plataforma SUIT, en la vigencia 2024 se finalizará este proceso.</t>
  </si>
  <si>
    <t xml:space="preserve">Esta actividad se cumplió en el primer semestre de la vigencia, el resultado de esta actividad fue la Estrategia de Racionalización de Trámites para la Caja de al Vivienda Popular, la cual se cargó en la plataforma SUIT el día 30 de Junio de 2023. </t>
  </si>
  <si>
    <t>La actividad se realizo en el primer semestre de la vigencia, mostrando avance y cumplimiento de la misma</t>
  </si>
  <si>
    <t>En diciembre se realizó una mesa de trabajo con el proceso de Servicio al Ciudadano, en la cual se efectuó la revisión de los datos de operación remitidos mensualmente por el proceso de Servicio al Ciudadano, validando que estos estuvieran debidamente cargados en el SUIT,  se comparó de la información de los trámites y servicios de la entidad, los cuales están registrados en la plataforma SUIT y en la Guía de Trámites. Como compromiso entre los procesos (Gestión Estratégica - Servicio al Ciudadano), se va a mantener actualizada la información de los trámites y servicios en las diferentes plataformas para la siguiente vigencia, generando aportes y estrategias que garanticen los resultados en la gestión de la prestación de los trámites y servicios de la entidad.</t>
  </si>
  <si>
    <t>El proceso reporta la formulación del Plan de Integridad de la CVP y publicación del mismo.
El proceso reporta avance sobre la actividad definida y evidencia avance sobre la actividad al corte del primer cuatrimestre mostrando un avance del 50%.</t>
  </si>
  <si>
    <t>Se evidencia el la formulación del Plan de Integridad de la CVP y publicación del mismo en la pagina 19 del Plan Estratégico de Talento Humano</t>
  </si>
  <si>
    <t xml:space="preserve">Actividad a desarrollarse en el mes de Octubre, sin embargo en el mes de Agosto se llevo a cabo en acompañamiento de la Caja de Compensación Familiar COMPENSAR, un taller para reforzar la apropiación de los valores establecidos dentro del Código de Integridad adoptado por la CVP. </t>
  </si>
  <si>
    <t>2. Taller Valores Código de Integridad</t>
  </si>
  <si>
    <t>El proceso reporta que la actividad esta programada para el mes de octubre, no obstante el proceso no reporta avance sobre la actividad la cual aunque esta dentro de los tiempos si debería poder mostrar alguna acción</t>
  </si>
  <si>
    <t xml:space="preserve">Actividad a desarrollarse en los próximos meses.  </t>
  </si>
  <si>
    <t>El proceso reporta que la actividad esta programada para los siguientes meses de la vigencia, no obstante el proceso no reporta avance sobre la actividad la cual aunque esta dentro de los tiempos si debería poder mostrar alguna acción siendo que el plazo máximo de cumplimiento era en el mes de junio.
La actividad esta incumplida</t>
  </si>
  <si>
    <t>Se evidencia Pieza Comunicativa Cultura Ética 4 difundida</t>
  </si>
  <si>
    <t>Se evidencia diagramación del portafolio de Conocimientos, saberes y talentos 2022 y correo electrónico de solicitud de elaboración</t>
  </si>
  <si>
    <t>No se recibieron inquietudes ciudadanas una vez estuvo socializada la información, por ello no existe el documento que menciona la actividad el Plan Anticorrupción y Atención a la Ciudadano - Mapa de Riesgos de Corrupción durante el proceso de consulta abierto. 
Se abrió una consulta y el correo electrónico parcipacvp@cajaviviendapopular.gov.co, como canales para recibir comentarios y/o observaciones del Plan Anticorrupción y Atención a la Ciudadano - Mapa de Riesgos de Corrupción. pero no se recibió ninguna observación al respecto.</t>
  </si>
  <si>
    <t>Se da la actividad con el 100% de cumplimiento dado que no se generaron respuestas ante la  ciudadanía y partes interesadas ya que no se recibieron observaciones, pero si fueron habilitados los canales.
Dentro de la consulta se tiene solamente el registro de prueba de la oficina asesora de comunicaciones, por lo tanto no se dio respuesta alguna</t>
  </si>
  <si>
    <t>El proceso reporta que no se recibieron inquietudes ciudadanas una vez estuvo socializada la información, por ello no existe el documento que menciona la actividad el Plan Anticorrupción y Atención a la Ciudadano - Mapa de Riesgos de Corrupción durante el proceso de consulta abierto. 
El proceso reporta cumplimiento de la actividad conforme a lo establecido en su formulación y adjunta evidencia conforme a la meta producto esperada, dado que evidencia la apertura de canales y reporte sin observaciones lo cual impedía la generación de respuestas.</t>
  </si>
  <si>
    <t xml:space="preserve">Actividad cumplida en el primer cuatrimestre de la vigencia </t>
  </si>
  <si>
    <t xml:space="preserve">Fortalecer página web (visibilizarían y claridad de trámites) y  orientación de canales de comunicación y procedimientos virtuales y telefónicos, así como visibilizar la radicación en línea; generar mayor accesibilidad a la página web y posibilidad de agendamiento electrónica. Mejorar página web: botones de contacto como: Asesor vía WhatsApp, Preguntas frecuentes, Chat en línea, y el directorio telefónico de la CVP. Asesor virtual. Abrir más canales virtuales e instructivos (evaluar pertinencia).  En el banner de la página web de la CVP incentivar a la ciudadanía que visite estos enlaces de interés en los espacios de transparencia. Esto se debe generar por medio de una pagina web mas accesible y fácil de entender teniendo en cuenta que nuestros usuarios son estratos 1 y 2.  Mejorar canales y la información que orienta a la ciudadanía, números a los que pueda llamar. </t>
  </si>
  <si>
    <t>Cronograma mensual de actividades de fortalecimiento de la página web; además Menú de accesibilidad web para fortalecer consultas web para personas en condición de discapacidad visual, además gifs con lectura lengua de señas colombiana, además adaptación software convertir de Mintic, y adaptación en buscador Microsoft Edge de conversión de los textos de la página web a lenguaje sonoro.</t>
  </si>
  <si>
    <t>El proceso reporta haber realizado de actividades de fortalecimiento de la página web; además Menú de accesibilidad web para fortalecer consultas web para personas en condición de discapacidad visual, además gifs con lectura lengua de señas colombiana, además adaptación software convertir de Mintic, y adaptación en buscador Microsoft Edge de conversión de los textos de la página web a lenguaje sonoro.
El proceso reporta cumplimiento de la actividad conforme a lo establecido en su formulación y adjunta evidencia conforme a la meta producto esperada.</t>
  </si>
  <si>
    <t>Se evidencia documento excel del Cronograma mensual de actividades de fortalecimiento de la página web; además Menú de accesibilidad web para fortalecer consultas web para personas en condición de discapacidad visual, además gifs con lectura lengua de señas colombiana, además adaptación software convertir de Mintic, y adaptación en buscador Microsoft Edge de conversión de los textos de la página web a lenguaje sonoro.</t>
  </si>
  <si>
    <t>Cronograma de mejoram iento al Portal web enviado e Control interno a través del Plan de Mejoramiento</t>
  </si>
  <si>
    <t>Con corte a 31/12/2023</t>
  </si>
  <si>
    <t>La actividad se cumplio en el primer semestre de la vigencia</t>
  </si>
  <si>
    <t>Se evidencia que la Dirección de Urbanizaciones y Titulación realizó jornadas de visitas y socialización del mecanismo de titulación ofertado por la CVP y la gratuidad de sus procesos en los desarrollos intervenidos por la DUT, se evidencian 7 visitas en las suiguinetes fechas:
05-02-2023
03-03-2023
23-03-2023
22-04-2023
11-05-2023
31-05-2023
22-06-2023</t>
  </si>
  <si>
    <t>Se evidencia la consolidación y publicación del tercer seguimiento trimestral al Plan de Acción de Participación Ciudadana y Control Social 2023 con los respectivos informes trimestrales de soporte.</t>
  </si>
  <si>
    <t>Se evidencia 4 Informes del 3 trimestre 2023 de las Dirección de  DUT,Reas,Mejoramiento de Barrios y Mejoramiento de Vivienda. 
1. Matriz de Seguimiento PAPC Tercer Trimestre.
 https://www.cajaviviendapopular.gov.co/?q=Nosotros/Informes/rendicion-de-cuentas#rendici-n-de-cuentas-2023
 2. Cuatro informes consolidados de participación, rendición de cuentas y control social de las direcciones misionales.
 https://www.cajaviviendapopular.gov.co/?q=Transparencia/mecanismos-espacios-o-instancias-del-men%C3%BA-participa#plan-institucional-de-participaci-n-ciudadana</t>
  </si>
  <si>
    <t>Se evidencia del cumplimiento de esta actividad por parte de la Dirección de Mejoramiento de Vivienda   donde se muestra enlaces de contenido generado de información para la difusión masiva en medios y redes de comunicación condiciones  que requiere la Oficina de comunicaciones.</t>
  </si>
  <si>
    <t>Se evidencia en el tercer cuatrimestre la realización de diez y nueve (19) comités de veedores así: Septiembre 2 comités, octubre 4 comités,  noviembre 6 y diciembre 7.</t>
  </si>
  <si>
    <t>Se evidencia el informe del cuarto trimestre de 2023</t>
  </si>
  <si>
    <t>Se evidenciaron 18 encuentros con la comunidad en el marco del modelo de gestión social "Nuevos Afectos, Nuevos Territorios", en las localidades de Ciudad Bolívar, Usme, Suba y San Cristóbal.</t>
  </si>
  <si>
    <t>Encuentros con la comunidad en el marco del modelo de gestión social "Nuevos Afectos, Nuevos Territorios", en las localidades de Ciudad Bolívar, Usme, Suba y San Cristóbal.</t>
  </si>
  <si>
    <t>Un informe del cuarto trimestre de 2023</t>
  </si>
  <si>
    <t>Actas de  diez y nueve (19) comités de veedores así: Septiembre 2 comités, octubre 4 comités,  noviembre 6 y diciembre 7.</t>
  </si>
  <si>
    <t>Se evidencia dos archivos 1. Autodiagnostico rendicion_cuentas_09102023
 2. 20231102 Reunión Cronograma RdC</t>
  </si>
  <si>
    <t>Se evidencian dos archivos 1. Pieza publicitaria habitardes
 2. Relatoría Habitardes  28 de noviembre de 2023</t>
  </si>
  <si>
    <t xml:space="preserve">Se evidencia el tercer reporte trimestral de los dos indicadores de participación dentro de la batería de indicadores de gestión de la OAP, evidencian dos archivos 1. Correo remisión reporte Indicadores de Gestión 3er trimestre
2. Tercer reporte indicadores 2023 </t>
  </si>
  <si>
    <t>Se evidencian en formato excel  3 encuestas de satisfacción 2023 de Reas, DUT y Dirección de Mejoramiento de Vivienda</t>
  </si>
  <si>
    <t>3 encuestas de satisfacción 2023 de Reas, DUT y Dirección de Mejoramiento de Vivienda</t>
  </si>
  <si>
    <t>Se evidencia la segunda sensibilización  sobre el  Manual de  Servicio a la Ciudadanía  el 20 de septiembre del 2023.</t>
  </si>
  <si>
    <t xml:space="preserve">Acta de capacitación servicio a la ciudadania </t>
  </si>
  <si>
    <t>Se evidencia  la segunda sensibilización  sobre Lenguaje Claro el 26 de octubre del 2023.</t>
  </si>
  <si>
    <t>Acta de capacitación lenguaje Claro</t>
  </si>
  <si>
    <t>Se evidencian que se  encuentran publicados los Informes de solicitudes de acceso a la información pública 2023, los  Informe de gestión PQRSD, los  Informe de asistencia por canales de atención y los Informe de medición del grado de satisfacción de los beneficiarios de los procesos misionales Segundo cuatrimestre 2023</t>
  </si>
  <si>
    <t>Acta de reunión documentos Servicio al Ciudadano</t>
  </si>
  <si>
    <t>Se evidencia Acta de reunión documentos Servicio al Ciudadano</t>
  </si>
  <si>
    <t xml:space="preserve">Se evidencia Archivo en Excel y el Sistema de Información con la base de datos de beneficiarios actualizada. </t>
  </si>
  <si>
    <t>Se evidencian 4 informes de  asistencia por canales formato PDF de los meses de agosto, septiembre, octubre y noviembre de 2023</t>
  </si>
  <si>
    <t>4 informes de  asistencia por canales formato PDF de los meses de agosto, septiembre, octubre y noviembre de 2023</t>
  </si>
  <si>
    <t>Se evidencia la realización  y publición del informe de seguimiento y evaluación a la atención de PQRSDF Primer sem 2023</t>
  </si>
  <si>
    <t>Se evidencia capacitación sobre la gestión de peticiones en el Sistema Distrital de Quejas y Soluciones - Bogotá te escucha, el día 7 de septiembre de la actual vigencia</t>
  </si>
  <si>
    <t>Asistencia capacitación Bogotá te escucha</t>
  </si>
  <si>
    <t>Se evidencian los "Informes de gestión y oportunidad de las respuestas a las PQRSD" correspondientes a los meses de agosto, septiembre, octubre y noviembre 2023.</t>
  </si>
  <si>
    <t>Informes de gestión y oportunidad de las respuestas a las PQRSD" correspondientes a los meses de agosto, septiembre, octubre y noviembre 2023.</t>
  </si>
  <si>
    <t>Se evidencia en la página web dentro de la Matriz de Transparencia y Acceso a la Información  publicados los últimos 4 registros de las publicaciones efectuadas en la página web de la Entidad para septiembre, octubre, noviembre y diciembre de 2023 y se evidencian en excel 4 archivos listado completo de publicación web</t>
  </si>
  <si>
    <t>Se evidencia publicación en el SIDEAP los acuerdos de Gestión de los Gerentes  Públicos, al cierre de diciembre de 2023, se presenta pantallazo del SIDEAP</t>
  </si>
  <si>
    <t>Pantallazo del SIDEAP</t>
  </si>
  <si>
    <t>Se evidencia para el corte de enero a diciembre 2023, que se debían publicar 99 documentos, de los cuales se publicaron 93 en la página web. 
  Se encuentran dos 2 en informe preliminar: 
1. En informe preliminar
-Auditoria Ejecución contratos de Obra Proyecto Arboleda
Santa Teresita y Convenio 234 de 20214
-Auditoria Ejecución de Obras de mejoramiento de Viviendas y
Sistema de Información Curaduría Pública Social
y tres auditorías y un seguimiento se traslado para la vigencia 2024
-Auditoria al Contrato de ETB y Servicios de TI
-Auditoria Proceso Reasentamiento y Proyecto 7698
-Auditoria CONSORCIO PRO CARACOLI
- Seguimiento a la Sostenibilidad Contable</t>
  </si>
  <si>
    <t>1. En informe preliminar
-Auditoria Ejecución contratos de Obra Proyecto Arboleda
Santa Teresita y Convenio 234 de 20214
-Auditoria Ejecución de Obras de mejoramiento de Viviendas y
Sistema de Información Curaduría Pública Social
y tres auditorías y un seguimiento se traslado para la vigencia 2024
-Auditoria al Contrato de ETB y Servicios de TI
-Auditoria Proceso Reasentamiento y Proyecto 7698
-Auditoria CONSORCIO PRO CARACOLI
- Seguimiento a la Sostenibilidad Contable</t>
  </si>
  <si>
    <t>Se evidencia listado de Actividades Realizadas en Página WEB e INTRANET Código: 208-COM-Ft-23, y el Esquema de Publicación de la Información para la página web de la Entidad en el marco de la política de Gobierno Digital Código: 208-COM-Ft-20</t>
  </si>
  <si>
    <t>Se presenta como evidencia acta del 18 de diciembre de 2023 donde se realizó una mesa de trabajo con el proceso de Servicio al Ciudadano, donde se evidencia que se realizo - revisión de los datos de operación remitidos mensualmente por el proceso de Servicio al Ciudadano, validando que estos estuvieran debidamente cargados en el SUIT - Comparación de la información de los trámites y servicios de la entidad, los cuales están registrados en la plataforma SUIT y en la Guía de Trámites - Compromiso entre los procesos (Gestión Estratégica - Servicio al Ciudadano).</t>
  </si>
  <si>
    <t>Acta del 18 de diciembre de 2023 donde se realizó una mesa de trabajo con el proceso de Servicio al Ciudadano</t>
  </si>
  <si>
    <t>Se evidencia acta de reunión del 18 de diciembre de 2023 de fortalecimiento en la gestión de trámites y servicios de la Caja de la Vivienda Popular con el proceso de Servicio al Ciudadano, adicionalmente, se evidencia la realización de  la respectiva gestión de solicitud, recolección y análisis de la información del trámite de la Dirección de Mejoramiento de Vivienda "Reconocimiento de Edificaciones existentes y/o Expedición de Licencias de Construcción o Modificación Licencia de Construcción Vigente.</t>
  </si>
  <si>
    <t>Acta de reunión del 18 de diciembre de 2023  fortalecimiento en la gestión de trámites y servicios de la Caja de la Vivienda Popular con el proceso de Servicio al Ciudadano</t>
  </si>
  <si>
    <t>CORREO PUBLICACIÓN DATOS ABIERTOS ÁREAS MISIONALES</t>
  </si>
  <si>
    <t>Se evidencia que el 26 septiembre 2023 se publicó en el portal de datos abiertos Bogotá, la información geográfica de: 
Dirección de Mejoramiento de Barrios
Dirección de Urbanizaciones y Titulación
Dirección de Reasentamientos
Trámite Curaduría Pública Social</t>
  </si>
  <si>
    <t>Se evidencian informes mensuales de disponibilidad de la plataforma de ETB, de los meses agosto, septiembre, octubre y noviembre de 2023</t>
  </si>
  <si>
    <t>Se informa por parte del proceso que en el seguimiento de este tercer cuatrimestre no se recibieron requerimientos a análisis o evaluación de la viabilidad para virtualizar trámites y OPAS acorde a requerimientos de los responsables de los procesos.</t>
  </si>
  <si>
    <t xml:space="preserve"> Botón de transparencia en la siguiente ruta https://www.cajaviviendapopular.gov.co/?q=Nosotros/Informes/informe-de-ejecucion-del-presupuesto-de-gastos-e-inversiones de AGOSTO, SEPTIEMBRE,  OCTUBRE, NOVIEMBRE de 2023</t>
  </si>
  <si>
    <t>Se evidencia que se publicaron  mensualmente en datos abiertos la ejecución presupuestal y modificaciones del presupuesto de la CVP en el botón de transparencia en la siguiente ruta https://www.cajaviviendapopular.gov.co/?q=Nosotros/Informes/informe-de-ejecucion-del-presupuesto-de-gastos-e-inversiones de AGOSTO, SEPTIEMBRE,  OCTUBRE, NOVIEMBRE de 2023, se evidencia pantallazo de los informes publicados</t>
  </si>
  <si>
    <t>Se evidencia la publicación de 12 informes durante el tercer cuatrimestre del 2023,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</si>
  <si>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 xml:space="preserve"> Cuatro informes de asistencia por canales de atención
- Cuatro informes de Gestión y Oportunidad a las PQRSD
- Cuatro informes de Solicitudes de Acceso a la Información Pública</t>
  </si>
  <si>
    <t>Se evidencia la socialización de videos explicativos a través de las cuentas de funcionarios, servidores y contratistas con los diferentes aspectos que implican el cumplimiento de la Ley de Transparencia. Evidencias socialización lineamientos de la Ley de Transparencia a los Servidores y Contratistas según correos compartidos masivamente los días 9 de octubre y 9 de noviembre de 2023.</t>
  </si>
  <si>
    <t xml:space="preserve">Se evidencia que en el ultimo cuatrimestre se realizaron piezas graficas con el contenido de los lineamientos de la Ley de Transparencia a los Servidores y Contratistas de la Caja de la Vivienda Popular y Ciudadanía en general </t>
  </si>
  <si>
    <t>Piezas Gráficas con contenidos de Transparencia divulgadas</t>
  </si>
  <si>
    <t>Se evidencia que en el tercer cuatrimestre del 2023 se han reportado  los "Informes de Solicitudes de Acceso a la Información" se realizaron los informes correspondientes a los meses de agosto, septiembre, octubre y noviembre del 2023</t>
  </si>
  <si>
    <t>Solicitudes de acceso a la información de agosto, septiembre, octubre y noviembre de 2023</t>
  </si>
  <si>
    <t>Se evidencia que durante el tercer cuatrimestre del  2023 se han elaborado  los informes de Gestión y Oportunidad de Respuestas de las PQRSD que recibe la Caja de la Vivienda Popular correspondientes a los meses de agosto, septiembre, octubre y noviembre del 2023</t>
  </si>
  <si>
    <t>Informes Gestión PQRSD correspondientes a los meses de agosto, septiembre, octubre y noviembre del 2023</t>
  </si>
  <si>
    <t xml:space="preserve">Se evidencia DIAGNOSTICO del sistema de archivos dándole cumplimiento al MGDA y de acuerdo a este se establece el PLAN DE TRABAJO. </t>
  </si>
  <si>
    <t>Cuatro archivos dos en excel denominados autodiagnostico documental de archivo, plan de acción MGDA y un PDF diagnostico integral de archivo</t>
  </si>
  <si>
    <t xml:space="preserve">Se evidencia informes del seguimiento de los planes y programas de Gestión Documental del TERCER Y CUARTO trimestre del año 2023. </t>
  </si>
  <si>
    <t>PDG Y PINAR  tercer y cuarto trimestre de 2023</t>
  </si>
  <si>
    <t xml:space="preserve">Se evidencia el envío a la OAC y OAP, Memorando 202311600100303 de 3-11-2023, la versión aprobada del Inventario y Clasificación de Activos de Información de la Caja de la Vivienda Popular 2023. 
Se evidencia que el 7 noviembre de 2023 se recibio correo por parte de la OAC que fue publicado el inventario y clasificación de activos en la página de la CVP.
7. Datos Abiertos
7.1 Instrumentos de gestión de la información
7.1.1 Registros de activos de información
Registro de activos de información año 2023 xls    Ver formato CSV (Datos Abiertos)
</t>
  </si>
  <si>
    <t xml:space="preserve">Se evidencia el envío a la OAC y OA, memorando 202311600106623 del 24-11-2023, la versión aprobada del Índice de Información Clasificada y Reservada de la Caja de la Vivienda Popular 2023. Con sus respectivas observaciones y ajustes por parte de la Oficina de Tecnologías de la Información y Comunicaciones TIC.
Se evidencia correo el 27 noviembre por parte de la OAC, Se encuentra realizada la publicación en la página web de la Entidad del Índice de Información Clasificada y Reservada V3 Código: 208-TIC-Ft-30 de la Caja de la Vivienda Popular 2023 
Consultar pestaña 2023 en el enlace:
https://www.cajaviviendapopular.gov.co/?q=Nosotros/la-cvp/indice-de-informacion-clasificada
 Descargue aquí el Índice de Información Clasificada 2023 ⇒ abrir en formato XLS
 Descargue aquí el Índice de Información Clasificada 2023 ⇒ abrir en formato datos abiertos CSV
</t>
  </si>
  <si>
    <t>Se evidencia  CIERRE sesión extraordinaria virtual del Comité Institucional de Gestión y Desempeño - MIPG: viernes 27 de octubre de 2023: El esquema de publicación de la información para la página web de la Entidad en el marco de la Política de Gobierno Digital pasó su trámite por la sesión extraordinaria del Comité Institucional de Gestión y Desempeño – MIPG, realizada el día viernes 27 de octubre entre las 8:00 am y las 5:30 pm. recibiendo concepto APROBATORIO. (ver punto 2.2. Aprobación de la versión final del Esquema de Publicación de la Información Pública 2023 (actualizado), y del proyecto de Resolución de adopción de dicha actualización - Oficina Asesora de Comunicaciones)</t>
  </si>
  <si>
    <t>Se evidencia Matriz de Transparencia y Acceso a la Información y se encuentran publicados los últimos 4 registros de las publicaciones efectuadas en la página web de la Entidad para septiembre, octubre, noviembre y diciembre de 2023</t>
  </si>
  <si>
    <t xml:space="preserve">Se evidencia consolidación de la información de la relación de solicitudes atendidas del archivo central efectivas y no efectivas de lo transcurrido el TERCER Y CUARTO trimestre del año </t>
  </si>
  <si>
    <t>Dos archivos en excel de tercer y cuarto trimestre de 2023 PRESTAMO ARCHIVO CENTRAL</t>
  </si>
  <si>
    <t>Se evidencia atención a requerimientos GLPI gestión a las solicitudes de usuarios a través del sistema Orfeo para el TERCER Y CUARTO  trimestre del año.</t>
  </si>
  <si>
    <t>Dos archivos en excel de Atención a requerimientos GLPI gestión a las solicitudes de usuarios a través del sistema Orfeo para el TERCER Y CUARTO  trimestre del año.</t>
  </si>
  <si>
    <t>Se evidencia la publicación de los GIFS en el componente de "PARTICIPA" ubicado en el portal web de la Entidad</t>
  </si>
  <si>
    <t>Se evidencia Informe de interacción de las herramientas denominadas gifs de lengua en señas colombiana en la página Web y seguimiento a la herramienta.</t>
  </si>
  <si>
    <t xml:space="preserve">Se evidencia el 6 de octubre del 2023 la segunda sensibilización sobre LSC.
</t>
  </si>
  <si>
    <t>Acta de Sensibilizaciones LSC del 6 de cotubre de 2023</t>
  </si>
  <si>
    <t xml:space="preserve"> Acta de cumplimiento de los ítems de la Matriz de la Ley 1712 de 2014 del 30 de septiembre de 2023</t>
  </si>
  <si>
    <t>Se evidencia Acta de cumplimiento de los ítems de la Matriz de la Ley 1712 de 2014 del 30 de septiembre de 2023</t>
  </si>
  <si>
    <t xml:space="preserve">SE EVIDENCIAN 2 ACTIVIDADES : 
CAMPAÑA DEJANDO HUELLA - APROPIACIÓN VALORES DE INTEGRIDAD
TALLER CODIGO DE INTEGRIDAD </t>
  </si>
  <si>
    <t>Se presenta como evidencia cuatro archivos en PDF denominados Registro Fotografico veduria ciudadana colores, conformación vedurias ciudadanas, capacitación y formación vedurias, capacitación y acompañamiento vedurias colores.</t>
  </si>
  <si>
    <t>Cuatro archivos en PDF denominados Registro Fotografico veduria ciudadana colores, conformación vedurias ciudadanas, capacitación y formación vedurias, capacitación y acompañamiento vedurias colores.</t>
  </si>
  <si>
    <t xml:space="preserve">CAMPAÑA DEJANDO HUELLA - APROPIACIÓN VALORES DE INTEGRIDAD
TALLER CODIGO DE INTEGRIDAD </t>
  </si>
  <si>
    <t>INTEGRIDAD - INSTRUMENTO MEDICIÓN</t>
  </si>
  <si>
    <t xml:space="preserve">SE EVIDENCIA LA ELABORACIÓN  DE UN INSTRUMENTO DE MEDICIÓN DE LA APROPIACIÓN DE LOS COLABORADORES FRENTE AL CODIGO DE INTEGRIDAD, SE APLICA EL INSTRUMENTO, SE SACAN RESULTADOS,  SE DESARROLLA UN CONCURSO Y SE PREMIAN A LOS GANADORES  </t>
  </si>
  <si>
    <t xml:space="preserve">Se evidencia que en el comité institucional de coordinación de control interno del 31 de julio de 2023 se presentó el seguimiento a la declaración de bienes y rentas y declaración de conflictos de interés por parte de los directivos de la Caja de Vivienda Popular en cumplimiento del principio de transparencia y  publicidad y los valores honestidad, compromiso y diligencia. </t>
  </si>
  <si>
    <t>Se evidencia Cronograma misional cargado en su totalidad al sitio web. Mes a mes</t>
  </si>
  <si>
    <t>Cronograma de actividades de Mejoramiento del Portal Web 2023 PAAC en formato excel</t>
  </si>
  <si>
    <t>18 Encuentros de socialización y diálogo MB entre ordinarias y extraordinarias entre los meses de septiembre a diciembre de 2023 de las sectores de suba caracoli y maria cano</t>
  </si>
  <si>
    <t xml:space="preserve">Se presentan como evidencia 18 encuentros de socialización y diálogo MB entre ordinarias y extraordinarias entre los meses de septiembre a diciembre de 2023 de las sectores de suba caracoli y maria cano </t>
  </si>
  <si>
    <t xml:space="preserve">Se evidencia para el  tercer cuatrimestre la aplicación de la encuesta de satisfacción a los beneficiarios del cuarto trimestre. </t>
  </si>
  <si>
    <t>Se  evidencia  dos instrumentos de seguimiento y control de la información.  Uno de ellos el Tablero de Control, permite al equipo de atención al ciudadano acceder a la base de datos de caracterización y desde allí brindar información actualizada para bri</t>
  </si>
  <si>
    <t>COMPONENTES DEL PAAC 2023</t>
  </si>
  <si>
    <t>No. ACTIVIDADES</t>
  </si>
  <si>
    <t>CUMPLIDAS</t>
  </si>
  <si>
    <t>EN EJECUCION</t>
  </si>
  <si>
    <t>INCUMPLIDAS</t>
  </si>
  <si>
    <t>%CUMPLIDAS</t>
  </si>
  <si>
    <t>%EN EJECUCION</t>
  </si>
  <si>
    <t>%INCUMPLIDAS</t>
  </si>
  <si>
    <t>TOTAL</t>
  </si>
  <si>
    <t>GESTIÓN RIESGO CORRUPCIÓN</t>
  </si>
  <si>
    <t xml:space="preserve">RACIONALIZACIÓN DE TRÁMITES </t>
  </si>
  <si>
    <t>RENDICIÓN DE CUENTAS</t>
  </si>
  <si>
    <t>MECANISMO ATENCIÓN CIUDADANO</t>
  </si>
  <si>
    <t>TRANSPARENCIA</t>
  </si>
  <si>
    <t xml:space="preserve">INICIATIVAS ADICIONALES </t>
  </si>
  <si>
    <t>TOTALES</t>
  </si>
  <si>
    <t xml:space="preserve">%  </t>
  </si>
  <si>
    <t>% DE AVANCE
LOGRADO</t>
  </si>
  <si>
    <t>% DE AVANCE
PROYECTADO</t>
  </si>
  <si>
    <t>Actividad finalizada el primer cuatrimestre del año 2023</t>
  </si>
  <si>
    <t>Se adjunta pantallazo del tablero de control</t>
  </si>
  <si>
    <t>LISTADO COMPLETO DE PUBLICACIONES WEB SEPTIEMBRE, OCTUBRE, NOVIEMBRE y DICIEMBRE 2023</t>
  </si>
  <si>
    <t>Se presenta como evidencia informe INFORME DE MEDICIÓN DEL GRADO DE SATISFACCIÓN DE LOS
BENEFICIARIOS DEL PROCESO DE MEJORAMIENTO DE BARRIOS
TERCER CUATRIMESTRE</t>
  </si>
  <si>
    <t>INFORME DE MEDICIÓN DEL GRADO DE SATISFACCIÓN DE LOS
BENEFICIARIOS DEL PROCESO DE MEJORAMIENTO DE BARRIOS
TERCER CUATRIMESTRE</t>
  </si>
  <si>
    <t>Se evidencian 3 archivos en PDF denominados evaluación de encuentros y dialogos entrega de titulos, otro formato evaluación encuentros dialogos ciudadanos y otro cuarto informe trimestral de medición de satisfacción al ciudadano año 2023</t>
  </si>
  <si>
    <t>3 archivos en PDF denominados evaluación de encuentros y dialogos entrega de titulos, otro formato evaluación encuentros dialogos ciudadanos y otro cuarto informe trimestral de medición de satisfacción al ciudadano año 2023</t>
  </si>
  <si>
    <t xml:space="preserve"> Actas recorridos mejoras locativas Arboleda Santa Teresita</t>
  </si>
  <si>
    <t>Se evidencia el CUARTO INFORME TRIMESTRAL ÁMBITO DE RENDICIÓN DE CUENTAS DUT AÑO 2023 y Fotografias Entrega Titulo 3000 arborizadora alta octubre 25</t>
  </si>
  <si>
    <t xml:space="preserve">CUARTO INFORME TRIMESTRAL ÁMBITO DE RENDICIÓN DE CUENTAS DUT AÑO 2023 y Fotografias Entrega Titulo 3000 arborizadora alta octubre 25 </t>
  </si>
  <si>
    <t>Se evidencian 4  listas de asistencias de reuniones de equipo social  de los meses de septiembre, octubre, noviembre y diciembre de 2023, pero no evidencia capacitaciones como se requiere como meta o producto para dar cumplimiento</t>
  </si>
  <si>
    <t>Listas de asistencias reuniones de equipo social de los meses de septiembre, octubre, noviembre y diciembre de 2023.</t>
  </si>
  <si>
    <t>Se evidencias cinco (5) actas de las rendiciones de cuenta realizadas del mes de julio, noviembre y diciembre 2023.</t>
  </si>
  <si>
    <t>Cinco (5) actas de las rendiciones de cuenta realizadas del mes de julio, noviembre y diciembre 2023.</t>
  </si>
  <si>
    <t>7 visitas en las suiguinetes fechas:
05-02-2023
03-03-2023
23-03-2023
22-04-2023
11-05-2023
31-05-2023
22-06-2023</t>
  </si>
  <si>
    <t>Folletos entrega de predios PAR y otro denominado 208- REAS-Ft 104 requisitos para predios recomendados V3</t>
  </si>
  <si>
    <t>Se evidencia dos archivos en PDF uno denominado Folletos entrega de predios PAR y otro denominado 208- REAS-Ft 104 requisitos para predios recomendados V3  no se evidencia informe trismestral de las actividades proyectadas</t>
  </si>
  <si>
    <t xml:space="preserve">Se presenta como evidencia 5 actividades de socialización:
1.INFORME PLAN DE MEJORAMIENTO POR PROCESOS  febrero-Marzo 2023
1. TABULACION ENCUESTAS DE SATISFACCIÓN ATENCIÓN A LA CIUDADANÍA 
1. TABULACION ENCUESTAS DE SATISFACCIÓN ATENCIÓN A LA CIUDADANÍA
1. TABULACION ENCUESTAS DE SATISFACCIÓN ATENCIÓN A LA CIUDADANÍA (1) 
1. Escaner encuestas feb-mar rotated 
1. 202312000047043 Comunicado Encuestas de Satisfacción  </t>
  </si>
  <si>
    <t xml:space="preserve"> 5 actividades de socialización:
1.INFORME PLAN DE MEJORAMIENTO POR PROCESOS  febrero-Marzo 2023
1. TABULACION ENCUESTAS DE SATISFACCIÓN ATENCIÓN A LA CIUDADANÍA 
1. TABULACION ENCUESTAS DE SATISFACCIÓN ATENCIÓN A LA CIUDADANÍA
1. TABULACION ENCUESTAS DE SATISFACCIÓN ATENCIÓN A LA CIUDADANÍA (1) 
1. Escaner encuestas feb-mar rotated 
1. 202312000047043 Comunicado Encuestas de Satisfacción</t>
  </si>
  <si>
    <t>EL proceso no reporta seguimiento sobre las actividades ni se encuentra evidencia en la ruta indicada quedando pendientes 2 informes de 4 que era la meta</t>
  </si>
  <si>
    <t>Se evidencia un archivo en excel denominado  REPORTE PAGOS A 09012024</t>
  </si>
  <si>
    <t>REPORTE PAGOS A 09012024</t>
  </si>
  <si>
    <t xml:space="preserve">EL proceso no reporta seguimiento sobre las actividades ni se encuentra evidencia en la ruta indicada, para este cuatrimestre se debia realizar Capacitaciones al equipo de Atención al Ciudadano. (1 para cada cuatrimestre vencido).
Listados de Asistencia a capacitaciones. </t>
  </si>
  <si>
    <t>Se evidencia publicación 
Primer seguimiento: Con corte al 31 de diciembre 2022.
Segundo seguimiento: Con corte al 30 de abril 2023. 
Tercer seguimiento: Con corte al 31 de agosto 2023
Dentro de los tiempos establecidos 14/09/2023.</t>
  </si>
  <si>
    <t>Corte al 31ago2022</t>
  </si>
  <si>
    <t>Corte al 31ago2023</t>
  </si>
  <si>
    <t>Se presenta como evidencia del cumplimiento por parte del proceso evidencias del documento a Política de administración de riesgos de la CVP en formato word, citación del Comité Control Interno Aprobación Política 2023 el 31 de agosto de 2023 y solicitud de Publicación Política Administración del Riesgo el dia 1 de septiembre de 2023</t>
  </si>
  <si>
    <t>Política de administración de riesgos de la CVP en formato word
Citación del Comité Control Interno Aprobación Política 2023 el 31 de agosto de 2023 
Solicitud de Publicación Política Administración del Riesgo el dia 1 de septiembre de 2023</t>
  </si>
  <si>
    <t>Se presenta como evidencia avance por parte del proceso la realización y publicación del seguimiento al PAAC y al Mapa de Riesgos de Corrupción de la vigencia 2023 dentro de los tiempos establecidos 15/05/2023.</t>
  </si>
  <si>
    <t>1er Informe de seguimiento PAAC y Riesgos de Corrupción 15-05-2023
1er Seguimiento Matriz de Riesgos de Corrupción (Excel) 15-05-2023
 1er Seguimiento Matriz PAAC 2023 (Excel) 15-05-2023
 Correo de Bogotá es TIC - INFO SEGUI Y EVALUAL CUMPLI DEL PAAC Y MP DE CORRUPCIÓN 2023</t>
  </si>
  <si>
    <t xml:space="preserve">Esta  actividad fue forlulada en el segundo semestre de la vigencia 2023 su ejecución  finaliza en diciembre 2023,  no se  presentan evidencias de avance en este periodo </t>
  </si>
  <si>
    <t>Se evidencia que se realizo el segundo seguimiento trimestral del Plan de Acción de Participación Ciudadana  a cada una de las areas.</t>
  </si>
  <si>
    <t xml:space="preserve">Se evidencia que se publicaron los informes e ejecución presupuesta de mayo, junio, julio y agosto de 2023. </t>
  </si>
  <si>
    <t>Se evidencio calendarios de actividades  para  la medición  y divulgación a través de las redes sociales, página web, canales internos y externos de comunicación actividades y escenarios de participación ciudadana, dialogos ciudadanos, actividaes</t>
  </si>
  <si>
    <t xml:space="preserve">Se anexan calendarios de actividades mayo, junio, julio y agosto de 2023
</t>
  </si>
  <si>
    <t>Se evidencio acta de reunión para la Avance seguimiento Menú Participa Página Web_Rendición de Cuentas y otras secciones del 20 de junio de 2023</t>
  </si>
  <si>
    <t>Acta de reunión del 20 de junio de 2023</t>
  </si>
  <si>
    <t>Se evidencio reporte correspondiente al segundo trimestre de 2023 (30 junio 2023) de los aportes a metas y accione de la Caja de la Vivienda Popular a la Política Pública de Víctimas</t>
  </si>
  <si>
    <t>Evidencias enlaces publicaciones para Difundir las acciones de asistencia técnica integral que se brinda  a la ciudadanía, desde la DMV
Mayo 2023
Visita de obras del Plan Terrazas, en la localidad de Usme
https://www.cajaviviendapopular.gov.co/?q=visita-de%C2%A0obras-del-plan-terrazas-en-la-localidad-de-usme
Diálogo Ciudadano con posibles beneficiarios del Programa Plan Terrazas
https://www.cajaviviendapopular.gov.co/?q=di%C3%A1logo-ciudadano-con-posibles-beneficiarios-del-programa-plan-terrazas
Jornada  acompañamiento a obras del #PlanTerrazas barrio La Gloria.
https://www.cajaviviendapopular.gov.co/?q=jornada-acompa%C3%B1amiento-obras-del-planterrazas-barrio-la-gloria
Junio 2023
Capacitación a maestros de obra en técnicas de construcción propias del  Plan Terrazas
https://www.cajaviviendapopular.gov.co/?q=capacitaci%C3%B3n%C2%A0-maestros-de-obra-en-t%C3%A9cnicas-de-construcci%C3%B3n-propias-del%C2%A0%C2%A0plan-terrazas
La Caja de Vivienda Popular estará presente en el SMART CITY
https://www.cajaviviendapopular.gov.co/?q=la-caja-de-vivienda-popular-estar%C3%A1-presente%C2%A0en-el-smart-city
Verificando avances de obra del proyecto Plan Terrazas Usme
https://www.cajaviviendapopular.gov.co/?q=verificando-avances-de-obra-del-proyecto-plan-terrazas-usme
Diálogos ciudadanos potenciales beneficiarios del Plan Terrazas barrios Ciudad Londres, La Cabaña y Costa Rica de Usme
https://www.cajaviviendapopular.gov.co/?q=di%C3%A1logos-ciudadanos%C2%A0potenciales-beneficiarios-del-plan-terrazas-barrios-ciudad-londres-la-caba%C3%B1a-y
Espacio de Diálogo con potenciales beneficiarios Plan Terrazas
https://www.cajaviviendapopular.gov.co/?q=espacio-de-di%C3%A1logo-con-potenciales-beneficiarios-plan-terrazas-0
Firma de actas de entrega a beneficiarios del Plan Terrazas en el barrio Guacamayas
https://www.cajaviviendapopular.gov.co/?q=firma-de-actas-de-entrega-%C2%A0beneficiarios-del-plan-terrazas-en-el-barrio-guacamayas
Diálogo Ciudadano en la localidad de Usme con potenciales beneficiarios Plan Terrazas
https://www.cajaviviendapopular.gov.co/?q=di%C3%A1logo%C2%A0ciudadano-en-la-localidad-de-usme-con-potenciales-beneficiarios-plan-terrazas
Recorrido verificación obras del Plan Terrazas en Alfonso López de Usme
https://www.cajaviviendapopular.gov.co/?q=recorrido-verificaci%C3%B3n-obras-del-plan-terrazas-en%C2%A0alfonso-l%C3%B3pez-de-usme
Julio 2023
Capacitación de maestros y oficiales de obra Plan Terrazas
https://www.cajaviviendapopular.gov.co/?q=capacitaci%C3%B3n-de-maestros-y-oficiales-de-obra-plan-terrazas
Entrevista Director CVP en DC Radio Bogotá Radiante
https://www.cajaviviendapopular.gov.co/?q=entrevista-director-cvp-en-dc-radio-bogot%C3%A1-radiante
Recorrido de obras Plan Terrazas ONU-Hábitat
https://www.cajaviviendapopular.gov.co/?q=recorrido-de-obras-plan-terrazas%C2%A0onu-h%C3%A1bitat
Agosto 2023
Seguimiento a Obras del Plan Terrazas que benefician a más familias en la ciudad
https://www.cajaviviendapopular.gov.co/?q=seguimiento-obras-del-plan-terrazas-que-benefician-m%C3%A1s-familias-en-la-ciudad
El Plan Terrazas llegó al barrio Arrayanes de Usme
https://www.cajaviviendapopular.gov.co/?q=el-plan-terrazas-lleg%C3%B3-al-barrio-arrayanes-de-usme</t>
  </si>
  <si>
    <t xml:space="preserve">Se presenta como evidencia de avance por parte del prceso de Reasentamientos folleto con la informacion del proceso de entraga de los predios PAR con el fin de que los beneficiarios comprendan la importancia de la entrega de los predios como requisito del programa, los folletos fueron entregados en los sorteos 9 y 10 del proyecto de Vivienda Arboleda Santa Teresita. 
No se evidencian los productos Seguimiento trimestral Plan de Acción de Participación Ciudadana ni el Informe trimestral de las actividades proyectadas </t>
  </si>
  <si>
    <t>Se presenta como evidencia del avance de la actividad la primera acta de reunión - Rendición de Cuentas del 29 de junio de 2023 concertado entre la SDHT y la CVP. La OAP informo que "EL PROCESO NO REPORTO SEGUIMIENTO PARA ESTE CUATRIMESTRE" se envio por parte del proceso correo donde se comparte evidencia de avance de la acción por drive el dia 12 de septiembre de 2023. Se recomienda dar cumplimiento a los tiempos establecidos por la OAP para la entrega de las evidencias.</t>
  </si>
  <si>
    <t>Acta de reunión - Rendición de Cuentas del 29 de junio de 2023 concertado entre la SDHT y la CVP.</t>
  </si>
  <si>
    <t>Se presenta como evidencia del cumplimiento de la actividad 14 reuniones con los Comités de Veedurías. Se informa por parte del proceso que estos espacios de diálogo se van a mantener durante el tercer cuatrimestre.La OAP informo que "EL PROCESO NO REPORTO SEGUIMIENTO PARA ESTE CUATRIMESTRE" se envio por parte del proceso correo donde se comparte evidencia de avance de la acción por drive el dia 12 de septiembre de 2023. Se recomienda dar cumplimiento a los tiempos establecidos por la OAP para la entrega de las evidencias.</t>
  </si>
  <si>
    <t>01. Mayo 04. Reunión de seguridad (Frente 1 y 2) – Alcaldía –
CVP – Interventoría Aleph Cima – Contratista JA
CORAL II – Comité veedor
02. Mayo 09, Barrio Tejares- Usme.  Conformación Comité Veedores.
03. Mayo 11 ,  Barrio Libertadores. Conformación Comité Veedores.
04. Mayo 19,  Primer Comité Veedro Frentes 1 y 2 del Grupo 2.
05. Mayo 31 Reunión seguimiento Comité Veedor Grupo 2.
06. Junio 07 Acta socialización avance de obra al Comité Veedor frentes 3 y 4 del grupo 2.
07. Junio 26. Acta segunda reunión Comité Veedor de los frentes 1 y 2.
08. Junio 28. Reunión Comité Veeduría mes de Junio.
09. Julio 26 . Acta reunión Comité Veeduría mes de Julio.
10. Julio 27. Acta Comité Veeduría mes de Julio.
11.  Julio 31. Acta Primer Comité Veedor frentes 1 y 2.
12. Agosto 3. Acta comité de Veedores y beneficiarios.
13. Agosto 31. Acta Comité de Veedores.
14. Agosto 31 - Actas de reunión Comité de Veedores a través de las cuales se realizan visitas.</t>
  </si>
  <si>
    <t>Se presenta como evidencia del avance de la actividad el segundo informe 2° Trimestre del Plan de Acción de Participación Ciudadana.La OAP informo que "EL PROCESO NO REPORTO SEGUIMIENTO PARA ESTE CUATRIMESTRE" se envio por parte del proceso correo donde se comparte evidencia de avance de la acción por drive el dia 12 de septiembre de 2023. Se recomienda dar cumplimiento a los tiempos establecidos por la OAP para la entrega de las evidencias.</t>
  </si>
  <si>
    <t>Segundo informe 2° Trimestre del Plan de Acción de Participación Ciudadana.</t>
  </si>
  <si>
    <t>Se evidencian como avance de la actividad (5) encuentros con la comunidad en el marco del modelo de gestión social "Nuevos Afectos, Nuevos Territorios". Es importante recordar que el numero de encuentros para el 2023 son 29 y a la fecha se han realizado 11 encuentros.</t>
  </si>
  <si>
    <t xml:space="preserve">1. Implementación DOFA, Localidad de Ciudad Bolívar, barrio Caracolí: con la participación de 27 personas
2. Implementación Diseño Participativo, Localidad de Puente Aranda, barrio Veraguas, parque Gaitán Cortes: con la participación de 31 personas.
3. Implementación DOFA e imaginario barrial, Localidad de Ciudad Bolívar, barrio Caracolí: con la participación de 11 personas
4.  Decisión Propuesta de Valor Social, Localidad de Usaquén, barrio Santa Cecilia: con la participación de 13 personas. 
5.  Decisión Propuesta de Valor Social, Localidad de Usaquén, barrio Buenavista: con la participación de 15 personas. </t>
  </si>
  <si>
    <t>Se evidencian como avance de la actividad Cinco comités de veeduría en las localidades que se relacionan a continuación y  (2) Acuerdos de Sostenibilidad en la localidad Usaquén en los barrios. De las 72 actividades programas para el 2023 se han realizado 23 el el primer reporte 16 y en segundo 7.</t>
  </si>
  <si>
    <t>Durante este periodo en el marco del proyecto de inversión 7703 Mejoramiento Integral de Barrios con Participación Ciudadana se realizaron: 
Cinco comités de veeduría en las localidades que se relacionan a continuación:
1.        Localidad de Ciudad Bolívar, barrio Caracolí: tres (3) comités de veeduría con la participación de 33 personas. 
2.        Localidad de Usaquén, barrio Santa Cecilia: un (1) comité de veeduría con la participación de 5 personas.
3.        Localidad de Usaquén, barrio Santa Cecilia: un (1) comité de veeduría con la participación de 10 personas.
Se hicieron además dos (2) Acuerdos de Sostenibilidad en la localidad Usaquén en los barrios que se relacionan a continuación: 
1.  Santa Cecilia: con la participación de 41 personas. 
2.  Buena Vista: con la participación 40 personas.</t>
  </si>
  <si>
    <t>Se evidencia en el primer cuatrimestre fotografias del desarrollo  de una (1) entrega masiva de 9 títulos de propiedad a beneficiarios del desarrollo Bogotá 2 sector de la localidad de Ciudad Bolívar, esta actividad fue llevada a cabo en el salón comunal del barrio bogotá 2 sector el día 28 de febrero de 2023.</t>
  </si>
  <si>
    <t>No se presentan evidencias para este cuatrimestre</t>
  </si>
  <si>
    <t>Se evidencia como avance del cumplimiento de la actividad un informe trimestral de encuentros con la ciudadania de la Dirección de Reasentamientos Humanos de los periodos abril, mayo, junio de 2023</t>
  </si>
  <si>
    <t>INFORME TRIMESTRAL DE ENCUENTROS CON LA
CIUDADANÍADIRECCIÓN TÉCNICA DE
REASENTAMIENTOS HUMANOS
PERIODO: ABRIL, MAYO, JUNIO DE 2023</t>
  </si>
  <si>
    <t>La OAP informa que el proceso no reporta avances en ninguno de los dos cuatrimestres a la fecha, no se realizaron tareas correspondientes a esta actividad. No obstante esta dentro de los tiempos establecidos de ejecución.</t>
  </si>
  <si>
    <t>El proceso reporta que para el segundo cuatrimestre no realizo tareas corrrespondientes a esta actividad. No obstante esta dentro de los tiempos establecidos de ejecución</t>
  </si>
  <si>
    <t>La OAP informa que el proceso reporta como avance de la actividad  una propuesta de modificación del procedimiento para la rendición de cuentas, participación ciudadana y control social, particularmente, en lo relacionado con el desarrollo de la audiencia pública de rendición de cuentas. No obstante esta dentro de los tiempos establecidos de ejecución.</t>
  </si>
  <si>
    <t>Se presenta como evidencia del cumplimiento de la actividad el Flujograma Procedimiento 208-PLA-Pr-19 Rendición de Cuentas, Participación Ciudadana y Control Social.</t>
  </si>
  <si>
    <t>Flujograma Procedimiento 208-PLA-Pr-19 Rendición de Cuentas, Participación Ciudadana y Control Social</t>
  </si>
  <si>
    <t>Se presenta como evidencia del cumplimiento de la actividad el Documento Caracterización Grupos de Valor
Caracterizacion_de_ciudadanos_y_grupos_de_interes_2023</t>
  </si>
  <si>
    <t>Documento Caracterización Grupos de Valor
Caracterizacion_de_ciudadanos_y_grupos_de_interes_2023</t>
  </si>
  <si>
    <t>Se presenta como evidencia del avance de la actividad socialización de piezas graficas las cuales fueron difundidas en el calendario de la CVP</t>
  </si>
  <si>
    <t>Comunicaciones: Socializa la pieza gráfica la difunde en el calendario de actividades de la Entidad. Enlace:https://www.cajaviviendapopular.gov.co/?q=1-iniciativas-de-control-social-y-veedurias-habitardes-h%C3%A1bitat
En el Drive: https://drive.google.com/drive/folders/1KbIgZsQcaN0noJ6eoG6sgP6Bnxq_5x-i</t>
  </si>
  <si>
    <t>Se evidencia el segundo seguimiento trimestral</t>
  </si>
  <si>
    <t>Socializar la información y trámites de los procedimientos de la Dirección de Reasentamientos y la Dirección de Mejoramiento de Vivienda conforme a las acciones concertadas con la Mesa para la Participación Efectiva de Víctimas y la Mesa de Víctimas Indígenas</t>
  </si>
  <si>
    <t>Al menos dos (2) actividades de socialización concertadas con las instancias de participación de la población víctima del conflicto armado y la Alta Consejería para las Víctimas -Listas de Asistencia y Actas. Una a cargo de cada Dirección Misional</t>
  </si>
  <si>
    <t>Dirección de Reasentamientos - Equipo de Resiliencia - Proceso Reasentamientos
Dirección Mejoramiento de Vivienda - Proceso Mejoramiento de Vivienda</t>
  </si>
  <si>
    <t xml:space="preserve">Se presenta como evidencia del cumplimiento  5 actividades  en las que se han socializado el programa y los servicios de la CVP en específico la dirección de Reasentamientos. </t>
  </si>
  <si>
    <t>2 sorteos, 2 capacitaciones y presentación del programa de Reasentamientos</t>
  </si>
  <si>
    <t xml:space="preserve">La DUT informa que continuará realizando actividades de socialización de la oferta misional en los diferentes desarrollos en los que la DUT tiene presencia por primer vez. En el año 2023 la DUT no ha vinculado ningún desarrollo, sin embargo,  se espera que trimestralmente el equipo social pueda dar a conocer la oferta institucional de la CVP en los desarrollos intervenidos. La OAP informa que el proceso no adjunta evidencia de la ejecución. El dia 13 de septiembre de 2023 la DUT envio mediante correo electronico el avance de la actividad. Se recomienda dar cumplimiento a los tiempos establecidos por la OAP para la entrega de las evidencias. </t>
  </si>
  <si>
    <t>Se presenta como evidencia del avance de la actividad el segundo Informe plan de mejoramiento por procesos, tabulación y medición de encuestas</t>
  </si>
  <si>
    <t>La DUT informa que para dar cumplimiento a la acción de mejora, el equipo social a través de las entrega de los títulos de propiedad, realiza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Titulación.La OAP informa que el proceso no adjunta evidencia de la ejecución. El dia 13 de septiembre de 2023 la DUT envio mediante correo electronico el avance de la actividad. Se recomienda dar cumplimiento a los tiempos establecidos por la OAP para la entrega de las evidencias. Se genera alerta teniendo en cuenta que a la fecha  solo se presenta como avance  de la actividad un informe trimestral que corresponde al 25%, pendientes 3 informes a falta de 3 meses aproximadamente para la finalización de la vigencia</t>
  </si>
  <si>
    <t>Se presenta como evidencia del avance de la actividad el segundo INFORME TRIMESTRAL ABRIL A JUNIO DE ENCUESTA DE SATISFACCION AL CIUDADANO ESPACIOS DE
DIALOGO CON LIDERES Y COMUNIDAD</t>
  </si>
  <si>
    <t>INF. TRIM. ENC. SATISF.  ESP. DIAL.  ABRIL JUNIO</t>
  </si>
  <si>
    <t>La OAP informa que el proceso no reporta avance de ejecución para este cuatrimestre, solo se cuenta con el avance de la actividad del primer cuatrimestre.</t>
  </si>
  <si>
    <t>La actividad se encuentra dentro de los tiempos de ejecución pero avance  bajo para el cumpliento en lo que queda de la vigencia.</t>
  </si>
  <si>
    <t>Se presenta como evidencia del avance de cumplimiento de la actividad  en el segundo cuatrimestre del 2023 el primer informe de satisfacción a la ciudadanía, adjuntando evidencias coherentes con la información reportada en este cuatrimestre. Se genera alerta ya que la meta o producto de la actividad y tres (3) Informes cuatrimestrales con los resultados de la medición y propuesta de acciones de mejora, a la fecha solo se presenta 1 informe quedarian faltando 2 a falta de 3 meses aproximadamente para la finalización de la vigencia.</t>
  </si>
  <si>
    <t>Primer informe cuatrimestral de medición del grado de satisfacción de los beneficiarios cvp 2023</t>
  </si>
  <si>
    <t xml:space="preserve">Se presenta como evidencia del avance de la actividad MANUAL DE SELECCIÓN Y LINEAMIENTOS PARALA EVALUACIÓN DE VIVIENDAS A INTERVENIRCON PLAN TERRAZAS. La OAP informo que "EL PROCESO NO REPORTO SEGUIMIENTO PARA ESTE CUATRIMESTRE" se envio por parte del proceso correo donde se comparte evidencia de avance de la acción por drive el dia 12 de septiembre de 2023. Se recomienda dar cumplimiento a los tiempos establecidos por la OAP para la entrega de las evidencias, se genera alerta ya que a la fecha no se presenta cumplimiento de la actividad que indica "Crear, implementar base de datos para reporte mensual de información que permita el control y seguimiento de la información allegada en los espacios de diálogo, como también los radicados por los postulantes en la ventanilla de atención al ciudadano de la CVP" quedan aproximadamente 3 meses para su cumpliento </t>
  </si>
  <si>
    <t>MANUAL DE SELECCIÓN Y LINEAMIENTOS PARALA EVALUACIÓN DE VIVIENDAS A INTERVENIRCON PLAN TERRAZAS</t>
  </si>
  <si>
    <t>Se presenta como evidencia del avance de la actividad capacitación al equipo social el dia 15 de junio de 2023 respecto a los lineamientos de atención al ciudadano conforme a lo establecido en la política de atención al ciudadano cuyo objetivo general es garantizar el acceso efectivo, oportuno y de calidad de los ciudadanos y ciudadanas que son beneficiarios (as) del programa de titulación. El dia 13 de septiembre de 2023 la DUT envio mediante correo electronico el avance de la actividad. Se recomienda dar cumplimiento a los tiempos establecidos por la OAP para la entrega de las evidencias.</t>
  </si>
  <si>
    <t>Listado de asistencia capacitación comunicación no violenta</t>
  </si>
  <si>
    <t>Se presenta como evidencia del avance de la actividad 2 registro de asistencia y registro fotografico de capacitaciones del taller como canta la flauta, para la capacitación de los contratista en atención al ciudadano  5 de julio de 2023 y 22 de agosto de 2023, han sido desarrollados metodológicamente por el Camilo Arjona. Quedando pendiente una capacitación para el tercer cuatrimestre.</t>
  </si>
  <si>
    <t>Listados de asistencia y resgistro fotográfico de las actividades</t>
  </si>
  <si>
    <t>Se presenta como evidencia del avance de la actividad archivo en excel denominado Pagos 20 de agosto de 2023 por objeto</t>
  </si>
  <si>
    <t>Pagos 20 de agosto de 2023 por objeto</t>
  </si>
  <si>
    <t>Se presenta como evidencia del avance de la actividad sensibilización realizada el 26 de mayo del 2023 la primera sensibilización  sobre el  Manual de  Servicio a la Ciudadanía. Adicionalmente se tiene programa la segunda  sensibilización sobre el Manual de Servicio al Ciudadanía para el 20 de septiembre de la actual vigencia.</t>
  </si>
  <si>
    <t>Se presenta como evidencia del avance de la actividad, Se realizó el 1 de junio del 2023 la primera sensibilización  sobre Lenguaje Claro.</t>
  </si>
  <si>
    <t>Se presenta como evidencia del avance de la actividad Informes Publicados
Publicación en la Página Web de la Entidad</t>
  </si>
  <si>
    <t xml:space="preserve">Se presenta como evidencia de avance de la actividad mediante una mesa de trabajo del 13 de junio de 2023 donde se  reviso la pertinencia de actualizar la  documentación del proceso Servicio al Ciudadano en la carpeta de calidad.
</t>
  </si>
  <si>
    <t xml:space="preserve">Se presenta como evidencia de avance de la actividad 2 bases datos en excel actualizada de los beneficiarios vinculados al Programa de Reasentamientos
</t>
  </si>
  <si>
    <t xml:space="preserve">RESOLUCIONES RELOCALIZACION  actualizada
CONSOLIDADO RESOLUCIONES 2023 actualizada
</t>
  </si>
  <si>
    <t>Se presenta como evidencia de avance de la actividad informes mensuales "Informes de Asistencia por Canales de Atención" correspondientes a los meses de abril, mayo, junio y julio 2023.</t>
  </si>
  <si>
    <t>Informes de asistencia por canales</t>
  </si>
  <si>
    <t>Se presenta como evidencia del avance de actividad capacitación realizada sobre la gestión de peticiones en el Sistema Distrital de Quejas y Soluciones - Bogotá te escucha, el día 10 de agosto de la actual vigencia</t>
  </si>
  <si>
    <t>Asistencia capacitación Bogotá te escucha y manuales de funcionario, servicio al ciudadano y gestión de peticiones</t>
  </si>
  <si>
    <t>Se presenta como evidencia del avance de actividad  "Informes de gestión y oportunidad de las respuestas a las PQRSD" correspondientes a los meses de abril, mayo, junio y julio 2023.</t>
  </si>
  <si>
    <t>Informes de Gestión PQRSD</t>
  </si>
  <si>
    <t>Se presenta como evidencia del avance de la actividad  la elaboración de 4 documentos en Excel que corresponden al registro mensual sobre las publicaciones que se realizan en la página web con los datos del responsable o área solicitante, contenido publicado, Enlace o URL donde reposa la información publicada, y las fechas de cada una de las publicaciones efectuadas. Se Suben al Drive los documentos correspondientes a Mayo, Junio, Julio y Agosto  de  2023</t>
  </si>
  <si>
    <t xml:space="preserve">Se presenta como evidencia del cumplimiento de la actividad  publicaron en el SIDEAP los acuerdos de Gestión de los Gerentes  Públicos, efectuados al cierre de agosto de 2023. </t>
  </si>
  <si>
    <t>Se presenta como evidencia del avance la actividad  60 informes finales de auditorias realizadas y publicadas en la web.</t>
  </si>
  <si>
    <t>Se presenta como evidencia del avance del la actividad listas de verificación del cumplimiento de la información publicada en el esquema de publicación de los meses de mayo, junio, julio y agosto y de 2023.</t>
  </si>
  <si>
    <t>Listas de validación o verificación de la información publicada Esquema de Publicación de la Información de los meses de mayo, junio, julio y agosto y de 2023.</t>
  </si>
  <si>
    <t xml:space="preserve">Se presenta como evidencia del avance de la actividad   mesas de trabajo con la Dirección de Mejoramiento de Vivienda para la revisión del Trámite "Reconocimiento de Edificaciones existentes y/o Expedición de Licencias de Construcción o Modificación Licencia de Construcción Vigente" el día 31 de mayo de 2023. 
• Se solicitó al Departamento Administrativo de la Función Pública y a la Secretaría General la reunión para la revisión de la inscripción del trámite "Reconocimiento de Edificaciones existentes y/o Expedición de Licencias de Construcción o Modificación Licencia de Construcción Vigente". 
• Se realizó una (1) mesa de trabajo con el proceso de gestión financiera para revisar, identificar y proponer acciones de optimización de las consultas de acceso a la información pública de "Expedición de recibos de pago y Expedición de Paz y Salvo y/o Certificación de Deuda" el día 16 de junio de 2023.  
• Se realizó una (1) mesa de trabajo con el proceso misional de Dirección de Urbanización y Titulación para identificar y proponer acciones de racionalización del trámite "Bien(es) fiscales titulables a sus ocupantes" el día 16 de junio de 2023. 
• Se realizó una (1) mesa de trabajo con el proceso misional Reasentamientos para identificar y proponer acciones de racionalización del trámite "Inclusión (Ingreso) al proceso de reasentamientos" el día 15 de junio de 2023.  
• Se realizó una mesa de trabajo con el Departamento Administrativo de la Función Pública y la Secretaría General para la revisión del estado de los trámites en el SUIT del Distrito el día 18 de agosto de 2023. 
• Se realizó una mesa de trabajo liderada por la Alta Consejería TIC de la Secretaría General y MINTIC sobre los trámites registrados en la Carpeta de Servicios Ciudadanos Digitales el día 24 de agosto de 2023. </t>
  </si>
  <si>
    <t>Actas de reunión</t>
  </si>
  <si>
    <t xml:space="preserve"> Se presenta como evidencia del avance de la catividad lo siguiente:
• Se realizó el análisis de priorización de los trámites con cada uno de los procesos misionales que tienen a su cargo trámites, OPAS y consultas de acceso a la información pública durante las mesas de trabajo reportadas en la actividad anterior. 
• Se definió y cargó en el Sistema Único de Información de Trámites -SUIT- la Estrategia de Racionalización de Trámites para la vigencia 2023; se definieron acciones de racionalización administrativa relacionada con la simplificación de procesos internos para disminuir costos y tiempos de ejecución al ciudadano asociados a los puntos de atención y requisitos del trámite. Las acciones se registraron para el trámite de “Postulación bienes fiscales titulables a sus ocupantes” y para las consultas de información “Expedición de paz y salvo y/o certificación de deuda” y “Expedición de recibos de pago”. </t>
  </si>
  <si>
    <t>Actas de Reunión
Estrategia_racionalizacion_2023</t>
  </si>
  <si>
    <t>Se presenta como avance de la actividad (1) Acta de reunión de la mesa de trabajo en la Dirección de Gestión Corporativa para definir acciones a trabajar entre la Oficina Asesora de Comunicaciones y el área de Servicio al Ciudadano para fortalecer  los trámites y servicios por parte de la ciudadanía.</t>
  </si>
  <si>
    <t>La OAP informa que El proceso de TIC reporta seguimiento a la actividad pero sin avance, justificado en que para este cuatrimestre no se ha generado reporte de publicación de datos abiertos, Se envía Memorando No. 202311600042083 del 18 mayo 2023, Remisión de Guía de Datos Abiertos para la CVP, a la OAP. Para remitir la guía de datos abiertos para la CVP y  se envía correo propuesta guía datos abiertos-cronograma de publicación IDECA.
Se inform por parte de la Jefe Oficina Asesora de Planeación memorando enviadop por ORFEO  202311300075923 con asunto Fechas de corte de actualización, cargue, envío y publicación de información geográfica – IDECA, pero no se presenta avance de la actividad.
Se genera alerta teniendo en cuenta que a la fecha se presenta un avance del 30% restando aproximadamente 3 meses para finalizar la vigencia 2023.</t>
  </si>
  <si>
    <t xml:space="preserve">No se presenta evidencia </t>
  </si>
  <si>
    <t>Se informa por parte de la OAP que el proceso  reporta que no se generaron publicaciones de los datos abiertos de IDECA.  Se genera alerta teniendo en cuenta que a la fecha se presenta un avance del 30% restando aproximadamente 3 meses para finalizar la vigencia 2023</t>
  </si>
  <si>
    <t>Memorando 202311600042083 - Guía datos abiertos 18 MAYO 2023.
Correos Datos Abiertos 16 JUNIO 2023</t>
  </si>
  <si>
    <t>Se presenta como evidencia del avance de la actividad informes mensuales de disponibilidad de la plataforma de ETB, de los meses abril, mayo, junio y julio. Estos informes se revisan mes vencido.</t>
  </si>
  <si>
    <t>INFORME GESTION MENSUAL ETB CVP ABRIL 2023
INFORME GESTION MENSUAL ETB CVP MAYO 2023
INFORME GESTION MENSUAL ETB CVP JUNIO 2023
INFORME GESTION MENSUAL ETB CVP JULIO 2023</t>
  </si>
  <si>
    <t>No se reporta ejecución para este seguimiento,  esta actividad se encuentra dentro de los tiempos de ejecución</t>
  </si>
  <si>
    <t>No se presentan evidencias</t>
  </si>
  <si>
    <t>Se presenta como evidencia del avance de la actividad pantallazo de publicación  mensual  en datos abiertos de la ejecución presupuestal y modificaciones del presupuesto de la CVP en el botón de transparencia en la siguiente ruta https://www.cajaviviendapopular.gov.co/?q=Nosotros/Informes/informe-de-ejecucion-del-presupuesto-de-gastos-e-inversiones de abril, mayo, junio y julio de 2023</t>
  </si>
  <si>
    <t>Se presenta como evidencia del avance de la actividad la publicación de 12 informes durante el segundo cuatrimestre del 2023,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</si>
  <si>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 xml:space="preserve"> Informes publicados</t>
  </si>
  <si>
    <t>Se presenta como evidencia del avance de la actividad  diseño gráfico y socialización de 4 piezas que difunden principio de Gratuidad de los servicios en la Entidad (principios de gratuidad y canales de respuesta, según la Ley de 1712 de 2014) Meses Mayo, Junio, Julio y Agosto de 2023
https://www.cajaviviendapopular.gov.co/</t>
  </si>
  <si>
    <t>Se presenta como evidencia del avance de la actividad 4 Piezas Gráficas con contenidos de Transparencia divulgadas para los meses de mayo, junio, julio y agosto. 2023</t>
  </si>
  <si>
    <t xml:space="preserve">Se presenta como evidencia del avance de la actividad  el reporte de  los "Informes de Solicitudes de Acceso a la Información" se realizaron los informes correspondientes a los meses de abril, mayo, junio y julio del 2023  durante el segundo cuatrimestre del 2023 </t>
  </si>
  <si>
    <t>Solicitudes de acceso a la información</t>
  </si>
  <si>
    <t>Se presenta como evidencia del avance de la actividad  el reporte de  los informes de Gestión y Oportunidad de Respuestas de las PQRSD que recibe la Caja de la Vivienda Popular correspondientes a los meses de abril, mayo, junio y julio del 2023  durante el segundo cuatrimestre del 2023</t>
  </si>
  <si>
    <t xml:space="preserve"> Gestión PQRSD</t>
  </si>
  <si>
    <t>Se presenta como evidencia del avance de la actividad  autodiagnóstico establecido por Archivo General de La Nación para determinar el cumplimiento de los diferentes elementos  del Modelo de Gestión documental y Administración de Archivos  -MGDA. Se genera Alerta ya que a la fecha se presenta un avance del 30%  y la fecha de finalización de la ejecución de la actividad era marzo de 2023. Se recomienda realizar las gestiónes necesarias con el fin de dar cumplimiento de esta actividad antes de finalizar el año 2023.</t>
  </si>
  <si>
    <t xml:space="preserve"> MGDA</t>
  </si>
  <si>
    <t xml:space="preserve">Se presenta como evidencia del avance de la actividad  informes del seguimiento de los planes y programas de Gestión Documental del segundo trimestre del año 2023 abril a Junio. </t>
  </si>
  <si>
    <t>PGD Y PINAR</t>
  </si>
  <si>
    <t>Se presenta como evidencia del avance de la actividad   Memorando No. 202311600062693 del 3 agosto 2023 de la OTIC con el fin de convocar a la reunión a los delegados, cuyo objeto es realizar la actualización de los activos de información de la CVP. Se informa por parte del proceso que se está trabajando y en espera de las modificación que envíen las áreas. Se genera alerta teniendo en cuenta que a la fecha se presenta un avance del 25% restando aproximadamente 3 meses para finalizar la vigencia 2023</t>
  </si>
  <si>
    <t>20. Memorando Delegados por áreas de inventario y clasificación de los activos de Información.
20. Acta Actualización de los Activos de Información 22 AGOSTO 2023
20. Capacitación para Actualizar el Inventario de los Activos 22 AGOSTO 2023
20. Correo Solicitud de reporte activos de información según requerimiento 29 AGOSTO 2023</t>
  </si>
  <si>
    <t>Se presenta como evidencia del avance de la actividad solicitud a la Oficina Asesora de Planeación el día 29 de junio de 2023 la pertinencia de aprobar por calidad la Nueva Versión del Esquema de la Publicación que se viene diligenciando de forma mensual y se publica en la Página web Sección Matriz de Transparencia. https://drive.google.com/drive/folders/1ZyS3ynETaNZgLRq-1url6k_rgKq-xAT5</t>
  </si>
  <si>
    <t>Se presenta como evidencia del avance de la actividad  la elaboración 4 documentos en PDF Código: 208-COM-Ft-23 que corresponden al registro mensual sobre las publicaciones que se realizan en la página web con los datos del responsable o área solicitante, contenido publicado, Enlace o URL donde reposa la información publicada, y las fechas de cada una de las publicaciones efectuadas. Se evidencia que se suben al Drive los documentos correspondientes a Mayo, Junio, Julio y Agosto  de  2023.</t>
  </si>
  <si>
    <t xml:space="preserve">Se presenta como evidencia del avance de la actividad el consolidado de la información de la relación de solicitudes atendidas del archivo central efectivas y no efectivas de lo transcurrido el segundo trimestre del año </t>
  </si>
  <si>
    <t>TOTAL CONSULTAS ARCHIVO CENTRAL</t>
  </si>
  <si>
    <t xml:space="preserve">Se presenta como evidencia del avance de la actividad relación de las gestiones de 297 solicitudes de usuarios a través del sistema orfeo para el segundo trimestre del año.  </t>
  </si>
  <si>
    <t>Requerimientos Orfeo 2 trimestre</t>
  </si>
  <si>
    <t>Se presenta como evidencia del avance de la actividad la grabación de los GIFS en el componente de "PARTICIPA" ubicado en el portal web de la Entidad, los cuales se encuentran en edición para publicación en el portal web de la Entidad</t>
  </si>
  <si>
    <t>GIFS LSC</t>
  </si>
  <si>
    <t>Se presenta como evidencia del avance de la actividad un Seguimiento de herramientas para la accesibilidad de los contenidos de la Página Web
Primer Informe anual de métricas a las herramientas publicadas en la página web de febrero a agosto de 2023</t>
  </si>
  <si>
    <t>Se presenta como evidencia del avance de la actividad sensibilización realizada el 26 de mayo del 2023 la primera sensibilización  sobre LSC.
Adicionalmente se informa que se tiene programa la segunda  sensibilización sobre LSC al para el 6 de octubre de la actual vigencia.</t>
  </si>
  <si>
    <t xml:space="preserve"> Evidencias Sensibilizaciones Manual de Servicio a la Ciudadanía acta y registro de asistencia</t>
  </si>
  <si>
    <t>Se presenta como evidencia del avance de la actividad dos (2) mesas de trabajo con sus respectivas actas:
1)	Acta Seguimiento - Seguimiento indicadores Gobierno Abierto Bogotá elaborada el 13 de abril de 2023.
2)	Acta Mesa de Trabajo - actualización y ajustes botón (menú) Participa que hace parte de la matriz de transparencia y acceso a la información. Elaborada el 20 de junio de 2023. Se evidencio que dichas actas no se encuentran firmadas a la fecha de este seguimiento.</t>
  </si>
  <si>
    <t xml:space="preserve">Se presenta como evidencia del avance de la actividad una capacitación el dia 7 de junio  de 2023 para la conformación del grupo de veeduría Ciudadana del proyecto de vivienda Arboleda Santa Teresita igualmente se informa que el día 15 de agosto se realizó el mismo ejercicio en el proyecto de vivienda Colores de Bolonia, las dos actividades contaron con la participación de la población, el acompañamiento de los profesionales del equipo de resiliencia y sostenibilidad y de la Veeduría Distrital. </t>
  </si>
  <si>
    <t>Se presenta como evidencia del avance de la actividad  seguimiento a las acciones establecidas dentro del Plan de Integridad.</t>
  </si>
  <si>
    <t>La Política de Transparencia e Integridad, PIEZA Postulaciones Gestores de Integridad, INVITACION CURSO INTEGRIDAD, TRANSPARENCIA Y LUCHA CONTRA LA CORRUPCIÓN-ESAP, comunicados actualización de aplicativo de Bienes y rentas y Conflictos de Interés del SIDEAP, invitación curso de integridad</t>
  </si>
  <si>
    <t>No se presenta evidencia del avance de la actividad, se informa por parte del proceso que la actividad esta planeada desarrollar en el mes de Octubre de 2023. Se genera alerta teniendo en cuenta que a la fecha el avance de esta actividad presenta 0% restando aproximadamente 3 meses para finalizar la vigencia 2023.</t>
  </si>
  <si>
    <t>No se presenta evidencia</t>
  </si>
  <si>
    <t>No se presenta evidencia del avance de la actividad, se informa por parte del proceso que la actividad esta planeada desarrollar en los proximos meses. Se genera alerta teniendo en cuenta que la fecha de finalización de la actividad era 30 de junio de 2023 y  a la fecha el avance de esta actividad presenta 0% restando aproximadamente 3 meses para finalizar la vigencia 2023.</t>
  </si>
  <si>
    <t>Imcumplida</t>
  </si>
  <si>
    <t>No se presenta evidencia del avance de la actividad, se informa por parte del proceso que la actividad esta planeada desarrollar en el mes de noviembre de 2023. Se genera alerta teniendo en cuenta que a la fecha el avance de esta actividad presenta 0% restando aproximadamente 3 meses para finalizar la vigencia 2023.</t>
  </si>
  <si>
    <t>Se presenta como evidencia del avance de la actividad  Cronograma mensual de actividades para reconocimiento de territorios, la población beneficiaria y las transformaciones que genera el trabajo de los programas misionales de la CVP.</t>
  </si>
  <si>
    <t>Se evidencia que las depencias responsables repórtan 2 actividades de capacitación con la población del conflicto armado, se anexa lista de asistencia</t>
  </si>
  <si>
    <t>Llista de asistencia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</si>
</sst>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
  </numFmts>
  <fonts count="43" x14ac:knownFonts="1">
    <font>
      <sz val="11"/>
      <color theme="1"/>
      <name val="Calibri"/>
      <scheme val="minor"/>
    </font>
    <font>
      <sz val="11"/>
      <color theme="1"/>
      <name val="Calibri"/>
      <family val="2"/>
      <scheme val="minor"/>
    </font>
    <font>
      <sz val="11"/>
      <color theme="1"/>
      <name val="Calibri"/>
      <family val="2"/>
      <scheme val="minor"/>
    </font>
    <font>
      <b/>
      <sz val="11"/>
      <color theme="1"/>
      <name val="Calibri"/>
      <family val="2"/>
    </font>
    <font>
      <sz val="11"/>
      <color theme="1"/>
      <name val="Calibri"/>
      <family val="2"/>
    </font>
    <font>
      <sz val="11"/>
      <color theme="1"/>
      <name val="Calibri"/>
      <family val="2"/>
      <scheme val="minor"/>
    </font>
    <font>
      <b/>
      <u/>
      <sz val="16"/>
      <color theme="1"/>
      <name val="Calibri"/>
      <family val="2"/>
    </font>
    <font>
      <sz val="11"/>
      <name val="Calibri"/>
      <family val="2"/>
    </font>
    <font>
      <b/>
      <sz val="12"/>
      <color theme="1"/>
      <name val="Calibri"/>
      <family val="2"/>
    </font>
    <font>
      <b/>
      <sz val="24"/>
      <color theme="1"/>
      <name val="Calibri"/>
      <family val="2"/>
    </font>
    <font>
      <b/>
      <u/>
      <sz val="18"/>
      <color rgb="FF3F3F3F"/>
      <name val="Calibri"/>
      <family val="2"/>
    </font>
    <font>
      <b/>
      <sz val="12"/>
      <color theme="1"/>
      <name val="Arial"/>
      <family val="2"/>
    </font>
    <font>
      <sz val="9"/>
      <color theme="1"/>
      <name val="Arial"/>
      <family val="2"/>
    </font>
    <font>
      <sz val="12"/>
      <color theme="1"/>
      <name val="Arial"/>
      <family val="2"/>
    </font>
    <font>
      <b/>
      <sz val="11"/>
      <color theme="1"/>
      <name val="Arial"/>
      <family val="2"/>
    </font>
    <font>
      <sz val="11"/>
      <color theme="1"/>
      <name val="Arial"/>
      <family val="2"/>
    </font>
    <font>
      <sz val="10"/>
      <color theme="1"/>
      <name val="Arial"/>
      <family val="2"/>
    </font>
    <font>
      <b/>
      <sz val="13"/>
      <color theme="1"/>
      <name val="Arial"/>
      <family val="2"/>
    </font>
    <font>
      <b/>
      <sz val="14"/>
      <color theme="1"/>
      <name val="Arial"/>
      <family val="2"/>
    </font>
    <font>
      <sz val="11"/>
      <color rgb="FF000000"/>
      <name val="Arial"/>
      <family val="2"/>
    </font>
    <font>
      <b/>
      <sz val="10"/>
      <color theme="1"/>
      <name val="Arial"/>
      <family val="2"/>
    </font>
    <font>
      <sz val="14"/>
      <color theme="1"/>
      <name val="Arial"/>
      <family val="2"/>
    </font>
    <font>
      <sz val="14"/>
      <color rgb="FFFF0000"/>
      <name val="Arial"/>
      <family val="2"/>
    </font>
    <font>
      <u/>
      <sz val="14"/>
      <color theme="10"/>
      <name val="Arial"/>
      <family val="2"/>
    </font>
    <font>
      <sz val="11"/>
      <color theme="1"/>
      <name val="Arial"/>
      <family val="2"/>
    </font>
    <font>
      <u/>
      <sz val="11"/>
      <color theme="10"/>
      <name val="Calibri"/>
      <family val="2"/>
      <scheme val="minor"/>
    </font>
    <font>
      <sz val="11"/>
      <color rgb="FF000000"/>
      <name val="Arial"/>
      <family val="2"/>
    </font>
    <font>
      <sz val="11"/>
      <color theme="1"/>
      <name val="Calibri"/>
      <family val="2"/>
      <scheme val="minor"/>
    </font>
    <font>
      <sz val="14"/>
      <name val="Arial"/>
      <family val="2"/>
    </font>
    <font>
      <sz val="10"/>
      <name val="Arial"/>
      <family val="2"/>
    </font>
    <font>
      <sz val="14"/>
      <color rgb="FF000000"/>
      <name val="Arial"/>
      <family val="2"/>
    </font>
    <font>
      <u/>
      <sz val="14"/>
      <color theme="1"/>
      <name val="Arial"/>
      <family val="2"/>
    </font>
    <font>
      <b/>
      <sz val="14"/>
      <color rgb="FF000000"/>
      <name val="Arial"/>
      <family val="2"/>
    </font>
    <font>
      <i/>
      <sz val="14"/>
      <color theme="1"/>
      <name val="Arial"/>
      <family val="2"/>
    </font>
    <font>
      <b/>
      <sz val="14"/>
      <color rgb="FFFF0000"/>
      <name val="Arial"/>
      <family val="2"/>
    </font>
    <font>
      <sz val="14"/>
      <color rgb="FF0D0D0D"/>
      <name val="Arial"/>
      <family val="2"/>
    </font>
    <font>
      <sz val="14"/>
      <color rgb="FF0C0C0C"/>
      <name val="Arial"/>
      <family val="2"/>
    </font>
    <font>
      <b/>
      <sz val="14"/>
      <name val="Arial"/>
      <family val="2"/>
    </font>
    <font>
      <sz val="8"/>
      <name val="Calibri"/>
      <scheme val="minor"/>
    </font>
    <font>
      <b/>
      <sz val="11"/>
      <color theme="1"/>
      <name val="Calibri"/>
      <family val="2"/>
      <scheme val="minor"/>
    </font>
    <font>
      <sz val="11"/>
      <name val="Arial"/>
      <family val="2"/>
    </font>
    <font>
      <b/>
      <sz val="11"/>
      <name val="Arial"/>
      <family val="2"/>
    </font>
    <font>
      <u/>
      <sz val="11"/>
      <color theme="10"/>
      <name val="Arial"/>
      <family val="2"/>
    </font>
  </fonts>
  <fills count="28">
    <fill>
      <patternFill patternType="none"/>
    </fill>
    <fill>
      <patternFill patternType="gray125"/>
    </fill>
    <fill>
      <patternFill patternType="solid">
        <fgColor rgb="FFDDD9C3"/>
        <bgColor rgb="FFDDD9C3"/>
      </patternFill>
    </fill>
    <fill>
      <patternFill patternType="solid">
        <fgColor theme="0"/>
        <bgColor theme="0"/>
      </patternFill>
    </fill>
    <fill>
      <patternFill patternType="solid">
        <fgColor rgb="FFC2D69B"/>
        <bgColor rgb="FFC2D69B"/>
      </patternFill>
    </fill>
    <fill>
      <patternFill patternType="solid">
        <fgColor rgb="FFB8CCE4"/>
        <bgColor rgb="FFB8CCE4"/>
      </patternFill>
    </fill>
    <fill>
      <patternFill patternType="solid">
        <fgColor rgb="FFE5B8B7"/>
        <bgColor rgb="FFE5B8B7"/>
      </patternFill>
    </fill>
    <fill>
      <patternFill patternType="solid">
        <fgColor rgb="FFFABF8F"/>
        <bgColor rgb="FFFABF8F"/>
      </patternFill>
    </fill>
    <fill>
      <patternFill patternType="solid">
        <fgColor rgb="FFB6DDE8"/>
        <bgColor rgb="FFB6DDE8"/>
      </patternFill>
    </fill>
    <fill>
      <patternFill patternType="solid">
        <fgColor rgb="FFD6E3BC"/>
        <bgColor rgb="FFD6E3BC"/>
      </patternFill>
    </fill>
    <fill>
      <patternFill patternType="solid">
        <fgColor rgb="FFF2DBDB"/>
        <bgColor rgb="FFF2DBDB"/>
      </patternFill>
    </fill>
    <fill>
      <patternFill patternType="solid">
        <fgColor rgb="FFFDE9D9"/>
        <bgColor rgb="FFFDE9D9"/>
      </patternFill>
    </fill>
    <fill>
      <patternFill patternType="solid">
        <fgColor rgb="FFDAEEF3"/>
        <bgColor rgb="FFDAEEF3"/>
      </patternFill>
    </fill>
    <fill>
      <patternFill patternType="solid">
        <fgColor rgb="FFEAF1DD"/>
        <bgColor rgb="FFEAF1DD"/>
      </patternFill>
    </fill>
    <fill>
      <patternFill patternType="solid">
        <fgColor rgb="FFF2F2F2"/>
        <bgColor rgb="FFF2F2F2"/>
      </patternFill>
    </fill>
    <fill>
      <patternFill patternType="solid">
        <fgColor rgb="FFC6D9F0"/>
        <bgColor rgb="FFC6D9F0"/>
      </patternFill>
    </fill>
    <fill>
      <patternFill patternType="solid">
        <fgColor rgb="FFDBE5F1"/>
        <bgColor rgb="FFDBE5F1"/>
      </patternFill>
    </fill>
    <fill>
      <patternFill patternType="solid">
        <fgColor rgb="FFFFFFFF"/>
        <bgColor rgb="FFFFFFFF"/>
      </patternFill>
    </fill>
    <fill>
      <patternFill patternType="solid">
        <fgColor rgb="FFFFFF00"/>
        <bgColor rgb="FFFFFF00"/>
      </patternFill>
    </fill>
    <fill>
      <patternFill patternType="solid">
        <fgColor rgb="FF8DB3E2"/>
        <bgColor rgb="FF8DB3E2"/>
      </patternFill>
    </fill>
    <fill>
      <patternFill patternType="solid">
        <fgColor rgb="FFFFCCFF"/>
        <bgColor rgb="FFFFCCFF"/>
      </patternFill>
    </fill>
    <fill>
      <patternFill patternType="solid">
        <fgColor rgb="FF00B050"/>
        <bgColor rgb="FF00B050"/>
      </patternFill>
    </fill>
    <fill>
      <patternFill patternType="solid">
        <fgColor theme="7"/>
        <bgColor theme="7"/>
      </patternFill>
    </fill>
    <fill>
      <patternFill patternType="solid">
        <fgColor theme="5"/>
        <bgColor theme="5"/>
      </patternFill>
    </fill>
    <fill>
      <patternFill patternType="solid">
        <fgColor theme="9"/>
        <bgColor theme="9"/>
      </patternFill>
    </fill>
    <fill>
      <patternFill patternType="solid">
        <fgColor theme="0"/>
        <bgColor indexed="64"/>
      </patternFill>
    </fill>
    <fill>
      <patternFill patternType="solid">
        <fgColor rgb="FFFFFF00"/>
        <bgColor indexed="64"/>
      </patternFill>
    </fill>
    <fill>
      <patternFill patternType="solid">
        <fgColor theme="0"/>
        <bgColor rgb="FFFFFF00"/>
      </patternFill>
    </fill>
  </fills>
  <borders count="169">
    <border>
      <left/>
      <right/>
      <top/>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top/>
      <bottom/>
      <diagonal/>
    </border>
    <border>
      <left/>
      <right/>
      <top/>
      <bottom/>
      <diagonal/>
    </border>
    <border>
      <left/>
      <right/>
      <top/>
      <bottom/>
      <diagonal/>
    </border>
    <border>
      <left style="dotted">
        <color rgb="FF008000"/>
      </left>
      <right style="dotted">
        <color rgb="FF008000"/>
      </right>
      <top style="dotted">
        <color rgb="FF008000"/>
      </top>
      <bottom style="dotted">
        <color rgb="FF008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style="medium">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bottom/>
      <diagonal/>
    </border>
    <border>
      <left/>
      <right style="medium">
        <color rgb="FF000000"/>
      </right>
      <top style="thin">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diagonal/>
    </border>
    <border>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top/>
      <bottom/>
      <diagonal/>
    </border>
    <border>
      <left style="thin">
        <color rgb="FF000000"/>
      </left>
      <right style="thin">
        <color rgb="FF000000"/>
      </right>
      <top/>
      <bottom/>
      <diagonal/>
    </border>
    <border>
      <left style="thin">
        <color rgb="FF000000"/>
      </left>
      <right/>
      <top/>
      <bottom/>
      <diagonal/>
    </border>
    <border>
      <left/>
      <right style="medium">
        <color rgb="FF000000"/>
      </right>
      <top/>
      <bottom/>
      <diagonal/>
    </border>
    <border>
      <left/>
      <right/>
      <top style="medium">
        <color rgb="FF000000"/>
      </top>
      <bottom style="thin">
        <color rgb="FF000000"/>
      </bottom>
      <diagonal/>
    </border>
    <border>
      <left style="thin">
        <color rgb="FF000000"/>
      </left>
      <right style="medium">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style="thick">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thick">
        <color rgb="FF000000"/>
      </left>
      <right style="medium">
        <color rgb="FF000000"/>
      </right>
      <top style="medium">
        <color rgb="FFCCCCCC"/>
      </top>
      <bottom/>
      <diagonal/>
    </border>
    <border>
      <left style="medium">
        <color rgb="FFCCCCCC"/>
      </left>
      <right style="medium">
        <color rgb="FF000000"/>
      </right>
      <top style="medium">
        <color rgb="FFCCCCCC"/>
      </top>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bottom/>
      <diagonal/>
    </border>
    <border>
      <left style="medium">
        <color rgb="FF000000"/>
      </left>
      <right/>
      <top style="medium">
        <color rgb="FF000000"/>
      </top>
      <bottom/>
      <diagonal/>
    </border>
    <border>
      <left/>
      <right style="thin">
        <color rgb="FF000000"/>
      </right>
      <top style="medium">
        <color rgb="FF000000"/>
      </top>
      <bottom/>
      <diagonal/>
    </border>
    <border>
      <left style="medium">
        <color rgb="FF000000"/>
      </left>
      <right/>
      <top/>
      <bottom/>
      <diagonal/>
    </border>
    <border>
      <left/>
      <right style="thin">
        <color rgb="FF000000"/>
      </right>
      <top/>
      <bottom style="thin">
        <color rgb="FF000000"/>
      </bottom>
      <diagonal/>
    </border>
    <border>
      <left style="medium">
        <color rgb="FF000000"/>
      </left>
      <right/>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thin">
        <color rgb="FF000000"/>
      </bottom>
      <diagonal/>
    </border>
    <border>
      <left/>
      <right style="medium">
        <color indexed="64"/>
      </right>
      <top style="medium">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top style="thin">
        <color indexed="64"/>
      </top>
      <bottom style="thin">
        <color indexed="64"/>
      </bottom>
      <diagonal/>
    </border>
  </borders>
  <cellStyleXfs count="7">
    <xf numFmtId="0" fontId="0" fillId="0" borderId="0"/>
    <xf numFmtId="0" fontId="2" fillId="0" borderId="36"/>
    <xf numFmtId="0" fontId="2" fillId="0" borderId="36"/>
    <xf numFmtId="0" fontId="25" fillId="0" borderId="0" applyNumberFormat="0" applyFill="0" applyBorder="0" applyAlignment="0" applyProtection="0"/>
    <xf numFmtId="9" fontId="27" fillId="0" borderId="0" applyFont="0" applyFill="0" applyBorder="0" applyAlignment="0" applyProtection="0"/>
    <xf numFmtId="0" fontId="29" fillId="0" borderId="36"/>
    <xf numFmtId="0" fontId="1" fillId="0" borderId="36"/>
  </cellStyleXfs>
  <cellXfs count="872">
    <xf numFmtId="0" fontId="0" fillId="0" borderId="0" xfId="0"/>
    <xf numFmtId="0" fontId="3"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3"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3"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xf>
    <xf numFmtId="0" fontId="4" fillId="0" borderId="14" xfId="0" applyFont="1" applyBorder="1" applyAlignment="1">
      <alignment horizontal="center"/>
    </xf>
    <xf numFmtId="0" fontId="4" fillId="0" borderId="15" xfId="0" applyFont="1" applyBorder="1" applyAlignment="1">
      <alignment horizontal="center"/>
    </xf>
    <xf numFmtId="0" fontId="4" fillId="0" borderId="0" xfId="0" applyFont="1" applyAlignment="1">
      <alignment horizontal="center"/>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3" fillId="0" borderId="9" xfId="0" applyFont="1" applyBorder="1" applyAlignment="1">
      <alignment horizontal="center" vertical="center"/>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3" fillId="0" borderId="19" xfId="0" applyFont="1" applyBorder="1" applyAlignment="1">
      <alignment horizontal="center" vertical="center"/>
    </xf>
    <xf numFmtId="0" fontId="5" fillId="0" borderId="0" xfId="0" applyFont="1"/>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4" fillId="0" borderId="0" xfId="0" applyFont="1"/>
    <xf numFmtId="0" fontId="4" fillId="0" borderId="9" xfId="0" applyFont="1" applyBorder="1" applyAlignment="1">
      <alignment horizontal="center" vertical="center"/>
    </xf>
    <xf numFmtId="0" fontId="3" fillId="0" borderId="20" xfId="0" applyFont="1" applyBorder="1" applyAlignment="1">
      <alignment horizontal="center" vertical="center"/>
    </xf>
    <xf numFmtId="0" fontId="4" fillId="2" borderId="21" xfId="0" applyFont="1" applyFill="1" applyBorder="1"/>
    <xf numFmtId="0" fontId="4" fillId="0" borderId="7" xfId="0" applyFont="1" applyBorder="1"/>
    <xf numFmtId="9" fontId="4" fillId="0" borderId="0" xfId="0" applyNumberFormat="1" applyFont="1"/>
    <xf numFmtId="0" fontId="4" fillId="3" borderId="21" xfId="0" applyFont="1" applyFill="1" applyBorder="1"/>
    <xf numFmtId="0" fontId="8" fillId="4" borderId="24" xfId="0" applyFont="1" applyFill="1" applyBorder="1" applyAlignment="1">
      <alignment horizontal="center" vertical="center"/>
    </xf>
    <xf numFmtId="164" fontId="3" fillId="3" borderId="21" xfId="0" applyNumberFormat="1" applyFont="1" applyFill="1" applyBorder="1" applyAlignment="1">
      <alignment vertical="center"/>
    </xf>
    <xf numFmtId="0" fontId="4" fillId="3" borderId="21" xfId="0" applyFont="1" applyFill="1" applyBorder="1" applyAlignment="1">
      <alignment wrapText="1"/>
    </xf>
    <xf numFmtId="0" fontId="3" fillId="3" borderId="21" xfId="0" applyFont="1" applyFill="1" applyBorder="1"/>
    <xf numFmtId="164" fontId="3" fillId="3" borderId="21" xfId="0" applyNumberFormat="1" applyFont="1" applyFill="1" applyBorder="1" applyAlignment="1">
      <alignment vertical="center" wrapText="1"/>
    </xf>
    <xf numFmtId="0" fontId="10" fillId="3" borderId="21" xfId="0" applyFont="1" applyFill="1" applyBorder="1"/>
    <xf numFmtId="0" fontId="12" fillId="0" borderId="4" xfId="0" applyFont="1" applyBorder="1" applyAlignment="1">
      <alignment horizontal="left" vertical="center"/>
    </xf>
    <xf numFmtId="0" fontId="12" fillId="0" borderId="8" xfId="0" applyFont="1" applyBorder="1" applyAlignment="1">
      <alignment horizontal="left" vertical="center"/>
    </xf>
    <xf numFmtId="0" fontId="14" fillId="11" borderId="6" xfId="0" applyFont="1" applyFill="1" applyBorder="1" applyAlignment="1">
      <alignment horizontal="center" vertical="center" wrapText="1"/>
    </xf>
    <xf numFmtId="0" fontId="14" fillId="11" borderId="7" xfId="0" applyFont="1" applyFill="1" applyBorder="1" applyAlignment="1">
      <alignment horizontal="center" vertical="center" wrapText="1"/>
    </xf>
    <xf numFmtId="0" fontId="14" fillId="11" borderId="8" xfId="0" applyFont="1" applyFill="1" applyBorder="1" applyAlignment="1">
      <alignment horizontal="center" vertical="center" wrapText="1"/>
    </xf>
    <xf numFmtId="0" fontId="14" fillId="12" borderId="6" xfId="0" applyFont="1" applyFill="1" applyBorder="1" applyAlignment="1">
      <alignment horizontal="center" vertical="center" wrapText="1"/>
    </xf>
    <xf numFmtId="0" fontId="14" fillId="12" borderId="7" xfId="0" applyFont="1" applyFill="1" applyBorder="1" applyAlignment="1">
      <alignment horizontal="center" vertical="center" wrapText="1"/>
    </xf>
    <xf numFmtId="0" fontId="14" fillId="12" borderId="8"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14" fillId="13" borderId="7" xfId="0" applyFont="1" applyFill="1" applyBorder="1" applyAlignment="1">
      <alignment horizontal="center" vertical="center" wrapText="1"/>
    </xf>
    <xf numFmtId="0" fontId="14" fillId="13" borderId="8" xfId="0" applyFont="1" applyFill="1" applyBorder="1" applyAlignment="1">
      <alignment horizontal="center" vertical="center" wrapText="1"/>
    </xf>
    <xf numFmtId="164" fontId="15" fillId="3" borderId="7" xfId="0" applyNumberFormat="1" applyFont="1" applyFill="1" applyBorder="1" applyAlignment="1">
      <alignment horizontal="center" vertical="center" wrapText="1"/>
    </xf>
    <xf numFmtId="0" fontId="15" fillId="0" borderId="8" xfId="0" applyFont="1" applyBorder="1" applyAlignment="1">
      <alignment horizontal="center" vertical="center" wrapText="1"/>
    </xf>
    <xf numFmtId="0" fontId="14" fillId="3" borderId="78"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9" fontId="15" fillId="0" borderId="7" xfId="0" applyNumberFormat="1" applyFont="1" applyBorder="1" applyAlignment="1">
      <alignment horizontal="center" vertical="center" wrapText="1"/>
    </xf>
    <xf numFmtId="0" fontId="15" fillId="0" borderId="6" xfId="0" applyFont="1" applyBorder="1" applyAlignment="1">
      <alignment horizontal="left" vertical="center" wrapText="1"/>
    </xf>
    <xf numFmtId="0" fontId="15" fillId="0" borderId="7" xfId="0" applyFont="1" applyBorder="1" applyAlignment="1">
      <alignment horizontal="left" vertical="center" wrapText="1"/>
    </xf>
    <xf numFmtId="0" fontId="15" fillId="0" borderId="8" xfId="0" applyFont="1" applyBorder="1" applyAlignment="1">
      <alignment horizontal="left" vertical="center" wrapText="1"/>
    </xf>
    <xf numFmtId="164" fontId="15" fillId="0" borderId="6" xfId="0" applyNumberFormat="1" applyFont="1" applyBorder="1" applyAlignment="1">
      <alignment horizontal="center" vertical="center" wrapText="1"/>
    </xf>
    <xf numFmtId="0" fontId="15" fillId="0" borderId="59" xfId="0" applyFont="1" applyBorder="1" applyAlignment="1">
      <alignment horizontal="left" vertical="center" wrapText="1"/>
    </xf>
    <xf numFmtId="0" fontId="15" fillId="0" borderId="7" xfId="0" applyFont="1" applyBorder="1" applyAlignment="1">
      <alignment horizontal="center" vertical="center"/>
    </xf>
    <xf numFmtId="0" fontId="15" fillId="3" borderId="8" xfId="0" applyFont="1" applyFill="1" applyBorder="1" applyAlignment="1">
      <alignment horizontal="left" vertical="center" wrapText="1"/>
    </xf>
    <xf numFmtId="0" fontId="15" fillId="0" borderId="0" xfId="0" applyFont="1"/>
    <xf numFmtId="0" fontId="15" fillId="0" borderId="0" xfId="0" applyFont="1" applyAlignment="1">
      <alignment wrapText="1"/>
    </xf>
    <xf numFmtId="0" fontId="15" fillId="0" borderId="0" xfId="0" applyFont="1" applyAlignment="1">
      <alignment horizontal="center"/>
    </xf>
    <xf numFmtId="0" fontId="14" fillId="13" borderId="79" xfId="0" applyFont="1" applyFill="1" applyBorder="1" applyAlignment="1">
      <alignment horizontal="center" vertical="center" wrapText="1"/>
    </xf>
    <xf numFmtId="0" fontId="14" fillId="0" borderId="7" xfId="0" applyFont="1" applyBorder="1" applyAlignment="1">
      <alignment vertical="center" wrapText="1"/>
    </xf>
    <xf numFmtId="0" fontId="15" fillId="0" borderId="7" xfId="0" applyFont="1" applyBorder="1" applyAlignment="1">
      <alignment vertical="center" wrapText="1"/>
    </xf>
    <xf numFmtId="164" fontId="15" fillId="0" borderId="7" xfId="0" applyNumberFormat="1" applyFont="1" applyBorder="1" applyAlignment="1">
      <alignment horizontal="center" vertical="center" wrapText="1"/>
    </xf>
    <xf numFmtId="10" fontId="15" fillId="0" borderId="7" xfId="0" applyNumberFormat="1" applyFont="1" applyBorder="1" applyAlignment="1">
      <alignment horizontal="left" vertical="center" wrapText="1"/>
    </xf>
    <xf numFmtId="10" fontId="15" fillId="0" borderId="7" xfId="0" applyNumberFormat="1" applyFont="1" applyBorder="1" applyAlignment="1">
      <alignment horizontal="center" vertical="center" wrapText="1"/>
    </xf>
    <xf numFmtId="0" fontId="17" fillId="0" borderId="7" xfId="0" applyFont="1" applyBorder="1" applyAlignment="1">
      <alignment horizontal="center" vertical="center" wrapText="1"/>
    </xf>
    <xf numFmtId="0" fontId="16" fillId="0" borderId="7" xfId="0" applyFont="1" applyBorder="1" applyAlignment="1">
      <alignment horizontal="left" vertical="center" wrapText="1"/>
    </xf>
    <xf numFmtId="0" fontId="16" fillId="0" borderId="7" xfId="0" applyFont="1" applyBorder="1" applyAlignment="1">
      <alignment horizontal="center" vertical="center" wrapText="1"/>
    </xf>
    <xf numFmtId="164" fontId="16" fillId="0" borderId="7" xfId="0" applyNumberFormat="1" applyFont="1" applyBorder="1" applyAlignment="1">
      <alignment horizontal="center" vertical="center" wrapText="1"/>
    </xf>
    <xf numFmtId="164" fontId="16" fillId="3" borderId="7" xfId="0" applyNumberFormat="1" applyFont="1" applyFill="1" applyBorder="1" applyAlignment="1">
      <alignment horizontal="center" vertical="center" wrapText="1"/>
    </xf>
    <xf numFmtId="164" fontId="16" fillId="3" borderId="79" xfId="0" applyNumberFormat="1" applyFont="1" applyFill="1" applyBorder="1" applyAlignment="1">
      <alignment horizontal="center" vertical="center" wrapText="1"/>
    </xf>
    <xf numFmtId="164" fontId="16" fillId="3" borderId="8" xfId="0" applyNumberFormat="1" applyFont="1" applyFill="1" applyBorder="1" applyAlignment="1">
      <alignment horizontal="center" vertical="center" wrapText="1"/>
    </xf>
    <xf numFmtId="164" fontId="16" fillId="3" borderId="6" xfId="0" applyNumberFormat="1" applyFont="1" applyFill="1" applyBorder="1" applyAlignment="1">
      <alignment horizontal="center" vertical="center" wrapText="1"/>
    </xf>
    <xf numFmtId="164" fontId="15" fillId="0" borderId="6" xfId="0" applyNumberFormat="1" applyFont="1" applyBorder="1" applyAlignment="1">
      <alignment horizontal="left" vertical="center" wrapText="1"/>
    </xf>
    <xf numFmtId="9" fontId="15" fillId="0" borderId="17" xfId="0" applyNumberFormat="1" applyFont="1" applyBorder="1" applyAlignment="1">
      <alignment horizontal="center" vertical="center" wrapText="1"/>
    </xf>
    <xf numFmtId="0" fontId="16" fillId="3" borderId="7" xfId="0" applyFont="1" applyFill="1" applyBorder="1" applyAlignment="1">
      <alignment horizontal="left" vertical="center" wrapText="1"/>
    </xf>
    <xf numFmtId="164" fontId="16" fillId="3" borderId="99" xfId="0" applyNumberFormat="1" applyFont="1" applyFill="1" applyBorder="1" applyAlignment="1">
      <alignment horizontal="center" vertical="center" wrapText="1"/>
    </xf>
    <xf numFmtId="164" fontId="16" fillId="3" borderId="17" xfId="0" applyNumberFormat="1" applyFont="1" applyFill="1" applyBorder="1" applyAlignment="1">
      <alignment horizontal="center" vertical="center" wrapText="1"/>
    </xf>
    <xf numFmtId="164" fontId="16" fillId="3" borderId="18" xfId="0" applyNumberFormat="1" applyFont="1" applyFill="1" applyBorder="1" applyAlignment="1">
      <alignment horizontal="center" vertical="center" wrapText="1"/>
    </xf>
    <xf numFmtId="164" fontId="16" fillId="3" borderId="16" xfId="0" applyNumberFormat="1"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164" fontId="15" fillId="0" borderId="16" xfId="0" applyNumberFormat="1" applyFont="1" applyBorder="1" applyAlignment="1">
      <alignment horizontal="left" vertical="center" wrapText="1"/>
    </xf>
    <xf numFmtId="0" fontId="15" fillId="0" borderId="18" xfId="0" applyFont="1" applyBorder="1" applyAlignment="1">
      <alignment horizontal="left" vertical="center" wrapText="1"/>
    </xf>
    <xf numFmtId="0" fontId="15" fillId="0" borderId="16" xfId="0" applyFont="1" applyBorder="1" applyAlignment="1">
      <alignment horizontal="center" vertical="center" wrapText="1"/>
    </xf>
    <xf numFmtId="10" fontId="15" fillId="0" borderId="17" xfId="0" applyNumberFormat="1" applyFont="1" applyBorder="1" applyAlignment="1">
      <alignment horizontal="left" vertical="center" wrapText="1"/>
    </xf>
    <xf numFmtId="9" fontId="19" fillId="0" borderId="59" xfId="0" applyNumberFormat="1" applyFont="1" applyBorder="1" applyAlignment="1">
      <alignment horizontal="center" vertical="center" wrapText="1"/>
    </xf>
    <xf numFmtId="0" fontId="15" fillId="0" borderId="0" xfId="0" applyFont="1" applyAlignment="1">
      <alignment horizontal="center" vertical="center"/>
    </xf>
    <xf numFmtId="0" fontId="15" fillId="0" borderId="7" xfId="0" applyFont="1" applyBorder="1" applyAlignment="1">
      <alignment horizontal="center"/>
    </xf>
    <xf numFmtId="0" fontId="21" fillId="0" borderId="3" xfId="0" applyFont="1" applyBorder="1" applyAlignment="1">
      <alignment vertical="center"/>
    </xf>
    <xf numFmtId="0" fontId="21" fillId="3" borderId="117" xfId="0" applyFont="1" applyFill="1" applyBorder="1" applyAlignment="1">
      <alignment horizontal="center"/>
    </xf>
    <xf numFmtId="0" fontId="21" fillId="3" borderId="118" xfId="0" applyFont="1" applyFill="1" applyBorder="1" applyAlignment="1">
      <alignment horizontal="center"/>
    </xf>
    <xf numFmtId="0" fontId="21" fillId="0" borderId="42" xfId="0" applyFont="1" applyBorder="1" applyAlignment="1">
      <alignment horizontal="left" vertical="center"/>
    </xf>
    <xf numFmtId="0" fontId="21" fillId="0" borderId="7" xfId="0" applyFont="1" applyBorder="1" applyAlignment="1">
      <alignment vertical="center"/>
    </xf>
    <xf numFmtId="0" fontId="21" fillId="3" borderId="119" xfId="0" applyFont="1" applyFill="1" applyBorder="1" applyAlignment="1">
      <alignment horizontal="center"/>
    </xf>
    <xf numFmtId="0" fontId="21" fillId="3" borderId="116" xfId="0" applyFont="1" applyFill="1" applyBorder="1" applyAlignment="1">
      <alignment horizontal="center"/>
    </xf>
    <xf numFmtId="0" fontId="21" fillId="0" borderId="49" xfId="0" applyFont="1" applyBorder="1" applyAlignment="1">
      <alignment horizontal="left" vertical="center"/>
    </xf>
    <xf numFmtId="0" fontId="21" fillId="3" borderId="121" xfId="0" applyFont="1" applyFill="1" applyBorder="1" applyAlignment="1">
      <alignment horizontal="center"/>
    </xf>
    <xf numFmtId="0" fontId="21" fillId="3" borderId="120" xfId="0" applyFont="1" applyFill="1" applyBorder="1" applyAlignment="1">
      <alignment horizontal="center"/>
    </xf>
    <xf numFmtId="0" fontId="18" fillId="0" borderId="86" xfId="0" applyFont="1" applyBorder="1" applyAlignment="1">
      <alignment horizontal="center" vertical="center"/>
    </xf>
    <xf numFmtId="0" fontId="18" fillId="0" borderId="87" xfId="0" applyFont="1" applyBorder="1" applyAlignment="1">
      <alignment horizontal="center" vertical="center"/>
    </xf>
    <xf numFmtId="0" fontId="18" fillId="0" borderId="92" xfId="0" applyFont="1" applyBorder="1" applyAlignment="1">
      <alignment horizontal="center" vertical="center"/>
    </xf>
    <xf numFmtId="0" fontId="18" fillId="13" borderId="134" xfId="0" applyFont="1" applyFill="1" applyBorder="1" applyAlignment="1">
      <alignment horizontal="center" vertical="center" wrapText="1"/>
    </xf>
    <xf numFmtId="0" fontId="18" fillId="13" borderId="129" xfId="0" applyFont="1" applyFill="1" applyBorder="1" applyAlignment="1">
      <alignment horizontal="center" vertical="center" wrapText="1"/>
    </xf>
    <xf numFmtId="0" fontId="18" fillId="13" borderId="135" xfId="0" applyFont="1" applyFill="1" applyBorder="1" applyAlignment="1">
      <alignment horizontal="center" vertical="center" wrapText="1"/>
    </xf>
    <xf numFmtId="0" fontId="18" fillId="11" borderId="134" xfId="0" applyFont="1" applyFill="1" applyBorder="1" applyAlignment="1">
      <alignment horizontal="center" vertical="center" wrapText="1"/>
    </xf>
    <xf numFmtId="0" fontId="18" fillId="11" borderId="129" xfId="0" applyFont="1" applyFill="1" applyBorder="1" applyAlignment="1">
      <alignment horizontal="center" vertical="center" wrapText="1"/>
    </xf>
    <xf numFmtId="0" fontId="18" fillId="11" borderId="135" xfId="0" applyFont="1" applyFill="1" applyBorder="1" applyAlignment="1">
      <alignment horizontal="center" vertical="center" wrapText="1"/>
    </xf>
    <xf numFmtId="0" fontId="18" fillId="12" borderId="134" xfId="0" applyFont="1" applyFill="1" applyBorder="1" applyAlignment="1">
      <alignment horizontal="center" vertical="center" wrapText="1"/>
    </xf>
    <xf numFmtId="0" fontId="18" fillId="12" borderId="129" xfId="0" applyFont="1" applyFill="1" applyBorder="1" applyAlignment="1">
      <alignment horizontal="center" vertical="center" wrapText="1"/>
    </xf>
    <xf numFmtId="0" fontId="18" fillId="12" borderId="136" xfId="0" applyFont="1" applyFill="1" applyBorder="1" applyAlignment="1">
      <alignment horizontal="center" vertical="center" wrapText="1"/>
    </xf>
    <xf numFmtId="0" fontId="18" fillId="13" borderId="6" xfId="0" applyFont="1" applyFill="1" applyBorder="1" applyAlignment="1">
      <alignment horizontal="center" vertical="center" wrapText="1"/>
    </xf>
    <xf numFmtId="0" fontId="18" fillId="13" borderId="7" xfId="0" applyFont="1" applyFill="1" applyBorder="1" applyAlignment="1">
      <alignment horizontal="center" vertical="center" wrapText="1"/>
    </xf>
    <xf numFmtId="0" fontId="18" fillId="13" borderId="8" xfId="0" applyFont="1" applyFill="1" applyBorder="1" applyAlignment="1">
      <alignment horizontal="center" vertical="center" wrapText="1"/>
    </xf>
    <xf numFmtId="0" fontId="18" fillId="11" borderId="2" xfId="0" applyFont="1" applyFill="1" applyBorder="1" applyAlignment="1">
      <alignment horizontal="center" vertical="center" wrapText="1"/>
    </xf>
    <xf numFmtId="0" fontId="18" fillId="11" borderId="3" xfId="0" applyFont="1" applyFill="1" applyBorder="1" applyAlignment="1">
      <alignment horizontal="center" vertical="center" wrapText="1"/>
    </xf>
    <xf numFmtId="0" fontId="18" fillId="11" borderId="4" xfId="0" applyFont="1" applyFill="1" applyBorder="1" applyAlignment="1">
      <alignment horizontal="center" vertical="center" wrapText="1"/>
    </xf>
    <xf numFmtId="0" fontId="18" fillId="12" borderId="6" xfId="0" applyFont="1" applyFill="1" applyBorder="1" applyAlignment="1">
      <alignment horizontal="center" vertical="center" wrapText="1"/>
    </xf>
    <xf numFmtId="0" fontId="18" fillId="12" borderId="7" xfId="0" applyFont="1" applyFill="1" applyBorder="1" applyAlignment="1">
      <alignment horizontal="center" vertical="center" wrapText="1"/>
    </xf>
    <xf numFmtId="0" fontId="18" fillId="12" borderId="8" xfId="0" applyFont="1" applyFill="1" applyBorder="1" applyAlignment="1">
      <alignment horizontal="center" vertical="center" wrapText="1"/>
    </xf>
    <xf numFmtId="0" fontId="21" fillId="0" borderId="2" xfId="0" applyFont="1" applyBorder="1" applyAlignment="1">
      <alignment horizontal="center" vertical="center" wrapText="1"/>
    </xf>
    <xf numFmtId="0" fontId="21" fillId="3" borderId="3" xfId="0" applyFont="1" applyFill="1" applyBorder="1" applyAlignment="1">
      <alignment horizontal="left" vertical="center" wrapText="1"/>
    </xf>
    <xf numFmtId="0" fontId="21" fillId="3" borderId="3" xfId="0" applyFont="1" applyFill="1" applyBorder="1" applyAlignment="1">
      <alignment horizontal="center" vertical="center" wrapText="1"/>
    </xf>
    <xf numFmtId="164" fontId="21" fillId="3" borderId="3" xfId="0" applyNumberFormat="1" applyFont="1" applyFill="1" applyBorder="1" applyAlignment="1">
      <alignment horizontal="center" vertical="center" wrapText="1"/>
    </xf>
    <xf numFmtId="0" fontId="21" fillId="0" borderId="3" xfId="0" applyFont="1" applyBorder="1" applyAlignment="1">
      <alignment horizontal="left" vertical="center" wrapText="1"/>
    </xf>
    <xf numFmtId="9" fontId="21" fillId="0" borderId="3" xfId="0" applyNumberFormat="1" applyFont="1" applyBorder="1" applyAlignment="1">
      <alignment horizontal="center" vertical="center"/>
    </xf>
    <xf numFmtId="0" fontId="21" fillId="0" borderId="3" xfId="0" applyFont="1" applyBorder="1" applyAlignment="1">
      <alignment vertical="center" wrapText="1"/>
    </xf>
    <xf numFmtId="0" fontId="21" fillId="0" borderId="3" xfId="0" applyFont="1" applyBorder="1" applyAlignment="1">
      <alignment horizontal="center" vertical="center"/>
    </xf>
    <xf numFmtId="164" fontId="21" fillId="0" borderId="3" xfId="0" applyNumberFormat="1" applyFont="1" applyBorder="1" applyAlignment="1">
      <alignment horizontal="center" vertical="center"/>
    </xf>
    <xf numFmtId="0" fontId="18" fillId="0" borderId="3" xfId="0" applyFont="1" applyBorder="1" applyAlignment="1">
      <alignment horizontal="center" vertical="center" wrapText="1"/>
    </xf>
    <xf numFmtId="164" fontId="21" fillId="0" borderId="59" xfId="0" applyNumberFormat="1"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59" xfId="0" applyFont="1" applyBorder="1" applyAlignment="1">
      <alignment horizontal="left" vertical="center" wrapText="1"/>
    </xf>
    <xf numFmtId="9" fontId="21" fillId="0" borderId="7" xfId="0" applyNumberFormat="1" applyFont="1" applyBorder="1" applyAlignment="1">
      <alignment horizontal="center" vertical="center" wrapText="1"/>
    </xf>
    <xf numFmtId="0" fontId="21" fillId="0" borderId="7" xfId="0" applyFont="1" applyBorder="1" applyAlignment="1">
      <alignment vertical="center" wrapText="1"/>
    </xf>
    <xf numFmtId="0" fontId="21" fillId="0" borderId="8" xfId="0" applyFont="1" applyBorder="1" applyAlignment="1">
      <alignment horizontal="center" vertical="center"/>
    </xf>
    <xf numFmtId="164" fontId="21" fillId="0" borderId="6" xfId="0" applyNumberFormat="1" applyFont="1" applyBorder="1" applyAlignment="1">
      <alignment horizontal="center" vertical="center"/>
    </xf>
    <xf numFmtId="0" fontId="18" fillId="0" borderId="7" xfId="0" applyFont="1" applyBorder="1" applyAlignment="1">
      <alignment horizontal="center" vertical="center"/>
    </xf>
    <xf numFmtId="9" fontId="18" fillId="0" borderId="49" xfId="0" applyNumberFormat="1" applyFont="1" applyBorder="1" applyAlignment="1">
      <alignment horizontal="center" vertical="center"/>
    </xf>
    <xf numFmtId="0" fontId="21" fillId="3" borderId="8" xfId="0" applyFont="1" applyFill="1" applyBorder="1" applyAlignment="1">
      <alignment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9" fontId="21" fillId="0" borderId="7" xfId="0" applyNumberFormat="1" applyFont="1" applyBorder="1" applyAlignment="1">
      <alignment horizontal="center" vertical="center"/>
    </xf>
    <xf numFmtId="0" fontId="21" fillId="0" borderId="7" xfId="0" applyFont="1" applyBorder="1" applyAlignment="1">
      <alignment horizontal="left" vertical="center" wrapText="1"/>
    </xf>
    <xf numFmtId="0" fontId="21" fillId="0" borderId="7" xfId="0" applyFont="1" applyBorder="1" applyAlignment="1">
      <alignment horizontal="center" vertical="center"/>
    </xf>
    <xf numFmtId="0" fontId="21" fillId="0" borderId="8" xfId="0" applyFont="1" applyBorder="1" applyAlignment="1">
      <alignment vertical="center" wrapText="1"/>
    </xf>
    <xf numFmtId="0" fontId="21" fillId="0" borderId="6" xfId="0" applyFont="1" applyBorder="1" applyAlignment="1">
      <alignment horizontal="center" vertical="center"/>
    </xf>
    <xf numFmtId="0" fontId="21" fillId="3" borderId="7" xfId="0" applyFont="1" applyFill="1" applyBorder="1" applyAlignment="1">
      <alignment horizontal="left" vertical="center" wrapText="1"/>
    </xf>
    <xf numFmtId="0" fontId="21" fillId="3" borderId="7" xfId="0" applyFont="1" applyFill="1" applyBorder="1" applyAlignment="1">
      <alignment horizontal="center" vertical="center" wrapText="1"/>
    </xf>
    <xf numFmtId="164" fontId="21" fillId="3" borderId="7" xfId="0" applyNumberFormat="1" applyFont="1" applyFill="1" applyBorder="1" applyAlignment="1">
      <alignment horizontal="center" vertical="center" wrapText="1"/>
    </xf>
    <xf numFmtId="164" fontId="21" fillId="0" borderId="7" xfId="0" applyNumberFormat="1" applyFont="1" applyBorder="1" applyAlignment="1">
      <alignment horizontal="center" vertical="center"/>
    </xf>
    <xf numFmtId="0" fontId="18" fillId="0" borderId="7" xfId="0" applyFont="1" applyBorder="1" applyAlignment="1">
      <alignment horizontal="center" vertical="center" wrapText="1"/>
    </xf>
    <xf numFmtId="0" fontId="22" fillId="0" borderId="7" xfId="0" applyFont="1" applyBorder="1" applyAlignment="1">
      <alignment horizontal="left" vertical="center" wrapText="1"/>
    </xf>
    <xf numFmtId="0" fontId="21" fillId="3" borderId="79" xfId="0" applyFont="1" applyFill="1" applyBorder="1" applyAlignment="1">
      <alignment horizontal="left" vertical="center" wrapText="1"/>
    </xf>
    <xf numFmtId="9" fontId="21" fillId="3" borderId="7" xfId="0" applyNumberFormat="1" applyFont="1" applyFill="1" applyBorder="1" applyAlignment="1">
      <alignment horizontal="center" vertical="center" wrapText="1"/>
    </xf>
    <xf numFmtId="0" fontId="21" fillId="3" borderId="8" xfId="0" applyFont="1" applyFill="1" applyBorder="1" applyAlignment="1">
      <alignment horizontal="center" vertical="center"/>
    </xf>
    <xf numFmtId="9" fontId="18" fillId="0" borderId="3" xfId="0" applyNumberFormat="1" applyFont="1" applyBorder="1" applyAlignment="1">
      <alignment horizontal="center" vertical="center" wrapText="1"/>
    </xf>
    <xf numFmtId="164" fontId="21" fillId="0" borderId="6" xfId="0" applyNumberFormat="1" applyFont="1" applyBorder="1" applyAlignment="1">
      <alignment horizontal="center" vertical="center" wrapText="1"/>
    </xf>
    <xf numFmtId="164" fontId="18" fillId="0" borderId="7" xfId="0" applyNumberFormat="1" applyFont="1" applyBorder="1" applyAlignment="1">
      <alignment horizontal="center" vertical="center"/>
    </xf>
    <xf numFmtId="0" fontId="18" fillId="3" borderId="8" xfId="0" applyFont="1" applyFill="1" applyBorder="1" applyAlignment="1">
      <alignment horizontal="center" vertical="center" wrapText="1"/>
    </xf>
    <xf numFmtId="9" fontId="21" fillId="3" borderId="8" xfId="0" applyNumberFormat="1" applyFont="1" applyFill="1" applyBorder="1" applyAlignment="1">
      <alignment horizontal="center" vertical="center" wrapText="1"/>
    </xf>
    <xf numFmtId="0" fontId="21" fillId="0" borderId="8" xfId="0" applyFont="1" applyBorder="1" applyAlignment="1">
      <alignment horizontal="center" vertical="center" wrapText="1"/>
    </xf>
    <xf numFmtId="0" fontId="23" fillId="0" borderId="7" xfId="0" applyFont="1" applyBorder="1" applyAlignment="1">
      <alignment horizontal="left" vertical="center" wrapText="1"/>
    </xf>
    <xf numFmtId="164" fontId="21" fillId="0" borderId="7" xfId="0" applyNumberFormat="1" applyFont="1" applyBorder="1" applyAlignment="1">
      <alignment horizontal="center" vertical="center" wrapText="1"/>
    </xf>
    <xf numFmtId="0" fontId="21" fillId="3" borderId="79" xfId="0" applyFont="1" applyFill="1" applyBorder="1" applyAlignment="1">
      <alignment horizontal="center" vertical="center" wrapText="1"/>
    </xf>
    <xf numFmtId="164" fontId="21" fillId="3" borderId="6" xfId="0" applyNumberFormat="1" applyFont="1" applyFill="1" applyBorder="1" applyAlignment="1">
      <alignment horizontal="center" vertical="center" wrapText="1"/>
    </xf>
    <xf numFmtId="0" fontId="21" fillId="3" borderId="6" xfId="0" applyFont="1" applyFill="1" applyBorder="1" applyAlignment="1">
      <alignment horizontal="center" vertical="center" wrapText="1"/>
    </xf>
    <xf numFmtId="9" fontId="21" fillId="3" borderId="78" xfId="0" applyNumberFormat="1" applyFont="1" applyFill="1" applyBorder="1" applyAlignment="1">
      <alignment horizontal="center" vertical="center" wrapText="1"/>
    </xf>
    <xf numFmtId="0" fontId="21" fillId="3" borderId="8" xfId="0" applyFont="1" applyFill="1" applyBorder="1" applyAlignment="1">
      <alignment horizontal="left" vertical="center" wrapText="1"/>
    </xf>
    <xf numFmtId="0" fontId="21" fillId="0" borderId="16" xfId="0" applyFont="1" applyBorder="1" applyAlignment="1">
      <alignment horizontal="center" vertical="center" wrapText="1"/>
    </xf>
    <xf numFmtId="0" fontId="21" fillId="3" borderId="17" xfId="0" applyFont="1" applyFill="1" applyBorder="1" applyAlignment="1">
      <alignment horizontal="left" vertical="center" wrapText="1"/>
    </xf>
    <xf numFmtId="0" fontId="21" fillId="3" borderId="17" xfId="0" applyFont="1" applyFill="1" applyBorder="1" applyAlignment="1">
      <alignment horizontal="center" vertical="center" wrapText="1"/>
    </xf>
    <xf numFmtId="164" fontId="21" fillId="3" borderId="17" xfId="0" applyNumberFormat="1" applyFont="1" applyFill="1" applyBorder="1" applyAlignment="1">
      <alignment horizontal="center" vertical="center" wrapText="1"/>
    </xf>
    <xf numFmtId="0" fontId="21" fillId="0" borderId="17" xfId="0" applyFont="1" applyBorder="1" applyAlignment="1">
      <alignment horizontal="left" vertical="center" wrapText="1"/>
    </xf>
    <xf numFmtId="9" fontId="21" fillId="0" borderId="17" xfId="0" applyNumberFormat="1" applyFont="1" applyBorder="1" applyAlignment="1">
      <alignment horizontal="center" vertical="center" wrapText="1"/>
    </xf>
    <xf numFmtId="0" fontId="21" fillId="0" borderId="17" xfId="0" applyFont="1" applyBorder="1" applyAlignment="1">
      <alignment horizontal="center" vertical="center"/>
    </xf>
    <xf numFmtId="164" fontId="21" fillId="0" borderId="17" xfId="0" applyNumberFormat="1" applyFont="1" applyBorder="1" applyAlignment="1">
      <alignment horizontal="center" vertical="center"/>
    </xf>
    <xf numFmtId="0" fontId="18" fillId="0" borderId="17" xfId="0" applyFont="1" applyBorder="1" applyAlignment="1">
      <alignment horizontal="center" vertical="center" wrapText="1"/>
    </xf>
    <xf numFmtId="0" fontId="21" fillId="0" borderId="59" xfId="0" applyFont="1" applyBorder="1" applyAlignment="1">
      <alignment horizontal="center" vertical="center" wrapText="1"/>
    </xf>
    <xf numFmtId="0" fontId="21" fillId="0" borderId="0" xfId="0" applyFont="1"/>
    <xf numFmtId="0" fontId="21" fillId="0" borderId="0" xfId="0" applyFont="1" applyAlignment="1">
      <alignment horizontal="center"/>
    </xf>
    <xf numFmtId="0" fontId="20" fillId="0" borderId="0" xfId="0" applyFont="1" applyAlignment="1">
      <alignment horizontal="center" vertical="center"/>
    </xf>
    <xf numFmtId="0" fontId="11" fillId="0" borderId="7" xfId="0" applyFont="1" applyBorder="1" applyAlignment="1">
      <alignment horizontal="center" vertical="center"/>
    </xf>
    <xf numFmtId="0" fontId="20" fillId="0" borderId="0" xfId="0" applyFont="1" applyAlignment="1">
      <alignment horizontal="center"/>
    </xf>
    <xf numFmtId="164" fontId="15" fillId="0" borderId="0" xfId="0" applyNumberFormat="1" applyFont="1" applyAlignment="1">
      <alignment horizontal="center" vertical="center"/>
    </xf>
    <xf numFmtId="0" fontId="15" fillId="0" borderId="0" xfId="0" applyFont="1" applyAlignment="1">
      <alignment horizontal="left" vertical="center"/>
    </xf>
    <xf numFmtId="14" fontId="15" fillId="0" borderId="6" xfId="0" applyNumberFormat="1" applyFont="1" applyBorder="1" applyAlignment="1">
      <alignment horizontal="center" vertical="center" wrapText="1"/>
    </xf>
    <xf numFmtId="0" fontId="26" fillId="0" borderId="7" xfId="0" applyFont="1" applyBorder="1" applyAlignment="1">
      <alignment horizontal="left" vertical="center" wrapText="1"/>
    </xf>
    <xf numFmtId="0" fontId="24" fillId="0" borderId="49" xfId="0" applyFont="1" applyBorder="1" applyAlignment="1">
      <alignment horizontal="left" vertical="center" wrapText="1"/>
    </xf>
    <xf numFmtId="0" fontId="15" fillId="0" borderId="6" xfId="0" applyFont="1" applyBorder="1" applyAlignment="1">
      <alignment horizontal="justify" vertical="center" wrapText="1"/>
    </xf>
    <xf numFmtId="0" fontId="21" fillId="25" borderId="138" xfId="3" applyFont="1" applyFill="1" applyBorder="1" applyAlignment="1" applyProtection="1">
      <alignment horizontal="left" vertical="center" wrapText="1"/>
    </xf>
    <xf numFmtId="0" fontId="23" fillId="25" borderId="138" xfId="3" applyFont="1" applyFill="1" applyBorder="1" applyAlignment="1" applyProtection="1">
      <alignment horizontal="left" vertical="center" wrapText="1"/>
    </xf>
    <xf numFmtId="0" fontId="28" fillId="25" borderId="138" xfId="3" applyFont="1" applyFill="1" applyBorder="1" applyAlignment="1" applyProtection="1">
      <alignment horizontal="center" vertical="center" wrapText="1"/>
      <protection locked="0"/>
    </xf>
    <xf numFmtId="9" fontId="21" fillId="0" borderId="138" xfId="4" applyFont="1" applyFill="1" applyBorder="1" applyAlignment="1" applyProtection="1">
      <alignment horizontal="center" vertical="center" wrapText="1"/>
    </xf>
    <xf numFmtId="0" fontId="21" fillId="0" borderId="138" xfId="3" applyFont="1" applyFill="1" applyBorder="1" applyAlignment="1" applyProtection="1">
      <alignment horizontal="center" vertical="center" wrapText="1"/>
    </xf>
    <xf numFmtId="0" fontId="21" fillId="0" borderId="138" xfId="3" applyFont="1" applyFill="1" applyBorder="1" applyAlignment="1" applyProtection="1">
      <alignment horizontal="left" vertical="center" wrapText="1"/>
    </xf>
    <xf numFmtId="0" fontId="21" fillId="0" borderId="137" xfId="5" applyFont="1" applyBorder="1" applyAlignment="1" applyProtection="1">
      <alignment horizontal="left" vertical="center" wrapText="1"/>
      <protection locked="0"/>
    </xf>
    <xf numFmtId="9" fontId="21" fillId="0" borderId="138" xfId="5" applyNumberFormat="1" applyFont="1" applyBorder="1" applyAlignment="1" applyProtection="1">
      <alignment horizontal="center" vertical="center" wrapText="1"/>
      <protection locked="0"/>
    </xf>
    <xf numFmtId="0" fontId="21" fillId="0" borderId="138" xfId="5" applyFont="1" applyBorder="1" applyAlignment="1" applyProtection="1">
      <alignment horizontal="center" vertical="center" wrapText="1"/>
      <protection locked="0"/>
    </xf>
    <xf numFmtId="0" fontId="21" fillId="0" borderId="139" xfId="5" applyFont="1" applyBorder="1" applyAlignment="1" applyProtection="1">
      <alignment horizontal="center" vertical="center"/>
      <protection locked="0"/>
    </xf>
    <xf numFmtId="0" fontId="21" fillId="0" borderId="139" xfId="5" applyFont="1" applyBorder="1" applyAlignment="1" applyProtection="1">
      <alignment horizontal="center" vertical="center" wrapText="1"/>
      <protection locked="0"/>
    </xf>
    <xf numFmtId="0" fontId="21" fillId="0" borderId="137" xfId="3" applyFont="1" applyFill="1" applyBorder="1" applyAlignment="1" applyProtection="1">
      <alignment horizontal="center" vertical="center" wrapText="1"/>
      <protection locked="0"/>
    </xf>
    <xf numFmtId="9" fontId="21" fillId="0" borderId="138" xfId="5" applyNumberFormat="1" applyFont="1" applyBorder="1" applyAlignment="1" applyProtection="1">
      <alignment horizontal="center" vertical="center"/>
      <protection locked="0"/>
    </xf>
    <xf numFmtId="0" fontId="21" fillId="0" borderId="139" xfId="3" applyFont="1" applyFill="1" applyBorder="1" applyAlignment="1" applyProtection="1">
      <alignment horizontal="center" vertical="center" wrapText="1"/>
      <protection locked="0"/>
    </xf>
    <xf numFmtId="9" fontId="21" fillId="25" borderId="7" xfId="0" applyNumberFormat="1" applyFont="1" applyFill="1" applyBorder="1" applyAlignment="1">
      <alignment horizontal="center" vertical="center" wrapText="1"/>
    </xf>
    <xf numFmtId="0" fontId="21" fillId="0" borderId="137" xfId="5" applyFont="1" applyBorder="1" applyAlignment="1" applyProtection="1">
      <alignment horizontal="center" vertical="center" wrapText="1"/>
      <protection locked="0"/>
    </xf>
    <xf numFmtId="9" fontId="21" fillId="25" borderId="138" xfId="5" applyNumberFormat="1" applyFont="1" applyFill="1" applyBorder="1" applyAlignment="1" applyProtection="1">
      <alignment horizontal="center" vertical="center"/>
      <protection locked="0"/>
    </xf>
    <xf numFmtId="0" fontId="18" fillId="0" borderId="91" xfId="0" applyFont="1" applyBorder="1" applyAlignment="1">
      <alignment horizontal="center" vertical="center"/>
    </xf>
    <xf numFmtId="0" fontId="23" fillId="0" borderId="17" xfId="0" applyFont="1" applyBorder="1" applyAlignment="1">
      <alignment horizontal="left" vertical="center" wrapText="1"/>
    </xf>
    <xf numFmtId="164" fontId="21" fillId="3" borderId="6" xfId="0" applyNumberFormat="1" applyFont="1" applyFill="1" applyBorder="1" applyAlignment="1">
      <alignment horizontal="center" vertical="center"/>
    </xf>
    <xf numFmtId="0" fontId="21" fillId="3" borderId="7" xfId="0" applyFont="1" applyFill="1" applyBorder="1" applyAlignment="1">
      <alignment horizontal="center" vertical="center"/>
    </xf>
    <xf numFmtId="9" fontId="21" fillId="3" borderId="7" xfId="0" applyNumberFormat="1" applyFont="1" applyFill="1" applyBorder="1" applyAlignment="1">
      <alignment horizontal="center" vertical="center"/>
    </xf>
    <xf numFmtId="0" fontId="23" fillId="25" borderId="7" xfId="3" applyFont="1" applyFill="1" applyBorder="1" applyAlignment="1">
      <alignment horizontal="left" vertical="center" wrapText="1"/>
    </xf>
    <xf numFmtId="0" fontId="21" fillId="0" borderId="42" xfId="0" applyFont="1" applyBorder="1" applyAlignment="1">
      <alignment vertical="center"/>
    </xf>
    <xf numFmtId="0" fontId="21" fillId="0" borderId="49" xfId="0" applyFont="1" applyBorder="1" applyAlignment="1">
      <alignment vertical="center"/>
    </xf>
    <xf numFmtId="0" fontId="18" fillId="11" borderId="7" xfId="0" applyFont="1" applyFill="1" applyBorder="1" applyAlignment="1">
      <alignment horizontal="center" vertical="center" wrapText="1"/>
    </xf>
    <xf numFmtId="0" fontId="18" fillId="11" borderId="8" xfId="0" applyFont="1" applyFill="1" applyBorder="1" applyAlignment="1">
      <alignment horizontal="center" vertical="center" wrapText="1"/>
    </xf>
    <xf numFmtId="0" fontId="18" fillId="12" borderId="79" xfId="0" applyFont="1" applyFill="1" applyBorder="1" applyAlignment="1">
      <alignment horizontal="center" vertical="center" wrapText="1"/>
    </xf>
    <xf numFmtId="0" fontId="18" fillId="12" borderId="78" xfId="0" applyFont="1" applyFill="1" applyBorder="1" applyAlignment="1">
      <alignment horizontal="center" vertical="center" wrapText="1"/>
    </xf>
    <xf numFmtId="0" fontId="18" fillId="11" borderId="6" xfId="0" applyFont="1" applyFill="1" applyBorder="1" applyAlignment="1">
      <alignment horizontal="center" vertical="center" wrapText="1"/>
    </xf>
    <xf numFmtId="0" fontId="18" fillId="0" borderId="10" xfId="0" applyFont="1" applyBorder="1" applyAlignment="1">
      <alignment horizontal="center" vertical="center" wrapText="1"/>
    </xf>
    <xf numFmtId="0" fontId="21" fillId="3" borderId="6" xfId="0" applyFont="1" applyFill="1" applyBorder="1" applyAlignment="1">
      <alignment horizontal="left" vertical="center" wrapText="1"/>
    </xf>
    <xf numFmtId="0" fontId="23" fillId="3" borderId="7" xfId="0" applyFont="1" applyFill="1" applyBorder="1" applyAlignment="1">
      <alignment horizontal="left" vertical="center" wrapText="1"/>
    </xf>
    <xf numFmtId="0" fontId="18" fillId="3" borderId="78" xfId="0" applyFont="1" applyFill="1" applyBorder="1" applyAlignment="1">
      <alignment horizontal="center" vertical="center" wrapText="1"/>
    </xf>
    <xf numFmtId="0" fontId="21" fillId="0" borderId="49" xfId="0" applyFont="1" applyBorder="1" applyAlignment="1">
      <alignment horizontal="left" vertical="center" wrapText="1"/>
    </xf>
    <xf numFmtId="0" fontId="23" fillId="3" borderId="7" xfId="3" applyFont="1" applyFill="1" applyBorder="1" applyAlignment="1">
      <alignment horizontal="left" vertical="center" wrapText="1"/>
    </xf>
    <xf numFmtId="0" fontId="21" fillId="3" borderId="7" xfId="0" applyFont="1" applyFill="1" applyBorder="1" applyAlignment="1">
      <alignment vertical="center" wrapText="1"/>
    </xf>
    <xf numFmtId="0" fontId="21" fillId="3" borderId="8" xfId="0" applyFont="1" applyFill="1" applyBorder="1" applyAlignment="1">
      <alignment horizontal="center" vertical="center" wrapText="1"/>
    </xf>
    <xf numFmtId="0" fontId="21" fillId="3" borderId="21" xfId="0" applyFont="1" applyFill="1" applyBorder="1"/>
    <xf numFmtId="0" fontId="21" fillId="0" borderId="8" xfId="0" applyFont="1" applyBorder="1" applyAlignment="1">
      <alignment horizontal="left" vertical="center" wrapText="1"/>
    </xf>
    <xf numFmtId="0" fontId="21" fillId="0" borderId="0" xfId="0" applyFont="1" applyAlignment="1">
      <alignment horizontal="center" vertical="center" wrapText="1"/>
    </xf>
    <xf numFmtId="9" fontId="21" fillId="25" borderId="138" xfId="3" applyNumberFormat="1" applyFont="1" applyFill="1" applyBorder="1" applyAlignment="1" applyProtection="1">
      <alignment horizontal="center" vertical="center" wrapText="1"/>
    </xf>
    <xf numFmtId="0" fontId="21" fillId="3" borderId="21" xfId="0" applyFont="1" applyFill="1" applyBorder="1" applyAlignment="1">
      <alignment horizontal="center" vertical="center" wrapText="1"/>
    </xf>
    <xf numFmtId="9" fontId="30" fillId="3" borderId="79" xfId="0" applyNumberFormat="1" applyFont="1" applyFill="1" applyBorder="1" applyAlignment="1">
      <alignment horizontal="center" vertical="center"/>
    </xf>
    <xf numFmtId="0" fontId="21" fillId="18" borderId="7" xfId="0" applyFont="1" applyFill="1" applyBorder="1" applyAlignment="1">
      <alignment horizontal="center" vertical="center" wrapText="1"/>
    </xf>
    <xf numFmtId="0" fontId="21" fillId="25" borderId="137" xfId="3" applyFont="1" applyFill="1" applyBorder="1" applyAlignment="1" applyProtection="1">
      <alignment horizontal="center" vertical="center" wrapText="1"/>
      <protection locked="0"/>
    </xf>
    <xf numFmtId="9" fontId="21" fillId="25" borderId="138" xfId="3" applyNumberFormat="1" applyFont="1" applyFill="1" applyBorder="1" applyAlignment="1" applyProtection="1">
      <alignment horizontal="center" vertical="center" wrapText="1"/>
      <protection locked="0"/>
    </xf>
    <xf numFmtId="0" fontId="21" fillId="25" borderId="138" xfId="3" applyFont="1" applyFill="1" applyBorder="1" applyAlignment="1" applyProtection="1">
      <alignment horizontal="center" vertical="center" wrapText="1"/>
      <protection locked="0"/>
    </xf>
    <xf numFmtId="0" fontId="21" fillId="0" borderId="6" xfId="0" applyFont="1" applyBorder="1" applyAlignment="1">
      <alignment horizontal="left" vertical="center" wrapText="1"/>
    </xf>
    <xf numFmtId="0" fontId="21" fillId="3" borderId="78" xfId="0" applyFont="1" applyFill="1" applyBorder="1" applyAlignment="1">
      <alignment horizontal="left" vertical="center" wrapText="1"/>
    </xf>
    <xf numFmtId="0" fontId="21" fillId="3" borderId="6" xfId="0" applyFont="1" applyFill="1" applyBorder="1" applyAlignment="1">
      <alignment horizontal="justify" vertical="center" wrapText="1"/>
    </xf>
    <xf numFmtId="0" fontId="31" fillId="0" borderId="7" xfId="0" applyFont="1" applyBorder="1" applyAlignment="1">
      <alignment horizontal="center" vertical="center" wrapText="1"/>
    </xf>
    <xf numFmtId="0" fontId="21" fillId="0" borderId="0" xfId="0" applyFont="1" applyAlignment="1">
      <alignment horizontal="left" vertical="center" wrapText="1"/>
    </xf>
    <xf numFmtId="0" fontId="21" fillId="3" borderId="21" xfId="0" applyFont="1" applyFill="1" applyBorder="1" applyAlignment="1">
      <alignment horizontal="left" vertical="center" wrapText="1"/>
    </xf>
    <xf numFmtId="0" fontId="21" fillId="25" borderId="137" xfId="3" applyFont="1" applyFill="1" applyBorder="1" applyAlignment="1" applyProtection="1">
      <alignment horizontal="left" vertical="center" wrapText="1"/>
      <protection locked="0"/>
    </xf>
    <xf numFmtId="0" fontId="21" fillId="25" borderId="138" xfId="3" applyFont="1" applyFill="1" applyBorder="1" applyAlignment="1" applyProtection="1">
      <alignment horizontal="left" vertical="center" wrapText="1"/>
      <protection locked="0"/>
    </xf>
    <xf numFmtId="0" fontId="21" fillId="25" borderId="139" xfId="3" applyFont="1" applyFill="1" applyBorder="1" applyAlignment="1" applyProtection="1">
      <alignment horizontal="center" vertical="center" wrapText="1"/>
      <protection locked="0"/>
    </xf>
    <xf numFmtId="0" fontId="21" fillId="25" borderId="137" xfId="3" applyFont="1" applyFill="1" applyBorder="1" applyAlignment="1" applyProtection="1">
      <alignment horizontal="justify" vertical="center" wrapText="1"/>
      <protection locked="0"/>
    </xf>
    <xf numFmtId="0" fontId="21" fillId="25" borderId="139" xfId="3" applyFont="1" applyFill="1" applyBorder="1" applyAlignment="1" applyProtection="1">
      <alignment horizontal="left" vertical="center" wrapText="1"/>
      <protection locked="0"/>
    </xf>
    <xf numFmtId="0" fontId="18" fillId="0" borderId="8" xfId="0" applyFont="1" applyBorder="1" applyAlignment="1">
      <alignment horizontal="center" vertical="center" wrapText="1"/>
    </xf>
    <xf numFmtId="10" fontId="21" fillId="0" borderId="7" xfId="0" applyNumberFormat="1" applyFont="1" applyBorder="1" applyAlignment="1">
      <alignment horizontal="center" vertical="center" wrapText="1"/>
    </xf>
    <xf numFmtId="0" fontId="21" fillId="0" borderId="7" xfId="0" applyFont="1" applyBorder="1" applyAlignment="1">
      <alignment horizontal="left" vertical="center"/>
    </xf>
    <xf numFmtId="0" fontId="21" fillId="25" borderId="137" xfId="1" applyFont="1" applyFill="1" applyBorder="1" applyAlignment="1">
      <alignment horizontal="center" vertical="center" wrapText="1"/>
    </xf>
    <xf numFmtId="9" fontId="21" fillId="25" borderId="138" xfId="1" applyNumberFormat="1" applyFont="1" applyFill="1" applyBorder="1" applyAlignment="1">
      <alignment horizontal="center" vertical="center" wrapText="1"/>
    </xf>
    <xf numFmtId="0" fontId="21" fillId="25" borderId="138" xfId="3" applyFont="1" applyFill="1" applyBorder="1" applyAlignment="1" applyProtection="1">
      <alignment horizontal="center" vertical="center" wrapText="1"/>
    </xf>
    <xf numFmtId="0" fontId="21" fillId="25" borderId="139" xfId="1" applyFont="1" applyFill="1" applyBorder="1" applyAlignment="1">
      <alignment horizontal="center" vertical="center" wrapText="1"/>
    </xf>
    <xf numFmtId="15" fontId="21" fillId="3" borderId="7" xfId="0" applyNumberFormat="1" applyFont="1" applyFill="1" applyBorder="1" applyAlignment="1">
      <alignment horizontal="center" vertical="center" wrapText="1"/>
    </xf>
    <xf numFmtId="164" fontId="21" fillId="3" borderId="8" xfId="0" applyNumberFormat="1" applyFont="1" applyFill="1" applyBorder="1" applyAlignment="1">
      <alignment horizontal="center" vertical="center" wrapText="1"/>
    </xf>
    <xf numFmtId="0" fontId="28" fillId="25" borderId="138" xfId="0" applyFont="1" applyFill="1" applyBorder="1" applyAlignment="1">
      <alignment horizontal="center" vertical="center" wrapText="1"/>
    </xf>
    <xf numFmtId="0" fontId="21" fillId="25" borderId="137" xfId="3" applyFont="1" applyFill="1" applyBorder="1" applyAlignment="1" applyProtection="1">
      <alignment horizontal="justify" vertical="center" wrapText="1"/>
    </xf>
    <xf numFmtId="9" fontId="28" fillId="25" borderId="141" xfId="0" applyNumberFormat="1" applyFont="1" applyFill="1" applyBorder="1" applyAlignment="1">
      <alignment horizontal="center" vertical="center"/>
    </xf>
    <xf numFmtId="0" fontId="28" fillId="25" borderId="141" xfId="0" applyFont="1" applyFill="1" applyBorder="1" applyAlignment="1">
      <alignment horizontal="center" vertical="center" wrapText="1"/>
    </xf>
    <xf numFmtId="10" fontId="28" fillId="25" borderId="138" xfId="4" applyNumberFormat="1" applyFont="1" applyFill="1" applyBorder="1" applyAlignment="1" applyProtection="1">
      <alignment horizontal="center" vertical="center" wrapText="1"/>
      <protection locked="0"/>
    </xf>
    <xf numFmtId="0" fontId="28" fillId="3" borderId="6" xfId="0" applyFont="1" applyFill="1" applyBorder="1" applyAlignment="1">
      <alignment horizontal="left" vertical="center" wrapText="1"/>
    </xf>
    <xf numFmtId="0" fontId="28" fillId="25" borderId="138" xfId="3" applyFont="1" applyFill="1" applyBorder="1" applyAlignment="1" applyProtection="1">
      <alignment horizontal="justify" vertical="center" wrapText="1"/>
    </xf>
    <xf numFmtId="9" fontId="28" fillId="25" borderId="138" xfId="3" applyNumberFormat="1" applyFont="1" applyFill="1" applyBorder="1" applyAlignment="1" applyProtection="1">
      <alignment horizontal="center" vertical="center" wrapText="1"/>
      <protection locked="0"/>
    </xf>
    <xf numFmtId="0" fontId="28" fillId="25" borderId="138" xfId="3" applyFont="1" applyFill="1" applyBorder="1" applyAlignment="1" applyProtection="1">
      <alignment horizontal="left" vertical="center" wrapText="1"/>
      <protection locked="0"/>
    </xf>
    <xf numFmtId="0" fontId="23" fillId="3" borderId="7" xfId="3" applyFont="1" applyFill="1" applyBorder="1" applyAlignment="1">
      <alignment horizontal="center" vertical="center" wrapText="1"/>
    </xf>
    <xf numFmtId="0" fontId="21" fillId="0" borderId="11" xfId="0" applyFont="1" applyBorder="1" applyAlignment="1">
      <alignment horizontal="center" vertical="center" wrapText="1"/>
    </xf>
    <xf numFmtId="0" fontId="21" fillId="3" borderId="129" xfId="0" applyFont="1" applyFill="1" applyBorder="1" applyAlignment="1">
      <alignment horizontal="left" vertical="center" wrapText="1"/>
    </xf>
    <xf numFmtId="0" fontId="21" fillId="3" borderId="129" xfId="0" applyFont="1" applyFill="1" applyBorder="1" applyAlignment="1">
      <alignment horizontal="center" vertical="center" wrapText="1"/>
    </xf>
    <xf numFmtId="164" fontId="21" fillId="3" borderId="129" xfId="0" applyNumberFormat="1" applyFont="1" applyFill="1" applyBorder="1" applyAlignment="1">
      <alignment horizontal="center" vertical="center" wrapText="1"/>
    </xf>
    <xf numFmtId="9" fontId="21" fillId="0" borderId="11" xfId="0" applyNumberFormat="1" applyFont="1" applyBorder="1" applyAlignment="1">
      <alignment horizontal="center" vertical="center" wrapText="1"/>
    </xf>
    <xf numFmtId="164" fontId="21" fillId="0" borderId="17" xfId="0" applyNumberFormat="1" applyFont="1" applyBorder="1" applyAlignment="1">
      <alignment horizontal="center" vertical="center" wrapText="1"/>
    </xf>
    <xf numFmtId="0" fontId="21" fillId="0" borderId="18" xfId="0" applyFont="1" applyBorder="1" applyAlignment="1">
      <alignment vertical="center" wrapText="1"/>
    </xf>
    <xf numFmtId="0" fontId="21" fillId="0" borderId="7" xfId="0" applyFont="1" applyBorder="1" applyAlignment="1">
      <alignment horizontal="center"/>
    </xf>
    <xf numFmtId="0" fontId="21" fillId="3" borderId="18" xfId="0" applyFont="1" applyFill="1" applyBorder="1" applyAlignment="1">
      <alignment horizontal="left" vertical="center" wrapText="1"/>
    </xf>
    <xf numFmtId="0" fontId="21" fillId="0" borderId="0" xfId="0" applyFont="1" applyAlignment="1">
      <alignment horizontal="center" vertical="center"/>
    </xf>
    <xf numFmtId="0" fontId="18" fillId="0" borderId="0" xfId="0" applyFont="1"/>
    <xf numFmtId="0" fontId="21" fillId="0" borderId="4" xfId="0" applyFont="1" applyBorder="1" applyAlignment="1">
      <alignment vertical="center"/>
    </xf>
    <xf numFmtId="0" fontId="21" fillId="0" borderId="8" xfId="0" applyFont="1" applyBorder="1" applyAlignment="1">
      <alignment vertical="center"/>
    </xf>
    <xf numFmtId="0" fontId="18" fillId="0" borderId="55" xfId="0" applyFont="1" applyBorder="1" applyAlignment="1">
      <alignment horizontal="center" vertical="center"/>
    </xf>
    <xf numFmtId="164" fontId="21" fillId="3" borderId="78" xfId="0" applyNumberFormat="1" applyFont="1" applyFill="1" applyBorder="1" applyAlignment="1">
      <alignment horizontal="center" vertical="center" wrapText="1"/>
    </xf>
    <xf numFmtId="0" fontId="23" fillId="3" borderId="7" xfId="0" applyFont="1" applyFill="1" applyBorder="1" applyAlignment="1">
      <alignment horizontal="center" vertical="center" wrapText="1"/>
    </xf>
    <xf numFmtId="164" fontId="21" fillId="3" borderId="108" xfId="0" applyNumberFormat="1" applyFont="1" applyFill="1" applyBorder="1" applyAlignment="1">
      <alignment horizontal="center" vertical="center" wrapText="1"/>
    </xf>
    <xf numFmtId="0" fontId="21" fillId="3" borderId="78" xfId="0" applyFont="1" applyFill="1" applyBorder="1" applyAlignment="1">
      <alignment horizontal="center" vertical="center" wrapText="1"/>
    </xf>
    <xf numFmtId="0" fontId="30" fillId="0" borderId="7" xfId="0" applyFont="1" applyBorder="1" applyAlignment="1">
      <alignment horizontal="left" vertical="center" wrapText="1"/>
    </xf>
    <xf numFmtId="9" fontId="30" fillId="0" borderId="59" xfId="0" applyNumberFormat="1" applyFont="1" applyBorder="1" applyAlignment="1">
      <alignment horizontal="center" vertical="center"/>
    </xf>
    <xf numFmtId="9" fontId="21" fillId="0" borderId="0" xfId="0" applyNumberFormat="1" applyFont="1" applyAlignment="1">
      <alignment horizontal="center" vertical="center"/>
    </xf>
    <xf numFmtId="0" fontId="30" fillId="0" borderId="59" xfId="0" applyFont="1" applyBorder="1" applyAlignment="1">
      <alignment horizontal="left" vertical="center" wrapText="1"/>
    </xf>
    <xf numFmtId="0" fontId="30" fillId="17" borderId="79" xfId="0" applyFont="1" applyFill="1" applyBorder="1" applyAlignment="1">
      <alignment horizontal="left" vertical="center" wrapText="1"/>
    </xf>
    <xf numFmtId="0" fontId="21" fillId="0" borderId="6" xfId="0" applyFont="1" applyBorder="1" applyAlignment="1">
      <alignment vertical="center" wrapText="1"/>
    </xf>
    <xf numFmtId="14" fontId="21" fillId="3" borderId="8" xfId="0" applyNumberFormat="1" applyFont="1" applyFill="1" applyBorder="1" applyAlignment="1">
      <alignment horizontal="center" vertical="center" wrapText="1"/>
    </xf>
    <xf numFmtId="0" fontId="21" fillId="0" borderId="137" xfId="3" applyFont="1" applyFill="1" applyBorder="1" applyAlignment="1">
      <alignment horizontal="center" vertical="center" wrapText="1"/>
    </xf>
    <xf numFmtId="9" fontId="21" fillId="0" borderId="138" xfId="3" applyNumberFormat="1" applyFont="1" applyFill="1" applyBorder="1" applyAlignment="1">
      <alignment horizontal="center" vertical="center" wrapText="1"/>
    </xf>
    <xf numFmtId="0" fontId="21" fillId="0" borderId="138" xfId="3" applyFont="1" applyFill="1" applyBorder="1" applyAlignment="1">
      <alignment horizontal="center" vertical="center" wrapText="1"/>
    </xf>
    <xf numFmtId="0" fontId="23" fillId="0" borderId="7" xfId="0" applyFont="1" applyBorder="1" applyAlignment="1">
      <alignment horizontal="center" vertical="center" wrapText="1"/>
    </xf>
    <xf numFmtId="0" fontId="30" fillId="17" borderId="108" xfId="0" applyFont="1" applyFill="1" applyBorder="1" applyAlignment="1">
      <alignment horizontal="center" vertical="center" wrapText="1"/>
    </xf>
    <xf numFmtId="9" fontId="30" fillId="0" borderId="7" xfId="0" applyNumberFormat="1" applyFont="1" applyBorder="1" applyAlignment="1">
      <alignment horizontal="center" vertical="center" wrapText="1"/>
    </xf>
    <xf numFmtId="0" fontId="21" fillId="0" borderId="49" xfId="0" applyFont="1" applyBorder="1" applyAlignment="1">
      <alignment horizontal="center" vertical="center" wrapText="1"/>
    </xf>
    <xf numFmtId="0" fontId="21" fillId="3" borderId="7" xfId="0" applyFont="1" applyFill="1" applyBorder="1" applyAlignment="1">
      <alignment wrapText="1"/>
    </xf>
    <xf numFmtId="0" fontId="30" fillId="0" borderId="7" xfId="0" applyFont="1" applyBorder="1" applyAlignment="1">
      <alignment horizontal="center" vertical="center" wrapText="1"/>
    </xf>
    <xf numFmtId="9" fontId="30" fillId="0" borderId="59" xfId="0" applyNumberFormat="1" applyFont="1" applyBorder="1" applyAlignment="1">
      <alignment horizontal="center" vertical="center" wrapText="1"/>
    </xf>
    <xf numFmtId="0" fontId="30" fillId="0" borderId="59" xfId="0" applyFont="1" applyBorder="1" applyAlignment="1">
      <alignment horizontal="center" vertical="center" wrapText="1"/>
    </xf>
    <xf numFmtId="0" fontId="30" fillId="17" borderId="7" xfId="0" applyFont="1" applyFill="1" applyBorder="1" applyAlignment="1">
      <alignment horizontal="center" vertical="center" wrapText="1"/>
    </xf>
    <xf numFmtId="0" fontId="22" fillId="0" borderId="7" xfId="0" applyFont="1" applyBorder="1" applyAlignment="1">
      <alignment horizontal="left" vertical="center"/>
    </xf>
    <xf numFmtId="0" fontId="21" fillId="3" borderId="78" xfId="0" applyFont="1" applyFill="1" applyBorder="1" applyAlignment="1">
      <alignment vertical="center" wrapText="1"/>
    </xf>
    <xf numFmtId="0" fontId="18" fillId="3" borderId="7" xfId="0" applyFont="1" applyFill="1" applyBorder="1" applyAlignment="1">
      <alignment horizontal="center" vertical="center" wrapText="1"/>
    </xf>
    <xf numFmtId="0" fontId="18" fillId="0" borderId="49" xfId="0" applyFont="1" applyBorder="1" applyAlignment="1">
      <alignment horizontal="left" vertical="center" wrapText="1"/>
    </xf>
    <xf numFmtId="0" fontId="21" fillId="0" borderId="49" xfId="0" applyFont="1" applyBorder="1" applyAlignment="1">
      <alignment vertical="center" wrapText="1"/>
    </xf>
    <xf numFmtId="9" fontId="21" fillId="0" borderId="138" xfId="4" applyFont="1" applyFill="1" applyBorder="1" applyAlignment="1" applyProtection="1">
      <alignment horizontal="center" vertical="center"/>
      <protection locked="0"/>
    </xf>
    <xf numFmtId="0" fontId="21" fillId="0" borderId="138" xfId="5" applyFont="1" applyBorder="1" applyAlignment="1">
      <alignment horizontal="center" vertical="center" wrapText="1"/>
    </xf>
    <xf numFmtId="164" fontId="30" fillId="0" borderId="7" xfId="0" applyNumberFormat="1" applyFont="1" applyBorder="1" applyAlignment="1">
      <alignment horizontal="center" vertical="center" wrapText="1"/>
    </xf>
    <xf numFmtId="0" fontId="21" fillId="0" borderId="137" xfId="3" applyFont="1" applyFill="1" applyBorder="1" applyAlignment="1" applyProtection="1">
      <alignment horizontal="justify" vertical="center" wrapText="1"/>
    </xf>
    <xf numFmtId="9" fontId="21" fillId="0" borderId="138" xfId="3" applyNumberFormat="1" applyFont="1" applyFill="1" applyBorder="1" applyAlignment="1" applyProtection="1">
      <alignment horizontal="center" vertical="center" wrapText="1"/>
    </xf>
    <xf numFmtId="0" fontId="21" fillId="0" borderId="140" xfId="3" applyFont="1" applyFill="1" applyBorder="1" applyAlignment="1" applyProtection="1">
      <alignment horizontal="justify" vertical="center" wrapText="1"/>
    </xf>
    <xf numFmtId="0" fontId="21" fillId="17" borderId="109" xfId="0" applyFont="1" applyFill="1" applyBorder="1" applyAlignment="1">
      <alignment vertical="center" wrapText="1"/>
    </xf>
    <xf numFmtId="9" fontId="21" fillId="0" borderId="110" xfId="0" applyNumberFormat="1" applyFont="1" applyBorder="1" applyAlignment="1">
      <alignment horizontal="center" vertical="center" wrapText="1"/>
    </xf>
    <xf numFmtId="0" fontId="21" fillId="0" borderId="110" xfId="0" applyFont="1" applyBorder="1" applyAlignment="1">
      <alignment vertical="center" wrapText="1"/>
    </xf>
    <xf numFmtId="0" fontId="21" fillId="0" borderId="111" xfId="0" applyFont="1" applyBorder="1" applyAlignment="1">
      <alignment vertical="center" wrapText="1"/>
    </xf>
    <xf numFmtId="9" fontId="21" fillId="0" borderId="112" xfId="0" applyNumberFormat="1" applyFont="1" applyBorder="1" applyAlignment="1">
      <alignment horizontal="center" vertical="center" wrapText="1"/>
    </xf>
    <xf numFmtId="0" fontId="21" fillId="0" borderId="112" xfId="0" applyFont="1" applyBorder="1" applyAlignment="1">
      <alignment vertical="center" wrapText="1"/>
    </xf>
    <xf numFmtId="15" fontId="21" fillId="3" borderId="7" xfId="0" applyNumberFormat="1" applyFont="1" applyFill="1" applyBorder="1" applyAlignment="1">
      <alignment horizontal="left" vertical="center" wrapText="1"/>
    </xf>
    <xf numFmtId="15" fontId="21" fillId="0" borderId="6" xfId="0" applyNumberFormat="1" applyFont="1" applyBorder="1" applyAlignment="1">
      <alignment horizontal="left" vertical="center" wrapText="1"/>
    </xf>
    <xf numFmtId="15" fontId="21" fillId="0" borderId="75" xfId="0" applyNumberFormat="1" applyFont="1" applyBorder="1" applyAlignment="1">
      <alignment horizontal="left" vertical="center" wrapText="1"/>
    </xf>
    <xf numFmtId="9" fontId="21" fillId="0" borderId="76" xfId="0" applyNumberFormat="1" applyFont="1" applyBorder="1" applyAlignment="1">
      <alignment horizontal="center" vertical="center" wrapText="1"/>
    </xf>
    <xf numFmtId="0" fontId="21" fillId="0" borderId="76" xfId="0" applyFont="1" applyBorder="1" applyAlignment="1">
      <alignment horizontal="left" vertical="center" wrapText="1"/>
    </xf>
    <xf numFmtId="14" fontId="21" fillId="3" borderId="7" xfId="0" applyNumberFormat="1" applyFont="1" applyFill="1" applyBorder="1" applyAlignment="1">
      <alignment horizontal="center" vertical="center" wrapText="1"/>
    </xf>
    <xf numFmtId="164" fontId="21" fillId="3" borderId="108" xfId="0" applyNumberFormat="1" applyFont="1" applyFill="1" applyBorder="1" applyAlignment="1">
      <alignment horizontal="left" vertical="center" wrapText="1"/>
    </xf>
    <xf numFmtId="0" fontId="21" fillId="0" borderId="137" xfId="3" applyFont="1" applyFill="1" applyBorder="1" applyAlignment="1" applyProtection="1">
      <alignment horizontal="left" vertical="center" wrapText="1"/>
      <protection locked="0"/>
    </xf>
    <xf numFmtId="9" fontId="21" fillId="0" borderId="138" xfId="3" applyNumberFormat="1" applyFont="1" applyFill="1" applyBorder="1" applyAlignment="1" applyProtection="1">
      <alignment horizontal="center" vertical="center" wrapText="1"/>
      <protection locked="0"/>
    </xf>
    <xf numFmtId="0" fontId="21" fillId="0" borderId="138" xfId="3" applyFont="1" applyFill="1" applyBorder="1" applyAlignment="1" applyProtection="1">
      <alignment horizontal="center" vertical="center" wrapText="1"/>
      <protection locked="0"/>
    </xf>
    <xf numFmtId="0" fontId="21" fillId="0" borderId="17" xfId="0" applyFont="1" applyBorder="1" applyAlignment="1">
      <alignment horizontal="center" vertical="center" wrapText="1"/>
    </xf>
    <xf numFmtId="15" fontId="21" fillId="3" borderId="17" xfId="0" applyNumberFormat="1" applyFont="1" applyFill="1" applyBorder="1" applyAlignment="1">
      <alignment horizontal="center" vertical="center" wrapText="1"/>
    </xf>
    <xf numFmtId="164" fontId="21" fillId="3" borderId="114" xfId="0" applyNumberFormat="1" applyFont="1" applyFill="1" applyBorder="1" applyAlignment="1">
      <alignment horizontal="center" vertical="center" wrapText="1"/>
    </xf>
    <xf numFmtId="164" fontId="21" fillId="3" borderId="18" xfId="0" applyNumberFormat="1" applyFont="1" applyFill="1" applyBorder="1" applyAlignment="1">
      <alignment horizontal="center" vertical="center" wrapText="1"/>
    </xf>
    <xf numFmtId="164" fontId="21" fillId="3" borderId="115" xfId="0" applyNumberFormat="1" applyFont="1" applyFill="1" applyBorder="1" applyAlignment="1">
      <alignment horizontal="center" vertical="center" wrapText="1"/>
    </xf>
    <xf numFmtId="9" fontId="21" fillId="0" borderId="17" xfId="0" applyNumberFormat="1" applyFont="1" applyBorder="1" applyAlignment="1">
      <alignment horizontal="center" vertical="center"/>
    </xf>
    <xf numFmtId="0" fontId="23" fillId="0" borderId="17" xfId="0" applyFont="1" applyBorder="1" applyAlignment="1">
      <alignment horizontal="center" vertical="center" wrapText="1"/>
    </xf>
    <xf numFmtId="0" fontId="23" fillId="0" borderId="7" xfId="3" applyFont="1" applyBorder="1" applyAlignment="1">
      <alignment horizontal="left" vertical="center" wrapText="1"/>
    </xf>
    <xf numFmtId="0" fontId="21" fillId="0" borderId="137" xfId="6" applyFont="1" applyBorder="1" applyAlignment="1" applyProtection="1">
      <alignment horizontal="justify" vertical="center" wrapText="1"/>
      <protection locked="0"/>
    </xf>
    <xf numFmtId="0" fontId="21" fillId="0" borderId="4" xfId="0" applyFont="1" applyBorder="1" applyAlignment="1">
      <alignment horizontal="left" vertical="center"/>
    </xf>
    <xf numFmtId="0" fontId="21" fillId="0" borderId="8" xfId="0" applyFont="1" applyBorder="1" applyAlignment="1">
      <alignment horizontal="left" vertical="center"/>
    </xf>
    <xf numFmtId="0" fontId="18" fillId="0" borderId="55" xfId="0" applyFont="1" applyBorder="1" applyAlignment="1">
      <alignment horizontal="center" vertical="center" wrapText="1"/>
    </xf>
    <xf numFmtId="0" fontId="18" fillId="10" borderId="6" xfId="0" applyFont="1" applyFill="1" applyBorder="1" applyAlignment="1">
      <alignment horizontal="center" vertical="center" wrapText="1"/>
    </xf>
    <xf numFmtId="0" fontId="18" fillId="10" borderId="7" xfId="0" applyFont="1" applyFill="1" applyBorder="1" applyAlignment="1">
      <alignment horizontal="center" vertical="center" wrapText="1"/>
    </xf>
    <xf numFmtId="0" fontId="18" fillId="10" borderId="8" xfId="0" applyFont="1" applyFill="1" applyBorder="1" applyAlignment="1">
      <alignment horizontal="center" vertical="center" wrapText="1"/>
    </xf>
    <xf numFmtId="0" fontId="18" fillId="11" borderId="78" xfId="0" applyFont="1" applyFill="1" applyBorder="1" applyAlignment="1">
      <alignment horizontal="center" vertical="center" wrapText="1"/>
    </xf>
    <xf numFmtId="0" fontId="21" fillId="3" borderId="7" xfId="0" applyFont="1" applyFill="1" applyBorder="1" applyAlignment="1">
      <alignment vertical="center"/>
    </xf>
    <xf numFmtId="164" fontId="21" fillId="3" borderId="8" xfId="0" applyNumberFormat="1" applyFont="1" applyFill="1" applyBorder="1" applyAlignment="1">
      <alignment horizontal="center" vertical="center"/>
    </xf>
    <xf numFmtId="164" fontId="18" fillId="3" borderId="6" xfId="0" applyNumberFormat="1" applyFont="1" applyFill="1" applyBorder="1" applyAlignment="1">
      <alignment horizontal="center" vertical="center" wrapText="1"/>
    </xf>
    <xf numFmtId="9" fontId="18" fillId="0" borderId="7" xfId="0" applyNumberFormat="1" applyFont="1" applyBorder="1" applyAlignment="1">
      <alignment horizontal="center" vertical="center" wrapText="1"/>
    </xf>
    <xf numFmtId="9" fontId="18" fillId="3" borderId="7" xfId="0" applyNumberFormat="1" applyFont="1" applyFill="1" applyBorder="1" applyAlignment="1">
      <alignment horizontal="center" vertical="center" wrapText="1"/>
    </xf>
    <xf numFmtId="14" fontId="21" fillId="3" borderId="6" xfId="0" applyNumberFormat="1" applyFont="1" applyFill="1" applyBorder="1" applyAlignment="1">
      <alignment horizontal="center" vertical="center" wrapText="1"/>
    </xf>
    <xf numFmtId="0" fontId="18" fillId="0" borderId="7" xfId="0" applyFont="1" applyBorder="1" applyAlignment="1">
      <alignment horizontal="left" vertical="center" wrapText="1"/>
    </xf>
    <xf numFmtId="0" fontId="34" fillId="0" borderId="7" xfId="0" applyFont="1" applyBorder="1" applyAlignment="1">
      <alignment horizontal="center" vertical="center" wrapText="1"/>
    </xf>
    <xf numFmtId="0" fontId="34" fillId="3" borderId="8" xfId="0" applyFont="1" applyFill="1" applyBorder="1" applyAlignment="1">
      <alignment horizontal="center" vertical="center" wrapText="1"/>
    </xf>
    <xf numFmtId="0" fontId="18" fillId="0" borderId="6" xfId="0" applyFont="1" applyBorder="1" applyAlignment="1">
      <alignment horizontal="center" vertical="center" wrapText="1"/>
    </xf>
    <xf numFmtId="164" fontId="21" fillId="0" borderId="8" xfId="0" applyNumberFormat="1" applyFont="1" applyBorder="1" applyAlignment="1">
      <alignment horizontal="center" vertical="center" wrapText="1"/>
    </xf>
    <xf numFmtId="0" fontId="21" fillId="3" borderId="81" xfId="0" applyFont="1" applyFill="1" applyBorder="1" applyAlignment="1">
      <alignment horizontal="left" vertical="center" wrapText="1"/>
    </xf>
    <xf numFmtId="0" fontId="28" fillId="25" borderId="137" xfId="3" applyFont="1" applyFill="1" applyBorder="1" applyAlignment="1" applyProtection="1">
      <alignment horizontal="justify" vertical="center" wrapText="1"/>
    </xf>
    <xf numFmtId="0" fontId="28" fillId="25" borderId="139" xfId="3" applyFont="1" applyFill="1" applyBorder="1" applyAlignment="1" applyProtection="1">
      <alignment horizontal="center" vertical="center" wrapText="1"/>
      <protection locked="0"/>
    </xf>
    <xf numFmtId="0" fontId="18" fillId="0" borderId="0" xfId="0" applyFont="1" applyAlignment="1">
      <alignment horizontal="center" vertical="center" wrapText="1"/>
    </xf>
    <xf numFmtId="49" fontId="21" fillId="0" borderId="0" xfId="0" applyNumberFormat="1" applyFont="1" applyAlignment="1">
      <alignment horizontal="center" vertical="center"/>
    </xf>
    <xf numFmtId="0" fontId="21" fillId="0" borderId="0" xfId="0" applyFont="1" applyAlignment="1">
      <alignment vertical="center"/>
    </xf>
    <xf numFmtId="0" fontId="18" fillId="0" borderId="0" xfId="0" applyFont="1" applyAlignment="1">
      <alignment horizontal="center" vertical="center"/>
    </xf>
    <xf numFmtId="0" fontId="21" fillId="3" borderId="21" xfId="0" applyFont="1" applyFill="1" applyBorder="1" applyAlignment="1">
      <alignment vertical="center" wrapText="1"/>
    </xf>
    <xf numFmtId="0" fontId="21" fillId="0" borderId="0" xfId="0" applyFont="1" applyAlignment="1">
      <alignment vertical="center" wrapText="1"/>
    </xf>
    <xf numFmtId="0" fontId="21" fillId="3" borderId="21" xfId="0" applyFont="1" applyFill="1" applyBorder="1" applyAlignment="1">
      <alignment wrapText="1"/>
    </xf>
    <xf numFmtId="0" fontId="21" fillId="3" borderId="21" xfId="0" applyFont="1" applyFill="1" applyBorder="1" applyAlignment="1">
      <alignment horizontal="center"/>
    </xf>
    <xf numFmtId="0" fontId="21" fillId="0" borderId="0" xfId="0" applyFont="1" applyAlignment="1">
      <alignment wrapText="1"/>
    </xf>
    <xf numFmtId="0" fontId="18" fillId="3" borderId="116" xfId="0" applyFont="1" applyFill="1" applyBorder="1" applyAlignment="1">
      <alignment horizontal="center" vertical="center" wrapText="1"/>
    </xf>
    <xf numFmtId="0" fontId="18" fillId="3" borderId="120" xfId="0" applyFont="1" applyFill="1" applyBorder="1" applyAlignment="1">
      <alignment horizontal="center" vertical="center" wrapText="1"/>
    </xf>
    <xf numFmtId="0" fontId="18" fillId="0" borderId="10" xfId="0" applyFont="1" applyBorder="1" applyAlignment="1">
      <alignment vertical="center"/>
    </xf>
    <xf numFmtId="0" fontId="18" fillId="0" borderId="39" xfId="0" applyFont="1" applyBorder="1" applyAlignment="1">
      <alignment vertical="center"/>
    </xf>
    <xf numFmtId="0" fontId="18" fillId="0" borderId="11" xfId="0" applyFont="1" applyBorder="1" applyAlignment="1">
      <alignment vertical="center"/>
    </xf>
    <xf numFmtId="0" fontId="18" fillId="3" borderId="122" xfId="0" applyFont="1" applyFill="1" applyBorder="1" applyAlignment="1">
      <alignment horizontal="center" vertical="center"/>
    </xf>
    <xf numFmtId="0" fontId="18" fillId="3" borderId="115" xfId="0" applyFont="1" applyFill="1" applyBorder="1" applyAlignment="1">
      <alignment horizontal="center" vertical="center"/>
    </xf>
    <xf numFmtId="0" fontId="18" fillId="0" borderId="93" xfId="0" applyFont="1" applyBorder="1" applyAlignment="1">
      <alignment horizontal="center" vertical="center"/>
    </xf>
    <xf numFmtId="0" fontId="18" fillId="16" borderId="2" xfId="0" applyFont="1" applyFill="1" applyBorder="1" applyAlignment="1">
      <alignment horizontal="center" vertical="center" wrapText="1"/>
    </xf>
    <xf numFmtId="0" fontId="18" fillId="14" borderId="3" xfId="0" applyFont="1" applyFill="1" applyBorder="1" applyAlignment="1">
      <alignment horizontal="center" vertical="center" wrapText="1"/>
    </xf>
    <xf numFmtId="0" fontId="18" fillId="14" borderId="4" xfId="0" applyFont="1" applyFill="1" applyBorder="1" applyAlignment="1">
      <alignment horizontal="center" vertical="center" wrapText="1"/>
    </xf>
    <xf numFmtId="0" fontId="18" fillId="16" borderId="6" xfId="0" applyFont="1" applyFill="1" applyBorder="1" applyAlignment="1">
      <alignment horizontal="center" vertical="center" wrapText="1"/>
    </xf>
    <xf numFmtId="14" fontId="21" fillId="25" borderId="138" xfId="2" applyNumberFormat="1" applyFont="1" applyFill="1" applyBorder="1" applyAlignment="1">
      <alignment horizontal="center" vertical="center" wrapText="1"/>
    </xf>
    <xf numFmtId="0" fontId="21" fillId="3" borderId="21" xfId="0" applyFont="1" applyFill="1" applyBorder="1" applyAlignment="1">
      <alignment horizontal="center" vertical="center"/>
    </xf>
    <xf numFmtId="0" fontId="18" fillId="11" borderId="136" xfId="0" applyFont="1" applyFill="1" applyBorder="1" applyAlignment="1">
      <alignment horizontal="center" vertical="center" wrapText="1"/>
    </xf>
    <xf numFmtId="164" fontId="21" fillId="0" borderId="138" xfId="0" applyNumberFormat="1" applyFont="1" applyBorder="1" applyAlignment="1">
      <alignment horizontal="center" vertical="center"/>
    </xf>
    <xf numFmtId="0" fontId="21" fillId="3" borderId="138" xfId="0" applyFont="1" applyFill="1" applyBorder="1" applyAlignment="1">
      <alignment horizontal="center" vertical="center" wrapText="1"/>
    </xf>
    <xf numFmtId="9" fontId="21" fillId="3" borderId="138" xfId="0" applyNumberFormat="1" applyFont="1" applyFill="1" applyBorder="1" applyAlignment="1">
      <alignment horizontal="center" vertical="center" wrapText="1"/>
    </xf>
    <xf numFmtId="0" fontId="21" fillId="0" borderId="138" xfId="6" applyFont="1" applyBorder="1" applyAlignment="1">
      <alignment horizontal="center" vertical="center" wrapText="1"/>
    </xf>
    <xf numFmtId="0" fontId="21" fillId="0" borderId="137" xfId="1" applyFont="1" applyBorder="1" applyAlignment="1" applyProtection="1">
      <alignment horizontal="left" vertical="center" wrapText="1"/>
      <protection locked="0"/>
    </xf>
    <xf numFmtId="0" fontId="21" fillId="0" borderId="138" xfId="5" applyFont="1" applyBorder="1" applyAlignment="1" applyProtection="1">
      <alignment horizontal="left" vertical="center" wrapText="1"/>
      <protection locked="0"/>
    </xf>
    <xf numFmtId="0" fontId="23" fillId="0" borderId="137" xfId="3" applyFont="1" applyFill="1" applyBorder="1" applyAlignment="1" applyProtection="1">
      <alignment horizontal="left" vertical="center" wrapText="1"/>
      <protection locked="0"/>
    </xf>
    <xf numFmtId="9" fontId="21" fillId="0" borderId="138" xfId="1" applyNumberFormat="1" applyFont="1" applyBorder="1" applyAlignment="1" applyProtection="1">
      <alignment horizontal="center" vertical="center" wrapText="1"/>
      <protection locked="0"/>
    </xf>
    <xf numFmtId="14" fontId="21" fillId="0" borderId="138" xfId="2" applyNumberFormat="1" applyFont="1" applyBorder="1" applyAlignment="1" applyProtection="1">
      <alignment horizontal="left" vertical="center" wrapText="1"/>
      <protection locked="0"/>
    </xf>
    <xf numFmtId="9" fontId="15" fillId="0" borderId="138" xfId="1" applyNumberFormat="1" applyFont="1" applyBorder="1" applyAlignment="1" applyProtection="1">
      <alignment horizontal="center" vertical="center" wrapText="1"/>
      <protection locked="0"/>
    </xf>
    <xf numFmtId="14" fontId="15" fillId="0" borderId="138" xfId="2" applyNumberFormat="1" applyFont="1" applyBorder="1" applyAlignment="1" applyProtection="1">
      <alignment horizontal="left" vertical="center" wrapText="1"/>
      <protection locked="0"/>
    </xf>
    <xf numFmtId="0" fontId="18" fillId="0" borderId="57" xfId="0" applyFont="1" applyBorder="1" applyAlignment="1">
      <alignment horizontal="center" vertical="center" wrapText="1"/>
    </xf>
    <xf numFmtId="0" fontId="18" fillId="14" borderId="129" xfId="0" applyFont="1" applyFill="1" applyBorder="1" applyAlignment="1">
      <alignment horizontal="center" vertical="center" wrapText="1"/>
    </xf>
    <xf numFmtId="0" fontId="18" fillId="14" borderId="136" xfId="0" applyFont="1" applyFill="1" applyBorder="1" applyAlignment="1">
      <alignment horizontal="center" vertical="center" wrapText="1"/>
    </xf>
    <xf numFmtId="0" fontId="18" fillId="13" borderId="136" xfId="0" applyFont="1" applyFill="1" applyBorder="1" applyAlignment="1">
      <alignment horizontal="center" vertical="center" wrapText="1"/>
    </xf>
    <xf numFmtId="0" fontId="18" fillId="12" borderId="135" xfId="0" applyFont="1" applyFill="1" applyBorder="1" applyAlignment="1">
      <alignment horizontal="center" vertical="center" wrapText="1"/>
    </xf>
    <xf numFmtId="0" fontId="21" fillId="3" borderId="138" xfId="0" applyFont="1" applyFill="1" applyBorder="1" applyAlignment="1">
      <alignment horizontal="left" vertical="center" wrapText="1"/>
    </xf>
    <xf numFmtId="0" fontId="21" fillId="3" borderId="138" xfId="0" applyFont="1" applyFill="1" applyBorder="1" applyAlignment="1">
      <alignment vertical="center" wrapText="1"/>
    </xf>
    <xf numFmtId="164" fontId="21" fillId="3" borderId="138" xfId="0" applyNumberFormat="1" applyFont="1" applyFill="1" applyBorder="1" applyAlignment="1">
      <alignment horizontal="center" vertical="center" wrapText="1"/>
    </xf>
    <xf numFmtId="9" fontId="21" fillId="3" borderId="138" xfId="0" applyNumberFormat="1" applyFont="1" applyFill="1" applyBorder="1" applyAlignment="1">
      <alignment horizontal="center" vertical="center"/>
    </xf>
    <xf numFmtId="164" fontId="21" fillId="0" borderId="138" xfId="0" applyNumberFormat="1" applyFont="1" applyBorder="1" applyAlignment="1">
      <alignment horizontal="center" vertical="center" wrapText="1"/>
    </xf>
    <xf numFmtId="0" fontId="18" fillId="0" borderId="138" xfId="0" applyFont="1" applyBorder="1" applyAlignment="1">
      <alignment horizontal="center" vertical="center" wrapText="1"/>
    </xf>
    <xf numFmtId="0" fontId="22" fillId="3" borderId="138" xfId="0" applyFont="1" applyFill="1" applyBorder="1" applyAlignment="1">
      <alignment horizontal="left" vertical="center" wrapText="1"/>
    </xf>
    <xf numFmtId="0" fontId="18" fillId="3" borderId="138" xfId="0" applyFont="1" applyFill="1" applyBorder="1" applyAlignment="1">
      <alignment horizontal="center" vertical="center" wrapText="1"/>
    </xf>
    <xf numFmtId="164" fontId="21" fillId="3" borderId="138" xfId="0" applyNumberFormat="1" applyFont="1" applyFill="1" applyBorder="1" applyAlignment="1">
      <alignment horizontal="center" vertical="center"/>
    </xf>
    <xf numFmtId="9" fontId="21" fillId="0" borderId="138" xfId="0" applyNumberFormat="1" applyFont="1" applyBorder="1" applyAlignment="1">
      <alignment horizontal="center" vertical="center" wrapText="1"/>
    </xf>
    <xf numFmtId="0" fontId="21" fillId="0" borderId="138" xfId="0" applyFont="1" applyBorder="1" applyAlignment="1">
      <alignment horizontal="left" vertical="center" wrapText="1"/>
    </xf>
    <xf numFmtId="0" fontId="21" fillId="3" borderId="138" xfId="0" applyFont="1" applyFill="1" applyBorder="1" applyAlignment="1">
      <alignment horizontal="center" vertical="center"/>
    </xf>
    <xf numFmtId="164" fontId="21" fillId="3" borderId="138" xfId="0" applyNumberFormat="1" applyFont="1" applyFill="1" applyBorder="1" applyAlignment="1">
      <alignment horizontal="left" vertical="center" wrapText="1"/>
    </xf>
    <xf numFmtId="0" fontId="21" fillId="0" borderId="138" xfId="0" applyFont="1" applyBorder="1" applyAlignment="1">
      <alignment vertical="center" wrapText="1"/>
    </xf>
    <xf numFmtId="0" fontId="18" fillId="3" borderId="138" xfId="0" applyFont="1" applyFill="1" applyBorder="1" applyAlignment="1">
      <alignment horizontal="center" vertical="center"/>
    </xf>
    <xf numFmtId="0" fontId="21" fillId="25" borderId="138" xfId="1" applyFont="1" applyFill="1" applyBorder="1" applyAlignment="1">
      <alignment horizontal="justify" vertical="center" wrapText="1"/>
    </xf>
    <xf numFmtId="14" fontId="21" fillId="25" borderId="138" xfId="2" applyNumberFormat="1" applyFont="1" applyFill="1" applyBorder="1" applyAlignment="1">
      <alignment horizontal="justify" vertical="center" wrapText="1"/>
    </xf>
    <xf numFmtId="0" fontId="21" fillId="0" borderId="138" xfId="0" applyFont="1" applyBorder="1" applyAlignment="1">
      <alignment horizontal="center" vertical="center"/>
    </xf>
    <xf numFmtId="0" fontId="18" fillId="0" borderId="138" xfId="0" applyFont="1" applyBorder="1" applyAlignment="1">
      <alignment horizontal="left" vertical="center" wrapText="1"/>
    </xf>
    <xf numFmtId="165" fontId="21" fillId="3" borderId="138" xfId="0" applyNumberFormat="1" applyFont="1" applyFill="1" applyBorder="1" applyAlignment="1">
      <alignment horizontal="center" vertical="center" wrapText="1"/>
    </xf>
    <xf numFmtId="15" fontId="21" fillId="3" borderId="138" xfId="0" applyNumberFormat="1" applyFont="1" applyFill="1" applyBorder="1" applyAlignment="1">
      <alignment horizontal="center" vertical="center" wrapText="1"/>
    </xf>
    <xf numFmtId="15" fontId="21" fillId="3" borderId="138" xfId="0" applyNumberFormat="1" applyFont="1" applyFill="1" applyBorder="1" applyAlignment="1">
      <alignment horizontal="left" vertical="center" wrapText="1"/>
    </xf>
    <xf numFmtId="0" fontId="21" fillId="0" borderId="138" xfId="0" applyFont="1" applyBorder="1" applyAlignment="1">
      <alignment horizontal="center" vertical="center" wrapText="1"/>
    </xf>
    <xf numFmtId="9" fontId="35" fillId="3" borderId="138" xfId="0" applyNumberFormat="1" applyFont="1" applyFill="1" applyBorder="1" applyAlignment="1">
      <alignment horizontal="center" vertical="center" wrapText="1"/>
    </xf>
    <xf numFmtId="1" fontId="15" fillId="0" borderId="138" xfId="0" applyNumberFormat="1" applyFont="1" applyBorder="1" applyAlignment="1">
      <alignment horizontal="left" vertical="top" wrapText="1"/>
    </xf>
    <xf numFmtId="0" fontId="35" fillId="3" borderId="138" xfId="0" applyFont="1" applyFill="1" applyBorder="1" applyAlignment="1">
      <alignment horizontal="left" vertical="center" wrapText="1"/>
    </xf>
    <xf numFmtId="0" fontId="36" fillId="3" borderId="138" xfId="0" applyFont="1" applyFill="1" applyBorder="1" applyAlignment="1">
      <alignment horizontal="center" vertical="center" wrapText="1"/>
    </xf>
    <xf numFmtId="9" fontId="23" fillId="3" borderId="138" xfId="0" applyNumberFormat="1" applyFont="1" applyFill="1" applyBorder="1" applyAlignment="1">
      <alignment horizontal="center" vertical="center" wrapText="1"/>
    </xf>
    <xf numFmtId="0" fontId="23" fillId="3" borderId="138" xfId="0" applyFont="1" applyFill="1" applyBorder="1" applyAlignment="1">
      <alignment horizontal="center" vertical="center" wrapText="1"/>
    </xf>
    <xf numFmtId="9" fontId="23" fillId="3" borderId="138" xfId="0" applyNumberFormat="1" applyFont="1" applyFill="1" applyBorder="1" applyAlignment="1">
      <alignment horizontal="left" vertical="center" wrapText="1"/>
    </xf>
    <xf numFmtId="9" fontId="23" fillId="3" borderId="138" xfId="3" applyNumberFormat="1" applyFont="1" applyFill="1" applyBorder="1" applyAlignment="1">
      <alignment horizontal="left" vertical="center" wrapText="1"/>
    </xf>
    <xf numFmtId="0" fontId="21" fillId="3" borderId="138" xfId="0" applyFont="1" applyFill="1" applyBorder="1" applyAlignment="1">
      <alignment horizontal="left" vertical="center"/>
    </xf>
    <xf numFmtId="164" fontId="18" fillId="3" borderId="138" xfId="0" applyNumberFormat="1" applyFont="1" applyFill="1" applyBorder="1" applyAlignment="1">
      <alignment horizontal="center" vertical="center" wrapText="1"/>
    </xf>
    <xf numFmtId="0" fontId="22" fillId="3" borderId="138" xfId="0" applyFont="1" applyFill="1" applyBorder="1" applyAlignment="1">
      <alignment horizontal="left" vertical="center"/>
    </xf>
    <xf numFmtId="0" fontId="21" fillId="3" borderId="142" xfId="0" applyFont="1" applyFill="1" applyBorder="1" applyAlignment="1">
      <alignment horizontal="center" vertical="center" wrapText="1"/>
    </xf>
    <xf numFmtId="0" fontId="21" fillId="3" borderId="143" xfId="0" applyFont="1" applyFill="1" applyBorder="1" applyAlignment="1">
      <alignment horizontal="left" vertical="center" wrapText="1"/>
    </xf>
    <xf numFmtId="0" fontId="21" fillId="3" borderId="143" xfId="0" applyFont="1" applyFill="1" applyBorder="1" applyAlignment="1">
      <alignment vertical="center" wrapText="1"/>
    </xf>
    <xf numFmtId="164" fontId="21" fillId="3" borderId="143" xfId="0" applyNumberFormat="1" applyFont="1" applyFill="1" applyBorder="1" applyAlignment="1">
      <alignment horizontal="center" vertical="center" wrapText="1"/>
    </xf>
    <xf numFmtId="0" fontId="21" fillId="3" borderId="143" xfId="0" applyFont="1" applyFill="1" applyBorder="1" applyAlignment="1">
      <alignment horizontal="center" vertical="center" wrapText="1"/>
    </xf>
    <xf numFmtId="9" fontId="21" fillId="3" borderId="143" xfId="0" applyNumberFormat="1" applyFont="1" applyFill="1" applyBorder="1" applyAlignment="1">
      <alignment horizontal="center" vertical="center"/>
    </xf>
    <xf numFmtId="164" fontId="21" fillId="0" borderId="143" xfId="0" applyNumberFormat="1" applyFont="1" applyBorder="1" applyAlignment="1">
      <alignment horizontal="center" vertical="center" wrapText="1"/>
    </xf>
    <xf numFmtId="0" fontId="18" fillId="0" borderId="143" xfId="0" applyFont="1" applyBorder="1" applyAlignment="1">
      <alignment horizontal="center" vertical="center" wrapText="1"/>
    </xf>
    <xf numFmtId="0" fontId="22" fillId="3" borderId="143" xfId="0" applyFont="1" applyFill="1" applyBorder="1" applyAlignment="1">
      <alignment horizontal="left" vertical="center" wrapText="1"/>
    </xf>
    <xf numFmtId="0" fontId="18" fillId="3" borderId="143" xfId="0" applyFont="1" applyFill="1" applyBorder="1" applyAlignment="1">
      <alignment horizontal="center" vertical="center" wrapText="1"/>
    </xf>
    <xf numFmtId="164" fontId="21" fillId="3" borderId="143" xfId="0" applyNumberFormat="1" applyFont="1" applyFill="1" applyBorder="1" applyAlignment="1">
      <alignment horizontal="center" vertical="center"/>
    </xf>
    <xf numFmtId="9" fontId="21" fillId="0" borderId="143" xfId="0" applyNumberFormat="1" applyFont="1" applyBorder="1" applyAlignment="1">
      <alignment horizontal="center" vertical="center" wrapText="1"/>
    </xf>
    <xf numFmtId="0" fontId="21" fillId="0" borderId="143" xfId="0" applyFont="1" applyBorder="1" applyAlignment="1">
      <alignment horizontal="left" vertical="center" wrapText="1"/>
    </xf>
    <xf numFmtId="164" fontId="21" fillId="3" borderId="143" xfId="0" applyNumberFormat="1" applyFont="1" applyFill="1" applyBorder="1" applyAlignment="1">
      <alignment horizontal="left" vertical="center" wrapText="1"/>
    </xf>
    <xf numFmtId="9" fontId="21" fillId="3" borderId="143" xfId="0" applyNumberFormat="1" applyFont="1" applyFill="1" applyBorder="1" applyAlignment="1">
      <alignment horizontal="center" vertical="center" wrapText="1"/>
    </xf>
    <xf numFmtId="0" fontId="21" fillId="3" borderId="137" xfId="0" applyFont="1" applyFill="1" applyBorder="1" applyAlignment="1">
      <alignment horizontal="center" vertical="center" wrapText="1"/>
    </xf>
    <xf numFmtId="0" fontId="21" fillId="3" borderId="144" xfId="0" applyFont="1" applyFill="1" applyBorder="1" applyAlignment="1">
      <alignment horizontal="center" vertical="center" wrapText="1"/>
    </xf>
    <xf numFmtId="0" fontId="21" fillId="3" borderId="145" xfId="0" applyFont="1" applyFill="1" applyBorder="1" applyAlignment="1">
      <alignment horizontal="center" vertical="center" wrapText="1"/>
    </xf>
    <xf numFmtId="0" fontId="21" fillId="3" borderId="145" xfId="0" applyFont="1" applyFill="1" applyBorder="1" applyAlignment="1">
      <alignment horizontal="left" vertical="center" wrapText="1"/>
    </xf>
    <xf numFmtId="164" fontId="21" fillId="3" borderId="145" xfId="0" applyNumberFormat="1" applyFont="1" applyFill="1" applyBorder="1" applyAlignment="1">
      <alignment horizontal="center" vertical="center" wrapText="1"/>
    </xf>
    <xf numFmtId="9" fontId="21" fillId="3" borderId="145" xfId="0" applyNumberFormat="1" applyFont="1" applyFill="1" applyBorder="1" applyAlignment="1">
      <alignment horizontal="center" vertical="center" wrapText="1"/>
    </xf>
    <xf numFmtId="164" fontId="21" fillId="0" borderId="145" xfId="0" applyNumberFormat="1" applyFont="1" applyBorder="1" applyAlignment="1">
      <alignment horizontal="center" vertical="center" wrapText="1"/>
    </xf>
    <xf numFmtId="0" fontId="18" fillId="0" borderId="145" xfId="0" applyFont="1" applyBorder="1" applyAlignment="1">
      <alignment horizontal="center" vertical="center" wrapText="1"/>
    </xf>
    <xf numFmtId="0" fontId="21" fillId="0" borderId="145" xfId="0" applyFont="1" applyBorder="1" applyAlignment="1">
      <alignment vertical="center" wrapText="1"/>
    </xf>
    <xf numFmtId="0" fontId="18" fillId="3" borderId="145" xfId="0" applyFont="1" applyFill="1" applyBorder="1" applyAlignment="1">
      <alignment horizontal="center" vertical="center" wrapText="1"/>
    </xf>
    <xf numFmtId="164" fontId="21" fillId="3" borderId="145" xfId="0" applyNumberFormat="1" applyFont="1" applyFill="1" applyBorder="1" applyAlignment="1">
      <alignment horizontal="center" vertical="center"/>
    </xf>
    <xf numFmtId="0" fontId="21" fillId="3" borderId="145" xfId="0" applyFont="1" applyFill="1" applyBorder="1" applyAlignment="1">
      <alignment vertical="center" wrapText="1"/>
    </xf>
    <xf numFmtId="9" fontId="35" fillId="3" borderId="145" xfId="0" applyNumberFormat="1" applyFont="1" applyFill="1" applyBorder="1" applyAlignment="1">
      <alignment horizontal="center" vertical="center" wrapText="1"/>
    </xf>
    <xf numFmtId="0" fontId="21" fillId="3" borderId="145" xfId="0" applyFont="1" applyFill="1" applyBorder="1" applyAlignment="1">
      <alignment horizontal="center" vertical="center"/>
    </xf>
    <xf numFmtId="9" fontId="21" fillId="3" borderId="145" xfId="0" applyNumberFormat="1" applyFont="1" applyFill="1" applyBorder="1" applyAlignment="1">
      <alignment horizontal="center" vertical="center"/>
    </xf>
    <xf numFmtId="164" fontId="18" fillId="0" borderId="143" xfId="0" applyNumberFormat="1" applyFont="1" applyBorder="1" applyAlignment="1">
      <alignment horizontal="center" vertical="center"/>
    </xf>
    <xf numFmtId="164" fontId="18" fillId="3" borderId="138" xfId="0" applyNumberFormat="1" applyFont="1" applyFill="1" applyBorder="1" applyAlignment="1">
      <alignment horizontal="center" vertical="center"/>
    </xf>
    <xf numFmtId="164" fontId="18" fillId="0" borderId="138" xfId="0" applyNumberFormat="1" applyFont="1" applyBorder="1" applyAlignment="1">
      <alignment horizontal="center" vertical="center"/>
    </xf>
    <xf numFmtId="164" fontId="18" fillId="3" borderId="145" xfId="0" applyNumberFormat="1" applyFont="1" applyFill="1" applyBorder="1" applyAlignment="1">
      <alignment horizontal="center" vertical="center"/>
    </xf>
    <xf numFmtId="15" fontId="21" fillId="0" borderId="7" xfId="0" applyNumberFormat="1" applyFont="1" applyBorder="1" applyAlignment="1">
      <alignment horizontal="center" vertical="center" wrapText="1"/>
    </xf>
    <xf numFmtId="14" fontId="18" fillId="3" borderId="6" xfId="0" applyNumberFormat="1" applyFont="1" applyFill="1" applyBorder="1" applyAlignment="1">
      <alignment horizontal="center" vertical="center" wrapText="1"/>
    </xf>
    <xf numFmtId="0" fontId="18" fillId="3" borderId="79" xfId="0" applyFont="1" applyFill="1" applyBorder="1" applyAlignment="1">
      <alignment horizontal="center" vertical="center" wrapText="1"/>
    </xf>
    <xf numFmtId="0" fontId="21" fillId="0" borderId="76" xfId="0" applyFont="1" applyBorder="1" applyAlignment="1">
      <alignment horizontal="center" vertical="center" wrapText="1"/>
    </xf>
    <xf numFmtId="0" fontId="39" fillId="0" borderId="138" xfId="0" applyFont="1" applyBorder="1"/>
    <xf numFmtId="0" fontId="39" fillId="0" borderId="146" xfId="0" applyFont="1" applyBorder="1"/>
    <xf numFmtId="0" fontId="39" fillId="0" borderId="138" xfId="0" applyFont="1" applyBorder="1" applyAlignment="1">
      <alignment horizontal="center"/>
    </xf>
    <xf numFmtId="0" fontId="0" fillId="0" borderId="138" xfId="0" applyBorder="1"/>
    <xf numFmtId="0" fontId="0" fillId="0" borderId="138" xfId="0" applyBorder="1" applyAlignment="1">
      <alignment horizontal="center"/>
    </xf>
    <xf numFmtId="165" fontId="0" fillId="0" borderId="138" xfId="0" applyNumberFormat="1" applyBorder="1" applyAlignment="1">
      <alignment horizontal="center"/>
    </xf>
    <xf numFmtId="9" fontId="0" fillId="0" borderId="138" xfId="0" applyNumberFormat="1" applyBorder="1"/>
    <xf numFmtId="165" fontId="0" fillId="26" borderId="138" xfId="0" applyNumberFormat="1" applyFill="1" applyBorder="1" applyAlignment="1">
      <alignment horizontal="center"/>
    </xf>
    <xf numFmtId="165" fontId="0" fillId="26" borderId="0" xfId="0" applyNumberFormat="1" applyFill="1" applyAlignment="1">
      <alignment horizontal="center"/>
    </xf>
    <xf numFmtId="0" fontId="39" fillId="0" borderId="138" xfId="0" applyFont="1" applyBorder="1" applyAlignment="1">
      <alignment vertical="center"/>
    </xf>
    <xf numFmtId="0" fontId="39" fillId="0" borderId="138" xfId="0" applyFont="1" applyBorder="1" applyAlignment="1">
      <alignment horizontal="center" vertical="center" wrapText="1"/>
    </xf>
    <xf numFmtId="0" fontId="39" fillId="0" borderId="138" xfId="0" applyFont="1" applyBorder="1" applyAlignment="1">
      <alignment vertical="center" wrapText="1"/>
    </xf>
    <xf numFmtId="9" fontId="0" fillId="0" borderId="138" xfId="0" applyNumberFormat="1" applyBorder="1" applyAlignment="1">
      <alignment horizontal="center"/>
    </xf>
    <xf numFmtId="0" fontId="14" fillId="0" borderId="78" xfId="0" applyFont="1" applyBorder="1" applyAlignment="1">
      <alignment vertical="center" wrapText="1"/>
    </xf>
    <xf numFmtId="0" fontId="15" fillId="0" borderId="79" xfId="0" applyFont="1" applyBorder="1" applyAlignment="1">
      <alignment horizontal="left" vertical="center" wrapText="1"/>
    </xf>
    <xf numFmtId="0" fontId="15" fillId="0" borderId="138" xfId="0" applyFont="1" applyBorder="1" applyAlignment="1">
      <alignment horizontal="left" vertical="center" wrapText="1"/>
    </xf>
    <xf numFmtId="0" fontId="16" fillId="0" borderId="138" xfId="0" applyFont="1" applyBorder="1" applyAlignment="1">
      <alignment horizontal="left" vertical="center" wrapText="1"/>
    </xf>
    <xf numFmtId="0" fontId="16" fillId="3" borderId="138" xfId="0" applyFont="1" applyFill="1" applyBorder="1" applyAlignment="1">
      <alignment horizontal="left" vertical="center" wrapText="1"/>
    </xf>
    <xf numFmtId="0" fontId="30" fillId="17" borderId="108" xfId="0" applyFont="1" applyFill="1" applyBorder="1" applyAlignment="1">
      <alignment horizontal="left" vertical="center" wrapText="1"/>
    </xf>
    <xf numFmtId="0" fontId="21" fillId="25" borderId="140" xfId="3" applyFont="1" applyFill="1" applyBorder="1" applyAlignment="1" applyProtection="1">
      <alignment horizontal="center" vertical="center" wrapText="1"/>
      <protection locked="0"/>
    </xf>
    <xf numFmtId="0" fontId="30" fillId="0" borderId="108" xfId="0" applyFont="1" applyBorder="1" applyAlignment="1">
      <alignment horizontal="center" vertical="center" wrapText="1"/>
    </xf>
    <xf numFmtId="0" fontId="21" fillId="0" borderId="140" xfId="3" applyFont="1" applyFill="1" applyBorder="1" applyAlignment="1" applyProtection="1">
      <alignment vertical="center" wrapText="1"/>
      <protection locked="0"/>
    </xf>
    <xf numFmtId="164" fontId="21" fillId="3" borderId="78" xfId="0" applyNumberFormat="1" applyFont="1" applyFill="1" applyBorder="1" applyAlignment="1">
      <alignment vertical="center" wrapText="1"/>
    </xf>
    <xf numFmtId="0" fontId="21" fillId="0" borderId="140" xfId="5" applyFont="1" applyBorder="1" applyAlignment="1">
      <alignment vertical="center" wrapText="1"/>
    </xf>
    <xf numFmtId="0" fontId="21" fillId="0" borderId="78" xfId="0" applyFont="1" applyBorder="1" applyAlignment="1">
      <alignment vertical="center" wrapText="1"/>
    </xf>
    <xf numFmtId="9" fontId="30" fillId="0" borderId="138" xfId="0" applyNumberFormat="1" applyFont="1" applyBorder="1" applyAlignment="1">
      <alignment horizontal="center" vertical="center"/>
    </xf>
    <xf numFmtId="9" fontId="30" fillId="0" borderId="138" xfId="0" applyNumberFormat="1" applyFont="1" applyBorder="1" applyAlignment="1">
      <alignment horizontal="center" vertical="center" wrapText="1"/>
    </xf>
    <xf numFmtId="9" fontId="21" fillId="0" borderId="138" xfId="0" applyNumberFormat="1" applyFont="1" applyBorder="1" applyAlignment="1">
      <alignment horizontal="center" vertical="center"/>
    </xf>
    <xf numFmtId="14" fontId="18" fillId="0" borderId="142" xfId="0" applyNumberFormat="1" applyFont="1" applyBorder="1" applyAlignment="1">
      <alignment horizontal="center" vertical="center" wrapText="1"/>
    </xf>
    <xf numFmtId="14" fontId="18" fillId="0" borderId="137" xfId="0" applyNumberFormat="1" applyFont="1" applyBorder="1" applyAlignment="1">
      <alignment horizontal="center" vertical="center" wrapText="1"/>
    </xf>
    <xf numFmtId="164" fontId="18" fillId="3" borderId="137" xfId="0" applyNumberFormat="1" applyFont="1" applyFill="1" applyBorder="1" applyAlignment="1">
      <alignment horizontal="center" vertical="center" wrapText="1"/>
    </xf>
    <xf numFmtId="164" fontId="18" fillId="0" borderId="137" xfId="0" applyNumberFormat="1" applyFont="1" applyBorder="1" applyAlignment="1">
      <alignment horizontal="center" vertical="center"/>
    </xf>
    <xf numFmtId="164" fontId="18" fillId="0" borderId="137" xfId="0" applyNumberFormat="1" applyFont="1" applyBorder="1" applyAlignment="1">
      <alignment horizontal="center" vertical="center" wrapText="1"/>
    </xf>
    <xf numFmtId="0" fontId="21" fillId="0" borderId="139" xfId="0" applyFont="1" applyBorder="1" applyAlignment="1">
      <alignment horizontal="center" vertical="center" wrapText="1"/>
    </xf>
    <xf numFmtId="14" fontId="18" fillId="0" borderId="144" xfId="0" applyNumberFormat="1" applyFont="1" applyBorder="1" applyAlignment="1">
      <alignment horizontal="center" vertical="center" wrapText="1"/>
    </xf>
    <xf numFmtId="0" fontId="23" fillId="0" borderId="138" xfId="3" applyFont="1" applyFill="1" applyBorder="1" applyAlignment="1" applyProtection="1">
      <alignment horizontal="left" vertical="center" wrapText="1"/>
      <protection locked="0"/>
    </xf>
    <xf numFmtId="0" fontId="21" fillId="3" borderId="149" xfId="0" applyFont="1" applyFill="1" applyBorder="1" applyAlignment="1">
      <alignment horizontal="center" vertical="center" wrapText="1"/>
    </xf>
    <xf numFmtId="0" fontId="21" fillId="3" borderId="140" xfId="0" applyFont="1" applyFill="1" applyBorder="1" applyAlignment="1">
      <alignment horizontal="center" vertical="center" wrapText="1"/>
    </xf>
    <xf numFmtId="0" fontId="30" fillId="0" borderId="140" xfId="0" applyFont="1" applyBorder="1" applyAlignment="1">
      <alignment horizontal="left" vertical="center" wrapText="1"/>
    </xf>
    <xf numFmtId="0" fontId="21" fillId="3" borderId="140" xfId="0" applyFont="1" applyFill="1" applyBorder="1" applyAlignment="1">
      <alignment horizontal="center" vertical="center"/>
    </xf>
    <xf numFmtId="0" fontId="21" fillId="0" borderId="140" xfId="0" applyFont="1" applyBorder="1" applyAlignment="1">
      <alignment horizontal="center" vertical="center" wrapText="1"/>
    </xf>
    <xf numFmtId="0" fontId="21" fillId="3" borderId="150" xfId="0" applyFont="1" applyFill="1" applyBorder="1" applyAlignment="1">
      <alignment horizontal="center" vertical="center" wrapText="1"/>
    </xf>
    <xf numFmtId="9" fontId="21" fillId="25" borderId="138" xfId="0" applyNumberFormat="1" applyFont="1" applyFill="1" applyBorder="1" applyAlignment="1">
      <alignment horizontal="center" vertical="center" wrapText="1"/>
    </xf>
    <xf numFmtId="14" fontId="18" fillId="3" borderId="137" xfId="0" applyNumberFormat="1" applyFont="1" applyFill="1" applyBorder="1" applyAlignment="1">
      <alignment horizontal="center" vertical="center" wrapText="1"/>
    </xf>
    <xf numFmtId="0" fontId="21" fillId="0" borderId="139" xfId="0" applyFont="1" applyBorder="1" applyAlignment="1">
      <alignment horizontal="center" vertical="center"/>
    </xf>
    <xf numFmtId="14" fontId="18" fillId="3" borderId="144" xfId="0" applyNumberFormat="1" applyFont="1" applyFill="1" applyBorder="1" applyAlignment="1">
      <alignment horizontal="center" vertical="center" wrapText="1"/>
    </xf>
    <xf numFmtId="0" fontId="21" fillId="0" borderId="145" xfId="0" applyFont="1" applyBorder="1" applyAlignment="1">
      <alignment horizontal="center" vertical="center" wrapText="1"/>
    </xf>
    <xf numFmtId="9" fontId="21" fillId="0" borderId="145" xfId="0" applyNumberFormat="1" applyFont="1" applyBorder="1" applyAlignment="1">
      <alignment horizontal="center" vertical="center" wrapText="1"/>
    </xf>
    <xf numFmtId="0" fontId="21" fillId="0" borderId="148" xfId="0" applyFont="1" applyBorder="1" applyAlignment="1">
      <alignment horizontal="center" vertical="center" wrapText="1"/>
    </xf>
    <xf numFmtId="0" fontId="21" fillId="25" borderId="138" xfId="0" applyFont="1" applyFill="1" applyBorder="1" applyAlignment="1">
      <alignment horizontal="center" vertical="center" wrapText="1"/>
    </xf>
    <xf numFmtId="0" fontId="21" fillId="25" borderId="7" xfId="0" applyFont="1" applyFill="1" applyBorder="1" applyAlignment="1">
      <alignment horizontal="center" vertical="center" wrapText="1"/>
    </xf>
    <xf numFmtId="9" fontId="21" fillId="25" borderId="138" xfId="0" applyNumberFormat="1" applyFont="1" applyFill="1" applyBorder="1" applyAlignment="1">
      <alignment horizontal="center" vertical="center"/>
    </xf>
    <xf numFmtId="0" fontId="21" fillId="3" borderId="140" xfId="0" applyFont="1" applyFill="1" applyBorder="1" applyAlignment="1">
      <alignment vertical="center" wrapText="1"/>
    </xf>
    <xf numFmtId="0" fontId="21" fillId="3" borderId="150" xfId="0" applyFont="1" applyFill="1" applyBorder="1" applyAlignment="1">
      <alignment vertical="center" wrapText="1"/>
    </xf>
    <xf numFmtId="14" fontId="18" fillId="3" borderId="142" xfId="0" applyNumberFormat="1" applyFont="1" applyFill="1" applyBorder="1" applyAlignment="1">
      <alignment horizontal="center" vertical="center" wrapText="1"/>
    </xf>
    <xf numFmtId="0" fontId="21" fillId="0" borderId="143" xfId="0" applyFont="1" applyBorder="1" applyAlignment="1">
      <alignment horizontal="center" vertical="center" wrapText="1"/>
    </xf>
    <xf numFmtId="0" fontId="21" fillId="0" borderId="147" xfId="0" applyFont="1" applyBorder="1" applyAlignment="1">
      <alignment horizontal="center" vertical="center" wrapText="1"/>
    </xf>
    <xf numFmtId="0" fontId="21" fillId="3" borderId="57" xfId="0" applyFont="1" applyFill="1" applyBorder="1" applyAlignment="1">
      <alignment horizontal="center" vertical="center" wrapText="1"/>
    </xf>
    <xf numFmtId="0" fontId="23" fillId="3" borderId="138" xfId="3" applyFont="1" applyFill="1" applyBorder="1" applyAlignment="1">
      <alignment horizontal="left" vertical="center" wrapText="1"/>
    </xf>
    <xf numFmtId="0" fontId="21" fillId="3" borderId="138" xfId="0" applyFont="1" applyFill="1" applyBorder="1" applyAlignment="1">
      <alignment horizontal="justify" vertical="center" wrapText="1"/>
    </xf>
    <xf numFmtId="0" fontId="21" fillId="25" borderId="138" xfId="3" applyFont="1" applyFill="1" applyBorder="1" applyAlignment="1" applyProtection="1">
      <alignment horizontal="justify" vertical="center" wrapText="1"/>
    </xf>
    <xf numFmtId="0" fontId="21" fillId="25" borderId="138" xfId="3" applyFont="1" applyFill="1" applyBorder="1" applyAlignment="1" applyProtection="1">
      <alignment horizontal="justify" vertical="center" wrapText="1"/>
      <protection locked="0"/>
    </xf>
    <xf numFmtId="0" fontId="28" fillId="3" borderId="138" xfId="0" applyFont="1" applyFill="1" applyBorder="1" applyAlignment="1">
      <alignment horizontal="left" vertical="center" wrapText="1"/>
    </xf>
    <xf numFmtId="0" fontId="23" fillId="3" borderId="138" xfId="3" applyFont="1" applyFill="1" applyBorder="1" applyAlignment="1">
      <alignment horizontal="center" vertical="center" wrapText="1"/>
    </xf>
    <xf numFmtId="0" fontId="23" fillId="3" borderId="138" xfId="0" applyFont="1" applyFill="1" applyBorder="1" applyAlignment="1">
      <alignment horizontal="left" vertical="center" wrapText="1"/>
    </xf>
    <xf numFmtId="0" fontId="18" fillId="12" borderId="142" xfId="0" applyFont="1" applyFill="1" applyBorder="1" applyAlignment="1">
      <alignment horizontal="center" vertical="center" wrapText="1"/>
    </xf>
    <xf numFmtId="0" fontId="18" fillId="12" borderId="143" xfId="0" applyFont="1" applyFill="1" applyBorder="1" applyAlignment="1">
      <alignment horizontal="center" vertical="center" wrapText="1"/>
    </xf>
    <xf numFmtId="0" fontId="18" fillId="12" borderId="147" xfId="0" applyFont="1" applyFill="1" applyBorder="1" applyAlignment="1">
      <alignment horizontal="center" vertical="center" wrapText="1"/>
    </xf>
    <xf numFmtId="0" fontId="18" fillId="11" borderId="42" xfId="0" applyFont="1" applyFill="1" applyBorder="1" applyAlignment="1">
      <alignment horizontal="center" vertical="center" wrapText="1"/>
    </xf>
    <xf numFmtId="0" fontId="21" fillId="25" borderId="138" xfId="0" applyFont="1" applyFill="1" applyBorder="1" applyAlignment="1">
      <alignment horizontal="left" vertical="center" wrapText="1"/>
    </xf>
    <xf numFmtId="0" fontId="23" fillId="25" borderId="138" xfId="3" applyFont="1" applyFill="1" applyBorder="1" applyAlignment="1">
      <alignment horizontal="left" vertical="center" wrapText="1"/>
    </xf>
    <xf numFmtId="0" fontId="21" fillId="25" borderId="145" xfId="0" applyFont="1" applyFill="1" applyBorder="1" applyAlignment="1">
      <alignment horizontal="center" vertical="center" wrapText="1"/>
    </xf>
    <xf numFmtId="0" fontId="18" fillId="13" borderId="163" xfId="0" applyFont="1" applyFill="1" applyBorder="1" applyAlignment="1">
      <alignment horizontal="center" vertical="center" wrapText="1"/>
    </xf>
    <xf numFmtId="14" fontId="21" fillId="0" borderId="137" xfId="0" applyNumberFormat="1" applyFont="1" applyBorder="1" applyAlignment="1">
      <alignment horizontal="left" vertical="center" wrapText="1"/>
    </xf>
    <xf numFmtId="0" fontId="21" fillId="25" borderId="163" xfId="0" applyFont="1" applyFill="1" applyBorder="1" applyAlignment="1">
      <alignment horizontal="left" vertical="center" wrapText="1"/>
    </xf>
    <xf numFmtId="0" fontId="21" fillId="3" borderId="163" xfId="0" applyFont="1" applyFill="1" applyBorder="1" applyAlignment="1">
      <alignment horizontal="center" vertical="center" wrapText="1"/>
    </xf>
    <xf numFmtId="0" fontId="21" fillId="25" borderId="164" xfId="0" applyFont="1" applyFill="1" applyBorder="1" applyAlignment="1">
      <alignment horizontal="center" vertical="center" wrapText="1"/>
    </xf>
    <xf numFmtId="9" fontId="21" fillId="25" borderId="165" xfId="0" applyNumberFormat="1" applyFont="1" applyFill="1" applyBorder="1" applyAlignment="1">
      <alignment horizontal="center" vertical="center" wrapText="1"/>
    </xf>
    <xf numFmtId="0" fontId="21" fillId="0" borderId="165" xfId="0" applyFont="1" applyBorder="1" applyAlignment="1">
      <alignment horizontal="center" vertical="center" wrapText="1"/>
    </xf>
    <xf numFmtId="0" fontId="21" fillId="3" borderId="165" xfId="0" applyFont="1" applyFill="1" applyBorder="1" applyAlignment="1">
      <alignment horizontal="center" vertical="center" wrapText="1"/>
    </xf>
    <xf numFmtId="164" fontId="21" fillId="3" borderId="166" xfId="0" applyNumberFormat="1" applyFont="1" applyFill="1" applyBorder="1" applyAlignment="1">
      <alignment horizontal="center" vertical="center"/>
    </xf>
    <xf numFmtId="0" fontId="21" fillId="3" borderId="165" xfId="0" applyFont="1" applyFill="1" applyBorder="1" applyAlignment="1">
      <alignment horizontal="center" vertical="center"/>
    </xf>
    <xf numFmtId="9" fontId="21" fillId="3" borderId="165" xfId="0" applyNumberFormat="1" applyFont="1" applyFill="1" applyBorder="1" applyAlignment="1">
      <alignment horizontal="center" vertical="center"/>
    </xf>
    <xf numFmtId="0" fontId="21" fillId="3" borderId="167" xfId="0" applyFont="1" applyFill="1" applyBorder="1" applyAlignment="1">
      <alignment vertical="center" wrapText="1"/>
    </xf>
    <xf numFmtId="0" fontId="28" fillId="0" borderId="131" xfId="0" applyFont="1" applyBorder="1"/>
    <xf numFmtId="0" fontId="0" fillId="0" borderId="138" xfId="0" applyBorder="1"/>
    <xf numFmtId="0" fontId="6" fillId="3" borderId="22" xfId="0" applyFont="1" applyFill="1" applyBorder="1" applyAlignment="1">
      <alignment horizontal="center" vertical="center"/>
    </xf>
    <xf numFmtId="0" fontId="7" fillId="0" borderId="23" xfId="0" applyFont="1" applyBorder="1"/>
    <xf numFmtId="0" fontId="3" fillId="3" borderId="25" xfId="0" applyFont="1" applyFill="1" applyBorder="1" applyAlignment="1">
      <alignment horizontal="center"/>
    </xf>
    <xf numFmtId="0" fontId="7" fillId="0" borderId="26" xfId="0" applyFont="1" applyBorder="1"/>
    <xf numFmtId="0" fontId="7" fillId="0" borderId="27" xfId="0" applyFont="1" applyBorder="1"/>
    <xf numFmtId="0" fontId="4" fillId="3" borderId="25" xfId="0" applyFont="1" applyFill="1" applyBorder="1" applyAlignment="1">
      <alignment horizontal="center"/>
    </xf>
    <xf numFmtId="0" fontId="9" fillId="3" borderId="22" xfId="0" applyFont="1" applyFill="1" applyBorder="1" applyAlignment="1">
      <alignment horizontal="center"/>
    </xf>
    <xf numFmtId="0" fontId="7" fillId="0" borderId="28" xfId="0" applyFont="1" applyBorder="1"/>
    <xf numFmtId="0" fontId="4" fillId="3" borderId="29" xfId="0" applyFont="1" applyFill="1" applyBorder="1" applyAlignment="1">
      <alignment horizontal="left" vertical="center" wrapText="1"/>
    </xf>
    <xf numFmtId="0" fontId="7" fillId="0" borderId="30" xfId="0" applyFont="1" applyBorder="1"/>
    <xf numFmtId="0" fontId="7" fillId="0" borderId="31" xfId="0" applyFont="1" applyBorder="1"/>
    <xf numFmtId="0" fontId="7" fillId="0" borderId="32" xfId="0" applyFont="1" applyBorder="1"/>
    <xf numFmtId="0" fontId="0" fillId="0" borderId="0" xfId="0"/>
    <xf numFmtId="0" fontId="7" fillId="0" borderId="33" xfId="0" applyFont="1" applyBorder="1"/>
    <xf numFmtId="0" fontId="7" fillId="0" borderId="34" xfId="0" applyFont="1" applyBorder="1"/>
    <xf numFmtId="0" fontId="7" fillId="0" borderId="35" xfId="0" applyFont="1" applyBorder="1"/>
    <xf numFmtId="0" fontId="7" fillId="0" borderId="36" xfId="0" applyFont="1" applyBorder="1"/>
    <xf numFmtId="0" fontId="18" fillId="0" borderId="10" xfId="0" applyFont="1" applyBorder="1" applyAlignment="1">
      <alignment horizontal="center" vertical="center" wrapText="1"/>
    </xf>
    <xf numFmtId="0" fontId="28" fillId="0" borderId="80" xfId="0" applyFont="1" applyBorder="1"/>
    <xf numFmtId="0" fontId="28" fillId="0" borderId="75" xfId="0" applyFont="1" applyBorder="1"/>
    <xf numFmtId="0" fontId="18" fillId="6" borderId="66" xfId="0" applyFont="1" applyFill="1" applyBorder="1" applyAlignment="1">
      <alignment horizontal="center" vertical="center" wrapText="1"/>
    </xf>
    <xf numFmtId="0" fontId="28" fillId="0" borderId="76" xfId="0" applyFont="1" applyBorder="1"/>
    <xf numFmtId="0" fontId="18" fillId="6" borderId="67" xfId="0" applyFont="1" applyFill="1" applyBorder="1" applyAlignment="1">
      <alignment horizontal="center" vertical="center" wrapText="1"/>
    </xf>
    <xf numFmtId="0" fontId="28" fillId="0" borderId="77" xfId="0" applyFont="1" applyBorder="1"/>
    <xf numFmtId="0" fontId="18" fillId="6" borderId="68" xfId="0" applyFont="1" applyFill="1" applyBorder="1" applyAlignment="1">
      <alignment horizontal="center" vertical="center" wrapText="1"/>
    </xf>
    <xf numFmtId="0" fontId="28" fillId="0" borderId="69" xfId="0" applyFont="1" applyBorder="1"/>
    <xf numFmtId="0" fontId="28" fillId="0" borderId="70" xfId="0" applyFont="1" applyBorder="1"/>
    <xf numFmtId="0" fontId="18" fillId="3" borderId="37" xfId="0" applyFont="1" applyFill="1" applyBorder="1" applyAlignment="1">
      <alignment horizontal="center" vertical="center" wrapText="1"/>
    </xf>
    <xf numFmtId="0" fontId="28" fillId="0" borderId="38" xfId="0" applyFont="1" applyBorder="1"/>
    <xf numFmtId="0" fontId="28" fillId="0" borderId="39" xfId="0" applyFont="1" applyBorder="1"/>
    <xf numFmtId="0" fontId="28" fillId="0" borderId="47" xfId="0" applyFont="1" applyBorder="1"/>
    <xf numFmtId="0" fontId="21" fillId="0" borderId="0" xfId="0" applyFont="1"/>
    <xf numFmtId="0" fontId="28" fillId="0" borderId="48" xfId="0" applyFont="1" applyBorder="1"/>
    <xf numFmtId="0" fontId="28" fillId="0" borderId="51" xfId="0" applyFont="1" applyBorder="1"/>
    <xf numFmtId="0" fontId="28" fillId="0" borderId="52" xfId="0" applyFont="1" applyBorder="1"/>
    <xf numFmtId="0" fontId="28" fillId="0" borderId="53" xfId="0" applyFont="1" applyBorder="1"/>
    <xf numFmtId="0" fontId="18" fillId="3" borderId="40" xfId="0" applyFont="1" applyFill="1" applyBorder="1" applyAlignment="1">
      <alignment horizontal="center" vertical="center" wrapText="1"/>
    </xf>
    <xf numFmtId="0" fontId="28" fillId="0" borderId="30" xfId="0" applyFont="1" applyBorder="1"/>
    <xf numFmtId="0" fontId="28" fillId="0" borderId="41" xfId="0" applyFont="1" applyBorder="1"/>
    <xf numFmtId="0" fontId="21" fillId="0" borderId="43" xfId="0" applyFont="1" applyBorder="1" applyAlignment="1">
      <alignment horizontal="center"/>
    </xf>
    <xf numFmtId="0" fontId="28" fillId="0" borderId="44" xfId="0" applyFont="1" applyBorder="1"/>
    <xf numFmtId="0" fontId="28" fillId="0" borderId="50" xfId="0" applyFont="1" applyBorder="1"/>
    <xf numFmtId="0" fontId="28" fillId="0" borderId="54" xfId="0" applyFont="1" applyBorder="1"/>
    <xf numFmtId="0" fontId="18" fillId="3" borderId="45" xfId="0" applyFont="1" applyFill="1" applyBorder="1" applyAlignment="1">
      <alignment horizontal="center" vertical="center" wrapText="1"/>
    </xf>
    <xf numFmtId="0" fontId="28" fillId="0" borderId="46" xfId="0" applyFont="1" applyBorder="1"/>
    <xf numFmtId="0" fontId="18" fillId="9" borderId="71" xfId="0" applyFont="1" applyFill="1" applyBorder="1" applyAlignment="1">
      <alignment horizontal="center" vertical="center" wrapText="1"/>
    </xf>
    <xf numFmtId="0" fontId="28" fillId="0" borderId="72" xfId="0" applyFont="1" applyBorder="1"/>
    <xf numFmtId="0" fontId="28" fillId="0" borderId="73" xfId="0" applyFont="1" applyBorder="1"/>
    <xf numFmtId="0" fontId="18" fillId="3" borderId="49" xfId="0" applyFont="1" applyFill="1" applyBorder="1" applyAlignment="1">
      <alignment horizontal="center" vertical="center" wrapText="1"/>
    </xf>
    <xf numFmtId="0" fontId="28" fillId="0" borderId="55" xfId="0" applyFont="1" applyBorder="1"/>
    <xf numFmtId="0" fontId="28" fillId="0" borderId="56" xfId="0" applyFont="1" applyBorder="1"/>
    <xf numFmtId="0" fontId="18" fillId="0" borderId="49" xfId="0" applyFont="1" applyBorder="1" applyAlignment="1">
      <alignment horizontal="center" vertical="center"/>
    </xf>
    <xf numFmtId="0" fontId="28" fillId="0" borderId="59" xfId="0" applyFont="1" applyBorder="1"/>
    <xf numFmtId="0" fontId="18" fillId="5" borderId="60" xfId="0" applyFont="1" applyFill="1" applyBorder="1" applyAlignment="1">
      <alignment horizontal="center" vertical="center" wrapText="1"/>
    </xf>
    <xf numFmtId="0" fontId="28" fillId="0" borderId="61" xfId="0" applyFont="1" applyBorder="1"/>
    <xf numFmtId="0" fontId="28" fillId="0" borderId="62" xfId="0" applyFont="1" applyBorder="1"/>
    <xf numFmtId="0" fontId="18" fillId="6" borderId="65" xfId="0" applyFont="1" applyFill="1" applyBorder="1" applyAlignment="1">
      <alignment horizontal="center" vertical="center" wrapText="1"/>
    </xf>
    <xf numFmtId="0" fontId="18" fillId="7" borderId="68" xfId="0" applyFont="1" applyFill="1" applyBorder="1" applyAlignment="1">
      <alignment horizontal="center" vertical="center" wrapText="1"/>
    </xf>
    <xf numFmtId="0" fontId="18" fillId="7" borderId="71" xfId="0" applyFont="1" applyFill="1" applyBorder="1" applyAlignment="1">
      <alignment horizontal="center" vertical="center" wrapText="1"/>
    </xf>
    <xf numFmtId="0" fontId="28" fillId="0" borderId="74" xfId="0" applyFont="1" applyBorder="1"/>
    <xf numFmtId="0" fontId="18" fillId="5" borderId="63" xfId="0" applyFont="1" applyFill="1" applyBorder="1" applyAlignment="1">
      <alignment horizontal="center" vertical="center" wrapText="1"/>
    </xf>
    <xf numFmtId="0" fontId="28" fillId="0" borderId="64" xfId="0" applyFont="1" applyBorder="1"/>
    <xf numFmtId="0" fontId="18" fillId="8" borderId="68" xfId="0" applyFont="1" applyFill="1" applyBorder="1" applyAlignment="1">
      <alignment horizontal="center" vertical="center" wrapText="1"/>
    </xf>
    <xf numFmtId="0" fontId="18" fillId="3" borderId="57" xfId="0" applyFont="1" applyFill="1" applyBorder="1" applyAlignment="1">
      <alignment horizontal="center" vertical="center" wrapText="1"/>
    </xf>
    <xf numFmtId="0" fontId="18" fillId="0" borderId="57" xfId="0" applyFont="1" applyBorder="1" applyAlignment="1">
      <alignment horizontal="center" vertical="center"/>
    </xf>
    <xf numFmtId="0" fontId="28" fillId="0" borderId="58" xfId="0" applyFont="1" applyBorder="1"/>
    <xf numFmtId="0" fontId="11" fillId="0" borderId="92" xfId="0" applyFont="1" applyBorder="1" applyAlignment="1">
      <alignment horizontal="center" vertical="center"/>
    </xf>
    <xf numFmtId="0" fontId="7" fillId="0" borderId="92" xfId="0" applyFont="1" applyBorder="1"/>
    <xf numFmtId="0" fontId="7" fillId="0" borderId="87" xfId="0" applyFont="1" applyBorder="1"/>
    <xf numFmtId="0" fontId="11" fillId="5" borderId="94" xfId="0" applyFont="1" applyFill="1" applyBorder="1" applyAlignment="1">
      <alignment horizontal="center" vertical="center" wrapText="1"/>
    </xf>
    <xf numFmtId="0" fontId="7" fillId="0" borderId="95" xfId="0" applyFont="1" applyBorder="1"/>
    <xf numFmtId="0" fontId="7" fillId="0" borderId="97" xfId="0" applyFont="1" applyBorder="1"/>
    <xf numFmtId="0" fontId="11" fillId="3" borderId="71" xfId="0" applyFont="1" applyFill="1" applyBorder="1" applyAlignment="1">
      <alignment horizontal="center" vertical="center" wrapText="1"/>
    </xf>
    <xf numFmtId="0" fontId="7" fillId="0" borderId="72" xfId="0" applyFont="1" applyBorder="1"/>
    <xf numFmtId="0" fontId="7" fillId="0" borderId="74" xfId="0" applyFont="1" applyBorder="1"/>
    <xf numFmtId="0" fontId="11" fillId="3" borderId="57" xfId="0" applyFont="1" applyFill="1" applyBorder="1" applyAlignment="1">
      <alignment horizontal="center" vertical="center" wrapText="1"/>
    </xf>
    <xf numFmtId="0" fontId="7" fillId="0" borderId="55" xfId="0" applyFont="1" applyBorder="1"/>
    <xf numFmtId="0" fontId="7" fillId="0" borderId="56" xfId="0" applyFont="1" applyBorder="1"/>
    <xf numFmtId="0" fontId="11" fillId="3" borderId="89" xfId="0" applyFont="1" applyFill="1" applyBorder="1" applyAlignment="1">
      <alignment horizontal="center" vertical="center" wrapText="1"/>
    </xf>
    <xf numFmtId="0" fontId="11" fillId="0" borderId="37" xfId="0" applyFont="1" applyBorder="1" applyAlignment="1">
      <alignment horizontal="center" vertical="center" wrapText="1"/>
    </xf>
    <xf numFmtId="0" fontId="7" fillId="0" borderId="38" xfId="0" applyFont="1" applyBorder="1"/>
    <xf numFmtId="0" fontId="11" fillId="0" borderId="91" xfId="0" applyFont="1" applyBorder="1" applyAlignment="1">
      <alignment horizontal="center" vertical="center"/>
    </xf>
    <xf numFmtId="0" fontId="11" fillId="0" borderId="86" xfId="0" applyFont="1" applyBorder="1" applyAlignment="1">
      <alignment horizontal="center" vertical="center"/>
    </xf>
    <xf numFmtId="0" fontId="7" fillId="0" borderId="93" xfId="0" applyFont="1" applyBorder="1"/>
    <xf numFmtId="0" fontId="11" fillId="3" borderId="43" xfId="0" applyFont="1" applyFill="1" applyBorder="1" applyAlignment="1">
      <alignment horizontal="center" vertical="center" wrapText="1"/>
    </xf>
    <xf numFmtId="0" fontId="7" fillId="0" borderId="46" xfId="0" applyFont="1" applyBorder="1"/>
    <xf numFmtId="0" fontId="7" fillId="0" borderId="44" xfId="0" applyFont="1" applyBorder="1"/>
    <xf numFmtId="0" fontId="7" fillId="0" borderId="50" xfId="0" applyFont="1" applyBorder="1"/>
    <xf numFmtId="0" fontId="7" fillId="0" borderId="48" xfId="0" applyFont="1" applyBorder="1"/>
    <xf numFmtId="0" fontId="7" fillId="0" borderId="83" xfId="0" applyFont="1" applyBorder="1"/>
    <xf numFmtId="0" fontId="7" fillId="0" borderId="84" xfId="0" applyFont="1" applyBorder="1"/>
    <xf numFmtId="0" fontId="7" fillId="0" borderId="85" xfId="0" applyFont="1" applyBorder="1"/>
    <xf numFmtId="0" fontId="12" fillId="0" borderId="42" xfId="0" applyFont="1" applyBorder="1" applyAlignment="1">
      <alignment horizontal="left" vertical="center"/>
    </xf>
    <xf numFmtId="0" fontId="7" fillId="0" borderId="82" xfId="0" applyFont="1" applyBorder="1"/>
    <xf numFmtId="0" fontId="7" fillId="0" borderId="54" xfId="0" applyFont="1" applyBorder="1"/>
    <xf numFmtId="0" fontId="7" fillId="0" borderId="53" xfId="0" applyFont="1" applyBorder="1"/>
    <xf numFmtId="0" fontId="11" fillId="3" borderId="45" xfId="0" applyFont="1" applyFill="1" applyBorder="1" applyAlignment="1">
      <alignment horizontal="center" vertical="center" wrapText="1"/>
    </xf>
    <xf numFmtId="0" fontId="7" fillId="0" borderId="47" xfId="0" applyFont="1" applyBorder="1"/>
    <xf numFmtId="0" fontId="7" fillId="0" borderId="51" xfId="0" applyFont="1" applyBorder="1"/>
    <xf numFmtId="0" fontId="7" fillId="0" borderId="52" xfId="0" applyFont="1" applyBorder="1"/>
    <xf numFmtId="0" fontId="12" fillId="0" borderId="49" xfId="0" applyFont="1" applyBorder="1" applyAlignment="1">
      <alignment horizontal="left" vertical="center"/>
    </xf>
    <xf numFmtId="0" fontId="7" fillId="0" borderId="59" xfId="0" applyFont="1" applyBorder="1"/>
    <xf numFmtId="0" fontId="12" fillId="0" borderId="86" xfId="0" applyFont="1" applyBorder="1" applyAlignment="1">
      <alignment horizontal="left" vertical="center"/>
    </xf>
    <xf numFmtId="0" fontId="13" fillId="0" borderId="46" xfId="0" applyFont="1" applyBorder="1" applyAlignment="1">
      <alignment horizontal="center"/>
    </xf>
    <xf numFmtId="0" fontId="7" fillId="0" borderId="70" xfId="0" applyFont="1" applyBorder="1"/>
    <xf numFmtId="0" fontId="12" fillId="0" borderId="37" xfId="0" applyFont="1" applyBorder="1" applyAlignment="1">
      <alignment horizontal="left" vertical="center"/>
    </xf>
    <xf numFmtId="0" fontId="7" fillId="0" borderId="88" xfId="0" applyFont="1" applyBorder="1"/>
    <xf numFmtId="0" fontId="14" fillId="8" borderId="68" xfId="0" applyFont="1" applyFill="1" applyBorder="1" applyAlignment="1">
      <alignment horizontal="center" vertical="center" wrapText="1"/>
    </xf>
    <xf numFmtId="0" fontId="7" fillId="0" borderId="69" xfId="0" applyFont="1" applyBorder="1"/>
    <xf numFmtId="0" fontId="14" fillId="9" borderId="68" xfId="0" applyFont="1" applyFill="1" applyBorder="1" applyAlignment="1">
      <alignment horizontal="center" vertical="center" wrapText="1"/>
    </xf>
    <xf numFmtId="0" fontId="14" fillId="7" borderId="68" xfId="0" applyFont="1" applyFill="1" applyBorder="1" applyAlignment="1">
      <alignment horizontal="center" vertical="center" wrapText="1"/>
    </xf>
    <xf numFmtId="0" fontId="11" fillId="0" borderId="90" xfId="0" applyFont="1" applyBorder="1" applyAlignment="1">
      <alignment horizontal="center" vertical="center"/>
    </xf>
    <xf numFmtId="0" fontId="7" fillId="0" borderId="39" xfId="0" applyFont="1" applyBorder="1"/>
    <xf numFmtId="0" fontId="7" fillId="0" borderId="96" xfId="0" applyFont="1" applyBorder="1"/>
    <xf numFmtId="0" fontId="14" fillId="14" borderId="11" xfId="0" applyFont="1" applyFill="1" applyBorder="1" applyAlignment="1">
      <alignment horizontal="center" vertical="center" wrapText="1"/>
    </xf>
    <xf numFmtId="0" fontId="7" fillId="0" borderId="76" xfId="0" applyFont="1" applyBorder="1"/>
    <xf numFmtId="0" fontId="14" fillId="14" borderId="135" xfId="0" applyFont="1" applyFill="1" applyBorder="1" applyAlignment="1">
      <alignment horizontal="center" vertical="center" wrapText="1"/>
    </xf>
    <xf numFmtId="0" fontId="7" fillId="0" borderId="107" xfId="0" applyFont="1" applyBorder="1"/>
    <xf numFmtId="0" fontId="14" fillId="14" borderId="138" xfId="0" applyFont="1" applyFill="1" applyBorder="1" applyAlignment="1">
      <alignment horizontal="center" vertical="center" wrapText="1"/>
    </xf>
    <xf numFmtId="0" fontId="7" fillId="0" borderId="138" xfId="0" applyFont="1" applyBorder="1"/>
    <xf numFmtId="0" fontId="14" fillId="14" borderId="128" xfId="0" applyFont="1" applyFill="1" applyBorder="1" applyAlignment="1">
      <alignment horizontal="center" vertical="center" wrapText="1"/>
    </xf>
    <xf numFmtId="0" fontId="7" fillId="0" borderId="120" xfId="0" applyFont="1" applyBorder="1"/>
    <xf numFmtId="0" fontId="11" fillId="0" borderId="86" xfId="0" applyFont="1" applyBorder="1" applyAlignment="1">
      <alignment horizontal="center" vertical="center" wrapText="1"/>
    </xf>
    <xf numFmtId="0" fontId="14" fillId="9" borderId="98" xfId="0" applyFont="1" applyFill="1" applyBorder="1" applyAlignment="1">
      <alignment horizontal="center" vertical="center" wrapText="1"/>
    </xf>
    <xf numFmtId="0" fontId="28" fillId="0" borderId="104" xfId="0" applyFont="1" applyBorder="1"/>
    <xf numFmtId="0" fontId="18" fillId="15" borderId="91" xfId="0" applyFont="1" applyFill="1" applyBorder="1" applyAlignment="1">
      <alignment horizontal="center" vertical="center"/>
    </xf>
    <xf numFmtId="0" fontId="28" fillId="0" borderId="92" xfId="0" applyFont="1" applyBorder="1"/>
    <xf numFmtId="0" fontId="28" fillId="0" borderId="87" xfId="0" applyFont="1" applyBorder="1"/>
    <xf numFmtId="0" fontId="18" fillId="9" borderId="68" xfId="0" applyFont="1" applyFill="1" applyBorder="1" applyAlignment="1">
      <alignment horizontal="center" vertical="center" wrapText="1"/>
    </xf>
    <xf numFmtId="0" fontId="18" fillId="15" borderId="102" xfId="0" applyFont="1" applyFill="1" applyBorder="1" applyAlignment="1">
      <alignment horizontal="center" vertical="center"/>
    </xf>
    <xf numFmtId="0" fontId="28" fillId="0" borderId="28" xfId="0" applyFont="1" applyBorder="1"/>
    <xf numFmtId="0" fontId="28" fillId="0" borderId="103" xfId="0" applyFont="1" applyBorder="1"/>
    <xf numFmtId="0" fontId="18" fillId="3" borderId="43"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28" fillId="0" borderId="101" xfId="0" applyFont="1" applyBorder="1"/>
    <xf numFmtId="0" fontId="21" fillId="0" borderId="42" xfId="0" applyFont="1" applyBorder="1" applyAlignment="1">
      <alignment horizontal="center" vertical="center"/>
    </xf>
    <xf numFmtId="0" fontId="28" fillId="0" borderId="82" xfId="0" applyFont="1" applyBorder="1"/>
    <xf numFmtId="0" fontId="21" fillId="0" borderId="49" xfId="0" applyFont="1" applyBorder="1" applyAlignment="1">
      <alignment horizontal="center"/>
    </xf>
    <xf numFmtId="0" fontId="21" fillId="0" borderId="49" xfId="0" applyFont="1" applyBorder="1" applyAlignment="1">
      <alignment horizontal="center" vertical="center"/>
    </xf>
    <xf numFmtId="0" fontId="18" fillId="12" borderId="129" xfId="0" applyFont="1" applyFill="1" applyBorder="1" applyAlignment="1">
      <alignment horizontal="center" vertical="center" wrapText="1"/>
    </xf>
    <xf numFmtId="0" fontId="28" fillId="0" borderId="132" xfId="0" applyFont="1" applyBorder="1"/>
    <xf numFmtId="0" fontId="18" fillId="12" borderId="11" xfId="0" applyFont="1" applyFill="1" applyBorder="1" applyAlignment="1">
      <alignment horizontal="center" vertical="center" wrapText="1"/>
    </xf>
    <xf numFmtId="0" fontId="18" fillId="11" borderId="106" xfId="0" applyFont="1" applyFill="1" applyBorder="1" applyAlignment="1">
      <alignment horizontal="center" vertical="center" wrapText="1"/>
    </xf>
    <xf numFmtId="0" fontId="28" fillId="0" borderId="107" xfId="0" applyFont="1" applyBorder="1"/>
    <xf numFmtId="0" fontId="18" fillId="12" borderId="10" xfId="0" applyFont="1" applyFill="1" applyBorder="1" applyAlignment="1">
      <alignment horizontal="center" vertical="center" wrapText="1"/>
    </xf>
    <xf numFmtId="0" fontId="18" fillId="13" borderId="11" xfId="0" applyFont="1" applyFill="1" applyBorder="1" applyAlignment="1">
      <alignment horizontal="center" vertical="center" wrapText="1"/>
    </xf>
    <xf numFmtId="0" fontId="18" fillId="13" borderId="12" xfId="0" applyFont="1" applyFill="1" applyBorder="1" applyAlignment="1">
      <alignment horizontal="center" vertical="center" wrapText="1"/>
    </xf>
    <xf numFmtId="0" fontId="18" fillId="11" borderId="10" xfId="0" applyFont="1" applyFill="1" applyBorder="1" applyAlignment="1">
      <alignment horizontal="center" vertical="center" wrapText="1"/>
    </xf>
    <xf numFmtId="0" fontId="18" fillId="11" borderId="11" xfId="0" applyFont="1" applyFill="1" applyBorder="1" applyAlignment="1">
      <alignment horizontal="center" vertical="center" wrapText="1"/>
    </xf>
    <xf numFmtId="0" fontId="18" fillId="12" borderId="155" xfId="0" applyFont="1" applyFill="1" applyBorder="1" applyAlignment="1">
      <alignment horizontal="center" vertical="center" wrapText="1"/>
    </xf>
    <xf numFmtId="0" fontId="28" fillId="0" borderId="157" xfId="0" applyFont="1" applyBorder="1"/>
    <xf numFmtId="0" fontId="18" fillId="12" borderId="12" xfId="0" applyFont="1" applyFill="1" applyBorder="1" applyAlignment="1">
      <alignment horizontal="center" vertical="center" wrapText="1"/>
    </xf>
    <xf numFmtId="0" fontId="18" fillId="13" borderId="10" xfId="0" applyFont="1" applyFill="1" applyBorder="1" applyAlignment="1">
      <alignment horizontal="center" vertical="center" wrapText="1"/>
    </xf>
    <xf numFmtId="0" fontId="37" fillId="0" borderId="131" xfId="0" applyFont="1" applyBorder="1"/>
    <xf numFmtId="0" fontId="28" fillId="0" borderId="102" xfId="0" applyFont="1" applyBorder="1"/>
    <xf numFmtId="0" fontId="18" fillId="12" borderId="154" xfId="0" applyFont="1" applyFill="1" applyBorder="1" applyAlignment="1">
      <alignment horizontal="center" vertical="center" wrapText="1"/>
    </xf>
    <xf numFmtId="0" fontId="28" fillId="0" borderId="156" xfId="0" applyFont="1" applyBorder="1"/>
    <xf numFmtId="0" fontId="18" fillId="12" borderId="106" xfId="0" applyFont="1" applyFill="1" applyBorder="1" applyAlignment="1">
      <alignment horizontal="center" vertical="center" wrapText="1"/>
    </xf>
    <xf numFmtId="0" fontId="18" fillId="13" borderId="106" xfId="0" applyFont="1" applyFill="1" applyBorder="1" applyAlignment="1">
      <alignment horizontal="center" vertical="center" wrapText="1"/>
    </xf>
    <xf numFmtId="0" fontId="21" fillId="0" borderId="10" xfId="0" applyFont="1" applyBorder="1" applyAlignment="1">
      <alignment horizontal="center" vertical="center" wrapText="1"/>
    </xf>
    <xf numFmtId="0" fontId="28" fillId="0" borderId="113" xfId="0" applyFont="1" applyBorder="1"/>
    <xf numFmtId="0" fontId="18" fillId="3" borderId="100" xfId="0" applyFont="1" applyFill="1" applyBorder="1" applyAlignment="1">
      <alignment horizontal="center" vertical="center" wrapText="1"/>
    </xf>
    <xf numFmtId="0" fontId="18" fillId="15" borderId="60" xfId="0" applyFont="1" applyFill="1" applyBorder="1" applyAlignment="1">
      <alignment horizontal="center" vertical="center"/>
    </xf>
    <xf numFmtId="0" fontId="18" fillId="16" borderId="66" xfId="0" applyFont="1" applyFill="1" applyBorder="1" applyAlignment="1">
      <alignment horizontal="center" vertical="center"/>
    </xf>
    <xf numFmtId="0" fontId="18" fillId="16" borderId="67" xfId="0" applyFont="1" applyFill="1" applyBorder="1" applyAlignment="1">
      <alignment horizontal="center" vertical="center" wrapText="1"/>
    </xf>
    <xf numFmtId="0" fontId="28" fillId="0" borderId="105" xfId="0" applyFont="1" applyBorder="1"/>
    <xf numFmtId="0" fontId="18" fillId="16" borderId="66" xfId="0" applyFont="1" applyFill="1" applyBorder="1" applyAlignment="1">
      <alignment horizontal="center" vertical="center" wrapText="1"/>
    </xf>
    <xf numFmtId="0" fontId="18" fillId="16" borderId="65" xfId="0" applyFont="1" applyFill="1" applyBorder="1" applyAlignment="1">
      <alignment horizontal="center" vertical="center" wrapText="1"/>
    </xf>
    <xf numFmtId="0" fontId="18" fillId="8" borderId="151" xfId="0" applyFont="1" applyFill="1" applyBorder="1" applyAlignment="1">
      <alignment horizontal="center" vertical="center" wrapText="1"/>
    </xf>
    <xf numFmtId="0" fontId="28" fillId="0" borderId="152" xfId="0" applyFont="1" applyBorder="1"/>
    <xf numFmtId="0" fontId="28" fillId="0" borderId="153" xfId="0" applyFont="1" applyBorder="1"/>
    <xf numFmtId="0" fontId="18" fillId="0" borderId="90" xfId="0" applyFont="1" applyBorder="1" applyAlignment="1">
      <alignment horizontal="center" vertical="center" wrapText="1"/>
    </xf>
    <xf numFmtId="0" fontId="28" fillId="0" borderId="121" xfId="0" applyFont="1" applyBorder="1"/>
    <xf numFmtId="0" fontId="28" fillId="0" borderId="119" xfId="0" applyFont="1" applyBorder="1"/>
    <xf numFmtId="0" fontId="28" fillId="0" borderId="83" xfId="0" applyFont="1" applyBorder="1"/>
    <xf numFmtId="0" fontId="18" fillId="0" borderId="86" xfId="0" applyFont="1" applyBorder="1" applyAlignment="1">
      <alignment horizontal="center" vertical="center"/>
    </xf>
    <xf numFmtId="0" fontId="18" fillId="15" borderId="94" xfId="0" applyFont="1" applyFill="1" applyBorder="1" applyAlignment="1">
      <alignment horizontal="center" vertical="center" wrapText="1"/>
    </xf>
    <xf numFmtId="0" fontId="28" fillId="0" borderId="95" xfId="0" applyFont="1" applyBorder="1"/>
    <xf numFmtId="0" fontId="28" fillId="0" borderId="96" xfId="0" applyFont="1" applyBorder="1"/>
    <xf numFmtId="0" fontId="18" fillId="5" borderId="123" xfId="0" applyFont="1" applyFill="1" applyBorder="1" applyAlignment="1">
      <alignment horizontal="center" vertical="center" wrapText="1"/>
    </xf>
    <xf numFmtId="0" fontId="28" fillId="0" borderId="124" xfId="0" applyFont="1" applyBorder="1"/>
    <xf numFmtId="0" fontId="28" fillId="0" borderId="125" xfId="0" applyFont="1" applyBorder="1"/>
    <xf numFmtId="0" fontId="18" fillId="5" borderId="94" xfId="0" applyFont="1" applyFill="1" applyBorder="1" applyAlignment="1">
      <alignment horizontal="center" vertical="center" wrapText="1"/>
    </xf>
    <xf numFmtId="0" fontId="28" fillId="0" borderId="97" xfId="0" applyFont="1" applyBorder="1"/>
    <xf numFmtId="0" fontId="18" fillId="0" borderId="91" xfId="0" applyFont="1" applyBorder="1" applyAlignment="1">
      <alignment horizontal="center" vertical="center"/>
    </xf>
    <xf numFmtId="0" fontId="18" fillId="0" borderId="49" xfId="0" applyFont="1" applyBorder="1" applyAlignment="1">
      <alignment horizontal="center" vertical="center" wrapText="1"/>
    </xf>
    <xf numFmtId="0" fontId="18" fillId="8" borderId="117" xfId="0" applyFont="1" applyFill="1" applyBorder="1" applyAlignment="1">
      <alignment horizontal="center" vertical="center" wrapText="1"/>
    </xf>
    <xf numFmtId="0" fontId="28" fillId="0" borderId="130" xfId="0" applyFont="1" applyBorder="1"/>
    <xf numFmtId="0" fontId="18" fillId="14" borderId="66" xfId="0" applyFont="1" applyFill="1" applyBorder="1" applyAlignment="1">
      <alignment horizontal="center" vertical="center" wrapText="1"/>
    </xf>
    <xf numFmtId="0" fontId="18" fillId="9" borderId="42" xfId="0" applyFont="1" applyFill="1" applyBorder="1" applyAlignment="1">
      <alignment horizontal="center" vertical="center" wrapText="1"/>
    </xf>
    <xf numFmtId="0" fontId="18" fillId="7" borderId="42" xfId="0" applyFont="1" applyFill="1" applyBorder="1" applyAlignment="1">
      <alignment horizontal="center" vertical="center" wrapText="1"/>
    </xf>
    <xf numFmtId="0" fontId="18" fillId="8" borderId="98" xfId="0" applyFont="1" applyFill="1" applyBorder="1" applyAlignment="1">
      <alignment horizontal="center" vertical="center" wrapText="1"/>
    </xf>
    <xf numFmtId="0" fontId="18" fillId="15" borderId="123" xfId="0" applyFont="1" applyFill="1" applyBorder="1" applyAlignment="1">
      <alignment horizontal="center" vertical="center" wrapText="1"/>
    </xf>
    <xf numFmtId="0" fontId="18" fillId="15" borderId="22" xfId="0" applyFont="1" applyFill="1" applyBorder="1" applyAlignment="1">
      <alignment horizontal="center" vertical="center" wrapText="1"/>
    </xf>
    <xf numFmtId="0" fontId="28" fillId="0" borderId="23" xfId="0" applyFont="1" applyBorder="1"/>
    <xf numFmtId="0" fontId="18" fillId="0" borderId="86" xfId="0" applyFont="1" applyBorder="1" applyAlignment="1">
      <alignment horizontal="center" vertical="center" wrapText="1"/>
    </xf>
    <xf numFmtId="0" fontId="28" fillId="0" borderId="126" xfId="0" applyFont="1" applyBorder="1"/>
    <xf numFmtId="0" fontId="28" fillId="0" borderId="33" xfId="0" applyFont="1" applyBorder="1"/>
    <xf numFmtId="0" fontId="28" fillId="0" borderId="127" xfId="0" applyFont="1" applyBorder="1"/>
    <xf numFmtId="0" fontId="18" fillId="15" borderId="60" xfId="0" applyFont="1" applyFill="1" applyBorder="1" applyAlignment="1">
      <alignment horizontal="center" vertical="center" wrapText="1"/>
    </xf>
    <xf numFmtId="0" fontId="28" fillId="0" borderId="128" xfId="0" applyFont="1" applyBorder="1"/>
    <xf numFmtId="0" fontId="18" fillId="3" borderId="66" xfId="0" applyFont="1" applyFill="1" applyBorder="1" applyAlignment="1">
      <alignment horizontal="center" vertical="center" wrapText="1"/>
    </xf>
    <xf numFmtId="0" fontId="18" fillId="14" borderId="10" xfId="0" applyFont="1" applyFill="1" applyBorder="1" applyAlignment="1">
      <alignment horizontal="center" vertical="center" wrapText="1"/>
    </xf>
    <xf numFmtId="0" fontId="28" fillId="0" borderId="131" xfId="0" applyFont="1" applyBorder="1"/>
    <xf numFmtId="0" fontId="18" fillId="14" borderId="11" xfId="0" applyFont="1" applyFill="1" applyBorder="1" applyAlignment="1">
      <alignment horizontal="center" vertical="center" wrapText="1"/>
    </xf>
    <xf numFmtId="0" fontId="18" fillId="14" borderId="12" xfId="0" applyFont="1" applyFill="1" applyBorder="1" applyAlignment="1">
      <alignment horizontal="center" vertical="center" wrapText="1"/>
    </xf>
    <xf numFmtId="0" fontId="28" fillId="0" borderId="133" xfId="0" applyFont="1" applyBorder="1"/>
    <xf numFmtId="0" fontId="18" fillId="0" borderId="90" xfId="0" applyFont="1" applyBorder="1" applyAlignment="1">
      <alignment horizontal="center" vertical="center"/>
    </xf>
    <xf numFmtId="0" fontId="18" fillId="0" borderId="37" xfId="0" applyFont="1" applyBorder="1" applyAlignment="1">
      <alignment horizontal="center" vertical="center"/>
    </xf>
    <xf numFmtId="0" fontId="28" fillId="0" borderId="88" xfId="0" applyFont="1" applyBorder="1"/>
    <xf numFmtId="0" fontId="18" fillId="3" borderId="91" xfId="0" applyFont="1" applyFill="1" applyBorder="1" applyAlignment="1">
      <alignment horizontal="center" vertical="center"/>
    </xf>
    <xf numFmtId="0" fontId="28" fillId="0" borderId="93" xfId="0" applyFont="1" applyBorder="1"/>
    <xf numFmtId="0" fontId="18" fillId="0" borderId="135" xfId="0" applyFont="1" applyBorder="1" applyAlignment="1">
      <alignment horizontal="center" vertical="center" wrapText="1"/>
    </xf>
    <xf numFmtId="0" fontId="18" fillId="7" borderId="130" xfId="0" applyFont="1" applyFill="1" applyBorder="1" applyAlignment="1">
      <alignment horizontal="center" vertical="center" wrapText="1"/>
    </xf>
    <xf numFmtId="0" fontId="28" fillId="0" borderId="162" xfId="0" applyFont="1" applyBorder="1"/>
    <xf numFmtId="0" fontId="18" fillId="9" borderId="161" xfId="0" applyFont="1" applyFill="1" applyBorder="1" applyAlignment="1">
      <alignment horizontal="center" vertical="center" wrapText="1"/>
    </xf>
    <xf numFmtId="0" fontId="18" fillId="7" borderId="123" xfId="0" applyFont="1" applyFill="1" applyBorder="1" applyAlignment="1">
      <alignment horizontal="center" vertical="center" wrapText="1"/>
    </xf>
    <xf numFmtId="0" fontId="18" fillId="7" borderId="158" xfId="0" applyFont="1" applyFill="1" applyBorder="1" applyAlignment="1">
      <alignment horizontal="center" vertical="center" wrapText="1"/>
    </xf>
    <xf numFmtId="0" fontId="28" fillId="0" borderId="159" xfId="0" applyFont="1" applyBorder="1"/>
    <xf numFmtId="0" fontId="28" fillId="0" borderId="160" xfId="0" applyFont="1" applyBorder="1"/>
    <xf numFmtId="0" fontId="15" fillId="0" borderId="49" xfId="0" applyFont="1" applyBorder="1" applyAlignment="1">
      <alignment horizontal="center" vertical="center" wrapText="1"/>
    </xf>
    <xf numFmtId="164" fontId="15" fillId="0" borderId="49" xfId="0" applyNumberFormat="1" applyFont="1" applyBorder="1" applyAlignment="1">
      <alignment horizontal="center" vertical="center"/>
    </xf>
    <xf numFmtId="0" fontId="15" fillId="0" borderId="49" xfId="0" applyFont="1" applyBorder="1" applyAlignment="1">
      <alignment horizontal="left" vertical="center" wrapText="1"/>
    </xf>
    <xf numFmtId="0" fontId="16" fillId="0" borderId="49" xfId="0" applyFont="1" applyBorder="1" applyAlignment="1">
      <alignment horizontal="center" vertical="center" wrapText="1"/>
    </xf>
    <xf numFmtId="0" fontId="16" fillId="0" borderId="49" xfId="0" applyFont="1" applyBorder="1" applyAlignment="1">
      <alignment horizontal="center" vertical="center"/>
    </xf>
    <xf numFmtId="0" fontId="16" fillId="0" borderId="49" xfId="0" applyFont="1" applyBorder="1" applyAlignment="1">
      <alignment horizontal="left" wrapText="1"/>
    </xf>
    <xf numFmtId="0" fontId="11" fillId="24" borderId="49" xfId="0" applyFont="1" applyFill="1" applyBorder="1" applyAlignment="1">
      <alignment horizontal="center" vertical="center"/>
    </xf>
    <xf numFmtId="0" fontId="15" fillId="0" borderId="49" xfId="0" applyFont="1" applyBorder="1" applyAlignment="1">
      <alignment horizontal="center" vertical="center"/>
    </xf>
    <xf numFmtId="0" fontId="16" fillId="0" borderId="49" xfId="0" applyFont="1" applyBorder="1" applyAlignment="1">
      <alignment horizontal="left" vertical="center" wrapText="1"/>
    </xf>
    <xf numFmtId="0" fontId="11" fillId="23" borderId="49" xfId="0" applyFont="1" applyFill="1" applyBorder="1" applyAlignment="1">
      <alignment horizontal="center" vertical="center"/>
    </xf>
    <xf numFmtId="0" fontId="11" fillId="22" borderId="49" xfId="0" applyFont="1" applyFill="1" applyBorder="1" applyAlignment="1">
      <alignment horizontal="center" vertical="center"/>
    </xf>
    <xf numFmtId="0" fontId="11" fillId="18" borderId="49" xfId="0" applyFont="1" applyFill="1" applyBorder="1" applyAlignment="1">
      <alignment horizontal="center" vertical="center"/>
    </xf>
    <xf numFmtId="0" fontId="11" fillId="21" borderId="49" xfId="0" applyFont="1" applyFill="1" applyBorder="1" applyAlignment="1">
      <alignment horizontal="center" vertical="center"/>
    </xf>
    <xf numFmtId="0" fontId="11" fillId="20" borderId="49" xfId="0" applyFont="1" applyFill="1" applyBorder="1" applyAlignment="1">
      <alignment horizontal="center" vertical="center"/>
    </xf>
    <xf numFmtId="0" fontId="11" fillId="0" borderId="49" xfId="0" applyFont="1" applyBorder="1" applyAlignment="1">
      <alignment horizontal="center" vertical="center"/>
    </xf>
    <xf numFmtId="0" fontId="18" fillId="19" borderId="49" xfId="0" applyFont="1" applyFill="1" applyBorder="1" applyAlignment="1">
      <alignment horizontal="center" vertical="center" wrapText="1"/>
    </xf>
    <xf numFmtId="164" fontId="11" fillId="0" borderId="49" xfId="0" applyNumberFormat="1" applyFont="1" applyBorder="1" applyAlignment="1">
      <alignment horizontal="center" vertical="center"/>
    </xf>
    <xf numFmtId="0" fontId="40" fillId="0" borderId="137" xfId="3" applyFont="1" applyFill="1" applyBorder="1" applyAlignment="1" applyProtection="1">
      <alignment horizontal="center" vertical="center" wrapText="1"/>
      <protection locked="0"/>
    </xf>
    <xf numFmtId="0" fontId="40" fillId="0" borderId="138" xfId="3" applyFont="1" applyFill="1" applyBorder="1" applyAlignment="1" applyProtection="1">
      <alignment horizontal="center" vertical="center" wrapText="1"/>
      <protection locked="0"/>
    </xf>
    <xf numFmtId="9" fontId="40" fillId="0" borderId="138" xfId="3" applyNumberFormat="1" applyFont="1" applyFill="1" applyBorder="1" applyAlignment="1" applyProtection="1">
      <alignment horizontal="center" vertical="center" wrapText="1"/>
    </xf>
    <xf numFmtId="0" fontId="40" fillId="0" borderId="139" xfId="3" applyFont="1" applyFill="1" applyBorder="1" applyAlignment="1" applyProtection="1">
      <alignment horizontal="center" vertical="center" wrapText="1"/>
      <protection locked="0"/>
    </xf>
    <xf numFmtId="0" fontId="40" fillId="0" borderId="138" xfId="0" applyFont="1" applyBorder="1" applyAlignment="1">
      <alignment horizontal="center" vertical="center"/>
    </xf>
    <xf numFmtId="0" fontId="40" fillId="0" borderId="138" xfId="3" applyFont="1" applyFill="1" applyBorder="1" applyAlignment="1" applyProtection="1">
      <alignment horizontal="center" vertical="center" wrapText="1"/>
    </xf>
    <xf numFmtId="0" fontId="40" fillId="25" borderId="138" xfId="3" applyFont="1" applyFill="1" applyBorder="1" applyAlignment="1" applyProtection="1">
      <alignment horizontal="center" vertical="center" wrapText="1"/>
    </xf>
    <xf numFmtId="0" fontId="41" fillId="25" borderId="139" xfId="0" applyFont="1" applyFill="1" applyBorder="1" applyAlignment="1">
      <alignment horizontal="center" vertical="center" wrapText="1"/>
    </xf>
    <xf numFmtId="10" fontId="40" fillId="0" borderId="138" xfId="3" applyNumberFormat="1" applyFont="1" applyFill="1" applyBorder="1" applyAlignment="1" applyProtection="1">
      <alignment horizontal="justify" vertical="center" wrapText="1"/>
    </xf>
    <xf numFmtId="0" fontId="15" fillId="0" borderId="138" xfId="3" applyFont="1" applyFill="1" applyBorder="1" applyAlignment="1" applyProtection="1">
      <alignment horizontal="center" vertical="center" wrapText="1"/>
    </xf>
    <xf numFmtId="9" fontId="15" fillId="0" borderId="138" xfId="3" applyNumberFormat="1" applyFont="1" applyFill="1" applyBorder="1" applyAlignment="1" applyProtection="1">
      <alignment horizontal="center" vertical="center" wrapText="1"/>
    </xf>
    <xf numFmtId="0" fontId="15" fillId="0" borderId="138" xfId="3" applyFont="1" applyFill="1" applyBorder="1" applyAlignment="1" applyProtection="1">
      <alignment horizontal="justify" vertical="center" wrapText="1"/>
    </xf>
    <xf numFmtId="0" fontId="15" fillId="25" borderId="138" xfId="1" applyFont="1" applyFill="1" applyBorder="1" applyAlignment="1">
      <alignment horizontal="center" vertical="center" wrapText="1"/>
    </xf>
    <xf numFmtId="0" fontId="25" fillId="25" borderId="138" xfId="3" applyFill="1" applyBorder="1" applyAlignment="1">
      <alignment horizontal="center" vertical="center" wrapText="1"/>
    </xf>
    <xf numFmtId="0" fontId="15" fillId="0" borderId="140" xfId="3" applyFont="1" applyFill="1" applyBorder="1" applyAlignment="1" applyProtection="1">
      <alignment horizontal="left" vertical="center" wrapText="1"/>
    </xf>
    <xf numFmtId="0" fontId="40" fillId="0" borderId="138" xfId="5" applyFont="1" applyBorder="1" applyAlignment="1">
      <alignment horizontal="justify" vertical="center" wrapText="1"/>
    </xf>
    <xf numFmtId="14" fontId="40" fillId="25" borderId="168" xfId="5" applyNumberFormat="1" applyFont="1" applyFill="1" applyBorder="1" applyAlignment="1">
      <alignment horizontal="center" vertical="center" wrapText="1"/>
    </xf>
    <xf numFmtId="9" fontId="15" fillId="0" borderId="138" xfId="5" applyNumberFormat="1" applyFont="1" applyBorder="1" applyAlignment="1">
      <alignment horizontal="center" vertical="center"/>
    </xf>
    <xf numFmtId="0" fontId="40" fillId="0" borderId="138" xfId="3" applyFont="1" applyFill="1" applyBorder="1" applyAlignment="1" applyProtection="1">
      <alignment horizontal="justify" vertical="center" wrapText="1"/>
    </xf>
    <xf numFmtId="0" fontId="15" fillId="0" borderId="140" xfId="5" applyFont="1" applyBorder="1" applyAlignment="1">
      <alignment vertical="center" wrapText="1"/>
    </xf>
    <xf numFmtId="0" fontId="15" fillId="0" borderId="138" xfId="5" applyFont="1" applyBorder="1" applyAlignment="1">
      <alignment vertical="center" wrapText="1"/>
    </xf>
    <xf numFmtId="0" fontId="15" fillId="0" borderId="138" xfId="5" applyFont="1" applyBorder="1" applyAlignment="1">
      <alignment horizontal="center" vertical="center" wrapText="1"/>
    </xf>
    <xf numFmtId="0" fontId="15" fillId="0" borderId="138" xfId="3" applyFont="1" applyFill="1" applyBorder="1" applyAlignment="1" applyProtection="1">
      <alignment horizontal="left" vertical="center" wrapText="1"/>
    </xf>
    <xf numFmtId="9" fontId="15" fillId="25" borderId="138" xfId="3" applyNumberFormat="1" applyFont="1" applyFill="1" applyBorder="1" applyAlignment="1" applyProtection="1">
      <alignment horizontal="center" vertical="center" wrapText="1"/>
    </xf>
    <xf numFmtId="9" fontId="15" fillId="0" borderId="138" xfId="1" applyNumberFormat="1" applyFont="1" applyBorder="1" applyAlignment="1">
      <alignment horizontal="center" vertical="center" wrapText="1"/>
    </xf>
    <xf numFmtId="0" fontId="21" fillId="0" borderId="79" xfId="0" applyFont="1" applyBorder="1" applyAlignment="1">
      <alignment horizontal="left" vertical="center" wrapText="1"/>
    </xf>
    <xf numFmtId="9" fontId="21" fillId="0" borderId="79" xfId="0" applyNumberFormat="1" applyFont="1" applyBorder="1" applyAlignment="1">
      <alignment horizontal="center" vertical="center" wrapText="1"/>
    </xf>
    <xf numFmtId="0" fontId="21" fillId="0" borderId="108" xfId="0" applyFont="1" applyBorder="1" applyAlignment="1">
      <alignment vertical="center" wrapText="1"/>
    </xf>
    <xf numFmtId="0" fontId="15" fillId="25" borderId="138" xfId="3" applyFont="1" applyFill="1" applyBorder="1" applyAlignment="1" applyProtection="1">
      <alignment horizontal="center" vertical="center" wrapText="1"/>
    </xf>
    <xf numFmtId="9" fontId="15" fillId="25" borderId="138" xfId="5" applyNumberFormat="1" applyFont="1" applyFill="1" applyBorder="1" applyAlignment="1">
      <alignment horizontal="center" vertical="center"/>
    </xf>
    <xf numFmtId="0" fontId="15" fillId="25" borderId="138" xfId="5" applyFont="1" applyFill="1" applyBorder="1" applyAlignment="1">
      <alignment horizontal="center" vertical="center" wrapText="1"/>
    </xf>
    <xf numFmtId="9" fontId="15" fillId="0" borderId="138" xfId="5" applyNumberFormat="1" applyFont="1" applyBorder="1" applyAlignment="1">
      <alignment horizontal="center" vertical="center" wrapText="1"/>
    </xf>
    <xf numFmtId="9" fontId="15" fillId="25" borderId="138" xfId="5" applyNumberFormat="1" applyFont="1" applyFill="1" applyBorder="1" applyAlignment="1">
      <alignment horizontal="center" vertical="center" wrapText="1"/>
    </xf>
    <xf numFmtId="0" fontId="15" fillId="25" borderId="138" xfId="5" applyFont="1" applyFill="1" applyBorder="1" applyAlignment="1">
      <alignment vertical="center" wrapText="1"/>
    </xf>
    <xf numFmtId="0" fontId="15" fillId="0" borderId="138" xfId="5" applyFont="1" applyBorder="1" applyAlignment="1">
      <alignment wrapText="1"/>
    </xf>
    <xf numFmtId="0" fontId="15" fillId="25" borderId="138" xfId="0" applyFont="1" applyFill="1" applyBorder="1" applyAlignment="1">
      <alignment horizontal="center" vertical="center" wrapText="1"/>
    </xf>
    <xf numFmtId="9" fontId="25" fillId="3" borderId="7" xfId="3" applyNumberFormat="1" applyFill="1" applyBorder="1" applyAlignment="1">
      <alignment horizontal="left" vertical="center" wrapText="1"/>
    </xf>
    <xf numFmtId="0" fontId="15" fillId="3" borderId="7" xfId="0" applyFont="1" applyFill="1" applyBorder="1" applyAlignment="1">
      <alignment horizontal="center" vertical="center" wrapText="1"/>
    </xf>
    <xf numFmtId="14" fontId="15" fillId="25" borderId="138" xfId="2" applyNumberFormat="1" applyFont="1" applyFill="1" applyBorder="1" applyAlignment="1">
      <alignment horizontal="center" vertical="center" wrapText="1"/>
    </xf>
    <xf numFmtId="9" fontId="15" fillId="25" borderId="138" xfId="0" applyNumberFormat="1" applyFont="1" applyFill="1" applyBorder="1" applyAlignment="1">
      <alignment horizontal="center" vertical="center"/>
    </xf>
    <xf numFmtId="9" fontId="15" fillId="25" borderId="145" xfId="0" applyNumberFormat="1" applyFont="1" applyFill="1" applyBorder="1" applyAlignment="1">
      <alignment horizontal="center" vertical="center" wrapText="1"/>
    </xf>
    <xf numFmtId="0" fontId="15" fillId="3" borderId="6" xfId="0" applyFont="1" applyFill="1" applyBorder="1" applyAlignment="1">
      <alignment horizontal="left" vertical="center" wrapText="1"/>
    </xf>
    <xf numFmtId="0" fontId="15" fillId="3" borderId="17" xfId="0" applyFont="1" applyFill="1" applyBorder="1" applyAlignment="1">
      <alignment horizontal="center" vertical="center" wrapText="1"/>
    </xf>
    <xf numFmtId="0" fontId="15" fillId="0" borderId="139" xfId="0" applyFont="1" applyFill="1" applyBorder="1" applyAlignment="1">
      <alignment horizontal="left" vertical="center" wrapText="1"/>
    </xf>
    <xf numFmtId="0" fontId="15" fillId="0" borderId="138" xfId="5" applyFont="1" applyFill="1" applyBorder="1" applyAlignment="1">
      <alignment horizontal="center" vertical="center" wrapText="1"/>
    </xf>
    <xf numFmtId="0" fontId="42" fillId="3" borderId="7" xfId="3" applyFont="1" applyFill="1" applyBorder="1" applyAlignment="1">
      <alignment horizontal="left" vertical="center" wrapText="1"/>
    </xf>
    <xf numFmtId="0" fontId="15" fillId="25" borderId="138" xfId="3" applyFont="1" applyFill="1" applyBorder="1" applyAlignment="1" applyProtection="1">
      <alignment horizontal="left" vertical="center" wrapText="1"/>
    </xf>
    <xf numFmtId="0" fontId="15" fillId="27" borderId="7" xfId="0" applyFont="1" applyFill="1" applyBorder="1" applyAlignment="1">
      <alignment horizontal="center" vertical="center" wrapText="1"/>
    </xf>
    <xf numFmtId="0" fontId="40" fillId="25" borderId="138" xfId="6" applyFont="1" applyFill="1" applyBorder="1" applyAlignment="1">
      <alignment horizontal="center" vertical="center" wrapText="1"/>
    </xf>
    <xf numFmtId="0" fontId="15" fillId="0" borderId="0" xfId="0" applyFont="1" applyAlignment="1">
      <alignment horizontal="justify" vertical="center" wrapText="1"/>
    </xf>
    <xf numFmtId="0" fontId="15" fillId="0" borderId="138" xfId="0" applyFont="1" applyBorder="1" applyAlignment="1">
      <alignment horizontal="justify" vertical="center" wrapText="1"/>
    </xf>
    <xf numFmtId="0" fontId="15" fillId="0" borderId="138" xfId="5" applyFont="1" applyBorder="1" applyAlignment="1">
      <alignment horizontal="justify" vertical="center" wrapText="1"/>
    </xf>
    <xf numFmtId="0" fontId="15" fillId="25" borderId="137" xfId="3" applyFont="1" applyFill="1" applyBorder="1" applyAlignment="1" applyProtection="1">
      <alignment horizontal="justify" vertical="center" wrapText="1"/>
    </xf>
    <xf numFmtId="9" fontId="15" fillId="0" borderId="138" xfId="0" applyNumberFormat="1" applyFont="1" applyBorder="1" applyAlignment="1">
      <alignment horizontal="center" vertical="center"/>
    </xf>
    <xf numFmtId="0" fontId="28" fillId="0" borderId="137" xfId="3" applyFont="1" applyFill="1" applyBorder="1" applyAlignment="1" applyProtection="1">
      <alignment horizontal="center" vertical="center" wrapText="1"/>
      <protection locked="0"/>
    </xf>
    <xf numFmtId="9" fontId="21" fillId="0" borderId="138" xfId="5" applyNumberFormat="1" applyFont="1" applyBorder="1" applyAlignment="1">
      <alignment horizontal="center" vertical="center"/>
    </xf>
    <xf numFmtId="0" fontId="21" fillId="0" borderId="138" xfId="5" applyFont="1" applyBorder="1" applyAlignment="1">
      <alignment horizontal="justify" vertical="center" wrapText="1"/>
    </xf>
    <xf numFmtId="0" fontId="21" fillId="0" borderId="139" xfId="5" applyFont="1" applyBorder="1" applyAlignment="1">
      <alignment horizontal="center" vertical="center"/>
    </xf>
    <xf numFmtId="0" fontId="28" fillId="0" borderId="138" xfId="3" applyFont="1" applyFill="1" applyBorder="1" applyAlignment="1" applyProtection="1">
      <alignment horizontal="center" vertical="center" wrapText="1"/>
      <protection locked="0"/>
    </xf>
    <xf numFmtId="9" fontId="28" fillId="0" borderId="138" xfId="3" applyNumberFormat="1" applyFont="1" applyFill="1" applyBorder="1" applyAlignment="1" applyProtection="1">
      <alignment horizontal="center" vertical="center" wrapText="1"/>
    </xf>
    <xf numFmtId="0" fontId="28" fillId="0" borderId="139" xfId="3" applyFont="1" applyFill="1" applyBorder="1" applyAlignment="1" applyProtection="1">
      <alignment horizontal="center" vertical="center" wrapText="1"/>
      <protection locked="0"/>
    </xf>
    <xf numFmtId="0" fontId="21" fillId="0" borderId="138" xfId="3" applyFont="1" applyFill="1" applyBorder="1" applyAlignment="1" applyProtection="1">
      <alignment horizontal="justify" vertical="center" wrapText="1"/>
    </xf>
    <xf numFmtId="0" fontId="23" fillId="0" borderId="138" xfId="3" applyFont="1" applyFill="1" applyBorder="1" applyAlignment="1" applyProtection="1">
      <alignment horizontal="left" vertical="center" wrapText="1"/>
    </xf>
    <xf numFmtId="0" fontId="21" fillId="0" borderId="138" xfId="5" applyFont="1" applyFill="1" applyBorder="1" applyAlignment="1">
      <alignment horizontal="justify" vertical="center" wrapText="1"/>
    </xf>
  </cellXfs>
  <cellStyles count="7">
    <cellStyle name="Hipervínculo" xfId="3" builtinId="8"/>
    <cellStyle name="Normal" xfId="0" builtinId="0"/>
    <cellStyle name="Normal 2 2" xfId="1" xr:uid="{00000000-0005-0000-0000-000002000000}"/>
    <cellStyle name="Normal 2 3" xfId="2" xr:uid="{00000000-0005-0000-0000-000003000000}"/>
    <cellStyle name="Normal 2 4" xfId="5" xr:uid="{00000000-0005-0000-0000-000004000000}"/>
    <cellStyle name="Normal 4" xfId="6" xr:uid="{00000000-0005-0000-0000-000005000000}"/>
    <cellStyle name="Porcentaje" xfId="4" builtinId="5"/>
  </cellStyles>
  <dxfs count="4">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MX" sz="1100"/>
              <a:t>ESTADOS</a:t>
            </a:r>
            <a:r>
              <a:rPr lang="es-MX" sz="1100" baseline="0"/>
              <a:t> DE LAS ACTIVIDADES POR COMPONENTE</a:t>
            </a:r>
            <a:endParaRPr lang="es-MX" sz="110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MX"/>
        </a:p>
      </c:txPr>
    </c:title>
    <c:autoTitleDeleted val="0"/>
    <c:plotArea>
      <c:layout/>
      <c:barChart>
        <c:barDir val="bar"/>
        <c:grouping val="clustered"/>
        <c:varyColors val="0"/>
        <c:ser>
          <c:idx val="0"/>
          <c:order val="0"/>
          <c:tx>
            <c:strRef>
              <c:f>Hoja1!$D$3</c:f>
              <c:strCache>
                <c:ptCount val="1"/>
                <c:pt idx="0">
                  <c:v>No. ACTIVIDADES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Hoja1!$C$4:$C$10</c:f>
              <c:strCache>
                <c:ptCount val="7"/>
                <c:pt idx="0">
                  <c:v>GESTIÓN RIESGO CORRUPCIÓN</c:v>
                </c:pt>
                <c:pt idx="1">
                  <c:v>RACIONALIZACIÓN DE TRÁMITES </c:v>
                </c:pt>
                <c:pt idx="2">
                  <c:v>RENDICIÓN DE CUENTAS</c:v>
                </c:pt>
                <c:pt idx="3">
                  <c:v>MECANISMO ATENCIÓN CIUDADANO</c:v>
                </c:pt>
                <c:pt idx="4">
                  <c:v>TRANSPARENCIA</c:v>
                </c:pt>
                <c:pt idx="5">
                  <c:v>INICIATIVAS ADICIONALES </c:v>
                </c:pt>
                <c:pt idx="6">
                  <c:v>TOTALES</c:v>
                </c:pt>
              </c:strCache>
            </c:strRef>
          </c:cat>
          <c:val>
            <c:numRef>
              <c:f>Hoja1!$D$4:$D$10</c:f>
              <c:numCache>
                <c:formatCode>General</c:formatCode>
                <c:ptCount val="7"/>
                <c:pt idx="0">
                  <c:v>9</c:v>
                </c:pt>
                <c:pt idx="1">
                  <c:v>1</c:v>
                </c:pt>
                <c:pt idx="2">
                  <c:v>30</c:v>
                </c:pt>
                <c:pt idx="3">
                  <c:v>21</c:v>
                </c:pt>
                <c:pt idx="4">
                  <c:v>31</c:v>
                </c:pt>
                <c:pt idx="5">
                  <c:v>9</c:v>
                </c:pt>
                <c:pt idx="6">
                  <c:v>101</c:v>
                </c:pt>
              </c:numCache>
            </c:numRef>
          </c:val>
          <c:extLst>
            <c:ext xmlns:c16="http://schemas.microsoft.com/office/drawing/2014/chart" uri="{C3380CC4-5D6E-409C-BE32-E72D297353CC}">
              <c16:uniqueId val="{00000000-2C17-4768-A839-7212CB63C03A}"/>
            </c:ext>
          </c:extLst>
        </c:ser>
        <c:ser>
          <c:idx val="1"/>
          <c:order val="1"/>
          <c:tx>
            <c:strRef>
              <c:f>Hoja1!$E$3</c:f>
              <c:strCache>
                <c:ptCount val="1"/>
                <c:pt idx="0">
                  <c:v>CUMPLIDAS</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7"/>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extLst>
                <c:ext xmlns:c16="http://schemas.microsoft.com/office/drawing/2014/chart" uri="{C3380CC4-5D6E-409C-BE32-E72D297353CC}">
                  <c16:uniqueId val="{00000001-2C17-4768-A839-7212CB63C0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Hoja1!$C$4:$C$10</c:f>
              <c:strCache>
                <c:ptCount val="7"/>
                <c:pt idx="0">
                  <c:v>GESTIÓN RIESGO CORRUPCIÓN</c:v>
                </c:pt>
                <c:pt idx="1">
                  <c:v>RACIONALIZACIÓN DE TRÁMITES </c:v>
                </c:pt>
                <c:pt idx="2">
                  <c:v>RENDICIÓN DE CUENTAS</c:v>
                </c:pt>
                <c:pt idx="3">
                  <c:v>MECANISMO ATENCIÓN CIUDADANO</c:v>
                </c:pt>
                <c:pt idx="4">
                  <c:v>TRANSPARENCIA</c:v>
                </c:pt>
                <c:pt idx="5">
                  <c:v>INICIATIVAS ADICIONALES </c:v>
                </c:pt>
                <c:pt idx="6">
                  <c:v>TOTALES</c:v>
                </c:pt>
              </c:strCache>
            </c:strRef>
          </c:cat>
          <c:val>
            <c:numRef>
              <c:f>Hoja1!$E$4:$E$10</c:f>
              <c:numCache>
                <c:formatCode>General</c:formatCode>
                <c:ptCount val="7"/>
                <c:pt idx="0">
                  <c:v>9</c:v>
                </c:pt>
                <c:pt idx="1">
                  <c:v>1</c:v>
                </c:pt>
                <c:pt idx="2">
                  <c:v>27</c:v>
                </c:pt>
                <c:pt idx="3">
                  <c:v>18</c:v>
                </c:pt>
                <c:pt idx="4">
                  <c:v>31</c:v>
                </c:pt>
                <c:pt idx="5">
                  <c:v>9</c:v>
                </c:pt>
                <c:pt idx="6">
                  <c:v>95</c:v>
                </c:pt>
              </c:numCache>
            </c:numRef>
          </c:val>
          <c:extLst>
            <c:ext xmlns:c16="http://schemas.microsoft.com/office/drawing/2014/chart" uri="{C3380CC4-5D6E-409C-BE32-E72D297353CC}">
              <c16:uniqueId val="{00000002-2C17-4768-A839-7212CB63C03A}"/>
            </c:ext>
          </c:extLst>
        </c:ser>
        <c:ser>
          <c:idx val="3"/>
          <c:order val="3"/>
          <c:tx>
            <c:strRef>
              <c:f>Hoja1!$G$3</c:f>
              <c:strCache>
                <c:ptCount val="1"/>
                <c:pt idx="0">
                  <c:v>INCUMPLIDAS</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7"/>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extLst>
                <c:ext xmlns:c16="http://schemas.microsoft.com/office/drawing/2014/chart" uri="{C3380CC4-5D6E-409C-BE32-E72D297353CC}">
                  <c16:uniqueId val="{00000005-2C17-4768-A839-7212CB63C0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Hoja1!$C$4:$C$10</c:f>
              <c:strCache>
                <c:ptCount val="7"/>
                <c:pt idx="0">
                  <c:v>GESTIÓN RIESGO CORRUPCIÓN</c:v>
                </c:pt>
                <c:pt idx="1">
                  <c:v>RACIONALIZACIÓN DE TRÁMITES </c:v>
                </c:pt>
                <c:pt idx="2">
                  <c:v>RENDICIÓN DE CUENTAS</c:v>
                </c:pt>
                <c:pt idx="3">
                  <c:v>MECANISMO ATENCIÓN CIUDADANO</c:v>
                </c:pt>
                <c:pt idx="4">
                  <c:v>TRANSPARENCIA</c:v>
                </c:pt>
                <c:pt idx="5">
                  <c:v>INICIATIVAS ADICIONALES </c:v>
                </c:pt>
                <c:pt idx="6">
                  <c:v>TOTALES</c:v>
                </c:pt>
              </c:strCache>
            </c:strRef>
          </c:cat>
          <c:val>
            <c:numRef>
              <c:f>Hoja1!$G$4:$G$10</c:f>
              <c:numCache>
                <c:formatCode>General</c:formatCode>
                <c:ptCount val="7"/>
                <c:pt idx="0">
                  <c:v>0</c:v>
                </c:pt>
                <c:pt idx="1">
                  <c:v>0</c:v>
                </c:pt>
                <c:pt idx="2">
                  <c:v>3</c:v>
                </c:pt>
                <c:pt idx="3">
                  <c:v>3</c:v>
                </c:pt>
                <c:pt idx="4">
                  <c:v>0</c:v>
                </c:pt>
                <c:pt idx="5">
                  <c:v>0</c:v>
                </c:pt>
                <c:pt idx="6">
                  <c:v>6</c:v>
                </c:pt>
              </c:numCache>
            </c:numRef>
          </c:val>
          <c:extLst>
            <c:ext xmlns:c16="http://schemas.microsoft.com/office/drawing/2014/chart" uri="{C3380CC4-5D6E-409C-BE32-E72D297353CC}">
              <c16:uniqueId val="{00000006-2C17-4768-A839-7212CB63C03A}"/>
            </c:ext>
          </c:extLst>
        </c:ser>
        <c:dLbls>
          <c:dLblPos val="outEnd"/>
          <c:showLegendKey val="0"/>
          <c:showVal val="1"/>
          <c:showCatName val="0"/>
          <c:showSerName val="0"/>
          <c:showPercent val="0"/>
          <c:showBubbleSize val="0"/>
        </c:dLbls>
        <c:gapWidth val="115"/>
        <c:overlap val="-20"/>
        <c:axId val="1151510864"/>
        <c:axId val="1151506544"/>
        <c:extLst>
          <c:ext xmlns:c15="http://schemas.microsoft.com/office/drawing/2012/chart" uri="{02D57815-91ED-43cb-92C2-25804820EDAC}">
            <c15:filteredBarSeries>
              <c15:ser>
                <c:idx val="2"/>
                <c:order val="2"/>
                <c:tx>
                  <c:strRef>
                    <c:extLst>
                      <c:ext uri="{02D57815-91ED-43cb-92C2-25804820EDAC}">
                        <c15:formulaRef>
                          <c15:sqref>Hoja1!$F$3</c15:sqref>
                        </c15:formulaRef>
                      </c:ext>
                    </c:extLst>
                    <c:strCache>
                      <c:ptCount val="1"/>
                      <c:pt idx="0">
                        <c:v>EN EJECUCION</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7"/>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extLst>
                      <c:ext xmlns:c16="http://schemas.microsoft.com/office/drawing/2014/chart" uri="{C3380CC4-5D6E-409C-BE32-E72D297353CC}">
                        <c16:uniqueId val="{00000003-2C17-4768-A839-7212CB63C0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lt1">
                                <a:lumMod val="95000"/>
                                <a:alpha val="54000"/>
                              </a:schemeClr>
                            </a:solidFill>
                          </a:ln>
                          <a:effectLst/>
                        </c:spPr>
                      </c15:leaderLines>
                    </c:ext>
                  </c:extLst>
                </c:dLbls>
                <c:cat>
                  <c:strRef>
                    <c:extLst>
                      <c:ext uri="{02D57815-91ED-43cb-92C2-25804820EDAC}">
                        <c15:formulaRef>
                          <c15:sqref>Hoja1!$C$4:$C$10</c15:sqref>
                        </c15:formulaRef>
                      </c:ext>
                    </c:extLst>
                    <c:strCache>
                      <c:ptCount val="7"/>
                      <c:pt idx="0">
                        <c:v>GESTIÓN RIESGO CORRUPCIÓN</c:v>
                      </c:pt>
                      <c:pt idx="1">
                        <c:v>RACIONALIZACIÓN DE TRÁMITES </c:v>
                      </c:pt>
                      <c:pt idx="2">
                        <c:v>RENDICIÓN DE CUENTAS</c:v>
                      </c:pt>
                      <c:pt idx="3">
                        <c:v>MECANISMO ATENCIÓN CIUDADANO</c:v>
                      </c:pt>
                      <c:pt idx="4">
                        <c:v>TRANSPARENCIA</c:v>
                      </c:pt>
                      <c:pt idx="5">
                        <c:v>INICIATIVAS ADICIONALES </c:v>
                      </c:pt>
                      <c:pt idx="6">
                        <c:v>TOTALES</c:v>
                      </c:pt>
                    </c:strCache>
                  </c:strRef>
                </c:cat>
                <c:val>
                  <c:numRef>
                    <c:extLst>
                      <c:ext uri="{02D57815-91ED-43cb-92C2-25804820EDAC}">
                        <c15:formulaRef>
                          <c15:sqref>Hoja1!$F$4:$F$10</c15:sqref>
                        </c15:formulaRef>
                      </c:ext>
                    </c:extLst>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2C17-4768-A839-7212CB63C03A}"/>
                  </c:ext>
                </c:extLst>
              </c15:ser>
            </c15:filteredBarSeries>
          </c:ext>
        </c:extLst>
      </c:barChart>
      <c:catAx>
        <c:axId val="1151510864"/>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crossAx val="1151506544"/>
        <c:crosses val="autoZero"/>
        <c:auto val="1"/>
        <c:lblAlgn val="ctr"/>
        <c:lblOffset val="100"/>
        <c:noMultiLvlLbl val="0"/>
      </c:catAx>
      <c:valAx>
        <c:axId val="1151506544"/>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crossAx val="1151510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MX" sz="1000"/>
              <a:t>PORCENTAJE DEL ESTADO DE LAS ACTIVIDADES VS TOTAL DE ACTIVIDADES PR COMPONENTE</a:t>
            </a:r>
          </a:p>
        </c:rich>
      </c:tx>
      <c:overlay val="0"/>
      <c:spPr>
        <a:noFill/>
        <a:ln>
          <a:noFill/>
        </a:ln>
        <a:effectLst/>
      </c:spPr>
      <c:txPr>
        <a:bodyPr rot="0" spcFirstLastPara="1" vertOverflow="ellipsis" vert="horz" wrap="square" anchor="ctr" anchorCtr="1"/>
        <a:lstStyle/>
        <a:p>
          <a:pPr>
            <a:defRPr sz="10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MX"/>
        </a:p>
      </c:txPr>
    </c:title>
    <c:autoTitleDeleted val="0"/>
    <c:plotArea>
      <c:layout/>
      <c:barChart>
        <c:barDir val="col"/>
        <c:grouping val="clustered"/>
        <c:varyColors val="0"/>
        <c:ser>
          <c:idx val="0"/>
          <c:order val="0"/>
          <c:tx>
            <c:strRef>
              <c:f>Hoja1!$J$3</c:f>
              <c:strCache>
                <c:ptCount val="1"/>
                <c:pt idx="0">
                  <c:v>%CUMPLIDAS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Hoja1!$I$4:$I$9</c:f>
              <c:strCache>
                <c:ptCount val="6"/>
                <c:pt idx="0">
                  <c:v>GESTIÓN RIESGO CORRUPCIÓN</c:v>
                </c:pt>
                <c:pt idx="1">
                  <c:v>RACIONALIZACIÓN DE TRÁMITES </c:v>
                </c:pt>
                <c:pt idx="2">
                  <c:v>RENDICIÓN DE CUENTAS</c:v>
                </c:pt>
                <c:pt idx="3">
                  <c:v>MECANISMO ATENCIÓN CIUDADANO</c:v>
                </c:pt>
                <c:pt idx="4">
                  <c:v>TRANSPARENCIA</c:v>
                </c:pt>
                <c:pt idx="5">
                  <c:v>INICIATIVAS ADICIONALES </c:v>
                </c:pt>
              </c:strCache>
            </c:strRef>
          </c:cat>
          <c:val>
            <c:numRef>
              <c:f>Hoja1!$J$4:$J$9</c:f>
              <c:numCache>
                <c:formatCode>0.0%</c:formatCode>
                <c:ptCount val="6"/>
                <c:pt idx="0">
                  <c:v>1</c:v>
                </c:pt>
                <c:pt idx="1">
                  <c:v>1</c:v>
                </c:pt>
                <c:pt idx="2">
                  <c:v>0.9</c:v>
                </c:pt>
                <c:pt idx="3">
                  <c:v>0.8571428571428571</c:v>
                </c:pt>
                <c:pt idx="4">
                  <c:v>1</c:v>
                </c:pt>
                <c:pt idx="5">
                  <c:v>1</c:v>
                </c:pt>
              </c:numCache>
            </c:numRef>
          </c:val>
          <c:extLst>
            <c:ext xmlns:c16="http://schemas.microsoft.com/office/drawing/2014/chart" uri="{C3380CC4-5D6E-409C-BE32-E72D297353CC}">
              <c16:uniqueId val="{00000000-68F0-47A0-AEAA-E4A85A20E6B9}"/>
            </c:ext>
          </c:extLst>
        </c:ser>
        <c:ser>
          <c:idx val="2"/>
          <c:order val="2"/>
          <c:tx>
            <c:strRef>
              <c:f>Hoja1!$L$3</c:f>
              <c:strCache>
                <c:ptCount val="1"/>
                <c:pt idx="0">
                  <c:v>%INCUMPLIDAS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Hoja1!$I$4:$I$9</c:f>
              <c:strCache>
                <c:ptCount val="6"/>
                <c:pt idx="0">
                  <c:v>GESTIÓN RIESGO CORRUPCIÓN</c:v>
                </c:pt>
                <c:pt idx="1">
                  <c:v>RACIONALIZACIÓN DE TRÁMITES </c:v>
                </c:pt>
                <c:pt idx="2">
                  <c:v>RENDICIÓN DE CUENTAS</c:v>
                </c:pt>
                <c:pt idx="3">
                  <c:v>MECANISMO ATENCIÓN CIUDADANO</c:v>
                </c:pt>
                <c:pt idx="4">
                  <c:v>TRANSPARENCIA</c:v>
                </c:pt>
                <c:pt idx="5">
                  <c:v>INICIATIVAS ADICIONALES </c:v>
                </c:pt>
              </c:strCache>
            </c:strRef>
          </c:cat>
          <c:val>
            <c:numRef>
              <c:f>Hoja1!$L$4:$L$9</c:f>
              <c:numCache>
                <c:formatCode>0.0%</c:formatCode>
                <c:ptCount val="6"/>
                <c:pt idx="0">
                  <c:v>0</c:v>
                </c:pt>
                <c:pt idx="1">
                  <c:v>0</c:v>
                </c:pt>
                <c:pt idx="2">
                  <c:v>0.1</c:v>
                </c:pt>
                <c:pt idx="3">
                  <c:v>0.14285714285714285</c:v>
                </c:pt>
                <c:pt idx="4">
                  <c:v>0</c:v>
                </c:pt>
                <c:pt idx="5">
                  <c:v>0</c:v>
                </c:pt>
              </c:numCache>
            </c:numRef>
          </c:val>
          <c:extLst>
            <c:ext xmlns:c16="http://schemas.microsoft.com/office/drawing/2014/chart" uri="{C3380CC4-5D6E-409C-BE32-E72D297353CC}">
              <c16:uniqueId val="{00000002-68F0-47A0-AEAA-E4A85A20E6B9}"/>
            </c:ext>
          </c:extLst>
        </c:ser>
        <c:ser>
          <c:idx val="3"/>
          <c:order val="3"/>
          <c:tx>
            <c:strRef>
              <c:f>Hoja1!$M$3</c:f>
              <c:strCache>
                <c:ptCount val="1"/>
                <c:pt idx="0">
                  <c:v>TOTAL</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Hoja1!$I$4:$I$9</c:f>
              <c:strCache>
                <c:ptCount val="6"/>
                <c:pt idx="0">
                  <c:v>GESTIÓN RIESGO CORRUPCIÓN</c:v>
                </c:pt>
                <c:pt idx="1">
                  <c:v>RACIONALIZACIÓN DE TRÁMITES </c:v>
                </c:pt>
                <c:pt idx="2">
                  <c:v>RENDICIÓN DE CUENTAS</c:v>
                </c:pt>
                <c:pt idx="3">
                  <c:v>MECANISMO ATENCIÓN CIUDADANO</c:v>
                </c:pt>
                <c:pt idx="4">
                  <c:v>TRANSPARENCIA</c:v>
                </c:pt>
                <c:pt idx="5">
                  <c:v>INICIATIVAS ADICIONALES </c:v>
                </c:pt>
              </c:strCache>
            </c:strRef>
          </c:cat>
          <c:val>
            <c:numRef>
              <c:f>Hoja1!$M$4:$M$9</c:f>
              <c:numCache>
                <c:formatCode>0%</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3-68F0-47A0-AEAA-E4A85A20E6B9}"/>
            </c:ext>
          </c:extLst>
        </c:ser>
        <c:dLbls>
          <c:dLblPos val="outEnd"/>
          <c:showLegendKey val="0"/>
          <c:showVal val="1"/>
          <c:showCatName val="0"/>
          <c:showSerName val="0"/>
          <c:showPercent val="0"/>
          <c:showBubbleSize val="0"/>
        </c:dLbls>
        <c:gapWidth val="100"/>
        <c:overlap val="-24"/>
        <c:axId val="653290592"/>
        <c:axId val="653291072"/>
        <c:extLst>
          <c:ext xmlns:c15="http://schemas.microsoft.com/office/drawing/2012/chart" uri="{02D57815-91ED-43cb-92C2-25804820EDAC}">
            <c15:filteredBarSeries>
              <c15:ser>
                <c:idx val="1"/>
                <c:order val="1"/>
                <c:tx>
                  <c:strRef>
                    <c:extLst>
                      <c:ext uri="{02D57815-91ED-43cb-92C2-25804820EDAC}">
                        <c15:formulaRef>
                          <c15:sqref>Hoja1!$K$3</c15:sqref>
                        </c15:formulaRef>
                      </c:ext>
                    </c:extLst>
                    <c:strCache>
                      <c:ptCount val="1"/>
                      <c:pt idx="0">
                        <c:v>%EN EJECUCION</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lt1">
                                <a:lumMod val="95000"/>
                                <a:alpha val="54000"/>
                              </a:schemeClr>
                            </a:solidFill>
                          </a:ln>
                          <a:effectLst/>
                        </c:spPr>
                      </c15:leaderLines>
                    </c:ext>
                  </c:extLst>
                </c:dLbls>
                <c:cat>
                  <c:strRef>
                    <c:extLst>
                      <c:ext uri="{02D57815-91ED-43cb-92C2-25804820EDAC}">
                        <c15:formulaRef>
                          <c15:sqref>Hoja1!$I$4:$I$9</c15:sqref>
                        </c15:formulaRef>
                      </c:ext>
                    </c:extLst>
                    <c:strCache>
                      <c:ptCount val="6"/>
                      <c:pt idx="0">
                        <c:v>GESTIÓN RIESGO CORRUPCIÓN</c:v>
                      </c:pt>
                      <c:pt idx="1">
                        <c:v>RACIONALIZACIÓN DE TRÁMITES </c:v>
                      </c:pt>
                      <c:pt idx="2">
                        <c:v>RENDICIÓN DE CUENTAS</c:v>
                      </c:pt>
                      <c:pt idx="3">
                        <c:v>MECANISMO ATENCIÓN CIUDADANO</c:v>
                      </c:pt>
                      <c:pt idx="4">
                        <c:v>TRANSPARENCIA</c:v>
                      </c:pt>
                      <c:pt idx="5">
                        <c:v>INICIATIVAS ADICIONALES </c:v>
                      </c:pt>
                    </c:strCache>
                  </c:strRef>
                </c:cat>
                <c:val>
                  <c:numRef>
                    <c:extLst>
                      <c:ext uri="{02D57815-91ED-43cb-92C2-25804820EDAC}">
                        <c15:formulaRef>
                          <c15:sqref>Hoja1!$K$4:$K$9</c15:sqref>
                        </c15:formulaRef>
                      </c:ext>
                    </c:extLst>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68F0-47A0-AEAA-E4A85A20E6B9}"/>
                  </c:ext>
                </c:extLst>
              </c15:ser>
            </c15:filteredBarSeries>
          </c:ext>
        </c:extLst>
      </c:barChart>
      <c:catAx>
        <c:axId val="6532905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crossAx val="653291072"/>
        <c:crosses val="autoZero"/>
        <c:auto val="1"/>
        <c:lblAlgn val="ctr"/>
        <c:lblOffset val="100"/>
        <c:noMultiLvlLbl val="0"/>
      </c:catAx>
      <c:valAx>
        <c:axId val="653291072"/>
        <c:scaling>
          <c:orientation val="minMax"/>
        </c:scaling>
        <c:delete val="0"/>
        <c:axPos val="l"/>
        <c:majorGridlines>
          <c:spPr>
            <a:ln w="9525" cap="flat" cmpd="sng" algn="ctr">
              <a:solidFill>
                <a:schemeClr val="lt1">
                  <a:lumMod val="95000"/>
                  <a:alpha val="10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crossAx val="653290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75091575091579E-3"/>
          <c:y val="8.2051282051282051E-2"/>
          <c:w val="0.95970695970695974"/>
          <c:h val="0.87606864526549566"/>
        </c:manualLayout>
      </c:layout>
      <c:barChart>
        <c:barDir val="col"/>
        <c:grouping val="clustered"/>
        <c:varyColors val="0"/>
        <c:ser>
          <c:idx val="0"/>
          <c:order val="0"/>
          <c:tx>
            <c:strRef>
              <c:f>[2]Hoja1!$O$29</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[2]Hoja1!$N$30:$N$35</c:f>
              <c:numCache>
                <c:formatCode>General</c:formatCode>
                <c:ptCount val="6"/>
              </c:numCache>
            </c:numRef>
          </c:cat>
          <c:val>
            <c:numRef>
              <c:f>[2]Hoja1!$O$30:$O$35</c:f>
              <c:numCache>
                <c:formatCode>General</c:formatCode>
                <c:ptCount val="6"/>
              </c:numCache>
            </c:numRef>
          </c:val>
          <c:extLst>
            <c:ext xmlns:c16="http://schemas.microsoft.com/office/drawing/2014/chart" uri="{C3380CC4-5D6E-409C-BE32-E72D297353CC}">
              <c16:uniqueId val="{00000000-3E30-40F4-B874-251492FDFD5D}"/>
            </c:ext>
          </c:extLst>
        </c:ser>
        <c:dLbls>
          <c:dLblPos val="outEnd"/>
          <c:showLegendKey val="0"/>
          <c:showVal val="1"/>
          <c:showCatName val="0"/>
          <c:showSerName val="0"/>
          <c:showPercent val="0"/>
          <c:showBubbleSize val="0"/>
        </c:dLbls>
        <c:gapWidth val="219"/>
        <c:overlap val="-27"/>
        <c:axId val="1945815775"/>
        <c:axId val="1945817023"/>
      </c:barChart>
      <c:catAx>
        <c:axId val="1945815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MX"/>
          </a:p>
        </c:txPr>
        <c:crossAx val="1945817023"/>
        <c:crosses val="autoZero"/>
        <c:auto val="1"/>
        <c:lblAlgn val="ctr"/>
        <c:lblOffset val="100"/>
        <c:noMultiLvlLbl val="0"/>
      </c:catAx>
      <c:valAx>
        <c:axId val="1945817023"/>
        <c:scaling>
          <c:orientation val="minMax"/>
        </c:scaling>
        <c:delete val="1"/>
        <c:axPos val="l"/>
        <c:numFmt formatCode="General" sourceLinked="1"/>
        <c:majorTickMark val="none"/>
        <c:minorTickMark val="none"/>
        <c:tickLblPos val="nextTo"/>
        <c:crossAx val="19458157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32302993147754339"/>
          <c:y val="0.1500948754356525"/>
          <c:w val="0.39269025678359554"/>
          <c:h val="0.6614577685985974"/>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1C35-4ED3-8070-5174AEB33369}"/>
              </c:ext>
            </c:extLst>
          </c:dPt>
          <c:dPt>
            <c:idx val="1"/>
            <c:bubble3D val="0"/>
            <c:spPr>
              <a:solidFill>
                <a:schemeClr val="accent2"/>
              </a:solidFill>
            </c:spPr>
            <c:extLst>
              <c:ext xmlns:c16="http://schemas.microsoft.com/office/drawing/2014/chart" uri="{C3380CC4-5D6E-409C-BE32-E72D297353CC}">
                <c16:uniqueId val="{00000003-1C35-4ED3-8070-5174AEB33369}"/>
              </c:ext>
            </c:extLst>
          </c:dPt>
          <c:dPt>
            <c:idx val="2"/>
            <c:bubble3D val="0"/>
            <c:spPr>
              <a:solidFill>
                <a:schemeClr val="accent3"/>
              </a:solidFill>
            </c:spPr>
            <c:extLst>
              <c:ext xmlns:c16="http://schemas.microsoft.com/office/drawing/2014/chart" uri="{C3380CC4-5D6E-409C-BE32-E72D297353CC}">
                <c16:uniqueId val="{00000005-1C35-4ED3-8070-5174AEB33369}"/>
              </c:ext>
            </c:extLst>
          </c:dPt>
          <c:dPt>
            <c:idx val="3"/>
            <c:bubble3D val="0"/>
            <c:spPr>
              <a:solidFill>
                <a:schemeClr val="accent4"/>
              </a:solidFill>
            </c:spPr>
            <c:extLst>
              <c:ext xmlns:c16="http://schemas.microsoft.com/office/drawing/2014/chart" uri="{C3380CC4-5D6E-409C-BE32-E72D297353CC}">
                <c16:uniqueId val="{00000007-1C35-4ED3-8070-5174AEB33369}"/>
              </c:ext>
            </c:extLst>
          </c:dPt>
          <c:dPt>
            <c:idx val="4"/>
            <c:bubble3D val="0"/>
            <c:spPr>
              <a:solidFill>
                <a:schemeClr val="accent5"/>
              </a:solidFill>
            </c:spPr>
            <c:extLst>
              <c:ext xmlns:c16="http://schemas.microsoft.com/office/drawing/2014/chart" uri="{C3380CC4-5D6E-409C-BE32-E72D297353CC}">
                <c16:uniqueId val="{00000009-1C35-4ED3-8070-5174AEB33369}"/>
              </c:ext>
            </c:extLst>
          </c:dPt>
          <c:dPt>
            <c:idx val="5"/>
            <c:bubble3D val="0"/>
            <c:spPr>
              <a:solidFill>
                <a:schemeClr val="accent6"/>
              </a:solidFill>
            </c:spPr>
            <c:extLst>
              <c:ext xmlns:c16="http://schemas.microsoft.com/office/drawing/2014/chart" uri="{C3380CC4-5D6E-409C-BE32-E72D297353CC}">
                <c16:uniqueId val="{0000000B-1C35-4ED3-8070-5174AEB33369}"/>
              </c:ext>
            </c:extLst>
          </c:dPt>
          <c:dLbls>
            <c:dLbl>
              <c:idx val="1"/>
              <c:tx>
                <c:rich>
                  <a:bodyPr/>
                  <a:lstStyle/>
                  <a:p>
                    <a:r>
                      <a:rPr b="0">
                        <a:solidFill>
                          <a:srgbClr val="000000"/>
                        </a:solidFill>
                        <a:latin typeface="+mn-lt"/>
                      </a:rPr>
                      <a:t>*</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C35-4ED3-8070-5174AEB33369}"/>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FORMU!$A$4:$A$9</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FORMU!$B$4:$B$9</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C-1C35-4ED3-8070-5174AEB33369}"/>
            </c:ext>
          </c:extLst>
        </c:ser>
        <c:dLbls>
          <c:showLegendKey val="0"/>
          <c:showVal val="0"/>
          <c:showCatName val="0"/>
          <c:showSerName val="0"/>
          <c:showPercent val="0"/>
          <c:showBubbleSize val="0"/>
          <c:showLeaderLines val="1"/>
        </c:dLbls>
        <c:firstSliceAng val="0"/>
        <c:holeSize val="75"/>
      </c:doughnutChart>
    </c:plotArea>
    <c:legend>
      <c:legendPos val="b"/>
      <c:layout>
        <c:manualLayout>
          <c:xMode val="edge"/>
          <c:yMode val="edge"/>
          <c:x val="5.3437937046190397E-2"/>
          <c:y val="0.85662231085743101"/>
        </c:manualLayout>
      </c:layout>
      <c:overlay val="0"/>
      <c:txPr>
        <a:bodyPr/>
        <a:lstStyle/>
        <a:p>
          <a:pPr lvl="0">
            <a:defRPr sz="10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SUBCOMPONENTES Y ACTIVIDADES POR CADA COMPONENTE PAAC 2023</a:t>
            </a:r>
          </a:p>
        </c:rich>
      </c:tx>
      <c:overlay val="0"/>
    </c:title>
    <c:autoTitleDeleted val="0"/>
    <c:plotArea>
      <c:layout/>
      <c:barChart>
        <c:barDir val="bar"/>
        <c:grouping val="clustered"/>
        <c:varyColors val="1"/>
        <c:ser>
          <c:idx val="0"/>
          <c:order val="0"/>
          <c:tx>
            <c:v>SUBCOMPONENTE</c:v>
          </c:tx>
          <c:spPr>
            <a:solidFill>
              <a:srgbClr val="F79646"/>
            </a:solidFill>
            <a:ln cmpd="sng">
              <a:solidFill>
                <a:srgbClr val="000000"/>
              </a:solidFill>
            </a:ln>
          </c:spPr>
          <c:invertIfNegative val="1"/>
          <c:dLbls>
            <c:spPr>
              <a:noFill/>
              <a:ln>
                <a:noFill/>
              </a:ln>
              <a:effectLst/>
            </c:spPr>
            <c:txPr>
              <a:bodyPr/>
              <a:lstStyle/>
              <a:p>
                <a:pPr lvl="0">
                  <a:defRPr sz="1200" b="0" i="0">
                    <a:latin typeface="+mn-l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FORMU!$A$29:$A$34</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FORMU!$B$29:$B$34</c:f>
              <c:numCache>
                <c:formatCode>General</c:formatCode>
                <c:ptCount val="6"/>
                <c:pt idx="0">
                  <c:v>4</c:v>
                </c:pt>
                <c:pt idx="1">
                  <c:v>0</c:v>
                </c:pt>
                <c:pt idx="2">
                  <c:v>4</c:v>
                </c:pt>
                <c:pt idx="3">
                  <c:v>6</c:v>
                </c:pt>
                <c:pt idx="4">
                  <c:v>5</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1BB-4C22-A9EE-0F83D616621E}"/>
            </c:ext>
          </c:extLst>
        </c:ser>
        <c:ser>
          <c:idx val="1"/>
          <c:order val="1"/>
          <c:tx>
            <c:v>ACTIVIDADES</c:v>
          </c:tx>
          <c:spPr>
            <a:solidFill>
              <a:srgbClr val="4BACC6"/>
            </a:solidFill>
            <a:ln cmpd="sng">
              <a:solidFill>
                <a:srgbClr val="000000"/>
              </a:solidFill>
            </a:ln>
          </c:spPr>
          <c:invertIfNegative val="1"/>
          <c:dLbls>
            <c:spPr>
              <a:noFill/>
              <a:ln>
                <a:noFill/>
              </a:ln>
              <a:effectLst/>
            </c:spPr>
            <c:txPr>
              <a:bodyPr/>
              <a:lstStyle/>
              <a:p>
                <a:pPr lvl="0">
                  <a:defRPr sz="1200" b="0" i="0">
                    <a:latin typeface="+mn-l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FORMU!$A$29:$A$34</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FORMU!$C$29:$C$34</c:f>
              <c:numCache>
                <c:formatCode>General</c:formatCode>
                <c:ptCount val="6"/>
                <c:pt idx="0">
                  <c:v>9</c:v>
                </c:pt>
                <c:pt idx="1">
                  <c:v>1</c:v>
                </c:pt>
                <c:pt idx="2">
                  <c:v>30</c:v>
                </c:pt>
                <c:pt idx="3">
                  <c:v>21</c:v>
                </c:pt>
                <c:pt idx="4">
                  <c:v>30</c:v>
                </c:pt>
                <c:pt idx="5">
                  <c:v>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1BB-4C22-A9EE-0F83D616621E}"/>
            </c:ext>
          </c:extLst>
        </c:ser>
        <c:dLbls>
          <c:showLegendKey val="0"/>
          <c:showVal val="0"/>
          <c:showCatName val="0"/>
          <c:showSerName val="0"/>
          <c:showPercent val="0"/>
          <c:showBubbleSize val="0"/>
        </c:dLbls>
        <c:gapWidth val="150"/>
        <c:axId val="1361840555"/>
        <c:axId val="1461071966"/>
      </c:barChart>
      <c:catAx>
        <c:axId val="1361840555"/>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461071966"/>
        <c:crosses val="autoZero"/>
        <c:auto val="1"/>
        <c:lblAlgn val="ctr"/>
        <c:lblOffset val="100"/>
        <c:noMultiLvlLbl val="1"/>
      </c:catAx>
      <c:valAx>
        <c:axId val="146107196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MX"/>
          </a:p>
        </c:txPr>
        <c:crossAx val="1361840555"/>
        <c:crosses val="max"/>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32302993147754339"/>
          <c:y val="0.1500948754356525"/>
          <c:w val="0.39269025678359554"/>
          <c:h val="0.6614577685985974"/>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B530-441D-BEEE-7C8C597B6973}"/>
              </c:ext>
            </c:extLst>
          </c:dPt>
          <c:dPt>
            <c:idx val="1"/>
            <c:bubble3D val="0"/>
            <c:spPr>
              <a:solidFill>
                <a:schemeClr val="accent2"/>
              </a:solidFill>
            </c:spPr>
            <c:extLst>
              <c:ext xmlns:c16="http://schemas.microsoft.com/office/drawing/2014/chart" uri="{C3380CC4-5D6E-409C-BE32-E72D297353CC}">
                <c16:uniqueId val="{00000003-B530-441D-BEEE-7C8C597B6973}"/>
              </c:ext>
            </c:extLst>
          </c:dPt>
          <c:dPt>
            <c:idx val="2"/>
            <c:bubble3D val="0"/>
            <c:spPr>
              <a:solidFill>
                <a:schemeClr val="accent3"/>
              </a:solidFill>
            </c:spPr>
            <c:extLst>
              <c:ext xmlns:c16="http://schemas.microsoft.com/office/drawing/2014/chart" uri="{C3380CC4-5D6E-409C-BE32-E72D297353CC}">
                <c16:uniqueId val="{00000005-B530-441D-BEEE-7C8C597B6973}"/>
              </c:ext>
            </c:extLst>
          </c:dPt>
          <c:dPt>
            <c:idx val="3"/>
            <c:bubble3D val="0"/>
            <c:spPr>
              <a:solidFill>
                <a:schemeClr val="accent4"/>
              </a:solidFill>
            </c:spPr>
            <c:extLst>
              <c:ext xmlns:c16="http://schemas.microsoft.com/office/drawing/2014/chart" uri="{C3380CC4-5D6E-409C-BE32-E72D297353CC}">
                <c16:uniqueId val="{00000007-B530-441D-BEEE-7C8C597B6973}"/>
              </c:ext>
            </c:extLst>
          </c:dPt>
          <c:dPt>
            <c:idx val="4"/>
            <c:bubble3D val="0"/>
            <c:spPr>
              <a:solidFill>
                <a:schemeClr val="accent5"/>
              </a:solidFill>
            </c:spPr>
            <c:extLst>
              <c:ext xmlns:c16="http://schemas.microsoft.com/office/drawing/2014/chart" uri="{C3380CC4-5D6E-409C-BE32-E72D297353CC}">
                <c16:uniqueId val="{00000009-B530-441D-BEEE-7C8C597B6973}"/>
              </c:ext>
            </c:extLst>
          </c:dPt>
          <c:dPt>
            <c:idx val="5"/>
            <c:bubble3D val="0"/>
            <c:spPr>
              <a:solidFill>
                <a:schemeClr val="accent6"/>
              </a:solidFill>
            </c:spPr>
            <c:extLst>
              <c:ext xmlns:c16="http://schemas.microsoft.com/office/drawing/2014/chart" uri="{C3380CC4-5D6E-409C-BE32-E72D297353CC}">
                <c16:uniqueId val="{0000000B-B530-441D-BEEE-7C8C597B6973}"/>
              </c:ext>
            </c:extLst>
          </c:dPt>
          <c:dLbls>
            <c:dLbl>
              <c:idx val="1"/>
              <c:tx>
                <c:rich>
                  <a:bodyPr/>
                  <a:lstStyle/>
                  <a:p>
                    <a:r>
                      <a:rPr lang="es-MX" b="0">
                        <a:solidFill>
                          <a:srgbClr val="000000"/>
                        </a:solidFill>
                        <a:latin typeface="+mn-lt"/>
                      </a:rPr>
                      <a:t>*</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530-441D-BEEE-7C8C597B6973}"/>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FORMU!$A$4:$A$9</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FORMU!$B$4:$B$9</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C-B530-441D-BEEE-7C8C597B6973}"/>
            </c:ext>
          </c:extLst>
        </c:ser>
        <c:dLbls>
          <c:showLegendKey val="0"/>
          <c:showVal val="0"/>
          <c:showCatName val="0"/>
          <c:showSerName val="0"/>
          <c:showPercent val="0"/>
          <c:showBubbleSize val="0"/>
          <c:showLeaderLines val="1"/>
        </c:dLbls>
        <c:firstSliceAng val="0"/>
        <c:holeSize val="75"/>
      </c:doughnutChart>
    </c:plotArea>
    <c:legend>
      <c:legendPos val="b"/>
      <c:layout>
        <c:manualLayout>
          <c:xMode val="edge"/>
          <c:yMode val="edge"/>
          <c:x val="5.3437937046190397E-2"/>
          <c:y val="0.85662231085743101"/>
        </c:manualLayout>
      </c:layout>
      <c:overlay val="0"/>
      <c:txPr>
        <a:bodyPr/>
        <a:lstStyle/>
        <a:p>
          <a:pPr lvl="0">
            <a:defRPr sz="14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jp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_rels/drawing8.xml.rels><?xml version="1.0" encoding="UTF-8" standalone="yes"?>
<Relationships xmlns="http://schemas.openxmlformats.org/package/2006/relationships"><Relationship Id="rId1" Type="http://schemas.openxmlformats.org/officeDocument/2006/relationships/image" Target="../media/image5.jpg"/></Relationships>
</file>

<file path=xl/drawings/_rels/drawing9.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xdr:from>
      <xdr:col>0</xdr:col>
      <xdr:colOff>438149</xdr:colOff>
      <xdr:row>11</xdr:row>
      <xdr:rowOff>114299</xdr:rowOff>
    </xdr:from>
    <xdr:to>
      <xdr:col>7</xdr:col>
      <xdr:colOff>419099</xdr:colOff>
      <xdr:row>32</xdr:row>
      <xdr:rowOff>133350</xdr:rowOff>
    </xdr:to>
    <xdr:graphicFrame macro="">
      <xdr:nvGraphicFramePr>
        <xdr:cNvPr id="2" name="Gráfico 1">
          <a:extLst>
            <a:ext uri="{FF2B5EF4-FFF2-40B4-BE49-F238E27FC236}">
              <a16:creationId xmlns:a16="http://schemas.microsoft.com/office/drawing/2014/main" id="{0C940C63-1687-464B-9895-CE61A19D2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481012</xdr:colOff>
      <xdr:row>11</xdr:row>
      <xdr:rowOff>52386</xdr:rowOff>
    </xdr:from>
    <xdr:to>
      <xdr:col>12</xdr:col>
      <xdr:colOff>428625</xdr:colOff>
      <xdr:row>32</xdr:row>
      <xdr:rowOff>76199</xdr:rowOff>
    </xdr:to>
    <xdr:graphicFrame macro="">
      <xdr:nvGraphicFramePr>
        <xdr:cNvPr id="3" name="Gráfico 2">
          <a:extLst>
            <a:ext uri="{FF2B5EF4-FFF2-40B4-BE49-F238E27FC236}">
              <a16:creationId xmlns:a16="http://schemas.microsoft.com/office/drawing/2014/main" id="{CD613685-2265-4CD6-B45E-52D285FE0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704850</xdr:colOff>
      <xdr:row>37</xdr:row>
      <xdr:rowOff>38101</xdr:rowOff>
    </xdr:from>
    <xdr:to>
      <xdr:col>8</xdr:col>
      <xdr:colOff>133350</xdr:colOff>
      <xdr:row>50</xdr:row>
      <xdr:rowOff>38101</xdr:rowOff>
    </xdr:to>
    <xdr:graphicFrame macro="">
      <xdr:nvGraphicFramePr>
        <xdr:cNvPr id="4" name="Gráfico 3">
          <a:extLst>
            <a:ext uri="{FF2B5EF4-FFF2-40B4-BE49-F238E27FC236}">
              <a16:creationId xmlns:a16="http://schemas.microsoft.com/office/drawing/2014/main" id="{E9825BD9-5215-4ECE-9F2D-5D71858D1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0</xdr:col>
      <xdr:colOff>590550</xdr:colOff>
      <xdr:row>0</xdr:row>
      <xdr:rowOff>200025</xdr:rowOff>
    </xdr:from>
    <xdr:ext cx="962025" cy="762000"/>
    <xdr:pic>
      <xdr:nvPicPr>
        <xdr:cNvPr id="2" name="image4.jpg" descr="C:\Users\afrojas\AppData\Local\Microsoft\Windows\Temporary Internet Files\Content.IE5\QBJB3MOR\Escudo_CVP.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200025</xdr:rowOff>
    </xdr:from>
    <xdr:ext cx="1028700" cy="1028700"/>
    <xdr:pic>
      <xdr:nvPicPr>
        <xdr:cNvPr id="3" name="image4.jpg" descr="C:\Users\afrojas\AppData\Local\Microsoft\Windows\Temporary Internet Files\Content.IE5\QBJB3MOR\Escudo_CVP.jp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200025</xdr:rowOff>
    </xdr:from>
    <xdr:ext cx="1028700" cy="1114425"/>
    <xdr:pic>
      <xdr:nvPicPr>
        <xdr:cNvPr id="4" name="image4.jpg" descr="C:\Users\afrojas\AppData\Local\Microsoft\Windows\Temporary Internet Files\Content.IE5\QBJB3MOR\Escudo_CVP.jp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590550</xdr:colOff>
      <xdr:row>0</xdr:row>
      <xdr:rowOff>200025</xdr:rowOff>
    </xdr:from>
    <xdr:ext cx="962025" cy="742950"/>
    <xdr:pic>
      <xdr:nvPicPr>
        <xdr:cNvPr id="5" name="image4.jpg" descr="C:\Users\afrojas\AppData\Local\Microsoft\Windows\Temporary Internet Files\Content.IE5\QBJB3MOR\Escudo_CVP.jpg">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590550</xdr:colOff>
      <xdr:row>0</xdr:row>
      <xdr:rowOff>200025</xdr:rowOff>
    </xdr:from>
    <xdr:ext cx="1028700" cy="1019175"/>
    <xdr:pic>
      <xdr:nvPicPr>
        <xdr:cNvPr id="6" name="image4.jpg" descr="C:\Users\afrojas\AppData\Local\Microsoft\Windows\Temporary Internet Files\Content.IE5\QBJB3MOR\Escudo_CVP.jpg">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590550</xdr:colOff>
      <xdr:row>0</xdr:row>
      <xdr:rowOff>200025</xdr:rowOff>
    </xdr:from>
    <xdr:ext cx="1028700" cy="1104900"/>
    <xdr:pic>
      <xdr:nvPicPr>
        <xdr:cNvPr id="7" name="image4.jpg" descr="C:\Users\afrojas\AppData\Local\Microsoft\Windows\Temporary Internet Files\Content.IE5\QBJB3MOR\Escudo_CVP.jpg">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1428750</xdr:colOff>
      <xdr:row>0</xdr:row>
      <xdr:rowOff>238125</xdr:rowOff>
    </xdr:from>
    <xdr:ext cx="73361550" cy="1009650"/>
    <xdr:pic>
      <xdr:nvPicPr>
        <xdr:cNvPr id="8" name="image4.jpg" descr="C:\Users\afrojas\AppData\Local\Microsoft\Windows\Temporary Internet Files\Content.IE5\QBJB3MOR\Escudo_CVP.jpg">
          <a:extLst>
            <a:ext uri="{FF2B5EF4-FFF2-40B4-BE49-F238E27FC236}">
              <a16:creationId xmlns:a16="http://schemas.microsoft.com/office/drawing/2014/main" id="{00000000-0008-0000-09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35</xdr:col>
      <xdr:colOff>590550</xdr:colOff>
      <xdr:row>0</xdr:row>
      <xdr:rowOff>200025</xdr:rowOff>
    </xdr:from>
    <xdr:ext cx="962025" cy="742950"/>
    <xdr:pic>
      <xdr:nvPicPr>
        <xdr:cNvPr id="9" name="image4.jpg" descr="C:\Users\afrojas\AppData\Local\Microsoft\Windows\Temporary Internet Files\Content.IE5\QBJB3MOR\Escudo_CVP.jpg">
          <a:extLst>
            <a:ext uri="{FF2B5EF4-FFF2-40B4-BE49-F238E27FC236}">
              <a16:creationId xmlns:a16="http://schemas.microsoft.com/office/drawing/2014/main" id="{00000000-0008-0000-09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35</xdr:col>
      <xdr:colOff>590550</xdr:colOff>
      <xdr:row>0</xdr:row>
      <xdr:rowOff>200025</xdr:rowOff>
    </xdr:from>
    <xdr:ext cx="1028700" cy="1019175"/>
    <xdr:pic>
      <xdr:nvPicPr>
        <xdr:cNvPr id="10" name="image4.jpg" descr="C:\Users\afrojas\AppData\Local\Microsoft\Windows\Temporary Internet Files\Content.IE5\QBJB3MOR\Escudo_CVP.jpg">
          <a:extLst>
            <a:ext uri="{FF2B5EF4-FFF2-40B4-BE49-F238E27FC236}">
              <a16:creationId xmlns:a16="http://schemas.microsoft.com/office/drawing/2014/main" id="{00000000-0008-0000-09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35</xdr:col>
      <xdr:colOff>590550</xdr:colOff>
      <xdr:row>0</xdr:row>
      <xdr:rowOff>200025</xdr:rowOff>
    </xdr:from>
    <xdr:ext cx="1028700" cy="1104900"/>
    <xdr:pic>
      <xdr:nvPicPr>
        <xdr:cNvPr id="11" name="image4.jpg" descr="C:\Users\afrojas\AppData\Local\Microsoft\Windows\Temporary Internet Files\Content.IE5\QBJB3MOR\Escudo_CVP.jpg">
          <a:extLst>
            <a:ext uri="{FF2B5EF4-FFF2-40B4-BE49-F238E27FC236}">
              <a16:creationId xmlns:a16="http://schemas.microsoft.com/office/drawing/2014/main" id="{00000000-0008-0000-09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590550</xdr:colOff>
      <xdr:row>0</xdr:row>
      <xdr:rowOff>200025</xdr:rowOff>
    </xdr:from>
    <xdr:ext cx="1028700" cy="800100"/>
    <xdr:pic>
      <xdr:nvPicPr>
        <xdr:cNvPr id="2" name="image4.jpg" descr="C:\Users\afrojas\AppData\Local\Microsoft\Windows\Temporary Internet Files\Content.IE5\QBJB3MOR\Escudo_CVP.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590550</xdr:colOff>
      <xdr:row>0</xdr:row>
      <xdr:rowOff>200025</xdr:rowOff>
    </xdr:from>
    <xdr:ext cx="1028700" cy="942975"/>
    <xdr:pic>
      <xdr:nvPicPr>
        <xdr:cNvPr id="3" name="image4.jpg" descr="C:\Users\afrojas\AppData\Local\Microsoft\Windows\Temporary Internet Files\Content.IE5\QBJB3MOR\Escudo_CVP.jp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3467100</xdr:colOff>
      <xdr:row>0</xdr:row>
      <xdr:rowOff>0</xdr:rowOff>
    </xdr:from>
    <xdr:ext cx="1381125" cy="1428750"/>
    <xdr:pic>
      <xdr:nvPicPr>
        <xdr:cNvPr id="4" name="image4.jpg" descr="C:\Users\afrojas\AppData\Local\Microsoft\Windows\Temporary Internet Files\Content.IE5\QBJB3MOR\Escudo_CVP.jp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590550</xdr:colOff>
      <xdr:row>0</xdr:row>
      <xdr:rowOff>200025</xdr:rowOff>
    </xdr:from>
    <xdr:ext cx="1019175" cy="800100"/>
    <xdr:pic>
      <xdr:nvPicPr>
        <xdr:cNvPr id="5" name="image4.jpg" descr="C:\Users\afrojas\AppData\Local\Microsoft\Windows\Temporary Internet Files\Content.IE5\QBJB3MOR\Escudo_CVP.jp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590550</xdr:colOff>
      <xdr:row>0</xdr:row>
      <xdr:rowOff>200025</xdr:rowOff>
    </xdr:from>
    <xdr:ext cx="1019175" cy="952500"/>
    <xdr:pic>
      <xdr:nvPicPr>
        <xdr:cNvPr id="6" name="image4.jpg" descr="C:\Users\afrojas\AppData\Local\Microsoft\Windows\Temporary Internet Files\Content.IE5\QBJB3MOR\Escudo_CVP.jpg">
          <a:extLst>
            <a:ext uri="{FF2B5EF4-FFF2-40B4-BE49-F238E27FC236}">
              <a16:creationId xmlns:a16="http://schemas.microsoft.com/office/drawing/2014/main" id="{00000000-0008-0000-0A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35</xdr:col>
      <xdr:colOff>3467100</xdr:colOff>
      <xdr:row>0</xdr:row>
      <xdr:rowOff>0</xdr:rowOff>
    </xdr:from>
    <xdr:ext cx="1381125" cy="1428750"/>
    <xdr:pic>
      <xdr:nvPicPr>
        <xdr:cNvPr id="7" name="image4.jpg" descr="C:\Users\afrojas\AppData\Local\Microsoft\Windows\Temporary Internet Files\Content.IE5\QBJB3MOR\Escudo_CVP.jpg">
          <a:extLst>
            <a:ext uri="{FF2B5EF4-FFF2-40B4-BE49-F238E27FC236}">
              <a16:creationId xmlns:a16="http://schemas.microsoft.com/office/drawing/2014/main" id="{00000000-0008-0000-0A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742950</xdr:colOff>
      <xdr:row>1</xdr:row>
      <xdr:rowOff>47625</xdr:rowOff>
    </xdr:from>
    <xdr:ext cx="1028700" cy="819150"/>
    <xdr:pic>
      <xdr:nvPicPr>
        <xdr:cNvPr id="2" name="image4.jpg" descr="C:\Users\afrojas\AppData\Local\Microsoft\Windows\Temporary Internet Files\Content.IE5\QBJB3MOR\Escudo_CVP.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742950</xdr:colOff>
      <xdr:row>1</xdr:row>
      <xdr:rowOff>47625</xdr:rowOff>
    </xdr:from>
    <xdr:ext cx="1028700" cy="819150"/>
    <xdr:pic>
      <xdr:nvPicPr>
        <xdr:cNvPr id="3" name="image4.jpg" descr="C:\Users\afrojas\AppData\Local\Microsoft\Windows\Temporary Internet Files\Content.IE5\QBJB3MOR\Escudo_CVP.jp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390525</xdr:colOff>
      <xdr:row>0</xdr:row>
      <xdr:rowOff>133350</xdr:rowOff>
    </xdr:from>
    <xdr:ext cx="1047750" cy="800100"/>
    <xdr:pic>
      <xdr:nvPicPr>
        <xdr:cNvPr id="2" name="image4.jpg" descr="C:\Users\afrojas\AppData\Local\Microsoft\Windows\Temporary Internet Files\Content.IE5\QBJB3MOR\Escudo_CVP.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390525</xdr:colOff>
      <xdr:row>0</xdr:row>
      <xdr:rowOff>133350</xdr:rowOff>
    </xdr:from>
    <xdr:ext cx="1047750" cy="800100"/>
    <xdr:pic>
      <xdr:nvPicPr>
        <xdr:cNvPr id="3" name="image4.jpg" descr="C:\Users\afrojas\AppData\Local\Microsoft\Windows\Temporary Internet Files\Content.IE5\QBJB3MOR\Escudo_CVP.jp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5</xdr:row>
      <xdr:rowOff>0</xdr:rowOff>
    </xdr:from>
    <xdr:ext cx="304800" cy="314325"/>
    <xdr:sp macro="" textlink="">
      <xdr:nvSpPr>
        <xdr:cNvPr id="3" name="Shape 3">
          <a:extLst>
            <a:ext uri="{FF2B5EF4-FFF2-40B4-BE49-F238E27FC236}">
              <a16:creationId xmlns:a16="http://schemas.microsoft.com/office/drawing/2014/main" id="{00000000-0008-0000-01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13</xdr:row>
      <xdr:rowOff>0</xdr:rowOff>
    </xdr:from>
    <xdr:ext cx="304800" cy="314325"/>
    <xdr:sp macro="" textlink="">
      <xdr:nvSpPr>
        <xdr:cNvPr id="4" name="Shape 4">
          <a:extLst>
            <a:ext uri="{FF2B5EF4-FFF2-40B4-BE49-F238E27FC236}">
              <a16:creationId xmlns:a16="http://schemas.microsoft.com/office/drawing/2014/main" id="{00000000-0008-0000-0100-000004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13</xdr:row>
      <xdr:rowOff>0</xdr:rowOff>
    </xdr:from>
    <xdr:ext cx="304800" cy="314325"/>
    <xdr:sp macro="" textlink="">
      <xdr:nvSpPr>
        <xdr:cNvPr id="2" name="Shape 4">
          <a:extLst>
            <a:ext uri="{FF2B5EF4-FFF2-40B4-BE49-F238E27FC236}">
              <a16:creationId xmlns:a16="http://schemas.microsoft.com/office/drawing/2014/main" id="{00000000-0008-0000-0100-000002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9525</xdr:colOff>
      <xdr:row>5</xdr:row>
      <xdr:rowOff>76200</xdr:rowOff>
    </xdr:from>
    <xdr:ext cx="8086725" cy="4752975"/>
    <xdr:pic>
      <xdr:nvPicPr>
        <xdr:cNvPr id="5" name="image2.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1000125</xdr:colOff>
      <xdr:row>30</xdr:row>
      <xdr:rowOff>0</xdr:rowOff>
    </xdr:from>
    <xdr:ext cx="8305800" cy="5629275"/>
    <xdr:pic>
      <xdr:nvPicPr>
        <xdr:cNvPr id="6" name="image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3887450" cy="8648700"/>
    <xdr:grpSp>
      <xdr:nvGrpSpPr>
        <xdr:cNvPr id="2" name="Shape 2">
          <a:extLst>
            <a:ext uri="{FF2B5EF4-FFF2-40B4-BE49-F238E27FC236}">
              <a16:creationId xmlns:a16="http://schemas.microsoft.com/office/drawing/2014/main" id="{00000000-0008-0000-0200-000002000000}"/>
            </a:ext>
          </a:extLst>
        </xdr:cNvPr>
        <xdr:cNvGrpSpPr/>
      </xdr:nvGrpSpPr>
      <xdr:grpSpPr>
        <a:xfrm>
          <a:off x="0" y="0"/>
          <a:ext cx="13887450" cy="8648700"/>
          <a:chOff x="0" y="0"/>
          <a:chExt cx="10692000" cy="7560000"/>
        </a:xfrm>
      </xdr:grpSpPr>
      <xdr:grpSp>
        <xdr:nvGrpSpPr>
          <xdr:cNvPr id="5" name="Shape 5">
            <a:extLst>
              <a:ext uri="{FF2B5EF4-FFF2-40B4-BE49-F238E27FC236}">
                <a16:creationId xmlns:a16="http://schemas.microsoft.com/office/drawing/2014/main" id="{00000000-0008-0000-0200-000005000000}"/>
              </a:ext>
            </a:extLst>
          </xdr:cNvPr>
          <xdr:cNvGrpSpPr/>
        </xdr:nvGrpSpPr>
        <xdr:grpSpPr>
          <a:xfrm>
            <a:off x="0" y="0"/>
            <a:ext cx="10692000" cy="7560000"/>
            <a:chOff x="0" y="0"/>
            <a:chExt cx="13894532" cy="8248649"/>
          </a:xfrm>
        </xdr:grpSpPr>
        <xdr:sp macro="" textlink="">
          <xdr:nvSpPr>
            <xdr:cNvPr id="6" name="Shape 6">
              <a:extLst>
                <a:ext uri="{FF2B5EF4-FFF2-40B4-BE49-F238E27FC236}">
                  <a16:creationId xmlns:a16="http://schemas.microsoft.com/office/drawing/2014/main" id="{00000000-0008-0000-0200-000006000000}"/>
                </a:ext>
              </a:extLst>
            </xdr:cNvPr>
            <xdr:cNvSpPr/>
          </xdr:nvSpPr>
          <xdr:spPr>
            <a:xfrm>
              <a:off x="0" y="0"/>
              <a:ext cx="13894525" cy="824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7" name="Shape 7">
              <a:extLst>
                <a:ext uri="{FF2B5EF4-FFF2-40B4-BE49-F238E27FC236}">
                  <a16:creationId xmlns:a16="http://schemas.microsoft.com/office/drawing/2014/main" id="{00000000-0008-0000-0200-000007000000}"/>
                </a:ext>
              </a:extLst>
            </xdr:cNvPr>
            <xdr:cNvPicPr preferRelativeResize="0"/>
          </xdr:nvPicPr>
          <xdr:blipFill rotWithShape="1">
            <a:blip xmlns:r="http://schemas.openxmlformats.org/officeDocument/2006/relationships" r:embed="rId1">
              <a:alphaModFix/>
            </a:blip>
            <a:srcRect l="84160" b="45728"/>
            <a:stretch/>
          </xdr:blipFill>
          <xdr:spPr>
            <a:xfrm>
              <a:off x="0" y="0"/>
              <a:ext cx="11772900" cy="8239124"/>
            </a:xfrm>
            <a:prstGeom prst="rect">
              <a:avLst/>
            </a:prstGeom>
            <a:noFill/>
            <a:ln>
              <a:noFill/>
            </a:ln>
          </xdr:spPr>
        </xdr:pic>
        <xdr:pic>
          <xdr:nvPicPr>
            <xdr:cNvPr id="8" name="Shape 8">
              <a:extLst>
                <a:ext uri="{FF2B5EF4-FFF2-40B4-BE49-F238E27FC236}">
                  <a16:creationId xmlns:a16="http://schemas.microsoft.com/office/drawing/2014/main" id="{00000000-0008-0000-0200-000008000000}"/>
                </a:ext>
              </a:extLst>
            </xdr:cNvPr>
            <xdr:cNvPicPr preferRelativeResize="0"/>
          </xdr:nvPicPr>
          <xdr:blipFill rotWithShape="1">
            <a:blip xmlns:r="http://schemas.openxmlformats.org/officeDocument/2006/relationships" r:embed="rId1">
              <a:alphaModFix/>
            </a:blip>
            <a:srcRect l="53837"/>
            <a:stretch/>
          </xdr:blipFill>
          <xdr:spPr>
            <a:xfrm>
              <a:off x="8877299" y="0"/>
              <a:ext cx="5017233" cy="8248649"/>
            </a:xfrm>
            <a:prstGeom prst="rect">
              <a:avLst/>
            </a:prstGeom>
            <a:noFill/>
            <a:ln>
              <a:noFill/>
            </a:ln>
          </xdr:spPr>
        </xdr:pic>
      </xdr:grpSp>
    </xdr:grpSp>
    <xdr:clientData fLocksWithSheet="0"/>
  </xdr:oneCellAnchor>
  <xdr:oneCellAnchor>
    <xdr:from>
      <xdr:col>1</xdr:col>
      <xdr:colOff>28575</xdr:colOff>
      <xdr:row>0</xdr:row>
      <xdr:rowOff>19050</xdr:rowOff>
    </xdr:from>
    <xdr:ext cx="13192125" cy="1447800"/>
    <xdr:sp macro="" textlink="">
      <xdr:nvSpPr>
        <xdr:cNvPr id="9" name="Shape 9">
          <a:extLst>
            <a:ext uri="{FF2B5EF4-FFF2-40B4-BE49-F238E27FC236}">
              <a16:creationId xmlns:a16="http://schemas.microsoft.com/office/drawing/2014/main" id="{00000000-0008-0000-0200-000009000000}"/>
            </a:ext>
          </a:extLst>
        </xdr:cNvPr>
        <xdr:cNvSpPr txBox="1"/>
      </xdr:nvSpPr>
      <xdr:spPr>
        <a:xfrm>
          <a:off x="0" y="3060863"/>
          <a:ext cx="10692000" cy="143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4000" b="1">
              <a:solidFill>
                <a:schemeClr val="lt1"/>
              </a:solidFill>
              <a:latin typeface="Arial"/>
              <a:ea typeface="Arial"/>
              <a:cs typeface="Arial"/>
              <a:sym typeface="Arial"/>
            </a:rPr>
            <a:t>PLAN ANTICORRUPCIÓN Y DE ATENCIÓN AL CIUDADANO - 2023</a:t>
          </a:r>
          <a:endParaRPr sz="1400"/>
        </a:p>
      </xdr:txBody>
    </xdr:sp>
    <xdr:clientData fLocksWithSheet="0"/>
  </xdr:oneCellAnchor>
  <xdr:oneCellAnchor>
    <xdr:from>
      <xdr:col>11</xdr:col>
      <xdr:colOff>561975</xdr:colOff>
      <xdr:row>10</xdr:row>
      <xdr:rowOff>57150</xdr:rowOff>
    </xdr:from>
    <xdr:ext cx="4219575" cy="1295400"/>
    <xdr:sp macro="" textlink="">
      <xdr:nvSpPr>
        <xdr:cNvPr id="10" name="Shape 10">
          <a:extLst>
            <a:ext uri="{FF2B5EF4-FFF2-40B4-BE49-F238E27FC236}">
              <a16:creationId xmlns:a16="http://schemas.microsoft.com/office/drawing/2014/main" id="{00000000-0008-0000-0200-00000A000000}"/>
            </a:ext>
          </a:extLst>
        </xdr:cNvPr>
        <xdr:cNvSpPr txBox="1"/>
      </xdr:nvSpPr>
      <xdr:spPr>
        <a:xfrm>
          <a:off x="3240975" y="3132300"/>
          <a:ext cx="4210050" cy="12954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Documento PAAC - Preliminar Enero 16 de 2023</a:t>
          </a:r>
          <a:endParaRPr sz="1400"/>
        </a:p>
        <a:p>
          <a:pPr marL="0" lvl="0" indent="0" algn="ctr" rtl="0">
            <a:spcBef>
              <a:spcPts val="0"/>
            </a:spcBef>
            <a:spcAft>
              <a:spcPts val="0"/>
            </a:spcAft>
            <a:buNone/>
          </a:pPr>
          <a:r>
            <a:rPr lang="en-US" sz="1100" b="1" i="0">
              <a:solidFill>
                <a:schemeClr val="dk1"/>
              </a:solidFill>
              <a:latin typeface="Calibri"/>
              <a:ea typeface="Calibri"/>
              <a:cs typeface="Calibri"/>
              <a:sym typeface="Calibri"/>
            </a:rPr>
            <a:t>Versión Definitiva Enero 31 de 2023    </a:t>
          </a:r>
          <a:endParaRPr sz="1400"/>
        </a:p>
        <a:p>
          <a:pPr marL="0" lvl="0" indent="0" algn="ctr" rtl="0">
            <a:spcBef>
              <a:spcPts val="0"/>
            </a:spcBef>
            <a:spcAft>
              <a:spcPts val="0"/>
            </a:spcAft>
            <a:buNone/>
          </a:pPr>
          <a:endParaRPr sz="1100" b="0" i="0">
            <a:solidFill>
              <a:schemeClr val="dk1"/>
            </a:solidFill>
            <a:latin typeface="Calibri"/>
            <a:ea typeface="Calibri"/>
            <a:cs typeface="Calibri"/>
            <a:sym typeface="Calibri"/>
          </a:endParaRPr>
        </a:p>
        <a:p>
          <a:pPr marL="0" marR="0" lvl="0" indent="0" algn="ctr" rtl="0">
            <a:lnSpc>
              <a:spcPct val="100000"/>
            </a:lnSpc>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Formato actualizado de acuerdo a los lineamientos del Departamento Administrativo de la Función Pública - DAFP - Circular Externa 100 - 020 del 10 de diciembre de 2021</a:t>
          </a:r>
          <a:endParaRPr sz="1100"/>
        </a:p>
        <a:p>
          <a:pPr marL="0" lvl="0" indent="0" algn="ctr" rtl="0">
            <a:spcBef>
              <a:spcPts val="0"/>
            </a:spcBef>
            <a:spcAft>
              <a:spcPts val="0"/>
            </a:spcAft>
            <a:buNone/>
          </a:pPr>
          <a:r>
            <a:rPr lang="en-US" sz="1100" b="0" i="0">
              <a:solidFill>
                <a:schemeClr val="dk1"/>
              </a:solidFill>
              <a:latin typeface="Calibri"/>
              <a:ea typeface="Calibri"/>
              <a:cs typeface="Calibri"/>
              <a:sym typeface="Calibri"/>
            </a:rPr>
            <a:t>                                           </a:t>
          </a:r>
          <a:endParaRPr sz="1100"/>
        </a:p>
      </xdr:txBody>
    </xdr:sp>
    <xdr:clientData fLocksWithSheet="0"/>
  </xdr:oneCellAnchor>
  <xdr:oneCellAnchor>
    <xdr:from>
      <xdr:col>14</xdr:col>
      <xdr:colOff>657225</xdr:colOff>
      <xdr:row>0</xdr:row>
      <xdr:rowOff>0</xdr:rowOff>
    </xdr:from>
    <xdr:ext cx="2828925" cy="2638425"/>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123825</xdr:colOff>
      <xdr:row>1</xdr:row>
      <xdr:rowOff>114300</xdr:rowOff>
    </xdr:from>
    <xdr:ext cx="10115550" cy="1809750"/>
    <xdr:sp macro="" textlink="">
      <xdr:nvSpPr>
        <xdr:cNvPr id="11" name="Shape 11">
          <a:extLst>
            <a:ext uri="{FF2B5EF4-FFF2-40B4-BE49-F238E27FC236}">
              <a16:creationId xmlns:a16="http://schemas.microsoft.com/office/drawing/2014/main" id="{00000000-0008-0000-0300-00000B000000}"/>
            </a:ext>
          </a:extLst>
        </xdr:cNvPr>
        <xdr:cNvSpPr/>
      </xdr:nvSpPr>
      <xdr:spPr>
        <a:xfrm>
          <a:off x="297750" y="2884650"/>
          <a:ext cx="10096500" cy="1790700"/>
        </a:xfrm>
        <a:prstGeom prst="roundRect">
          <a:avLst>
            <a:gd name="adj" fmla="val 16667"/>
          </a:avLst>
        </a:prstGeom>
        <a:gradFill>
          <a:gsLst>
            <a:gs pos="0">
              <a:srgbClr val="FFFFFF"/>
            </a:gs>
            <a:gs pos="19000">
              <a:srgbClr val="FFFFFF"/>
            </a:gs>
            <a:gs pos="100000">
              <a:schemeClr val="accent3"/>
            </a:gs>
          </a:gsLst>
          <a:path path="circle">
            <a:fillToRect l="50000" t="50000" r="50000" b="50000"/>
          </a:path>
          <a:tileRect/>
        </a:gradFill>
        <a:ln w="25400" cap="flat" cmpd="sng">
          <a:solidFill>
            <a:srgbClr val="71884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800">
              <a:solidFill>
                <a:srgbClr val="000000"/>
              </a:solidFill>
              <a:latin typeface="Calibri"/>
              <a:ea typeface="Calibri"/>
              <a:cs typeface="Calibri"/>
              <a:sym typeface="Calibri"/>
            </a:rPr>
            <a:t>Definir actividades concretas encaminadas a fomentar la transparencia en la gestión que permitan la identificación, seguimiento y control oportuno de los riesgos, la sistematización y racionalización de los trámites y servicios de la Entidad, hacer una rendición de cuentas efectiva y permanente, fortalecer la participación ciudadana en todas las etapas de toma de decisiones de la Entidad, junto con el establecimiento de estrategias para mejorar la atención al ciudadano  y todas aquellas iniciativas que apoyen las transparencia de la gestión institucional con el fin de establecer la lucha contra la corrupción. </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742950</xdr:colOff>
      <xdr:row>0</xdr:row>
      <xdr:rowOff>95250</xdr:rowOff>
    </xdr:from>
    <xdr:ext cx="8162925" cy="4876800"/>
    <xdr:graphicFrame macro="">
      <xdr:nvGraphicFramePr>
        <xdr:cNvPr id="2006825924" name="Chart 1">
          <a:extLst>
            <a:ext uri="{FF2B5EF4-FFF2-40B4-BE49-F238E27FC236}">
              <a16:creationId xmlns:a16="http://schemas.microsoft.com/office/drawing/2014/main" id="{00000000-0008-0000-0400-0000C4BB9D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0</xdr:colOff>
      <xdr:row>27</xdr:row>
      <xdr:rowOff>142875</xdr:rowOff>
    </xdr:from>
    <xdr:ext cx="7972425" cy="3590925"/>
    <xdr:graphicFrame macro="">
      <xdr:nvGraphicFramePr>
        <xdr:cNvPr id="1352765554" name="Chart 2">
          <a:extLst>
            <a:ext uri="{FF2B5EF4-FFF2-40B4-BE49-F238E27FC236}">
              <a16:creationId xmlns:a16="http://schemas.microsoft.com/office/drawing/2014/main" id="{00000000-0008-0000-0400-00007290A1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5</xdr:col>
      <xdr:colOff>9525</xdr:colOff>
      <xdr:row>1</xdr:row>
      <xdr:rowOff>28575</xdr:rowOff>
    </xdr:from>
    <xdr:ext cx="4819650" cy="428625"/>
    <xdr:sp macro="" textlink="">
      <xdr:nvSpPr>
        <xdr:cNvPr id="12" name="Shape 12">
          <a:extLst>
            <a:ext uri="{FF2B5EF4-FFF2-40B4-BE49-F238E27FC236}">
              <a16:creationId xmlns:a16="http://schemas.microsoft.com/office/drawing/2014/main" id="{00000000-0008-0000-0400-00000C000000}"/>
            </a:ext>
          </a:extLst>
        </xdr:cNvPr>
        <xdr:cNvSpPr txBox="1"/>
      </xdr:nvSpPr>
      <xdr:spPr>
        <a:xfrm>
          <a:off x="2936175" y="3565688"/>
          <a:ext cx="4819650" cy="428625"/>
        </a:xfrm>
        <a:prstGeom prst="rect">
          <a:avLst/>
        </a:prstGeom>
        <a:solidFill>
          <a:schemeClr val="lt1"/>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b="1">
              <a:solidFill>
                <a:srgbClr val="595959"/>
              </a:solidFill>
              <a:latin typeface="Calibri"/>
              <a:ea typeface="Calibri"/>
              <a:cs typeface="Calibri"/>
              <a:sym typeface="Calibri"/>
            </a:rPr>
            <a:t>ACTIVIDADES POR COMPONENTE PAAC 2023</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17</xdr:col>
      <xdr:colOff>352425</xdr:colOff>
      <xdr:row>8</xdr:row>
      <xdr:rowOff>85725</xdr:rowOff>
    </xdr:from>
    <xdr:ext cx="9153525" cy="5724525"/>
    <xdr:graphicFrame macro="">
      <xdr:nvGraphicFramePr>
        <xdr:cNvPr id="1396491360" name="Chart 3">
          <a:extLst>
            <a:ext uri="{FF2B5EF4-FFF2-40B4-BE49-F238E27FC236}">
              <a16:creationId xmlns:a16="http://schemas.microsoft.com/office/drawing/2014/main" id="{00000000-0008-0000-0500-000060C43C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15</xdr:col>
      <xdr:colOff>161925</xdr:colOff>
      <xdr:row>5</xdr:row>
      <xdr:rowOff>57150</xdr:rowOff>
    </xdr:from>
    <xdr:ext cx="1533525" cy="1219200"/>
    <xdr:sp macro="" textlink="">
      <xdr:nvSpPr>
        <xdr:cNvPr id="13" name="Shape 13">
          <a:extLst>
            <a:ext uri="{FF2B5EF4-FFF2-40B4-BE49-F238E27FC236}">
              <a16:creationId xmlns:a16="http://schemas.microsoft.com/office/drawing/2014/main" id="{00000000-0008-0000-0500-00000D000000}"/>
            </a:ext>
          </a:extLst>
        </xdr:cNvPr>
        <xdr:cNvSpPr/>
      </xdr:nvSpPr>
      <xdr:spPr>
        <a:xfrm>
          <a:off x="4593525" y="3179925"/>
          <a:ext cx="1504950" cy="1200150"/>
        </a:xfrm>
        <a:prstGeom prst="ellipse">
          <a:avLst/>
        </a:prstGeom>
        <a:gradFill>
          <a:gsLst>
            <a:gs pos="0">
              <a:srgbClr val="FFFFFF"/>
            </a:gs>
            <a:gs pos="19000">
              <a:srgbClr val="FFFFFF"/>
            </a:gs>
            <a:gs pos="100000">
              <a:schemeClr val="accent3"/>
            </a:gs>
          </a:gsLst>
          <a:path path="circle">
            <a:fillToRect l="50000" t="50000" r="50000" b="50000"/>
          </a:path>
          <a:tileRect/>
        </a:gradFill>
        <a:ln w="25400" cap="flat" cmpd="sng">
          <a:solidFill>
            <a:srgbClr val="718840"/>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i="0">
              <a:solidFill>
                <a:srgbClr val="595959"/>
              </a:solidFill>
              <a:latin typeface="Calibri"/>
              <a:ea typeface="Calibri"/>
              <a:cs typeface="Calibri"/>
              <a:sym typeface="Calibri"/>
            </a:rPr>
            <a:t>OBJETIVO ESPECÍFICO 1</a:t>
          </a:r>
          <a:endParaRPr sz="1400" b="1" i="0">
            <a:solidFill>
              <a:srgbClr val="595959"/>
            </a:solidFill>
          </a:endParaRPr>
        </a:p>
      </xdr:txBody>
    </xdr:sp>
    <xdr:clientData fLocksWithSheet="0"/>
  </xdr:oneCellAnchor>
  <xdr:oneCellAnchor>
    <xdr:from>
      <xdr:col>15</xdr:col>
      <xdr:colOff>200025</xdr:colOff>
      <xdr:row>11</xdr:row>
      <xdr:rowOff>142875</xdr:rowOff>
    </xdr:from>
    <xdr:ext cx="1533525" cy="1219200"/>
    <xdr:sp macro="" textlink="">
      <xdr:nvSpPr>
        <xdr:cNvPr id="14" name="Shape 14">
          <a:extLst>
            <a:ext uri="{FF2B5EF4-FFF2-40B4-BE49-F238E27FC236}">
              <a16:creationId xmlns:a16="http://schemas.microsoft.com/office/drawing/2014/main" id="{00000000-0008-0000-0500-00000E000000}"/>
            </a:ext>
          </a:extLst>
        </xdr:cNvPr>
        <xdr:cNvSpPr/>
      </xdr:nvSpPr>
      <xdr:spPr>
        <a:xfrm>
          <a:off x="4593525" y="3179925"/>
          <a:ext cx="1504950" cy="1200150"/>
        </a:xfrm>
        <a:prstGeom prst="ellipse">
          <a:avLst/>
        </a:prstGeom>
        <a:gradFill>
          <a:gsLst>
            <a:gs pos="0">
              <a:srgbClr val="FFFFFF"/>
            </a:gs>
            <a:gs pos="19000">
              <a:srgbClr val="FFFFFF"/>
            </a:gs>
            <a:gs pos="100000">
              <a:schemeClr val="accent3"/>
            </a:gs>
          </a:gsLst>
          <a:path path="circle">
            <a:fillToRect l="50000" t="50000" r="50000" b="50000"/>
          </a:path>
          <a:tileRect/>
        </a:gradFill>
        <a:ln w="25400" cap="flat" cmpd="sng">
          <a:solidFill>
            <a:srgbClr val="718840"/>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i="0">
              <a:solidFill>
                <a:srgbClr val="595959"/>
              </a:solidFill>
              <a:latin typeface="Calibri"/>
              <a:ea typeface="Calibri"/>
              <a:cs typeface="Calibri"/>
              <a:sym typeface="Calibri"/>
            </a:rPr>
            <a:t>OBJETIVO ESPECÍFICO 2</a:t>
          </a:r>
          <a:endParaRPr sz="1400" b="1" i="0">
            <a:solidFill>
              <a:srgbClr val="595959"/>
            </a:solidFill>
          </a:endParaRPr>
        </a:p>
      </xdr:txBody>
    </xdr:sp>
    <xdr:clientData fLocksWithSheet="0"/>
  </xdr:oneCellAnchor>
  <xdr:oneCellAnchor>
    <xdr:from>
      <xdr:col>15</xdr:col>
      <xdr:colOff>142875</xdr:colOff>
      <xdr:row>18</xdr:row>
      <xdr:rowOff>19050</xdr:rowOff>
    </xdr:from>
    <xdr:ext cx="1533525" cy="1219200"/>
    <xdr:sp macro="" textlink="">
      <xdr:nvSpPr>
        <xdr:cNvPr id="15" name="Shape 15">
          <a:extLst>
            <a:ext uri="{FF2B5EF4-FFF2-40B4-BE49-F238E27FC236}">
              <a16:creationId xmlns:a16="http://schemas.microsoft.com/office/drawing/2014/main" id="{00000000-0008-0000-0500-00000F000000}"/>
            </a:ext>
          </a:extLst>
        </xdr:cNvPr>
        <xdr:cNvSpPr/>
      </xdr:nvSpPr>
      <xdr:spPr>
        <a:xfrm>
          <a:off x="4593525" y="3179925"/>
          <a:ext cx="1504950" cy="1200150"/>
        </a:xfrm>
        <a:prstGeom prst="ellipse">
          <a:avLst/>
        </a:prstGeom>
        <a:gradFill>
          <a:gsLst>
            <a:gs pos="0">
              <a:srgbClr val="FFFFFF"/>
            </a:gs>
            <a:gs pos="19000">
              <a:srgbClr val="FFFFFF"/>
            </a:gs>
            <a:gs pos="100000">
              <a:schemeClr val="accent3"/>
            </a:gs>
          </a:gsLst>
          <a:path path="circle">
            <a:fillToRect l="50000" t="50000" r="50000" b="50000"/>
          </a:path>
          <a:tileRect/>
        </a:gradFill>
        <a:ln w="25400" cap="flat" cmpd="sng">
          <a:solidFill>
            <a:srgbClr val="718840"/>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i="0">
              <a:solidFill>
                <a:srgbClr val="595959"/>
              </a:solidFill>
              <a:latin typeface="Calibri"/>
              <a:ea typeface="Calibri"/>
              <a:cs typeface="Calibri"/>
              <a:sym typeface="Calibri"/>
            </a:rPr>
            <a:t>OBJETIVO ESPECÍFICO 3</a:t>
          </a:r>
          <a:endParaRPr sz="1400" b="1" i="0">
            <a:solidFill>
              <a:srgbClr val="595959"/>
            </a:solidFill>
          </a:endParaRPr>
        </a:p>
      </xdr:txBody>
    </xdr:sp>
    <xdr:clientData fLocksWithSheet="0"/>
  </xdr:oneCellAnchor>
  <xdr:oneCellAnchor>
    <xdr:from>
      <xdr:col>15</xdr:col>
      <xdr:colOff>133350</xdr:colOff>
      <xdr:row>25</xdr:row>
      <xdr:rowOff>-9525</xdr:rowOff>
    </xdr:from>
    <xdr:ext cx="1533525" cy="1219200"/>
    <xdr:sp macro="" textlink="">
      <xdr:nvSpPr>
        <xdr:cNvPr id="16" name="Shape 16">
          <a:extLst>
            <a:ext uri="{FF2B5EF4-FFF2-40B4-BE49-F238E27FC236}">
              <a16:creationId xmlns:a16="http://schemas.microsoft.com/office/drawing/2014/main" id="{00000000-0008-0000-0500-000010000000}"/>
            </a:ext>
          </a:extLst>
        </xdr:cNvPr>
        <xdr:cNvSpPr/>
      </xdr:nvSpPr>
      <xdr:spPr>
        <a:xfrm>
          <a:off x="4593525" y="3179925"/>
          <a:ext cx="1504950" cy="1200150"/>
        </a:xfrm>
        <a:prstGeom prst="ellipse">
          <a:avLst/>
        </a:prstGeom>
        <a:gradFill>
          <a:gsLst>
            <a:gs pos="0">
              <a:srgbClr val="FFFFFF"/>
            </a:gs>
            <a:gs pos="19000">
              <a:srgbClr val="FFFFFF"/>
            </a:gs>
            <a:gs pos="100000">
              <a:schemeClr val="accent3"/>
            </a:gs>
          </a:gsLst>
          <a:path path="circle">
            <a:fillToRect l="50000" t="50000" r="50000" b="50000"/>
          </a:path>
          <a:tileRect/>
        </a:gradFill>
        <a:ln w="25400" cap="flat" cmpd="sng">
          <a:solidFill>
            <a:srgbClr val="718840"/>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i="0">
              <a:solidFill>
                <a:srgbClr val="595959"/>
              </a:solidFill>
              <a:latin typeface="Calibri"/>
              <a:ea typeface="Calibri"/>
              <a:cs typeface="Calibri"/>
              <a:sym typeface="Calibri"/>
            </a:rPr>
            <a:t>OBJETIVO ESPECÍFICO 4</a:t>
          </a:r>
          <a:endParaRPr sz="1400" b="1" i="0">
            <a:solidFill>
              <a:srgbClr val="595959"/>
            </a:solidFill>
          </a:endParaRPr>
        </a:p>
      </xdr:txBody>
    </xdr:sp>
    <xdr:clientData fLocksWithSheet="0"/>
  </xdr:oneCellAnchor>
  <xdr:oneCellAnchor>
    <xdr:from>
      <xdr:col>15</xdr:col>
      <xdr:colOff>133350</xdr:colOff>
      <xdr:row>31</xdr:row>
      <xdr:rowOff>142875</xdr:rowOff>
    </xdr:from>
    <xdr:ext cx="1533525" cy="1219200"/>
    <xdr:sp macro="" textlink="">
      <xdr:nvSpPr>
        <xdr:cNvPr id="17" name="Shape 17">
          <a:extLst>
            <a:ext uri="{FF2B5EF4-FFF2-40B4-BE49-F238E27FC236}">
              <a16:creationId xmlns:a16="http://schemas.microsoft.com/office/drawing/2014/main" id="{00000000-0008-0000-0500-000011000000}"/>
            </a:ext>
          </a:extLst>
        </xdr:cNvPr>
        <xdr:cNvSpPr/>
      </xdr:nvSpPr>
      <xdr:spPr>
        <a:xfrm>
          <a:off x="4593525" y="3179925"/>
          <a:ext cx="1504950" cy="1200150"/>
        </a:xfrm>
        <a:prstGeom prst="ellipse">
          <a:avLst/>
        </a:prstGeom>
        <a:gradFill>
          <a:gsLst>
            <a:gs pos="0">
              <a:srgbClr val="FFFFFF"/>
            </a:gs>
            <a:gs pos="19000">
              <a:srgbClr val="FFFFFF"/>
            </a:gs>
            <a:gs pos="100000">
              <a:schemeClr val="accent3"/>
            </a:gs>
          </a:gsLst>
          <a:path path="circle">
            <a:fillToRect l="50000" t="50000" r="50000" b="50000"/>
          </a:path>
          <a:tileRect/>
        </a:gradFill>
        <a:ln w="25400" cap="flat" cmpd="sng">
          <a:solidFill>
            <a:srgbClr val="718840"/>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i="0">
              <a:solidFill>
                <a:srgbClr val="595959"/>
              </a:solidFill>
              <a:latin typeface="Calibri"/>
              <a:ea typeface="Calibri"/>
              <a:cs typeface="Calibri"/>
              <a:sym typeface="Calibri"/>
            </a:rPr>
            <a:t>OBJETIVO ESPECÍFICO 5</a:t>
          </a:r>
          <a:endParaRPr sz="1400" b="1" i="0">
            <a:solidFill>
              <a:srgbClr val="595959"/>
            </a:solidFill>
          </a:endParaRPr>
        </a:p>
      </xdr:txBody>
    </xdr:sp>
    <xdr:clientData fLocksWithSheet="0"/>
  </xdr:oneCellAnchor>
  <xdr:oneCellAnchor>
    <xdr:from>
      <xdr:col>15</xdr:col>
      <xdr:colOff>219075</xdr:colOff>
      <xdr:row>38</xdr:row>
      <xdr:rowOff>47625</xdr:rowOff>
    </xdr:from>
    <xdr:ext cx="1533525" cy="1219200"/>
    <xdr:sp macro="" textlink="">
      <xdr:nvSpPr>
        <xdr:cNvPr id="18" name="Shape 18">
          <a:extLst>
            <a:ext uri="{FF2B5EF4-FFF2-40B4-BE49-F238E27FC236}">
              <a16:creationId xmlns:a16="http://schemas.microsoft.com/office/drawing/2014/main" id="{00000000-0008-0000-0500-000012000000}"/>
            </a:ext>
          </a:extLst>
        </xdr:cNvPr>
        <xdr:cNvSpPr/>
      </xdr:nvSpPr>
      <xdr:spPr>
        <a:xfrm>
          <a:off x="4593525" y="3179925"/>
          <a:ext cx="1504950" cy="1200150"/>
        </a:xfrm>
        <a:prstGeom prst="ellipse">
          <a:avLst/>
        </a:prstGeom>
        <a:gradFill>
          <a:gsLst>
            <a:gs pos="0">
              <a:srgbClr val="FFFFFF"/>
            </a:gs>
            <a:gs pos="19000">
              <a:srgbClr val="FFFFFF"/>
            </a:gs>
            <a:gs pos="100000">
              <a:schemeClr val="accent3"/>
            </a:gs>
          </a:gsLst>
          <a:path path="circle">
            <a:fillToRect l="50000" t="50000" r="50000" b="50000"/>
          </a:path>
          <a:tileRect/>
        </a:gradFill>
        <a:ln w="25400" cap="flat" cmpd="sng">
          <a:solidFill>
            <a:srgbClr val="718840"/>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i="0">
              <a:solidFill>
                <a:srgbClr val="595959"/>
              </a:solidFill>
              <a:latin typeface="Calibri"/>
              <a:ea typeface="Calibri"/>
              <a:cs typeface="Calibri"/>
              <a:sym typeface="Calibri"/>
            </a:rPr>
            <a:t>OBJETIVO ESPECÍFICO 6</a:t>
          </a:r>
          <a:endParaRPr sz="1400" b="1" i="0">
            <a:solidFill>
              <a:srgbClr val="595959"/>
            </a:solidFill>
          </a:endParaRPr>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1238250</xdr:colOff>
      <xdr:row>0</xdr:row>
      <xdr:rowOff>114300</xdr:rowOff>
    </xdr:from>
    <xdr:ext cx="1143000" cy="1019175"/>
    <xdr:pic>
      <xdr:nvPicPr>
        <xdr:cNvPr id="2" name="image4.jpg" descr="C:\Users\afrojas\AppData\Local\Microsoft\Windows\Temporary Internet Files\Content.IE5\QBJB3MOR\Escudo_CVP.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1238250</xdr:colOff>
      <xdr:row>0</xdr:row>
      <xdr:rowOff>114300</xdr:rowOff>
    </xdr:from>
    <xdr:ext cx="1143000" cy="1019175"/>
    <xdr:pic>
      <xdr:nvPicPr>
        <xdr:cNvPr id="4" name="image4.jpg" descr="C:\Users\afrojas\AppData\Local\Microsoft\Windows\Temporary Internet Files\Content.IE5\QBJB3MOR\Escudo_CVP.jp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35</xdr:col>
      <xdr:colOff>1504950</xdr:colOff>
      <xdr:row>0</xdr:row>
      <xdr:rowOff>142875</xdr:rowOff>
    </xdr:from>
    <xdr:ext cx="1143000" cy="1028700"/>
    <xdr:pic>
      <xdr:nvPicPr>
        <xdr:cNvPr id="5" name="image4.jpg" descr="C:\Users\afrojas\AppData\Local\Microsoft\Windows\Temporary Internet Files\Content.IE5\QBJB3MOR\Escudo_CVP.jp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266700</xdr:colOff>
      <xdr:row>0</xdr:row>
      <xdr:rowOff>161925</xdr:rowOff>
    </xdr:from>
    <xdr:ext cx="1143000" cy="1028700"/>
    <xdr:pic>
      <xdr:nvPicPr>
        <xdr:cNvPr id="2" name="image4.jpg" descr="C:\Users\afrojas\AppData\Local\Microsoft\Windows\Temporary Internet Files\Content.IE5\QBJB3MOR\Escudo_CVP.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2266950</xdr:colOff>
      <xdr:row>0</xdr:row>
      <xdr:rowOff>152400</xdr:rowOff>
    </xdr:from>
    <xdr:ext cx="1143000" cy="1038225"/>
    <xdr:pic>
      <xdr:nvPicPr>
        <xdr:cNvPr id="3" name="image4.jpg" descr="C:\Users\afrojas\AppData\Local\Microsoft\Windows\Temporary Internet Files\Content.IE5\QBJB3MOR\Escudo_CVP.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1981200</xdr:colOff>
      <xdr:row>0</xdr:row>
      <xdr:rowOff>304800</xdr:rowOff>
    </xdr:from>
    <xdr:ext cx="1143000" cy="1038225"/>
    <xdr:pic>
      <xdr:nvPicPr>
        <xdr:cNvPr id="4" name="image4.jpg" descr="C:\Users\afrojas\AppData\Local\Microsoft\Windows\Temporary Internet Files\Content.IE5\QBJB3MOR\Escudo_CVP.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37</xdr:col>
      <xdr:colOff>1981200</xdr:colOff>
      <xdr:row>0</xdr:row>
      <xdr:rowOff>304800</xdr:rowOff>
    </xdr:from>
    <xdr:ext cx="1143000" cy="1038225"/>
    <xdr:pic>
      <xdr:nvPicPr>
        <xdr:cNvPr id="5" name="image4.jpg" descr="C:\Users\afrojas\AppData\Local\Microsoft\Windows\Temporary Internet Files\Content.IE5\QBJB3MOR\Escudo_CVP.jp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266700</xdr:colOff>
      <xdr:row>0</xdr:row>
      <xdr:rowOff>161925</xdr:rowOff>
    </xdr:from>
    <xdr:ext cx="1143000" cy="1028700"/>
    <xdr:pic>
      <xdr:nvPicPr>
        <xdr:cNvPr id="6" name="image4.jpg" descr="C:\Users\afrojas\AppData\Local\Microsoft\Windows\Temporary Internet Files\Content.IE5\QBJB3MOR\Escudo_CVP.jpg">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2266950</xdr:colOff>
      <xdr:row>0</xdr:row>
      <xdr:rowOff>152400</xdr:rowOff>
    </xdr:from>
    <xdr:ext cx="1143000" cy="1038225"/>
    <xdr:pic>
      <xdr:nvPicPr>
        <xdr:cNvPr id="7" name="image4.jpg" descr="C:\Users\afrojas\AppData\Local\Microsoft\Windows\Temporary Internet Files\Content.IE5\QBJB3MOR\Escudo_CVP.jp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1981200</xdr:colOff>
      <xdr:row>0</xdr:row>
      <xdr:rowOff>304800</xdr:rowOff>
    </xdr:from>
    <xdr:ext cx="1143000" cy="1038225"/>
    <xdr:pic>
      <xdr:nvPicPr>
        <xdr:cNvPr id="8" name="image4.jpg" descr="C:\Users\afrojas\AppData\Local\Microsoft\Windows\Temporary Internet Files\Content.IE5\QBJB3MOR\Escudo_CVP.jp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37</xdr:col>
      <xdr:colOff>1981200</xdr:colOff>
      <xdr:row>0</xdr:row>
      <xdr:rowOff>304800</xdr:rowOff>
    </xdr:from>
    <xdr:ext cx="1143000" cy="1038225"/>
    <xdr:pic>
      <xdr:nvPicPr>
        <xdr:cNvPr id="9" name="image4.jpg" descr="C:\Users\afrojas\AppData\Local\Microsoft\Windows\Temporary Internet Files\Content.IE5\QBJB3MOR\Escudo_CVP.jpg">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457200</xdr:colOff>
      <xdr:row>0</xdr:row>
      <xdr:rowOff>200025</xdr:rowOff>
    </xdr:from>
    <xdr:ext cx="1323975" cy="1066800"/>
    <xdr:pic>
      <xdr:nvPicPr>
        <xdr:cNvPr id="2" name="image4.jpg" descr="C:\Users\afrojas\AppData\Local\Microsoft\Windows\Temporary Internet Files\Content.IE5\QBJB3MOR\Escudo_CVP.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1019175</xdr:colOff>
      <xdr:row>0</xdr:row>
      <xdr:rowOff>390525</xdr:rowOff>
    </xdr:from>
    <xdr:ext cx="1247775" cy="1152525"/>
    <xdr:pic>
      <xdr:nvPicPr>
        <xdr:cNvPr id="3" name="image4.jpg" descr="C:\Users\afrojas\AppData\Local\Microsoft\Windows\Temporary Internet Files\Content.IE5\QBJB3MOR\Escudo_CVP.jp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457200</xdr:colOff>
      <xdr:row>0</xdr:row>
      <xdr:rowOff>200025</xdr:rowOff>
    </xdr:from>
    <xdr:ext cx="1323975" cy="1057275"/>
    <xdr:pic>
      <xdr:nvPicPr>
        <xdr:cNvPr id="4" name="image4.jpg" descr="C:\Users\afrojas\AppData\Local\Microsoft\Windows\Temporary Internet Files\Content.IE5\QBJB3MOR\Escudo_CVP.jp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457200</xdr:colOff>
      <xdr:row>0</xdr:row>
      <xdr:rowOff>200025</xdr:rowOff>
    </xdr:from>
    <xdr:ext cx="1323975" cy="1057275"/>
    <xdr:pic>
      <xdr:nvPicPr>
        <xdr:cNvPr id="5" name="image4.jpg" descr="C:\Users\afrojas\AppData\Local\Microsoft\Windows\Temporary Internet Files\Content.IE5\QBJB3MOR\Escudo_CVP.jp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35</xdr:col>
      <xdr:colOff>1019175</xdr:colOff>
      <xdr:row>0</xdr:row>
      <xdr:rowOff>390525</xdr:rowOff>
    </xdr:from>
    <xdr:ext cx="1247775" cy="1152525"/>
    <xdr:pic>
      <xdr:nvPicPr>
        <xdr:cNvPr id="6" name="image4.jpg" descr="C:\Users\afrojas\AppData\Local\Microsoft\Windows\Temporary Internet Files\Content.IE5\QBJB3MOR\Escudo_CVP.jpg">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10.216.160.201\control%20interno\2023\19.04%20INF.%20%20DE%20GESTI&#211;N\PAAC\I%20Seguimiento%202023\Anexos%20RTA\Plan%20Anticorrupci&#243;n%20y%20de%20Atenci&#243;n%20al%20Ciudadano%20&#8211;%20PAAC%202023_1%20REPORTE%202023%20graficas.xlsx" TargetMode="External"/><Relationship Id="rId1" Type="http://schemas.openxmlformats.org/officeDocument/2006/relationships/externalLinkPath" Target="/2023/19.04%20INF.%20%20DE%20GESTI&#211;N/PAAC/I%20Seguimiento%202023/Anexos%20RTA/Plan%20Anticorrupci&#243;n%20y%20de%20Atenci&#243;n%20al%20Ciudadano%20&#8211;%20PAAC%202023_1%20REPORTE%202023%20grafic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Contexto del Proceso"/>
      <sheetName val="Riesgo(1)"/>
      <sheetName val="BD"/>
      <sheetName val="Riesgo(2)"/>
      <sheetName val="Riesgo(3)"/>
      <sheetName val="RiesCrr(1)"/>
      <sheetName val="Hoja2"/>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H de V"/>
      <sheetName val="Resultados"/>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B2" t="str">
            <v>La materialización del riesgo no conlleva a pérdidas económicas.</v>
          </cell>
        </row>
      </sheetData>
      <sheetData sheetId="26" refreshError="1"/>
      <sheetData sheetId="27" refreshError="1"/>
      <sheetData sheetId="28" refreshError="1"/>
      <sheetData sheetId="29">
        <row r="2">
          <cell r="A2" t="str">
            <v>OAJ-1.1</v>
          </cell>
        </row>
      </sheetData>
      <sheetData sheetId="30" refreshError="1"/>
      <sheetData sheetId="31" refreshError="1"/>
      <sheetData sheetId="32" refreshError="1"/>
      <sheetData sheetId="33" refreshError="1"/>
      <sheetData sheetId="34" refreshError="1"/>
      <sheetData sheetId="35">
        <row r="2">
          <cell r="B2" t="str">
            <v>Agricultura y Desarrollo Rural</v>
          </cell>
        </row>
      </sheetData>
      <sheetData sheetId="36" refreshError="1"/>
      <sheetData sheetId="37"/>
      <sheetData sheetId="38"/>
      <sheetData sheetId="39"/>
      <sheetData sheetId="40"/>
      <sheetData sheetId="41" refreshError="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s>
    <sheetDataSet>
      <sheetData sheetId="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drive.google.com/drive/folders/1aJKX5tjj3_RlaRK8v-7Uf5sr2GL8Ycei" TargetMode="External"/><Relationship Id="rId7" Type="http://schemas.openxmlformats.org/officeDocument/2006/relationships/hyperlink" Target="https://www.cajaviviendapopular.gov.co/?q=Nosotros/Informes/informe-de-ejecucion-del-presupuesto-de-gastos-e-inversiones" TargetMode="External"/><Relationship Id="rId2" Type="http://schemas.openxmlformats.org/officeDocument/2006/relationships/hyperlink" Target="https://www.cajaviviendapopular.gov.co/?q=Nosotros/Informes/rendicion-de-cuenta" TargetMode="External"/><Relationship Id="rId1" Type="http://schemas.openxmlformats.org/officeDocument/2006/relationships/hyperlink" Target="https://www.cajaviviendapopular.gov.co/?q=Transparencia/mecanismos-espacios-o-instancias-del-men%C3%BA-participa" TargetMode="External"/><Relationship Id="rId6" Type="http://schemas.openxmlformats.org/officeDocument/2006/relationships/hyperlink" Target="https://drive.google.com/drive/folders/1pkiO4-zumVuq4NSl-poMfYVAoWu9BKH0" TargetMode="External"/><Relationship Id="rId5" Type="http://schemas.openxmlformats.org/officeDocument/2006/relationships/hyperlink" Target="https://drive.google.com/drive/folders/1DZUzFildg26gqArfR9sniQdN5_JmBVKw" TargetMode="External"/><Relationship Id="rId4" Type="http://schemas.openxmlformats.org/officeDocument/2006/relationships/hyperlink" Target="https://drive.google.com/drive/folders/1DZUzFildg26gqArfR9sniQdN5_JmBVKw" TargetMode="External"/><Relationship Id="rId9"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hyperlink" Target="https://drive.google.com/drive/folders/1v9aiXXweXBoGD24t4ooVumj1yqcLniYA" TargetMode="External"/><Relationship Id="rId7" Type="http://schemas.openxmlformats.org/officeDocument/2006/relationships/printerSettings" Target="../printerSettings/printerSettings10.bin"/><Relationship Id="rId2" Type="http://schemas.openxmlformats.org/officeDocument/2006/relationships/hyperlink" Target="https://drive.google.com/drive/folders/1QopkH6uaE4uLaC8qgyhZ6CYHpV8SuFeu" TargetMode="External"/><Relationship Id="rId1" Type="http://schemas.openxmlformats.org/officeDocument/2006/relationships/hyperlink" Target="https://drive.google.com/drive/folders/1QopkH6uaE4uLaC8qgyhZ6CYHpV8SuFeu" TargetMode="External"/><Relationship Id="rId6" Type="http://schemas.openxmlformats.org/officeDocument/2006/relationships/hyperlink" Target="https://drive.google.com/drive/folders/1v9aiXXweXBoGD24t4ooVumj1yqcLniYA" TargetMode="External"/><Relationship Id="rId5" Type="http://schemas.openxmlformats.org/officeDocument/2006/relationships/hyperlink" Target="https://drive.google.com/drive/folders/1ZPVw_hN_9c6MPQC6MmogUWvZBau-wpXe" TargetMode="External"/><Relationship Id="rId4" Type="http://schemas.openxmlformats.org/officeDocument/2006/relationships/hyperlink" Target="https://drive.google.com/drive/folders/1ZPVw_hN_9c6MPQC6MmogUWvZBau-wpXe"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cajaviviendapopular.gov.co/?q=men%C3%BA-participa" TargetMode="External"/><Relationship Id="rId13" Type="http://schemas.openxmlformats.org/officeDocument/2006/relationships/hyperlink" Target="https://drive.google.com/drive/folders/1uAWKXYmVTlDy5Ff7x-S-7OYRL5GrSpGw" TargetMode="External"/><Relationship Id="rId18" Type="http://schemas.openxmlformats.org/officeDocument/2006/relationships/hyperlink" Target="https://drive.google.com/drive/folders/1VD1aFBwzmBMC84R_mJbFkwxXGnzqbMjr" TargetMode="External"/><Relationship Id="rId26" Type="http://schemas.openxmlformats.org/officeDocument/2006/relationships/hyperlink" Target="https://drive.google.com/drive/u/1/folders/1g85am2lof5sVDee4WzREf_L4gME_g2Tj" TargetMode="External"/><Relationship Id="rId3" Type="http://schemas.openxmlformats.org/officeDocument/2006/relationships/hyperlink" Target="https://drive.google.com/drive/folders/111OPqxiVUv77fOrJxOOWx6BXbbB-zfhN" TargetMode="External"/><Relationship Id="rId21" Type="http://schemas.openxmlformats.org/officeDocument/2006/relationships/hyperlink" Target="https://drive.google.com/drive/folders/18htrK361NJL-Urr5LmD928Ob5QY9aLds" TargetMode="External"/><Relationship Id="rId7" Type="http://schemas.openxmlformats.org/officeDocument/2006/relationships/hyperlink" Target="https://drive.google.com/drive/u/1/folders/1g85am2lof5sVDee4WzREf_L4gME_g2Tj" TargetMode="External"/><Relationship Id="rId12" Type="http://schemas.openxmlformats.org/officeDocument/2006/relationships/hyperlink" Target="https://drive.google.com/drive/folders/1VD1aFBwzmBMC84R_mJbFkwxXGnzqbMjr" TargetMode="External"/><Relationship Id="rId17" Type="http://schemas.openxmlformats.org/officeDocument/2006/relationships/hyperlink" Target="https://drive.google.com/drive/folders/1uAWKXYmVTlDy5Ff7x-S-7OYRL5GrSpGw" TargetMode="External"/><Relationship Id="rId25" Type="http://schemas.openxmlformats.org/officeDocument/2006/relationships/hyperlink" Target="https://drive.google.com/drive/u/1/folders/1_-OOV8GEBPg-QUFIZawjqZGLlts59tm0" TargetMode="External"/><Relationship Id="rId2" Type="http://schemas.openxmlformats.org/officeDocument/2006/relationships/hyperlink" Target="https://drive.google.com/drive/folders/18htrK361NJL-Urr5LmD928Ob5QY9aLds" TargetMode="External"/><Relationship Id="rId16" Type="http://schemas.openxmlformats.org/officeDocument/2006/relationships/hyperlink" Target="https://drive.google.com/drive/folders/1E4fqWiVDIDc6_vqxUx3m7aKX5q_7fDhB" TargetMode="External"/><Relationship Id="rId20" Type="http://schemas.openxmlformats.org/officeDocument/2006/relationships/hyperlink" Target="https://drive.google.com/drive/folders/15scGKigBtRNLtqSmfIxgYKN-huI5ZpSi" TargetMode="External"/><Relationship Id="rId29" Type="http://schemas.openxmlformats.org/officeDocument/2006/relationships/vmlDrawing" Target="../drawings/vmlDrawing1.vml"/><Relationship Id="rId1" Type="http://schemas.openxmlformats.org/officeDocument/2006/relationships/hyperlink" Target="https://drive.google.com/drive/folders/15scGKigBtRNLtqSmfIxgYKN-huI5ZpSi" TargetMode="External"/><Relationship Id="rId6" Type="http://schemas.openxmlformats.org/officeDocument/2006/relationships/hyperlink" Target="https://drive.google.com/drive/u/1/folders/1_-OOV8GEBPg-QUFIZawjqZGLlts59tm0" TargetMode="External"/><Relationship Id="rId11" Type="http://schemas.openxmlformats.org/officeDocument/2006/relationships/hyperlink" Target="https://drive.google.com/drive/folders/1E4fqWiVDIDc6_vqxUx3m7aKX5q_7fDhB" TargetMode="External"/><Relationship Id="rId24" Type="http://schemas.openxmlformats.org/officeDocument/2006/relationships/hyperlink" Target="https://drive.google.com/drive/folders/1tvVS4-dw5pnY9miFASlc1fdEA-ylGnOv" TargetMode="External"/><Relationship Id="rId5" Type="http://schemas.openxmlformats.org/officeDocument/2006/relationships/hyperlink" Target="https://drive.google.com/drive/folders/1tvVS4-dw5pnY9miFASlc1fdEA-ylGnOv" TargetMode="External"/><Relationship Id="rId15" Type="http://schemas.openxmlformats.org/officeDocument/2006/relationships/hyperlink" Target="https://drive.google.com/drive/folders/1MTCrfF-fz4ReXjPFg_TFf5D7nyBnxFVk" TargetMode="External"/><Relationship Id="rId23" Type="http://schemas.openxmlformats.org/officeDocument/2006/relationships/hyperlink" Target="https://drive.google.com/drive/folders/1ZyS3ynETaNZgLRq-1url6k_rgKq-xAT5" TargetMode="External"/><Relationship Id="rId28" Type="http://schemas.openxmlformats.org/officeDocument/2006/relationships/drawing" Target="../drawings/drawing11.xml"/><Relationship Id="rId10" Type="http://schemas.openxmlformats.org/officeDocument/2006/relationships/hyperlink" Target="https://drive.google.com/drive/folders/1MTCrfF-fz4ReXjPFg_TFf5D7nyBnxFVk" TargetMode="External"/><Relationship Id="rId19" Type="http://schemas.openxmlformats.org/officeDocument/2006/relationships/hyperlink" Target="https://www.cajaviviendapopular.gov.co/?q=men%C3%BA-participa" TargetMode="External"/><Relationship Id="rId4" Type="http://schemas.openxmlformats.org/officeDocument/2006/relationships/hyperlink" Target="https://drive.google.com/drive/folders/1ZyS3ynETaNZgLRq-1url6k_rgKq-xAT5" TargetMode="External"/><Relationship Id="rId9" Type="http://schemas.openxmlformats.org/officeDocument/2006/relationships/hyperlink" Target="https://drive.google.com/drive/folders/1VwGLi697yPgV1TswL_FY-NAZMycWKY34" TargetMode="External"/><Relationship Id="rId14" Type="http://schemas.openxmlformats.org/officeDocument/2006/relationships/hyperlink" Target="https://drive.google.com/drive/folders/1ERXbonZ21QGu_zlHR7QWzBioK2lddoh3" TargetMode="External"/><Relationship Id="rId22" Type="http://schemas.openxmlformats.org/officeDocument/2006/relationships/hyperlink" Target="https://drive.google.com/drive/folders/111OPqxiVUv77fOrJxOOWx6BXbbB-zfhN" TargetMode="External"/><Relationship Id="rId27" Type="http://schemas.openxmlformats.org/officeDocument/2006/relationships/printerSettings" Target="../printerSettings/printerSettings11.bin"/><Relationship Id="rId30"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8" Type="http://schemas.openxmlformats.org/officeDocument/2006/relationships/hyperlink" Target="https://drive.google.com/drive/folders/1AqWGLzlsKQTuSsI67iD9RWcI83m5Aova" TargetMode="External"/><Relationship Id="rId3" Type="http://schemas.openxmlformats.org/officeDocument/2006/relationships/hyperlink" Target="https://drive.google.com/drive/folders/1AqWGLzlsKQTuSsI67iD9RWcI83m5Aova" TargetMode="External"/><Relationship Id="rId7" Type="http://schemas.openxmlformats.org/officeDocument/2006/relationships/hyperlink" Target="https://www.cajaviviendapopular.gov.co/?q=event-created" TargetMode="External"/><Relationship Id="rId2" Type="http://schemas.openxmlformats.org/officeDocument/2006/relationships/hyperlink" Target="https://drive.google.com/drive/folders/1AqWGLzlsKQTuSsI67iD9RWcI83m5Aova" TargetMode="External"/><Relationship Id="rId1" Type="http://schemas.openxmlformats.org/officeDocument/2006/relationships/hyperlink" Target="https://drive.google.com/drive/folders/1AqWGLzlsKQTuSsI67iD9RWcI83m5Aova" TargetMode="External"/><Relationship Id="rId6" Type="http://schemas.openxmlformats.org/officeDocument/2006/relationships/hyperlink" Target="https://www.cajaviviendapopular.gov.co/?q=event-created" TargetMode="External"/><Relationship Id="rId5" Type="http://schemas.openxmlformats.org/officeDocument/2006/relationships/hyperlink" Target="https://drive.google.com/drive/folders/10H9PMhVLZqCDsaeQHPrfQ7VkN6uMZy9S" TargetMode="External"/><Relationship Id="rId10" Type="http://schemas.openxmlformats.org/officeDocument/2006/relationships/drawing" Target="../drawings/drawing12.xml"/><Relationship Id="rId4" Type="http://schemas.openxmlformats.org/officeDocument/2006/relationships/hyperlink" Target="https://drive.google.com/drive/folders/10H9PMhVLZqCDsaeQHPrfQ7VkN6uMZy9S" TargetMode="External"/><Relationship Id="rId9"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000"/>
  <sheetViews>
    <sheetView workbookViewId="0"/>
  </sheetViews>
  <sheetFormatPr baseColWidth="10" defaultColWidth="14.42578125" defaultRowHeight="15" customHeight="1" x14ac:dyDescent="0.25"/>
  <cols>
    <col min="1" max="1" width="14.140625" customWidth="1"/>
    <col min="2" max="6" width="25" customWidth="1"/>
    <col min="7" max="7" width="12.42578125" customWidth="1"/>
    <col min="8" max="9" width="10.7109375" customWidth="1"/>
    <col min="10" max="10" width="11.85546875" customWidth="1"/>
    <col min="11" max="26" width="10.7109375" customWidth="1"/>
  </cols>
  <sheetData>
    <row r="2" spans="1:7" ht="120" x14ac:dyDescent="0.25">
      <c r="A2" s="1" t="s">
        <v>0</v>
      </c>
      <c r="B2" s="2" t="s">
        <v>1</v>
      </c>
      <c r="C2" s="3" t="s">
        <v>2</v>
      </c>
      <c r="D2" s="3" t="s">
        <v>3</v>
      </c>
      <c r="E2" s="3" t="s">
        <v>4</v>
      </c>
      <c r="F2" s="4" t="s">
        <v>5</v>
      </c>
      <c r="G2" s="5"/>
    </row>
    <row r="3" spans="1:7" ht="75" x14ac:dyDescent="0.25">
      <c r="A3" s="6" t="s">
        <v>6</v>
      </c>
      <c r="B3" s="7" t="s">
        <v>7</v>
      </c>
      <c r="C3" s="8" t="s">
        <v>8</v>
      </c>
      <c r="D3" s="8" t="s">
        <v>9</v>
      </c>
      <c r="E3" s="8" t="s">
        <v>10</v>
      </c>
      <c r="F3" s="9" t="s">
        <v>11</v>
      </c>
      <c r="G3" s="5"/>
    </row>
    <row r="4" spans="1:7" ht="75" x14ac:dyDescent="0.25">
      <c r="A4" s="6" t="s">
        <v>12</v>
      </c>
      <c r="B4" s="7" t="s">
        <v>13</v>
      </c>
      <c r="C4" s="8" t="s">
        <v>14</v>
      </c>
      <c r="D4" s="8" t="s">
        <v>15</v>
      </c>
      <c r="E4" s="8" t="s">
        <v>16</v>
      </c>
      <c r="F4" s="9" t="s">
        <v>17</v>
      </c>
      <c r="G4" s="5"/>
    </row>
    <row r="5" spans="1:7" ht="90" x14ac:dyDescent="0.25">
      <c r="A5" s="6" t="s">
        <v>18</v>
      </c>
      <c r="B5" s="7" t="s">
        <v>19</v>
      </c>
      <c r="C5" s="8" t="s">
        <v>20</v>
      </c>
      <c r="D5" s="8" t="s">
        <v>21</v>
      </c>
      <c r="E5" s="8" t="s">
        <v>22</v>
      </c>
      <c r="F5" s="9" t="s">
        <v>23</v>
      </c>
      <c r="G5" s="5"/>
    </row>
    <row r="6" spans="1:7" ht="90" x14ac:dyDescent="0.25">
      <c r="A6" s="6" t="s">
        <v>24</v>
      </c>
      <c r="B6" s="7" t="s">
        <v>25</v>
      </c>
      <c r="C6" s="8" t="s">
        <v>26</v>
      </c>
      <c r="D6" s="8" t="s">
        <v>27</v>
      </c>
      <c r="E6" s="8" t="s">
        <v>28</v>
      </c>
      <c r="F6" s="9" t="s">
        <v>29</v>
      </c>
      <c r="G6" s="5"/>
    </row>
    <row r="7" spans="1:7" ht="75" x14ac:dyDescent="0.25">
      <c r="A7" s="10" t="s">
        <v>30</v>
      </c>
      <c r="B7" s="11" t="s">
        <v>31</v>
      </c>
      <c r="C7" s="12" t="s">
        <v>32</v>
      </c>
      <c r="D7" s="12" t="s">
        <v>33</v>
      </c>
      <c r="E7" s="12" t="s">
        <v>34</v>
      </c>
      <c r="F7" s="13" t="s">
        <v>35</v>
      </c>
      <c r="G7" s="5"/>
    </row>
    <row r="8" spans="1:7" x14ac:dyDescent="0.25">
      <c r="B8" s="14">
        <v>1</v>
      </c>
      <c r="C8" s="15">
        <v>2</v>
      </c>
      <c r="D8" s="15">
        <v>3</v>
      </c>
      <c r="E8" s="15">
        <v>4</v>
      </c>
      <c r="F8" s="16">
        <v>5</v>
      </c>
      <c r="G8" s="17"/>
    </row>
    <row r="12" spans="1:7" ht="45" x14ac:dyDescent="0.25">
      <c r="A12" s="18" t="s">
        <v>36</v>
      </c>
      <c r="B12" s="2" t="s">
        <v>37</v>
      </c>
      <c r="C12" s="3" t="s">
        <v>38</v>
      </c>
      <c r="D12" s="3" t="s">
        <v>39</v>
      </c>
      <c r="E12" s="3" t="s">
        <v>40</v>
      </c>
      <c r="F12" s="4" t="s">
        <v>41</v>
      </c>
      <c r="G12" s="5"/>
    </row>
    <row r="13" spans="1:7" ht="75" x14ac:dyDescent="0.25">
      <c r="A13" s="19" t="s">
        <v>42</v>
      </c>
      <c r="B13" s="7" t="s">
        <v>43</v>
      </c>
      <c r="C13" s="8" t="s">
        <v>44</v>
      </c>
      <c r="D13" s="8" t="s">
        <v>45</v>
      </c>
      <c r="E13" s="8" t="s">
        <v>46</v>
      </c>
      <c r="F13" s="9" t="s">
        <v>47</v>
      </c>
      <c r="G13" s="5"/>
    </row>
    <row r="14" spans="1:7" ht="90" x14ac:dyDescent="0.25">
      <c r="A14" s="19" t="s">
        <v>48</v>
      </c>
      <c r="B14" s="7" t="s">
        <v>49</v>
      </c>
      <c r="C14" s="8" t="s">
        <v>50</v>
      </c>
      <c r="D14" s="8" t="s">
        <v>51</v>
      </c>
      <c r="E14" s="8" t="s">
        <v>52</v>
      </c>
      <c r="F14" s="9" t="s">
        <v>53</v>
      </c>
      <c r="G14" s="5"/>
    </row>
    <row r="15" spans="1:7" ht="90" x14ac:dyDescent="0.25">
      <c r="A15" s="20" t="s">
        <v>54</v>
      </c>
      <c r="B15" s="21" t="s">
        <v>55</v>
      </c>
      <c r="C15" s="22" t="s">
        <v>56</v>
      </c>
      <c r="D15" s="22" t="s">
        <v>57</v>
      </c>
      <c r="E15" s="22" t="s">
        <v>58</v>
      </c>
      <c r="F15" s="23" t="s">
        <v>59</v>
      </c>
      <c r="G15" s="5"/>
    </row>
    <row r="16" spans="1:7" x14ac:dyDescent="0.25">
      <c r="B16" s="14">
        <v>1</v>
      </c>
      <c r="C16" s="15">
        <v>2</v>
      </c>
      <c r="D16" s="15">
        <v>3</v>
      </c>
      <c r="E16" s="15">
        <v>4</v>
      </c>
      <c r="F16" s="16">
        <v>5</v>
      </c>
      <c r="G16" s="17"/>
    </row>
    <row r="19" spans="1:14" x14ac:dyDescent="0.25">
      <c r="A19" s="24" t="s">
        <v>60</v>
      </c>
      <c r="D19" s="25" t="s">
        <v>61</v>
      </c>
    </row>
    <row r="20" spans="1:14" x14ac:dyDescent="0.25">
      <c r="A20" s="26" t="s">
        <v>62</v>
      </c>
      <c r="D20" s="25" t="s">
        <v>63</v>
      </c>
    </row>
    <row r="21" spans="1:14" ht="15.75" customHeight="1" x14ac:dyDescent="0.25">
      <c r="A21" s="27" t="s">
        <v>64</v>
      </c>
      <c r="D21" s="25" t="s">
        <v>65</v>
      </c>
      <c r="H21" s="28"/>
    </row>
    <row r="22" spans="1:14" ht="15.75" customHeight="1" x14ac:dyDescent="0.25">
      <c r="A22" s="27" t="s">
        <v>66</v>
      </c>
      <c r="D22" s="25" t="s">
        <v>67</v>
      </c>
      <c r="H22" s="28"/>
    </row>
    <row r="23" spans="1:14" ht="15.75" customHeight="1" x14ac:dyDescent="0.25">
      <c r="A23" s="27" t="s">
        <v>68</v>
      </c>
      <c r="D23" s="25" t="s">
        <v>69</v>
      </c>
      <c r="H23" s="28"/>
      <c r="J23" s="25" t="s">
        <v>61</v>
      </c>
      <c r="K23" s="25" t="s">
        <v>63</v>
      </c>
      <c r="L23" s="25" t="s">
        <v>65</v>
      </c>
      <c r="M23" s="25" t="s">
        <v>67</v>
      </c>
      <c r="N23" s="25" t="s">
        <v>69</v>
      </c>
    </row>
    <row r="24" spans="1:14" ht="15.75" customHeight="1" x14ac:dyDescent="0.25">
      <c r="A24" s="29" t="s">
        <v>70</v>
      </c>
      <c r="H24" s="28"/>
      <c r="I24" s="25" t="s">
        <v>71</v>
      </c>
      <c r="J24" s="25" t="str">
        <f t="shared" ref="J24:N28" si="0">VLOOKUP($I24&amp;J$23,VALOR,2,0)</f>
        <v>Bajo</v>
      </c>
      <c r="K24" s="25" t="str">
        <f t="shared" si="0"/>
        <v>Bajo</v>
      </c>
      <c r="L24" s="25" t="str">
        <f t="shared" si="0"/>
        <v>Medio</v>
      </c>
      <c r="M24" s="25" t="str">
        <f t="shared" si="0"/>
        <v>Alto</v>
      </c>
      <c r="N24" s="25" t="str">
        <f t="shared" si="0"/>
        <v>Alto</v>
      </c>
    </row>
    <row r="25" spans="1:14" ht="15.75" customHeight="1" x14ac:dyDescent="0.25">
      <c r="D25" s="25" t="s">
        <v>72</v>
      </c>
      <c r="E25" s="28" t="s">
        <v>73</v>
      </c>
      <c r="F25" s="28">
        <v>1</v>
      </c>
      <c r="G25" s="28" t="str">
        <f t="shared" ref="G25:G49" si="1">E25</f>
        <v>Bajo</v>
      </c>
      <c r="I25" s="25" t="s">
        <v>74</v>
      </c>
      <c r="J25" s="25" t="str">
        <f t="shared" si="0"/>
        <v>Bajo</v>
      </c>
      <c r="K25" s="25" t="str">
        <f t="shared" si="0"/>
        <v>Bajo</v>
      </c>
      <c r="L25" s="25" t="str">
        <f t="shared" si="0"/>
        <v>Medio</v>
      </c>
      <c r="M25" s="25" t="str">
        <f t="shared" si="0"/>
        <v>Alto</v>
      </c>
      <c r="N25" s="25" t="str">
        <f t="shared" si="0"/>
        <v>Extremo</v>
      </c>
    </row>
    <row r="26" spans="1:14" ht="15.75" customHeight="1" x14ac:dyDescent="0.25">
      <c r="D26" s="25" t="s">
        <v>75</v>
      </c>
      <c r="E26" s="28" t="s">
        <v>73</v>
      </c>
      <c r="F26" s="28">
        <v>2</v>
      </c>
      <c r="G26" s="28" t="str">
        <f t="shared" si="1"/>
        <v>Bajo</v>
      </c>
      <c r="I26" s="25" t="s">
        <v>76</v>
      </c>
      <c r="J26" s="25" t="str">
        <f t="shared" si="0"/>
        <v>Bajo</v>
      </c>
      <c r="K26" s="25" t="str">
        <f t="shared" si="0"/>
        <v>Medio</v>
      </c>
      <c r="L26" s="25" t="str">
        <f t="shared" si="0"/>
        <v>Alto</v>
      </c>
      <c r="M26" s="25" t="str">
        <f t="shared" si="0"/>
        <v>Extremo</v>
      </c>
      <c r="N26" s="25" t="str">
        <f t="shared" si="0"/>
        <v>Extremo</v>
      </c>
    </row>
    <row r="27" spans="1:14" ht="15.75" customHeight="1" x14ac:dyDescent="0.25">
      <c r="A27" s="30" t="s">
        <v>77</v>
      </c>
      <c r="D27" s="31" t="s">
        <v>78</v>
      </c>
      <c r="E27" s="31" t="s">
        <v>79</v>
      </c>
      <c r="F27" s="28">
        <v>3</v>
      </c>
      <c r="G27" s="28" t="str">
        <f t="shared" si="1"/>
        <v>Medio</v>
      </c>
      <c r="I27" s="25" t="s">
        <v>80</v>
      </c>
      <c r="J27" s="25" t="str">
        <f t="shared" si="0"/>
        <v>Medio</v>
      </c>
      <c r="K27" s="25" t="str">
        <f t="shared" si="0"/>
        <v>Alto</v>
      </c>
      <c r="L27" s="25" t="str">
        <f t="shared" si="0"/>
        <v>Alto</v>
      </c>
      <c r="M27" s="25" t="str">
        <f t="shared" si="0"/>
        <v>Extremo</v>
      </c>
      <c r="N27" s="25" t="str">
        <f t="shared" si="0"/>
        <v>Extremo</v>
      </c>
    </row>
    <row r="28" spans="1:14" ht="15.75" customHeight="1" x14ac:dyDescent="0.25">
      <c r="A28" s="32" t="s">
        <v>81</v>
      </c>
      <c r="D28" s="31" t="s">
        <v>82</v>
      </c>
      <c r="E28" s="31" t="s">
        <v>83</v>
      </c>
      <c r="F28" s="28">
        <v>4</v>
      </c>
      <c r="G28" s="28" t="str">
        <f t="shared" si="1"/>
        <v>Alto</v>
      </c>
      <c r="I28" s="25" t="s">
        <v>84</v>
      </c>
      <c r="J28" s="25" t="str">
        <f t="shared" si="0"/>
        <v>Alto</v>
      </c>
      <c r="K28" s="25" t="str">
        <f t="shared" si="0"/>
        <v>Alto</v>
      </c>
      <c r="L28" s="25" t="str">
        <f t="shared" si="0"/>
        <v>Extremo</v>
      </c>
      <c r="M28" s="25" t="str">
        <f t="shared" si="0"/>
        <v>Extremo</v>
      </c>
      <c r="N28" s="25" t="str">
        <f t="shared" si="0"/>
        <v>Extremo</v>
      </c>
    </row>
    <row r="29" spans="1:14" ht="15.75" customHeight="1" x14ac:dyDescent="0.25">
      <c r="A29" s="32" t="s">
        <v>85</v>
      </c>
      <c r="D29" s="31" t="s">
        <v>86</v>
      </c>
      <c r="E29" s="31" t="s">
        <v>83</v>
      </c>
      <c r="F29" s="28">
        <v>5</v>
      </c>
      <c r="G29" s="28" t="str">
        <f t="shared" si="1"/>
        <v>Alto</v>
      </c>
    </row>
    <row r="30" spans="1:14" ht="15.75" customHeight="1" x14ac:dyDescent="0.25">
      <c r="A30" s="32" t="s">
        <v>87</v>
      </c>
      <c r="D30" s="25" t="s">
        <v>88</v>
      </c>
      <c r="E30" s="28" t="s">
        <v>73</v>
      </c>
      <c r="F30" s="28">
        <v>6</v>
      </c>
      <c r="G30" s="28" t="str">
        <f t="shared" si="1"/>
        <v>Bajo</v>
      </c>
      <c r="J30" s="25" t="s">
        <v>61</v>
      </c>
      <c r="K30" s="25" t="s">
        <v>63</v>
      </c>
      <c r="L30" s="25" t="s">
        <v>65</v>
      </c>
      <c r="M30" s="25" t="s">
        <v>67</v>
      </c>
      <c r="N30" s="25" t="s">
        <v>69</v>
      </c>
    </row>
    <row r="31" spans="1:14" ht="15.75" customHeight="1" x14ac:dyDescent="0.25">
      <c r="A31" s="32" t="s">
        <v>89</v>
      </c>
      <c r="D31" s="25" t="s">
        <v>90</v>
      </c>
      <c r="E31" s="28" t="s">
        <v>73</v>
      </c>
      <c r="F31" s="28">
        <v>7</v>
      </c>
      <c r="G31" s="28" t="str">
        <f t="shared" si="1"/>
        <v>Bajo</v>
      </c>
      <c r="I31" s="25" t="s">
        <v>71</v>
      </c>
      <c r="J31" s="25">
        <v>1</v>
      </c>
      <c r="K31" s="25">
        <v>2</v>
      </c>
      <c r="L31" s="25">
        <v>3</v>
      </c>
      <c r="M31" s="25">
        <v>4</v>
      </c>
      <c r="N31" s="25">
        <v>5</v>
      </c>
    </row>
    <row r="32" spans="1:14" ht="15.75" customHeight="1" x14ac:dyDescent="0.25">
      <c r="A32" s="32" t="s">
        <v>91</v>
      </c>
      <c r="D32" s="31" t="s">
        <v>92</v>
      </c>
      <c r="E32" s="31" t="s">
        <v>79</v>
      </c>
      <c r="F32" s="28">
        <v>8</v>
      </c>
      <c r="G32" s="28" t="str">
        <f t="shared" si="1"/>
        <v>Medio</v>
      </c>
      <c r="I32" s="25" t="s">
        <v>74</v>
      </c>
      <c r="J32" s="25">
        <v>6</v>
      </c>
      <c r="K32" s="25">
        <v>7</v>
      </c>
      <c r="L32" s="25">
        <v>8</v>
      </c>
      <c r="M32" s="25">
        <v>9</v>
      </c>
      <c r="N32" s="25">
        <v>10</v>
      </c>
    </row>
    <row r="33" spans="1:14" ht="15.75" customHeight="1" x14ac:dyDescent="0.25">
      <c r="A33" s="32" t="s">
        <v>93</v>
      </c>
      <c r="D33" s="31" t="s">
        <v>94</v>
      </c>
      <c r="E33" s="31" t="s">
        <v>83</v>
      </c>
      <c r="F33" s="28">
        <v>9</v>
      </c>
      <c r="G33" s="28" t="str">
        <f t="shared" si="1"/>
        <v>Alto</v>
      </c>
      <c r="I33" s="25" t="s">
        <v>76</v>
      </c>
      <c r="J33" s="25">
        <v>11</v>
      </c>
      <c r="K33" s="25">
        <v>12</v>
      </c>
      <c r="L33" s="25">
        <v>13</v>
      </c>
      <c r="M33" s="25">
        <v>14</v>
      </c>
      <c r="N33" s="25">
        <v>15</v>
      </c>
    </row>
    <row r="34" spans="1:14" ht="15.75" customHeight="1" x14ac:dyDescent="0.25">
      <c r="A34" s="32"/>
      <c r="D34" s="31" t="s">
        <v>95</v>
      </c>
      <c r="E34" s="31" t="s">
        <v>96</v>
      </c>
      <c r="F34" s="28">
        <v>10</v>
      </c>
      <c r="G34" s="28" t="str">
        <f t="shared" si="1"/>
        <v>Extremo</v>
      </c>
      <c r="I34" s="25" t="s">
        <v>80</v>
      </c>
      <c r="J34" s="25">
        <v>16</v>
      </c>
      <c r="K34" s="25">
        <v>17</v>
      </c>
      <c r="L34" s="25">
        <v>18</v>
      </c>
      <c r="M34" s="25">
        <v>19</v>
      </c>
      <c r="N34" s="25">
        <v>20</v>
      </c>
    </row>
    <row r="35" spans="1:14" ht="15.75" customHeight="1" x14ac:dyDescent="0.25">
      <c r="D35" s="25" t="s">
        <v>97</v>
      </c>
      <c r="E35" s="28" t="s">
        <v>73</v>
      </c>
      <c r="F35" s="28">
        <v>11</v>
      </c>
      <c r="G35" s="28" t="str">
        <f t="shared" si="1"/>
        <v>Bajo</v>
      </c>
      <c r="I35" s="25" t="s">
        <v>84</v>
      </c>
      <c r="J35" s="25">
        <v>21</v>
      </c>
      <c r="K35" s="25">
        <v>22</v>
      </c>
      <c r="L35" s="25">
        <v>23</v>
      </c>
      <c r="M35" s="25">
        <v>24</v>
      </c>
      <c r="N35" s="25">
        <v>25</v>
      </c>
    </row>
    <row r="36" spans="1:14" ht="15.75" customHeight="1" x14ac:dyDescent="0.25">
      <c r="D36" s="25" t="s">
        <v>98</v>
      </c>
      <c r="E36" s="28" t="s">
        <v>79</v>
      </c>
      <c r="F36" s="28">
        <v>12</v>
      </c>
      <c r="G36" s="28" t="str">
        <f t="shared" si="1"/>
        <v>Medio</v>
      </c>
    </row>
    <row r="37" spans="1:14" ht="15.75" customHeight="1" x14ac:dyDescent="0.25">
      <c r="D37" s="31" t="s">
        <v>99</v>
      </c>
      <c r="E37" s="31" t="s">
        <v>83</v>
      </c>
      <c r="F37" s="28">
        <v>13</v>
      </c>
      <c r="G37" s="28" t="str">
        <f t="shared" si="1"/>
        <v>Alto</v>
      </c>
      <c r="I37" s="25" t="s">
        <v>100</v>
      </c>
    </row>
    <row r="38" spans="1:14" ht="15.75" customHeight="1" x14ac:dyDescent="0.25">
      <c r="D38" s="31" t="s">
        <v>101</v>
      </c>
      <c r="E38" s="31" t="s">
        <v>96</v>
      </c>
      <c r="F38" s="28">
        <v>14</v>
      </c>
      <c r="G38" s="28" t="str">
        <f t="shared" si="1"/>
        <v>Extremo</v>
      </c>
      <c r="I38" s="33">
        <v>0.2</v>
      </c>
      <c r="J38" s="33"/>
    </row>
    <row r="39" spans="1:14" ht="15.75" customHeight="1" x14ac:dyDescent="0.25">
      <c r="D39" s="31" t="s">
        <v>102</v>
      </c>
      <c r="E39" s="31" t="s">
        <v>96</v>
      </c>
      <c r="F39" s="28">
        <v>15</v>
      </c>
      <c r="G39" s="28" t="str">
        <f t="shared" si="1"/>
        <v>Extremo</v>
      </c>
      <c r="I39" s="33">
        <v>0.15</v>
      </c>
      <c r="J39" s="33"/>
    </row>
    <row r="40" spans="1:14" ht="15.75" customHeight="1" x14ac:dyDescent="0.25">
      <c r="D40" s="25" t="s">
        <v>103</v>
      </c>
      <c r="E40" s="28" t="s">
        <v>79</v>
      </c>
      <c r="F40" s="28">
        <v>16</v>
      </c>
      <c r="G40" s="28" t="str">
        <f t="shared" si="1"/>
        <v>Medio</v>
      </c>
      <c r="I40" s="33">
        <v>0.15</v>
      </c>
      <c r="J40" s="33"/>
    </row>
    <row r="41" spans="1:14" ht="15.75" customHeight="1" x14ac:dyDescent="0.25">
      <c r="D41" s="25" t="s">
        <v>104</v>
      </c>
      <c r="E41" s="28" t="s">
        <v>83</v>
      </c>
      <c r="F41" s="28">
        <v>17</v>
      </c>
      <c r="G41" s="28" t="str">
        <f t="shared" si="1"/>
        <v>Alto</v>
      </c>
      <c r="I41" s="33">
        <v>0.2</v>
      </c>
      <c r="J41" s="33"/>
    </row>
    <row r="42" spans="1:14" ht="15.75" customHeight="1" x14ac:dyDescent="0.25">
      <c r="D42" s="31" t="s">
        <v>105</v>
      </c>
      <c r="E42" s="31" t="s">
        <v>83</v>
      </c>
      <c r="F42" s="28">
        <v>18</v>
      </c>
      <c r="G42" s="28" t="str">
        <f t="shared" si="1"/>
        <v>Alto</v>
      </c>
      <c r="I42" s="33">
        <v>0.3</v>
      </c>
      <c r="J42" s="33"/>
    </row>
    <row r="43" spans="1:14" ht="15.75" customHeight="1" x14ac:dyDescent="0.25">
      <c r="D43" s="31" t="s">
        <v>106</v>
      </c>
      <c r="E43" s="31" t="s">
        <v>96</v>
      </c>
      <c r="F43" s="28">
        <v>19</v>
      </c>
      <c r="G43" s="28" t="str">
        <f t="shared" si="1"/>
        <v>Extremo</v>
      </c>
      <c r="I43" s="33"/>
      <c r="J43" s="33"/>
    </row>
    <row r="44" spans="1:14" ht="15.75" customHeight="1" x14ac:dyDescent="0.25">
      <c r="D44" s="31" t="s">
        <v>107</v>
      </c>
      <c r="E44" s="31" t="s">
        <v>96</v>
      </c>
      <c r="F44" s="28">
        <v>20</v>
      </c>
      <c r="G44" s="28" t="str">
        <f t="shared" si="1"/>
        <v>Extremo</v>
      </c>
      <c r="I44" s="25" t="s">
        <v>108</v>
      </c>
      <c r="J44" s="25" t="s">
        <v>109</v>
      </c>
    </row>
    <row r="45" spans="1:14" ht="15.75" customHeight="1" x14ac:dyDescent="0.25">
      <c r="D45" s="25" t="s">
        <v>110</v>
      </c>
      <c r="E45" s="28" t="s">
        <v>83</v>
      </c>
      <c r="F45" s="28">
        <v>21</v>
      </c>
      <c r="G45" s="28" t="str">
        <f t="shared" si="1"/>
        <v>Alto</v>
      </c>
      <c r="I45" s="25" t="s">
        <v>111</v>
      </c>
      <c r="J45" s="25" t="s">
        <v>112</v>
      </c>
    </row>
    <row r="46" spans="1:14" ht="15.75" customHeight="1" x14ac:dyDescent="0.25">
      <c r="D46" s="25" t="s">
        <v>113</v>
      </c>
      <c r="E46" s="28" t="s">
        <v>83</v>
      </c>
      <c r="F46" s="28">
        <v>22</v>
      </c>
      <c r="G46" s="28" t="str">
        <f t="shared" si="1"/>
        <v>Alto</v>
      </c>
      <c r="I46" s="25" t="s">
        <v>114</v>
      </c>
      <c r="J46" s="25" t="s">
        <v>115</v>
      </c>
    </row>
    <row r="47" spans="1:14" ht="15.75" customHeight="1" x14ac:dyDescent="0.25">
      <c r="D47" s="31" t="s">
        <v>116</v>
      </c>
      <c r="E47" s="31" t="s">
        <v>96</v>
      </c>
      <c r="F47" s="28">
        <v>23</v>
      </c>
      <c r="G47" s="28" t="str">
        <f t="shared" si="1"/>
        <v>Extremo</v>
      </c>
    </row>
    <row r="48" spans="1:14" ht="15.75" customHeight="1" x14ac:dyDescent="0.25">
      <c r="D48" s="31" t="s">
        <v>117</v>
      </c>
      <c r="E48" s="31" t="s">
        <v>96</v>
      </c>
      <c r="F48" s="28">
        <v>24</v>
      </c>
      <c r="G48" s="28" t="str">
        <f t="shared" si="1"/>
        <v>Extremo</v>
      </c>
    </row>
    <row r="49" spans="4:12" ht="15.75" customHeight="1" x14ac:dyDescent="0.25">
      <c r="D49" s="31" t="s">
        <v>118</v>
      </c>
      <c r="E49" s="31" t="s">
        <v>96</v>
      </c>
      <c r="F49" s="28">
        <v>25</v>
      </c>
      <c r="G49" s="28" t="str">
        <f t="shared" si="1"/>
        <v>Extremo</v>
      </c>
    </row>
    <row r="50" spans="4:12" ht="15.75" customHeight="1" x14ac:dyDescent="0.25"/>
    <row r="51" spans="4:12" ht="15.75" customHeight="1" x14ac:dyDescent="0.25"/>
    <row r="52" spans="4:12" ht="15.75" customHeight="1" x14ac:dyDescent="0.25"/>
    <row r="53" spans="4:12" ht="15.75" customHeight="1" x14ac:dyDescent="0.25"/>
    <row r="54" spans="4:12" ht="15.75" customHeight="1" x14ac:dyDescent="0.25"/>
    <row r="55" spans="4:12" ht="15.75" customHeight="1" x14ac:dyDescent="0.25"/>
    <row r="56" spans="4:12" ht="15.75" customHeight="1" x14ac:dyDescent="0.25"/>
    <row r="57" spans="4:12" ht="15.75" customHeight="1" x14ac:dyDescent="0.25">
      <c r="D57" s="31" t="s">
        <v>78</v>
      </c>
      <c r="E57" s="31" t="s">
        <v>119</v>
      </c>
      <c r="F57" s="31">
        <v>1</v>
      </c>
      <c r="G57" s="31" t="s">
        <v>119</v>
      </c>
    </row>
    <row r="58" spans="4:12" ht="15.75" customHeight="1" x14ac:dyDescent="0.25">
      <c r="D58" s="31" t="s">
        <v>82</v>
      </c>
      <c r="E58" s="31" t="s">
        <v>119</v>
      </c>
      <c r="F58" s="31">
        <v>2</v>
      </c>
      <c r="G58" s="31" t="s">
        <v>119</v>
      </c>
      <c r="J58" s="25" t="s">
        <v>65</v>
      </c>
      <c r="K58" s="25" t="s">
        <v>67</v>
      </c>
      <c r="L58" s="25" t="s">
        <v>69</v>
      </c>
    </row>
    <row r="59" spans="4:12" ht="15.75" customHeight="1" x14ac:dyDescent="0.25">
      <c r="D59" s="31" t="s">
        <v>86</v>
      </c>
      <c r="E59" s="31" t="s">
        <v>120</v>
      </c>
      <c r="F59" s="31">
        <v>3</v>
      </c>
      <c r="G59" s="31" t="s">
        <v>120</v>
      </c>
      <c r="I59" s="25" t="s">
        <v>71</v>
      </c>
      <c r="J59" s="25">
        <v>1</v>
      </c>
      <c r="K59" s="25">
        <v>2</v>
      </c>
      <c r="L59" s="25">
        <v>3</v>
      </c>
    </row>
    <row r="60" spans="4:12" ht="15.75" customHeight="1" x14ac:dyDescent="0.25">
      <c r="D60" s="31" t="s">
        <v>92</v>
      </c>
      <c r="E60" s="31" t="s">
        <v>119</v>
      </c>
      <c r="F60" s="31">
        <v>4</v>
      </c>
      <c r="G60" s="31" t="s">
        <v>119</v>
      </c>
      <c r="I60" s="25" t="s">
        <v>74</v>
      </c>
      <c r="J60" s="25">
        <v>4</v>
      </c>
      <c r="K60" s="25">
        <v>5</v>
      </c>
      <c r="L60" s="25">
        <v>6</v>
      </c>
    </row>
    <row r="61" spans="4:12" ht="15.75" customHeight="1" x14ac:dyDescent="0.25">
      <c r="D61" s="31" t="s">
        <v>94</v>
      </c>
      <c r="E61" s="31" t="s">
        <v>120</v>
      </c>
      <c r="F61" s="31">
        <v>5</v>
      </c>
      <c r="G61" s="31" t="s">
        <v>120</v>
      </c>
      <c r="I61" s="25" t="s">
        <v>76</v>
      </c>
      <c r="J61" s="25">
        <v>7</v>
      </c>
      <c r="K61" s="25">
        <v>8</v>
      </c>
      <c r="L61" s="25">
        <v>9</v>
      </c>
    </row>
    <row r="62" spans="4:12" ht="15.75" customHeight="1" x14ac:dyDescent="0.25">
      <c r="D62" s="31" t="s">
        <v>95</v>
      </c>
      <c r="E62" s="31" t="s">
        <v>121</v>
      </c>
      <c r="F62" s="31">
        <v>6</v>
      </c>
      <c r="G62" s="31" t="s">
        <v>121</v>
      </c>
      <c r="I62" s="25" t="s">
        <v>80</v>
      </c>
      <c r="J62" s="25">
        <v>10</v>
      </c>
      <c r="K62" s="25">
        <v>11</v>
      </c>
      <c r="L62" s="25">
        <v>12</v>
      </c>
    </row>
    <row r="63" spans="4:12" ht="15.75" customHeight="1" x14ac:dyDescent="0.25">
      <c r="D63" s="31" t="s">
        <v>99</v>
      </c>
      <c r="E63" s="31" t="s">
        <v>120</v>
      </c>
      <c r="F63" s="31">
        <v>7</v>
      </c>
      <c r="G63" s="31" t="s">
        <v>120</v>
      </c>
      <c r="I63" s="25" t="s">
        <v>84</v>
      </c>
      <c r="J63" s="25">
        <v>13</v>
      </c>
      <c r="K63" s="25">
        <v>14</v>
      </c>
      <c r="L63" s="25">
        <v>15</v>
      </c>
    </row>
    <row r="64" spans="4:12" ht="15.75" customHeight="1" x14ac:dyDescent="0.25">
      <c r="D64" s="31" t="s">
        <v>101</v>
      </c>
      <c r="E64" s="31" t="s">
        <v>121</v>
      </c>
      <c r="F64" s="31">
        <v>8</v>
      </c>
      <c r="G64" s="31" t="s">
        <v>121</v>
      </c>
    </row>
    <row r="65" spans="4:14" ht="15.75" customHeight="1" x14ac:dyDescent="0.25">
      <c r="D65" s="31" t="s">
        <v>102</v>
      </c>
      <c r="E65" s="31" t="s">
        <v>122</v>
      </c>
      <c r="F65" s="31">
        <v>9</v>
      </c>
      <c r="G65" s="31" t="s">
        <v>122</v>
      </c>
    </row>
    <row r="66" spans="4:14" ht="15.75" customHeight="1" x14ac:dyDescent="0.25">
      <c r="D66" s="31" t="s">
        <v>105</v>
      </c>
      <c r="E66" s="31" t="s">
        <v>120</v>
      </c>
      <c r="F66" s="31">
        <v>10</v>
      </c>
      <c r="G66" s="31" t="s">
        <v>120</v>
      </c>
      <c r="I66" s="25" t="s">
        <v>100</v>
      </c>
      <c r="L66" s="25" t="s">
        <v>65</v>
      </c>
      <c r="M66" s="25" t="s">
        <v>67</v>
      </c>
      <c r="N66" s="25" t="s">
        <v>69</v>
      </c>
    </row>
    <row r="67" spans="4:14" ht="15.75" customHeight="1" x14ac:dyDescent="0.25">
      <c r="D67" s="31" t="s">
        <v>106</v>
      </c>
      <c r="E67" s="31" t="s">
        <v>121</v>
      </c>
      <c r="F67" s="31">
        <v>11</v>
      </c>
      <c r="G67" s="31" t="s">
        <v>121</v>
      </c>
      <c r="I67" s="33">
        <v>0.15</v>
      </c>
      <c r="K67" s="25" t="s">
        <v>71</v>
      </c>
      <c r="L67" s="25" t="str">
        <f t="shared" ref="L67:N71" si="2">VLOOKUP($K67&amp;L$66,CRITERIORC,2,0)</f>
        <v>Baja</v>
      </c>
      <c r="M67" s="25" t="str">
        <f t="shared" si="2"/>
        <v>Baja</v>
      </c>
      <c r="N67" s="25" t="str">
        <f t="shared" si="2"/>
        <v>Moderada</v>
      </c>
    </row>
    <row r="68" spans="4:14" ht="15.75" customHeight="1" x14ac:dyDescent="0.25">
      <c r="D68" s="31" t="s">
        <v>107</v>
      </c>
      <c r="E68" s="31" t="s">
        <v>122</v>
      </c>
      <c r="F68" s="31">
        <v>12</v>
      </c>
      <c r="G68" s="31" t="s">
        <v>122</v>
      </c>
      <c r="I68" s="33">
        <v>0.05</v>
      </c>
      <c r="K68" s="25" t="s">
        <v>74</v>
      </c>
      <c r="L68" s="25" t="str">
        <f t="shared" si="2"/>
        <v>Baja</v>
      </c>
      <c r="M68" s="25" t="str">
        <f t="shared" si="2"/>
        <v>Moderada</v>
      </c>
      <c r="N68" s="25" t="str">
        <f t="shared" si="2"/>
        <v>Alta</v>
      </c>
    </row>
    <row r="69" spans="4:14" ht="15.75" customHeight="1" x14ac:dyDescent="0.25">
      <c r="D69" s="31" t="s">
        <v>116</v>
      </c>
      <c r="E69" s="31" t="s">
        <v>120</v>
      </c>
      <c r="F69" s="31">
        <v>13</v>
      </c>
      <c r="G69" s="31" t="s">
        <v>120</v>
      </c>
      <c r="I69" s="33">
        <v>0.15</v>
      </c>
      <c r="K69" s="25" t="s">
        <v>76</v>
      </c>
      <c r="L69" s="25" t="str">
        <f t="shared" si="2"/>
        <v>Moderada</v>
      </c>
      <c r="M69" s="25" t="str">
        <f t="shared" si="2"/>
        <v>Alta</v>
      </c>
      <c r="N69" s="25" t="str">
        <f t="shared" si="2"/>
        <v>Extrema</v>
      </c>
    </row>
    <row r="70" spans="4:14" ht="15.75" customHeight="1" x14ac:dyDescent="0.25">
      <c r="D70" s="31" t="s">
        <v>117</v>
      </c>
      <c r="E70" s="31" t="s">
        <v>121</v>
      </c>
      <c r="F70" s="31">
        <v>14</v>
      </c>
      <c r="G70" s="31" t="s">
        <v>121</v>
      </c>
      <c r="I70" s="33">
        <v>0.1</v>
      </c>
      <c r="K70" s="25" t="s">
        <v>80</v>
      </c>
      <c r="L70" s="25" t="str">
        <f t="shared" si="2"/>
        <v>Moderada</v>
      </c>
      <c r="M70" s="25" t="str">
        <f t="shared" si="2"/>
        <v>Alta</v>
      </c>
      <c r="N70" s="25" t="str">
        <f t="shared" si="2"/>
        <v>Extrema</v>
      </c>
    </row>
    <row r="71" spans="4:14" ht="15.75" customHeight="1" x14ac:dyDescent="0.25">
      <c r="D71" s="31" t="s">
        <v>118</v>
      </c>
      <c r="E71" s="31" t="s">
        <v>122</v>
      </c>
      <c r="F71" s="31">
        <v>15</v>
      </c>
      <c r="G71" s="31" t="s">
        <v>122</v>
      </c>
      <c r="I71" s="33">
        <v>0.15</v>
      </c>
      <c r="K71" s="25" t="s">
        <v>84</v>
      </c>
      <c r="L71" s="25" t="str">
        <f t="shared" si="2"/>
        <v>Moderada</v>
      </c>
      <c r="M71" s="25" t="str">
        <f t="shared" si="2"/>
        <v>Alta</v>
      </c>
      <c r="N71" s="25" t="str">
        <f t="shared" si="2"/>
        <v>Extrema</v>
      </c>
    </row>
    <row r="72" spans="4:14" ht="15.75" customHeight="1" x14ac:dyDescent="0.25">
      <c r="I72" s="33">
        <v>0.1</v>
      </c>
    </row>
    <row r="73" spans="4:14" ht="15.75" customHeight="1" x14ac:dyDescent="0.25">
      <c r="I73" s="33">
        <v>0.3</v>
      </c>
    </row>
    <row r="74" spans="4:14" ht="15.75" customHeight="1" x14ac:dyDescent="0.25"/>
    <row r="75" spans="4:14" ht="15.75" customHeight="1" x14ac:dyDescent="0.25"/>
    <row r="76" spans="4:14" ht="15.75" customHeight="1" x14ac:dyDescent="0.25"/>
    <row r="77" spans="4:14" ht="15.75" customHeight="1" x14ac:dyDescent="0.25"/>
    <row r="78" spans="4:14" ht="15.75" customHeight="1" x14ac:dyDescent="0.25"/>
    <row r="79" spans="4:14" ht="15.75" customHeight="1" x14ac:dyDescent="0.25"/>
    <row r="80" spans="4:14"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A1000"/>
  <sheetViews>
    <sheetView tabSelected="1" zoomScale="57" zoomScaleNormal="57" workbookViewId="0">
      <selection activeCell="AX34" sqref="AX34"/>
    </sheetView>
  </sheetViews>
  <sheetFormatPr baseColWidth="10" defaultColWidth="14.42578125" defaultRowHeight="15" customHeight="1" outlineLevelCol="1" x14ac:dyDescent="0.25"/>
  <cols>
    <col min="1" max="1" width="41.42578125" style="190" customWidth="1"/>
    <col min="2" max="2" width="9.5703125" style="190" customWidth="1"/>
    <col min="3" max="3" width="51.140625" style="190" customWidth="1"/>
    <col min="4" max="4" width="43.5703125" style="190" customWidth="1"/>
    <col min="5" max="7" width="34.85546875" style="190" customWidth="1"/>
    <col min="8" max="11" width="40.5703125" style="190" customWidth="1"/>
    <col min="12" max="12" width="60.85546875" style="190" customWidth="1"/>
    <col min="13" max="14" width="40.5703125" style="190" customWidth="1"/>
    <col min="15" max="15" width="61.85546875" style="190" customWidth="1"/>
    <col min="16" max="19" width="40.5703125" style="190" customWidth="1" outlineLevel="1"/>
    <col min="20" max="20" width="47.28515625" style="190" customWidth="1" outlineLevel="1"/>
    <col min="21" max="21" width="23.85546875" style="190" customWidth="1" outlineLevel="1"/>
    <col min="22" max="22" width="63.140625" style="190" customWidth="1"/>
    <col min="23" max="23" width="26.5703125" style="190" customWidth="1"/>
    <col min="24" max="24" width="61.42578125" style="190" customWidth="1"/>
    <col min="25" max="25" width="47.5703125" style="190" customWidth="1"/>
    <col min="26" max="28" width="26.5703125" style="190" customWidth="1"/>
    <col min="29" max="29" width="80" style="190" customWidth="1"/>
    <col min="30" max="32" width="26.5703125" style="190" customWidth="1"/>
    <col min="33" max="33" width="43" style="190" customWidth="1"/>
    <col min="34" max="34" width="41.28515625" style="190" customWidth="1"/>
    <col min="35" max="35" width="26.85546875" style="190" customWidth="1"/>
    <col min="36" max="36" width="85.5703125" style="190" customWidth="1"/>
    <col min="37" max="37" width="18.5703125" style="190" customWidth="1"/>
    <col min="38" max="38" width="57.28515625" style="190" customWidth="1"/>
    <col min="39" max="39" width="68.28515625" style="190" customWidth="1"/>
    <col min="40" max="40" width="20.5703125" style="289" customWidth="1"/>
    <col min="41" max="41" width="36.7109375" style="190" customWidth="1"/>
    <col min="42" max="42" width="24.28515625" style="190" customWidth="1"/>
    <col min="43" max="43" width="48.85546875" style="190" customWidth="1"/>
    <col min="44" max="44" width="28.5703125" style="190" customWidth="1"/>
    <col min="45" max="45" width="30.85546875" style="190" customWidth="1"/>
    <col min="46" max="46" width="32.7109375" style="190" customWidth="1"/>
    <col min="47" max="47" width="30.42578125" style="190" customWidth="1"/>
    <col min="48" max="48" width="52.140625" style="190" customWidth="1"/>
    <col min="49" max="49" width="15.85546875" style="190" customWidth="1"/>
    <col min="50" max="52" width="11.42578125" style="190" customWidth="1"/>
    <col min="53" max="53" width="11.42578125" style="190" hidden="1" customWidth="1"/>
    <col min="54" max="16384" width="14.42578125" style="190"/>
  </cols>
  <sheetData>
    <row r="1" spans="1:53" ht="31.5" customHeight="1" x14ac:dyDescent="0.25">
      <c r="A1" s="732" t="s">
        <v>271</v>
      </c>
      <c r="B1" s="608"/>
      <c r="C1" s="608"/>
      <c r="D1" s="608"/>
      <c r="E1" s="608"/>
      <c r="F1" s="608"/>
      <c r="G1" s="609"/>
      <c r="H1" s="224" t="s">
        <v>150</v>
      </c>
      <c r="I1" s="703" t="s">
        <v>271</v>
      </c>
      <c r="J1" s="615"/>
      <c r="K1" s="615"/>
      <c r="L1" s="615"/>
      <c r="M1" s="615"/>
      <c r="N1" s="611"/>
      <c r="O1" s="290" t="s">
        <v>150</v>
      </c>
      <c r="P1" s="703" t="s">
        <v>271</v>
      </c>
      <c r="Q1" s="615"/>
      <c r="R1" s="615"/>
      <c r="S1" s="615"/>
      <c r="T1" s="611"/>
      <c r="U1" s="290" t="s">
        <v>150</v>
      </c>
      <c r="V1" s="704" t="s">
        <v>303</v>
      </c>
      <c r="W1" s="598" t="s">
        <v>304</v>
      </c>
      <c r="X1" s="599"/>
      <c r="Y1" s="599"/>
      <c r="Z1" s="599"/>
      <c r="AA1" s="599"/>
      <c r="AB1" s="599"/>
      <c r="AC1" s="599"/>
      <c r="AD1" s="599"/>
      <c r="AE1" s="599"/>
      <c r="AF1" s="600"/>
      <c r="AG1" s="706" t="s">
        <v>151</v>
      </c>
      <c r="AH1" s="596"/>
      <c r="AI1" s="707"/>
      <c r="AJ1" s="704" t="s">
        <v>303</v>
      </c>
      <c r="AK1" s="598" t="s">
        <v>304</v>
      </c>
      <c r="AL1" s="599"/>
      <c r="AM1" s="599"/>
      <c r="AN1" s="599"/>
      <c r="AO1" s="599"/>
      <c r="AP1" s="599"/>
      <c r="AQ1" s="599"/>
      <c r="AR1" s="599"/>
      <c r="AS1" s="599"/>
      <c r="AT1" s="600"/>
      <c r="AU1" s="706" t="s">
        <v>151</v>
      </c>
      <c r="AV1" s="596"/>
      <c r="AW1" s="707"/>
    </row>
    <row r="2" spans="1:53" ht="39" customHeight="1" x14ac:dyDescent="0.25">
      <c r="A2" s="612"/>
      <c r="B2" s="602"/>
      <c r="C2" s="602"/>
      <c r="D2" s="602"/>
      <c r="E2" s="602"/>
      <c r="F2" s="602"/>
      <c r="G2" s="603"/>
      <c r="H2" s="225" t="s">
        <v>152</v>
      </c>
      <c r="I2" s="612"/>
      <c r="J2" s="602"/>
      <c r="K2" s="602"/>
      <c r="L2" s="602"/>
      <c r="M2" s="602"/>
      <c r="N2" s="603"/>
      <c r="O2" s="291" t="s">
        <v>152</v>
      </c>
      <c r="P2" s="612"/>
      <c r="Q2" s="602"/>
      <c r="R2" s="602"/>
      <c r="S2" s="602"/>
      <c r="T2" s="603"/>
      <c r="U2" s="291" t="s">
        <v>152</v>
      </c>
      <c r="V2" s="705"/>
      <c r="W2" s="601"/>
      <c r="X2" s="602"/>
      <c r="Y2" s="602"/>
      <c r="Z2" s="602"/>
      <c r="AA2" s="602"/>
      <c r="AB2" s="602"/>
      <c r="AC2" s="602"/>
      <c r="AD2" s="602"/>
      <c r="AE2" s="602"/>
      <c r="AF2" s="603"/>
      <c r="AG2" s="709" t="s">
        <v>305</v>
      </c>
      <c r="AH2" s="620"/>
      <c r="AI2" s="623"/>
      <c r="AJ2" s="705"/>
      <c r="AK2" s="601"/>
      <c r="AL2" s="602"/>
      <c r="AM2" s="602"/>
      <c r="AN2" s="602"/>
      <c r="AO2" s="602"/>
      <c r="AP2" s="602"/>
      <c r="AQ2" s="602"/>
      <c r="AR2" s="602"/>
      <c r="AS2" s="602"/>
      <c r="AT2" s="603"/>
      <c r="AU2" s="709" t="s">
        <v>305</v>
      </c>
      <c r="AV2" s="620"/>
      <c r="AW2" s="623"/>
    </row>
    <row r="3" spans="1:53" ht="43.5" customHeight="1" x14ac:dyDescent="0.25">
      <c r="A3" s="613"/>
      <c r="B3" s="605"/>
      <c r="C3" s="605"/>
      <c r="D3" s="605"/>
      <c r="E3" s="605"/>
      <c r="F3" s="605"/>
      <c r="G3" s="606"/>
      <c r="H3" s="225" t="s">
        <v>154</v>
      </c>
      <c r="I3" s="613"/>
      <c r="J3" s="605"/>
      <c r="K3" s="605"/>
      <c r="L3" s="605"/>
      <c r="M3" s="605"/>
      <c r="N3" s="606"/>
      <c r="O3" s="291" t="s">
        <v>154</v>
      </c>
      <c r="P3" s="613"/>
      <c r="Q3" s="605"/>
      <c r="R3" s="605"/>
      <c r="S3" s="605"/>
      <c r="T3" s="606"/>
      <c r="U3" s="291" t="s">
        <v>154</v>
      </c>
      <c r="V3" s="705"/>
      <c r="W3" s="604"/>
      <c r="X3" s="605"/>
      <c r="Y3" s="605"/>
      <c r="Z3" s="605"/>
      <c r="AA3" s="605"/>
      <c r="AB3" s="605"/>
      <c r="AC3" s="605"/>
      <c r="AD3" s="605"/>
      <c r="AE3" s="605"/>
      <c r="AF3" s="606"/>
      <c r="AG3" s="709" t="s">
        <v>154</v>
      </c>
      <c r="AH3" s="620"/>
      <c r="AI3" s="623"/>
      <c r="AJ3" s="705"/>
      <c r="AK3" s="604"/>
      <c r="AL3" s="605"/>
      <c r="AM3" s="605"/>
      <c r="AN3" s="605"/>
      <c r="AO3" s="605"/>
      <c r="AP3" s="605"/>
      <c r="AQ3" s="605"/>
      <c r="AR3" s="605"/>
      <c r="AS3" s="605"/>
      <c r="AT3" s="606"/>
      <c r="AU3" s="709" t="s">
        <v>154</v>
      </c>
      <c r="AV3" s="620"/>
      <c r="AW3" s="623"/>
    </row>
    <row r="4" spans="1:53" ht="33" customHeight="1" x14ac:dyDescent="0.25">
      <c r="A4" s="634" t="s">
        <v>156</v>
      </c>
      <c r="B4" s="620"/>
      <c r="C4" s="620"/>
      <c r="D4" s="620"/>
      <c r="E4" s="620"/>
      <c r="F4" s="620"/>
      <c r="G4" s="620"/>
      <c r="H4" s="636"/>
      <c r="I4" s="634" t="s">
        <v>156</v>
      </c>
      <c r="J4" s="620"/>
      <c r="K4" s="620"/>
      <c r="L4" s="620"/>
      <c r="M4" s="620"/>
      <c r="N4" s="620"/>
      <c r="O4" s="621"/>
      <c r="P4" s="634" t="s">
        <v>156</v>
      </c>
      <c r="Q4" s="620"/>
      <c r="R4" s="620"/>
      <c r="S4" s="620"/>
      <c r="T4" s="620"/>
      <c r="U4" s="623"/>
      <c r="V4" s="705"/>
      <c r="W4" s="619" t="s">
        <v>156</v>
      </c>
      <c r="X4" s="620"/>
      <c r="Y4" s="620"/>
      <c r="Z4" s="620"/>
      <c r="AA4" s="620"/>
      <c r="AB4" s="620"/>
      <c r="AC4" s="620"/>
      <c r="AD4" s="620"/>
      <c r="AE4" s="620"/>
      <c r="AF4" s="623"/>
      <c r="AG4" s="708"/>
      <c r="AH4" s="620"/>
      <c r="AI4" s="623"/>
      <c r="AJ4" s="705"/>
      <c r="AK4" s="619" t="s">
        <v>156</v>
      </c>
      <c r="AL4" s="620"/>
      <c r="AM4" s="620"/>
      <c r="AN4" s="620"/>
      <c r="AO4" s="620"/>
      <c r="AP4" s="620"/>
      <c r="AQ4" s="620"/>
      <c r="AR4" s="620"/>
      <c r="AS4" s="620"/>
      <c r="AT4" s="623"/>
      <c r="AU4" s="708"/>
      <c r="AV4" s="620"/>
      <c r="AW4" s="623"/>
    </row>
    <row r="5" spans="1:53" ht="33" customHeight="1" x14ac:dyDescent="0.25">
      <c r="A5" s="635" t="s">
        <v>274</v>
      </c>
      <c r="B5" s="620"/>
      <c r="C5" s="620"/>
      <c r="D5" s="620"/>
      <c r="E5" s="623"/>
      <c r="F5" s="622" t="s">
        <v>158</v>
      </c>
      <c r="G5" s="620"/>
      <c r="H5" s="620"/>
      <c r="I5" s="635" t="s">
        <v>274</v>
      </c>
      <c r="J5" s="620"/>
      <c r="K5" s="620"/>
      <c r="L5" s="620"/>
      <c r="M5" s="623"/>
      <c r="N5" s="622" t="s">
        <v>306</v>
      </c>
      <c r="O5" s="621"/>
      <c r="P5" s="635" t="s">
        <v>274</v>
      </c>
      <c r="Q5" s="620"/>
      <c r="R5" s="620"/>
      <c r="S5" s="620"/>
      <c r="T5" s="623"/>
      <c r="U5" s="292" t="s">
        <v>306</v>
      </c>
      <c r="V5" s="592"/>
      <c r="W5" s="619" t="s">
        <v>307</v>
      </c>
      <c r="X5" s="620"/>
      <c r="Y5" s="620"/>
      <c r="Z5" s="620"/>
      <c r="AA5" s="620"/>
      <c r="AB5" s="620"/>
      <c r="AC5" s="620"/>
      <c r="AD5" s="620"/>
      <c r="AE5" s="620"/>
      <c r="AF5" s="623"/>
      <c r="AG5" s="619" t="s">
        <v>160</v>
      </c>
      <c r="AH5" s="620"/>
      <c r="AI5" s="623"/>
      <c r="AJ5" s="592"/>
      <c r="AK5" s="619" t="s">
        <v>307</v>
      </c>
      <c r="AL5" s="620"/>
      <c r="AM5" s="620"/>
      <c r="AN5" s="620"/>
      <c r="AO5" s="620"/>
      <c r="AP5" s="620"/>
      <c r="AQ5" s="620"/>
      <c r="AR5" s="620"/>
      <c r="AS5" s="620"/>
      <c r="AT5" s="623"/>
      <c r="AU5" s="619" t="s">
        <v>160</v>
      </c>
      <c r="AV5" s="620"/>
      <c r="AW5" s="623"/>
    </row>
    <row r="6" spans="1:53" ht="48" customHeight="1" thickBot="1" x14ac:dyDescent="0.3">
      <c r="A6" s="733" t="s">
        <v>308</v>
      </c>
      <c r="B6" s="625"/>
      <c r="C6" s="625"/>
      <c r="D6" s="625"/>
      <c r="E6" s="625"/>
      <c r="F6" s="625"/>
      <c r="G6" s="625"/>
      <c r="H6" s="626"/>
      <c r="I6" s="696"/>
      <c r="J6" s="697"/>
      <c r="K6" s="697"/>
      <c r="L6" s="697"/>
      <c r="M6" s="697"/>
      <c r="N6" s="697"/>
      <c r="O6" s="697"/>
      <c r="P6" s="697"/>
      <c r="Q6" s="697"/>
      <c r="R6" s="697"/>
      <c r="S6" s="697"/>
      <c r="T6" s="697"/>
      <c r="U6" s="698"/>
      <c r="V6" s="700" t="s">
        <v>308</v>
      </c>
      <c r="W6" s="701"/>
      <c r="X6" s="701"/>
      <c r="Y6" s="701"/>
      <c r="Z6" s="701"/>
      <c r="AA6" s="701"/>
      <c r="AB6" s="701"/>
      <c r="AC6" s="701"/>
      <c r="AD6" s="701"/>
      <c r="AE6" s="701"/>
      <c r="AF6" s="701"/>
      <c r="AG6" s="701"/>
      <c r="AH6" s="701"/>
      <c r="AI6" s="702"/>
      <c r="AJ6" s="700" t="s">
        <v>308</v>
      </c>
      <c r="AK6" s="701"/>
      <c r="AL6" s="701"/>
      <c r="AM6" s="701"/>
      <c r="AN6" s="701"/>
      <c r="AO6" s="701"/>
      <c r="AP6" s="701"/>
      <c r="AQ6" s="701"/>
      <c r="AR6" s="701"/>
      <c r="AS6" s="701"/>
      <c r="AT6" s="701"/>
      <c r="AU6" s="701"/>
      <c r="AV6" s="701"/>
      <c r="AW6" s="702"/>
    </row>
    <row r="7" spans="1:53" ht="34.5" customHeight="1" x14ac:dyDescent="0.25">
      <c r="A7" s="738" t="s">
        <v>309</v>
      </c>
      <c r="B7" s="734" t="s">
        <v>162</v>
      </c>
      <c r="C7" s="734" t="s">
        <v>310</v>
      </c>
      <c r="D7" s="737" t="s">
        <v>311</v>
      </c>
      <c r="E7" s="734" t="s">
        <v>312</v>
      </c>
      <c r="F7" s="737" t="s">
        <v>166</v>
      </c>
      <c r="G7" s="737" t="s">
        <v>167</v>
      </c>
      <c r="H7" s="735" t="s">
        <v>168</v>
      </c>
      <c r="I7" s="699" t="s">
        <v>1174</v>
      </c>
      <c r="J7" s="596"/>
      <c r="K7" s="596"/>
      <c r="L7" s="695"/>
      <c r="M7" s="628" t="s">
        <v>169</v>
      </c>
      <c r="N7" s="596"/>
      <c r="O7" s="695"/>
      <c r="P7" s="633" t="s">
        <v>170</v>
      </c>
      <c r="Q7" s="596"/>
      <c r="R7" s="596"/>
      <c r="S7" s="596"/>
      <c r="T7" s="596"/>
      <c r="U7" s="695"/>
      <c r="V7" s="699" t="s">
        <v>1175</v>
      </c>
      <c r="W7" s="596"/>
      <c r="X7" s="596"/>
      <c r="Y7" s="597"/>
      <c r="Z7" s="628" t="s">
        <v>171</v>
      </c>
      <c r="AA7" s="596"/>
      <c r="AB7" s="596"/>
      <c r="AC7" s="695"/>
      <c r="AD7" s="633" t="s">
        <v>172</v>
      </c>
      <c r="AE7" s="596"/>
      <c r="AF7" s="596"/>
      <c r="AG7" s="596"/>
      <c r="AH7" s="596"/>
      <c r="AI7" s="597"/>
      <c r="AJ7" s="699" t="s">
        <v>1176</v>
      </c>
      <c r="AK7" s="596"/>
      <c r="AL7" s="596"/>
      <c r="AM7" s="597"/>
      <c r="AN7" s="628" t="s">
        <v>173</v>
      </c>
      <c r="AO7" s="596"/>
      <c r="AP7" s="596"/>
      <c r="AQ7" s="695"/>
      <c r="AR7" s="739" t="s">
        <v>174</v>
      </c>
      <c r="AS7" s="740"/>
      <c r="AT7" s="740"/>
      <c r="AU7" s="740"/>
      <c r="AV7" s="740"/>
      <c r="AW7" s="741"/>
    </row>
    <row r="8" spans="1:53" ht="18" customHeight="1" x14ac:dyDescent="0.25">
      <c r="A8" s="589"/>
      <c r="B8" s="705"/>
      <c r="C8" s="705"/>
      <c r="D8" s="705"/>
      <c r="E8" s="705"/>
      <c r="F8" s="705"/>
      <c r="G8" s="705"/>
      <c r="H8" s="736"/>
      <c r="I8" s="723" t="s">
        <v>175</v>
      </c>
      <c r="J8" s="716" t="s">
        <v>176</v>
      </c>
      <c r="K8" s="716" t="s">
        <v>1177</v>
      </c>
      <c r="L8" s="729" t="s">
        <v>177</v>
      </c>
      <c r="M8" s="718" t="s">
        <v>178</v>
      </c>
      <c r="N8" s="719" t="s">
        <v>179</v>
      </c>
      <c r="O8" s="713" t="s">
        <v>180</v>
      </c>
      <c r="P8" s="715" t="s">
        <v>181</v>
      </c>
      <c r="Q8" s="712" t="s">
        <v>182</v>
      </c>
      <c r="R8" s="712" t="s">
        <v>183</v>
      </c>
      <c r="S8" s="712" t="s">
        <v>184</v>
      </c>
      <c r="T8" s="712" t="s">
        <v>185</v>
      </c>
      <c r="U8" s="728" t="s">
        <v>186</v>
      </c>
      <c r="V8" s="723" t="s">
        <v>175</v>
      </c>
      <c r="W8" s="716" t="s">
        <v>176</v>
      </c>
      <c r="X8" s="716" t="s">
        <v>1177</v>
      </c>
      <c r="Y8" s="717" t="s">
        <v>177</v>
      </c>
      <c r="Z8" s="718" t="s">
        <v>178</v>
      </c>
      <c r="AA8" s="719" t="s">
        <v>179</v>
      </c>
      <c r="AB8" s="719" t="s">
        <v>313</v>
      </c>
      <c r="AC8" s="713" t="s">
        <v>180</v>
      </c>
      <c r="AD8" s="715" t="s">
        <v>181</v>
      </c>
      <c r="AE8" s="712" t="s">
        <v>182</v>
      </c>
      <c r="AF8" s="712" t="s">
        <v>183</v>
      </c>
      <c r="AG8" s="712" t="s">
        <v>184</v>
      </c>
      <c r="AH8" s="712" t="s">
        <v>185</v>
      </c>
      <c r="AI8" s="722" t="s">
        <v>186</v>
      </c>
      <c r="AJ8" s="723" t="s">
        <v>175</v>
      </c>
      <c r="AK8" s="716" t="s">
        <v>176</v>
      </c>
      <c r="AL8" s="716" t="s">
        <v>1177</v>
      </c>
      <c r="AM8" s="717" t="s">
        <v>177</v>
      </c>
      <c r="AN8" s="718" t="s">
        <v>178</v>
      </c>
      <c r="AO8" s="719" t="s">
        <v>179</v>
      </c>
      <c r="AP8" s="719" t="s">
        <v>313</v>
      </c>
      <c r="AQ8" s="713" t="s">
        <v>180</v>
      </c>
      <c r="AR8" s="726" t="s">
        <v>181</v>
      </c>
      <c r="AS8" s="710" t="s">
        <v>182</v>
      </c>
      <c r="AT8" s="710" t="s">
        <v>183</v>
      </c>
      <c r="AU8" s="710" t="s">
        <v>184</v>
      </c>
      <c r="AV8" s="710" t="s">
        <v>185</v>
      </c>
      <c r="AW8" s="720" t="s">
        <v>186</v>
      </c>
    </row>
    <row r="9" spans="1:53" ht="38.25" customHeight="1" thickBot="1" x14ac:dyDescent="0.3">
      <c r="A9" s="590"/>
      <c r="B9" s="592"/>
      <c r="C9" s="592"/>
      <c r="D9" s="592"/>
      <c r="E9" s="592"/>
      <c r="F9" s="592"/>
      <c r="G9" s="592"/>
      <c r="H9" s="594"/>
      <c r="I9" s="590"/>
      <c r="J9" s="592"/>
      <c r="K9" s="592"/>
      <c r="L9" s="714"/>
      <c r="M9" s="590"/>
      <c r="N9" s="592"/>
      <c r="O9" s="714"/>
      <c r="P9" s="590"/>
      <c r="Q9" s="592"/>
      <c r="R9" s="592"/>
      <c r="S9" s="592"/>
      <c r="T9" s="592"/>
      <c r="U9" s="714"/>
      <c r="V9" s="590"/>
      <c r="W9" s="592"/>
      <c r="X9" s="592"/>
      <c r="Y9" s="594"/>
      <c r="Z9" s="590"/>
      <c r="AA9" s="592"/>
      <c r="AB9" s="592"/>
      <c r="AC9" s="714"/>
      <c r="AD9" s="590"/>
      <c r="AE9" s="592"/>
      <c r="AF9" s="592"/>
      <c r="AG9" s="592"/>
      <c r="AH9" s="592"/>
      <c r="AI9" s="594"/>
      <c r="AJ9" s="590"/>
      <c r="AK9" s="592"/>
      <c r="AL9" s="592"/>
      <c r="AM9" s="594"/>
      <c r="AN9" s="724"/>
      <c r="AO9" s="711"/>
      <c r="AP9" s="711"/>
      <c r="AQ9" s="725"/>
      <c r="AR9" s="727"/>
      <c r="AS9" s="711"/>
      <c r="AT9" s="711"/>
      <c r="AU9" s="711"/>
      <c r="AV9" s="711"/>
      <c r="AW9" s="721"/>
    </row>
    <row r="10" spans="1:53" ht="164.25" customHeight="1" x14ac:dyDescent="0.25">
      <c r="A10" s="588" t="s">
        <v>1179</v>
      </c>
      <c r="B10" s="162">
        <v>1</v>
      </c>
      <c r="C10" s="159" t="s">
        <v>314</v>
      </c>
      <c r="D10" s="159" t="s">
        <v>315</v>
      </c>
      <c r="E10" s="159" t="s">
        <v>192</v>
      </c>
      <c r="F10" s="159" t="s">
        <v>226</v>
      </c>
      <c r="G10" s="293">
        <v>44958</v>
      </c>
      <c r="H10" s="268">
        <v>44957</v>
      </c>
      <c r="I10" s="249" t="s">
        <v>316</v>
      </c>
      <c r="J10" s="144">
        <v>1</v>
      </c>
      <c r="K10" s="152" t="s">
        <v>317</v>
      </c>
      <c r="L10" s="235" t="s">
        <v>318</v>
      </c>
      <c r="M10" s="168">
        <v>45048</v>
      </c>
      <c r="N10" s="162" t="s">
        <v>319</v>
      </c>
      <c r="O10" s="235" t="s">
        <v>320</v>
      </c>
      <c r="P10" s="168">
        <v>45056</v>
      </c>
      <c r="Q10" s="152" t="s">
        <v>198</v>
      </c>
      <c r="R10" s="144">
        <v>1</v>
      </c>
      <c r="S10" s="154" t="s">
        <v>321</v>
      </c>
      <c r="T10" s="294" t="s">
        <v>322</v>
      </c>
      <c r="U10" s="170" t="s">
        <v>196</v>
      </c>
      <c r="V10" s="168" t="s">
        <v>323</v>
      </c>
      <c r="W10" s="144">
        <v>1</v>
      </c>
      <c r="X10" s="152" t="s">
        <v>195</v>
      </c>
      <c r="Y10" s="152" t="s">
        <v>195</v>
      </c>
      <c r="Z10" s="168">
        <v>45173</v>
      </c>
      <c r="AA10" s="170" t="s">
        <v>196</v>
      </c>
      <c r="AB10" s="144">
        <v>1</v>
      </c>
      <c r="AC10" s="235" t="s">
        <v>324</v>
      </c>
      <c r="AD10" s="808" t="s">
        <v>1411</v>
      </c>
      <c r="AE10" s="809" t="s">
        <v>195</v>
      </c>
      <c r="AF10" s="810">
        <v>1</v>
      </c>
      <c r="AG10" s="809" t="s">
        <v>1386</v>
      </c>
      <c r="AH10" s="809" t="s">
        <v>195</v>
      </c>
      <c r="AI10" s="811" t="s">
        <v>196</v>
      </c>
      <c r="AJ10" s="177" t="s">
        <v>1102</v>
      </c>
      <c r="AK10" s="165">
        <v>1</v>
      </c>
      <c r="AL10" s="159" t="s">
        <v>195</v>
      </c>
      <c r="AM10" s="296" t="s">
        <v>1103</v>
      </c>
      <c r="AN10" s="513">
        <v>45294</v>
      </c>
      <c r="AO10" s="451" t="s">
        <v>196</v>
      </c>
      <c r="AP10" s="461">
        <v>1</v>
      </c>
      <c r="AQ10" s="521" t="s">
        <v>1102</v>
      </c>
      <c r="AR10" s="528" t="s">
        <v>1279</v>
      </c>
      <c r="AS10" s="435" t="s">
        <v>195</v>
      </c>
      <c r="AT10" s="422">
        <v>1</v>
      </c>
      <c r="AU10" s="398" t="s">
        <v>1102</v>
      </c>
      <c r="AV10" s="435" t="s">
        <v>195</v>
      </c>
      <c r="AW10" s="518" t="s">
        <v>196</v>
      </c>
      <c r="BA10" s="190" t="s">
        <v>319</v>
      </c>
    </row>
    <row r="11" spans="1:53" ht="164.25" customHeight="1" x14ac:dyDescent="0.25">
      <c r="A11" s="589"/>
      <c r="B11" s="162">
        <v>2</v>
      </c>
      <c r="C11" s="159" t="s">
        <v>325</v>
      </c>
      <c r="D11" s="159" t="s">
        <v>326</v>
      </c>
      <c r="E11" s="159" t="s">
        <v>192</v>
      </c>
      <c r="F11" s="159" t="s">
        <v>226</v>
      </c>
      <c r="G11" s="293">
        <v>44958</v>
      </c>
      <c r="H11" s="268">
        <v>44957</v>
      </c>
      <c r="I11" s="249" t="s">
        <v>327</v>
      </c>
      <c r="J11" s="144">
        <v>1</v>
      </c>
      <c r="K11" s="152" t="s">
        <v>328</v>
      </c>
      <c r="L11" s="235" t="s">
        <v>329</v>
      </c>
      <c r="M11" s="168">
        <v>45048</v>
      </c>
      <c r="N11" s="162" t="s">
        <v>319</v>
      </c>
      <c r="O11" s="159" t="s">
        <v>330</v>
      </c>
      <c r="P11" s="168">
        <v>45056</v>
      </c>
      <c r="Q11" s="152" t="s">
        <v>198</v>
      </c>
      <c r="R11" s="144">
        <v>1</v>
      </c>
      <c r="S11" s="154" t="s">
        <v>331</v>
      </c>
      <c r="T11" s="294" t="s">
        <v>332</v>
      </c>
      <c r="U11" s="170" t="s">
        <v>196</v>
      </c>
      <c r="V11" s="168" t="s">
        <v>323</v>
      </c>
      <c r="W11" s="144">
        <v>1</v>
      </c>
      <c r="X11" s="152" t="s">
        <v>195</v>
      </c>
      <c r="Y11" s="152" t="s">
        <v>195</v>
      </c>
      <c r="Z11" s="168">
        <v>45173</v>
      </c>
      <c r="AA11" s="170" t="s">
        <v>196</v>
      </c>
      <c r="AB11" s="144">
        <v>1</v>
      </c>
      <c r="AC11" s="235" t="s">
        <v>324</v>
      </c>
      <c r="AD11" s="808" t="s">
        <v>1411</v>
      </c>
      <c r="AE11" s="809" t="s">
        <v>195</v>
      </c>
      <c r="AF11" s="810">
        <v>1</v>
      </c>
      <c r="AG11" s="809" t="s">
        <v>1386</v>
      </c>
      <c r="AH11" s="809" t="s">
        <v>195</v>
      </c>
      <c r="AI11" s="811" t="s">
        <v>196</v>
      </c>
      <c r="AJ11" s="177" t="s">
        <v>1102</v>
      </c>
      <c r="AK11" s="165">
        <v>1</v>
      </c>
      <c r="AL11" s="159" t="s">
        <v>195</v>
      </c>
      <c r="AM11" s="296" t="s">
        <v>195</v>
      </c>
      <c r="AN11" s="514">
        <v>45294</v>
      </c>
      <c r="AO11" s="398" t="s">
        <v>196</v>
      </c>
      <c r="AP11" s="399">
        <v>1</v>
      </c>
      <c r="AQ11" s="522" t="s">
        <v>1102</v>
      </c>
      <c r="AR11" s="528" t="s">
        <v>1279</v>
      </c>
      <c r="AS11" s="435" t="s">
        <v>195</v>
      </c>
      <c r="AT11" s="422">
        <v>1</v>
      </c>
      <c r="AU11" s="398" t="s">
        <v>1102</v>
      </c>
      <c r="AV11" s="435" t="s">
        <v>195</v>
      </c>
      <c r="AW11" s="518" t="s">
        <v>196</v>
      </c>
      <c r="BA11" s="190" t="s">
        <v>333</v>
      </c>
    </row>
    <row r="12" spans="1:53" ht="164.25" customHeight="1" x14ac:dyDescent="0.25">
      <c r="A12" s="589"/>
      <c r="B12" s="162">
        <v>3</v>
      </c>
      <c r="C12" s="159" t="s">
        <v>334</v>
      </c>
      <c r="D12" s="159" t="s">
        <v>335</v>
      </c>
      <c r="E12" s="159" t="s">
        <v>226</v>
      </c>
      <c r="F12" s="159" t="s">
        <v>336</v>
      </c>
      <c r="G12" s="293">
        <v>44927</v>
      </c>
      <c r="H12" s="268">
        <v>45000</v>
      </c>
      <c r="I12" s="295" t="s">
        <v>337</v>
      </c>
      <c r="J12" s="144">
        <v>1</v>
      </c>
      <c r="K12" s="152" t="s">
        <v>338</v>
      </c>
      <c r="L12" s="235" t="s">
        <v>339</v>
      </c>
      <c r="M12" s="168">
        <v>45048</v>
      </c>
      <c r="N12" s="162" t="s">
        <v>319</v>
      </c>
      <c r="O12" s="159" t="s">
        <v>340</v>
      </c>
      <c r="P12" s="168">
        <v>45056</v>
      </c>
      <c r="Q12" s="152" t="s">
        <v>198</v>
      </c>
      <c r="R12" s="144">
        <v>1</v>
      </c>
      <c r="S12" s="154" t="s">
        <v>341</v>
      </c>
      <c r="T12" s="294" t="s">
        <v>342</v>
      </c>
      <c r="U12" s="170" t="s">
        <v>196</v>
      </c>
      <c r="V12" s="168" t="s">
        <v>323</v>
      </c>
      <c r="W12" s="144">
        <v>1</v>
      </c>
      <c r="X12" s="152" t="s">
        <v>195</v>
      </c>
      <c r="Y12" s="152" t="s">
        <v>195</v>
      </c>
      <c r="Z12" s="168">
        <v>45173</v>
      </c>
      <c r="AA12" s="170" t="s">
        <v>196</v>
      </c>
      <c r="AB12" s="144">
        <v>1</v>
      </c>
      <c r="AC12" s="235" t="s">
        <v>324</v>
      </c>
      <c r="AD12" s="808" t="s">
        <v>1411</v>
      </c>
      <c r="AE12" s="809" t="s">
        <v>195</v>
      </c>
      <c r="AF12" s="810">
        <v>1</v>
      </c>
      <c r="AG12" s="809" t="s">
        <v>1386</v>
      </c>
      <c r="AH12" s="809" t="s">
        <v>195</v>
      </c>
      <c r="AI12" s="811" t="s">
        <v>196</v>
      </c>
      <c r="AJ12" s="177" t="s">
        <v>1102</v>
      </c>
      <c r="AK12" s="165">
        <v>1</v>
      </c>
      <c r="AL12" s="159" t="s">
        <v>195</v>
      </c>
      <c r="AM12" s="296" t="s">
        <v>195</v>
      </c>
      <c r="AN12" s="514">
        <v>44933</v>
      </c>
      <c r="AO12" s="398" t="s">
        <v>196</v>
      </c>
      <c r="AP12" s="399">
        <v>1</v>
      </c>
      <c r="AQ12" s="522" t="s">
        <v>1102</v>
      </c>
      <c r="AR12" s="528" t="s">
        <v>1279</v>
      </c>
      <c r="AS12" s="435" t="s">
        <v>195</v>
      </c>
      <c r="AT12" s="422">
        <v>1</v>
      </c>
      <c r="AU12" s="398" t="s">
        <v>1102</v>
      </c>
      <c r="AV12" s="435" t="s">
        <v>195</v>
      </c>
      <c r="AW12" s="518" t="s">
        <v>196</v>
      </c>
      <c r="BA12" s="190" t="s">
        <v>252</v>
      </c>
    </row>
    <row r="13" spans="1:53" ht="164.25" customHeight="1" x14ac:dyDescent="0.25">
      <c r="A13" s="589"/>
      <c r="B13" s="162">
        <v>4</v>
      </c>
      <c r="C13" s="159" t="s">
        <v>343</v>
      </c>
      <c r="D13" s="159" t="s">
        <v>344</v>
      </c>
      <c r="E13" s="159" t="s">
        <v>345</v>
      </c>
      <c r="F13" s="159" t="s">
        <v>336</v>
      </c>
      <c r="G13" s="293">
        <v>44958</v>
      </c>
      <c r="H13" s="268">
        <v>45046</v>
      </c>
      <c r="I13" s="232" t="s">
        <v>346</v>
      </c>
      <c r="J13" s="144">
        <v>1</v>
      </c>
      <c r="K13" s="152" t="s">
        <v>347</v>
      </c>
      <c r="L13" s="296" t="s">
        <v>348</v>
      </c>
      <c r="M13" s="168">
        <v>45048</v>
      </c>
      <c r="N13" s="162" t="s">
        <v>319</v>
      </c>
      <c r="O13" s="159" t="s">
        <v>349</v>
      </c>
      <c r="P13" s="168">
        <v>45056</v>
      </c>
      <c r="Q13" s="152" t="s">
        <v>198</v>
      </c>
      <c r="R13" s="144">
        <v>1</v>
      </c>
      <c r="S13" s="154" t="s">
        <v>350</v>
      </c>
      <c r="T13" s="294" t="s">
        <v>351</v>
      </c>
      <c r="U13" s="170" t="s">
        <v>196</v>
      </c>
      <c r="V13" s="168" t="s">
        <v>323</v>
      </c>
      <c r="W13" s="144">
        <v>1</v>
      </c>
      <c r="X13" s="152" t="s">
        <v>195</v>
      </c>
      <c r="Y13" s="152" t="s">
        <v>195</v>
      </c>
      <c r="Z13" s="168">
        <v>45173</v>
      </c>
      <c r="AA13" s="170" t="s">
        <v>196</v>
      </c>
      <c r="AB13" s="144">
        <v>1</v>
      </c>
      <c r="AC13" s="235" t="s">
        <v>324</v>
      </c>
      <c r="AD13" s="808" t="s">
        <v>1411</v>
      </c>
      <c r="AE13" s="809" t="s">
        <v>195</v>
      </c>
      <c r="AF13" s="810">
        <v>1</v>
      </c>
      <c r="AG13" s="809" t="s">
        <v>1386</v>
      </c>
      <c r="AH13" s="809" t="s">
        <v>195</v>
      </c>
      <c r="AI13" s="811" t="s">
        <v>196</v>
      </c>
      <c r="AJ13" s="177" t="s">
        <v>1102</v>
      </c>
      <c r="AK13" s="165">
        <v>1</v>
      </c>
      <c r="AL13" s="159" t="s">
        <v>195</v>
      </c>
      <c r="AM13" s="296" t="s">
        <v>195</v>
      </c>
      <c r="AN13" s="514">
        <v>44933</v>
      </c>
      <c r="AO13" s="398" t="s">
        <v>196</v>
      </c>
      <c r="AP13" s="510">
        <v>1</v>
      </c>
      <c r="AQ13" s="523" t="s">
        <v>1106</v>
      </c>
      <c r="AR13" s="528" t="s">
        <v>1279</v>
      </c>
      <c r="AS13" s="435" t="s">
        <v>195</v>
      </c>
      <c r="AT13" s="422">
        <v>1</v>
      </c>
      <c r="AU13" s="398" t="s">
        <v>1102</v>
      </c>
      <c r="AV13" s="435" t="s">
        <v>195</v>
      </c>
      <c r="AW13" s="518" t="s">
        <v>196</v>
      </c>
      <c r="BA13" s="190" t="s">
        <v>352</v>
      </c>
    </row>
    <row r="14" spans="1:53" ht="378" x14ac:dyDescent="0.25">
      <c r="A14" s="589"/>
      <c r="B14" s="162">
        <v>5</v>
      </c>
      <c r="C14" s="159" t="s">
        <v>353</v>
      </c>
      <c r="D14" s="159" t="s">
        <v>354</v>
      </c>
      <c r="E14" s="159" t="s">
        <v>345</v>
      </c>
      <c r="F14" s="159" t="s">
        <v>355</v>
      </c>
      <c r="G14" s="293">
        <v>44958</v>
      </c>
      <c r="H14" s="268">
        <v>45290</v>
      </c>
      <c r="I14" s="249" t="s">
        <v>356</v>
      </c>
      <c r="J14" s="299">
        <v>0.25</v>
      </c>
      <c r="K14" s="144" t="s">
        <v>357</v>
      </c>
      <c r="L14" s="296" t="s">
        <v>358</v>
      </c>
      <c r="M14" s="168">
        <v>45048</v>
      </c>
      <c r="N14" s="162" t="s">
        <v>252</v>
      </c>
      <c r="O14" s="159" t="s">
        <v>359</v>
      </c>
      <c r="P14" s="168">
        <v>45056</v>
      </c>
      <c r="Q14" s="152" t="s">
        <v>198</v>
      </c>
      <c r="R14" s="144">
        <v>0.25</v>
      </c>
      <c r="S14" s="154" t="s">
        <v>360</v>
      </c>
      <c r="T14" s="159" t="s">
        <v>361</v>
      </c>
      <c r="U14" s="170" t="s">
        <v>362</v>
      </c>
      <c r="V14" s="297" t="s">
        <v>363</v>
      </c>
      <c r="W14" s="298">
        <v>0.66</v>
      </c>
      <c r="X14" s="300" t="s">
        <v>1180</v>
      </c>
      <c r="Y14" s="301" t="s">
        <v>364</v>
      </c>
      <c r="Z14" s="168">
        <v>45173</v>
      </c>
      <c r="AA14" s="234" t="s">
        <v>252</v>
      </c>
      <c r="AB14" s="144">
        <v>0.66</v>
      </c>
      <c r="AC14" s="235" t="s">
        <v>365</v>
      </c>
      <c r="AD14" s="808" t="s">
        <v>1411</v>
      </c>
      <c r="AE14" s="817" t="s">
        <v>198</v>
      </c>
      <c r="AF14" s="818">
        <v>0.5</v>
      </c>
      <c r="AG14" s="819" t="s">
        <v>1417</v>
      </c>
      <c r="AH14" s="820" t="s">
        <v>361</v>
      </c>
      <c r="AI14" s="815" t="s">
        <v>362</v>
      </c>
      <c r="AJ14" s="302" t="s">
        <v>366</v>
      </c>
      <c r="AK14" s="298">
        <v>1</v>
      </c>
      <c r="AL14" s="300" t="s">
        <v>367</v>
      </c>
      <c r="AM14" s="503" t="s">
        <v>368</v>
      </c>
      <c r="AN14" s="514">
        <v>45294</v>
      </c>
      <c r="AO14" s="398" t="s">
        <v>196</v>
      </c>
      <c r="AP14" s="422">
        <v>1</v>
      </c>
      <c r="AQ14" s="523" t="s">
        <v>1106</v>
      </c>
      <c r="AR14" s="528" t="s">
        <v>1279</v>
      </c>
      <c r="AS14" s="435" t="s">
        <v>195</v>
      </c>
      <c r="AT14" s="422">
        <v>1</v>
      </c>
      <c r="AU14" s="398" t="s">
        <v>1282</v>
      </c>
      <c r="AV14" s="435" t="s">
        <v>1283</v>
      </c>
      <c r="AW14" s="518" t="s">
        <v>196</v>
      </c>
    </row>
    <row r="15" spans="1:53" ht="253.5" customHeight="1" x14ac:dyDescent="0.25">
      <c r="A15" s="589"/>
      <c r="B15" s="162">
        <v>6</v>
      </c>
      <c r="C15" s="159" t="s">
        <v>369</v>
      </c>
      <c r="D15" s="159" t="s">
        <v>370</v>
      </c>
      <c r="E15" s="159" t="s">
        <v>371</v>
      </c>
      <c r="F15" s="159" t="s">
        <v>226</v>
      </c>
      <c r="G15" s="293">
        <v>44958</v>
      </c>
      <c r="H15" s="303">
        <v>45290</v>
      </c>
      <c r="I15" s="143" t="s">
        <v>372</v>
      </c>
      <c r="J15" s="261">
        <v>0.3332</v>
      </c>
      <c r="K15" s="154" t="s">
        <v>373</v>
      </c>
      <c r="L15" s="296" t="s">
        <v>374</v>
      </c>
      <c r="M15" s="168">
        <v>45051</v>
      </c>
      <c r="N15" s="162" t="s">
        <v>252</v>
      </c>
      <c r="O15" s="235" t="s">
        <v>375</v>
      </c>
      <c r="P15" s="168">
        <v>45056</v>
      </c>
      <c r="Q15" s="152" t="s">
        <v>198</v>
      </c>
      <c r="R15" s="144">
        <v>0.33300000000000002</v>
      </c>
      <c r="S15" s="154" t="s">
        <v>376</v>
      </c>
      <c r="T15" s="294" t="s">
        <v>377</v>
      </c>
      <c r="U15" s="170" t="s">
        <v>362</v>
      </c>
      <c r="V15" s="249" t="s">
        <v>378</v>
      </c>
      <c r="W15" s="144">
        <v>0.66</v>
      </c>
      <c r="X15" s="154" t="s">
        <v>1181</v>
      </c>
      <c r="Y15" s="156" t="s">
        <v>379</v>
      </c>
      <c r="Z15" s="168">
        <v>45173</v>
      </c>
      <c r="AA15" s="234" t="s">
        <v>252</v>
      </c>
      <c r="AB15" s="144">
        <v>0.66</v>
      </c>
      <c r="AC15" s="235" t="s">
        <v>380</v>
      </c>
      <c r="AD15" s="808" t="s">
        <v>1411</v>
      </c>
      <c r="AE15" s="817" t="s">
        <v>198</v>
      </c>
      <c r="AF15" s="818">
        <v>0.66</v>
      </c>
      <c r="AG15" s="819" t="s">
        <v>1418</v>
      </c>
      <c r="AH15" s="821" t="s">
        <v>377</v>
      </c>
      <c r="AI15" s="815" t="s">
        <v>362</v>
      </c>
      <c r="AJ15" s="304" t="s">
        <v>372</v>
      </c>
      <c r="AK15" s="305">
        <f>8.3333%*12</f>
        <v>0.99999599999999988</v>
      </c>
      <c r="AL15" s="306" t="s">
        <v>1120</v>
      </c>
      <c r="AM15" s="504" t="s">
        <v>195</v>
      </c>
      <c r="AN15" s="514">
        <v>45298</v>
      </c>
      <c r="AO15" s="398" t="s">
        <v>196</v>
      </c>
      <c r="AP15" s="399">
        <v>1</v>
      </c>
      <c r="AQ15" s="522" t="s">
        <v>1102</v>
      </c>
      <c r="AR15" s="528" t="s">
        <v>1279</v>
      </c>
      <c r="AS15" s="435" t="s">
        <v>195</v>
      </c>
      <c r="AT15" s="422">
        <v>1</v>
      </c>
      <c r="AU15" s="398" t="s">
        <v>1102</v>
      </c>
      <c r="AV15" s="435" t="s">
        <v>195</v>
      </c>
      <c r="AW15" s="518" t="s">
        <v>196</v>
      </c>
    </row>
    <row r="16" spans="1:53" ht="253.5" customHeight="1" x14ac:dyDescent="0.25">
      <c r="A16" s="589"/>
      <c r="B16" s="162">
        <v>7</v>
      </c>
      <c r="C16" s="159" t="s">
        <v>381</v>
      </c>
      <c r="D16" s="159" t="s">
        <v>302</v>
      </c>
      <c r="E16" s="159" t="s">
        <v>226</v>
      </c>
      <c r="F16" s="159" t="s">
        <v>355</v>
      </c>
      <c r="G16" s="293">
        <v>44958</v>
      </c>
      <c r="H16" s="268">
        <v>45290</v>
      </c>
      <c r="I16" s="249" t="s">
        <v>382</v>
      </c>
      <c r="J16" s="144">
        <v>0.33</v>
      </c>
      <c r="K16" s="307" t="s">
        <v>383</v>
      </c>
      <c r="L16" s="296" t="s">
        <v>374</v>
      </c>
      <c r="M16" s="168">
        <v>45050</v>
      </c>
      <c r="N16" s="162" t="s">
        <v>252</v>
      </c>
      <c r="O16" s="235" t="s">
        <v>384</v>
      </c>
      <c r="P16" s="168">
        <v>45056</v>
      </c>
      <c r="Q16" s="152" t="s">
        <v>198</v>
      </c>
      <c r="R16" s="144">
        <v>0.33</v>
      </c>
      <c r="S16" s="154" t="s">
        <v>385</v>
      </c>
      <c r="T16" s="235" t="s">
        <v>386</v>
      </c>
      <c r="U16" s="170" t="s">
        <v>362</v>
      </c>
      <c r="V16" s="232" t="s">
        <v>387</v>
      </c>
      <c r="W16" s="144">
        <v>0.66</v>
      </c>
      <c r="X16" s="154" t="s">
        <v>388</v>
      </c>
      <c r="Y16" s="152" t="s">
        <v>195</v>
      </c>
      <c r="Z16" s="168">
        <v>45176</v>
      </c>
      <c r="AA16" s="234" t="s">
        <v>252</v>
      </c>
      <c r="AB16" s="144">
        <v>0.66</v>
      </c>
      <c r="AC16" s="235" t="s">
        <v>389</v>
      </c>
      <c r="AD16" s="808" t="s">
        <v>1411</v>
      </c>
      <c r="AE16" s="817" t="s">
        <v>198</v>
      </c>
      <c r="AF16" s="818">
        <v>0.66</v>
      </c>
      <c r="AG16" s="819" t="s">
        <v>1419</v>
      </c>
      <c r="AH16" s="822" t="s">
        <v>1420</v>
      </c>
      <c r="AI16" s="815" t="s">
        <v>362</v>
      </c>
      <c r="AJ16" s="249" t="s">
        <v>1147</v>
      </c>
      <c r="AK16" s="144">
        <v>1</v>
      </c>
      <c r="AL16" s="350" t="s">
        <v>1148</v>
      </c>
      <c r="AM16" s="504" t="s">
        <v>195</v>
      </c>
      <c r="AN16" s="514">
        <v>45298</v>
      </c>
      <c r="AO16" s="398" t="s">
        <v>196</v>
      </c>
      <c r="AP16" s="399">
        <v>1</v>
      </c>
      <c r="AQ16" s="522" t="s">
        <v>1102</v>
      </c>
      <c r="AR16" s="528" t="s">
        <v>1279</v>
      </c>
      <c r="AS16" s="435" t="s">
        <v>195</v>
      </c>
      <c r="AT16" s="422">
        <v>1</v>
      </c>
      <c r="AU16" s="398" t="s">
        <v>1102</v>
      </c>
      <c r="AV16" s="435" t="s">
        <v>195</v>
      </c>
      <c r="AW16" s="518" t="s">
        <v>196</v>
      </c>
    </row>
    <row r="17" spans="1:49" ht="164.25" customHeight="1" x14ac:dyDescent="0.25">
      <c r="A17" s="589"/>
      <c r="B17" s="162">
        <v>8</v>
      </c>
      <c r="C17" s="159" t="s">
        <v>390</v>
      </c>
      <c r="D17" s="159" t="s">
        <v>391</v>
      </c>
      <c r="E17" s="159" t="s">
        <v>345</v>
      </c>
      <c r="F17" s="159" t="s">
        <v>355</v>
      </c>
      <c r="G17" s="293">
        <v>44958</v>
      </c>
      <c r="H17" s="268">
        <v>45290</v>
      </c>
      <c r="I17" s="295" t="s">
        <v>392</v>
      </c>
      <c r="J17" s="144">
        <v>0.33</v>
      </c>
      <c r="K17" s="152" t="s">
        <v>393</v>
      </c>
      <c r="L17" s="296" t="s">
        <v>394</v>
      </c>
      <c r="M17" s="168">
        <v>45048</v>
      </c>
      <c r="N17" s="162" t="s">
        <v>252</v>
      </c>
      <c r="O17" s="159" t="s">
        <v>395</v>
      </c>
      <c r="P17" s="168">
        <v>45056</v>
      </c>
      <c r="Q17" s="152" t="s">
        <v>198</v>
      </c>
      <c r="R17" s="144">
        <v>0.33</v>
      </c>
      <c r="S17" s="154" t="s">
        <v>396</v>
      </c>
      <c r="T17" s="159" t="s">
        <v>397</v>
      </c>
      <c r="U17" s="170" t="s">
        <v>362</v>
      </c>
      <c r="V17" s="308" t="s">
        <v>398</v>
      </c>
      <c r="W17" s="309">
        <v>0.66</v>
      </c>
      <c r="X17" s="300" t="s">
        <v>1182</v>
      </c>
      <c r="Y17" s="150" t="s">
        <v>399</v>
      </c>
      <c r="Z17" s="168">
        <v>45173</v>
      </c>
      <c r="AA17" s="234" t="s">
        <v>252</v>
      </c>
      <c r="AB17" s="144">
        <v>0.66</v>
      </c>
      <c r="AC17" s="235" t="s">
        <v>400</v>
      </c>
      <c r="AD17" s="808" t="s">
        <v>1411</v>
      </c>
      <c r="AE17" s="817" t="s">
        <v>198</v>
      </c>
      <c r="AF17" s="818">
        <v>0.66</v>
      </c>
      <c r="AG17" s="819" t="s">
        <v>1421</v>
      </c>
      <c r="AH17" s="820" t="s">
        <v>1422</v>
      </c>
      <c r="AI17" s="815" t="s">
        <v>362</v>
      </c>
      <c r="AJ17" s="302" t="s">
        <v>401</v>
      </c>
      <c r="AK17" s="144">
        <v>1</v>
      </c>
      <c r="AL17" s="154" t="s">
        <v>402</v>
      </c>
      <c r="AM17" s="296" t="s">
        <v>195</v>
      </c>
      <c r="AN17" s="514">
        <v>45294</v>
      </c>
      <c r="AO17" s="398" t="s">
        <v>196</v>
      </c>
      <c r="AP17" s="399">
        <v>1</v>
      </c>
      <c r="AQ17" s="522" t="s">
        <v>1102</v>
      </c>
      <c r="AR17" s="528" t="s">
        <v>1279</v>
      </c>
      <c r="AS17" s="435" t="s">
        <v>195</v>
      </c>
      <c r="AT17" s="422">
        <v>1</v>
      </c>
      <c r="AU17" s="398" t="s">
        <v>1102</v>
      </c>
      <c r="AV17" s="435" t="s">
        <v>195</v>
      </c>
      <c r="AW17" s="518" t="s">
        <v>196</v>
      </c>
    </row>
    <row r="18" spans="1:49" ht="204" customHeight="1" x14ac:dyDescent="0.25">
      <c r="A18" s="589"/>
      <c r="B18" s="162">
        <v>9</v>
      </c>
      <c r="C18" s="159" t="s">
        <v>403</v>
      </c>
      <c r="D18" s="159" t="s">
        <v>404</v>
      </c>
      <c r="E18" s="159" t="s">
        <v>192</v>
      </c>
      <c r="F18" s="159" t="s">
        <v>405</v>
      </c>
      <c r="G18" s="293">
        <v>44928</v>
      </c>
      <c r="H18" s="268">
        <v>45229</v>
      </c>
      <c r="I18" s="232" t="s">
        <v>406</v>
      </c>
      <c r="J18" s="144">
        <v>0.5</v>
      </c>
      <c r="K18" s="152" t="s">
        <v>410</v>
      </c>
      <c r="L18" s="310" t="s">
        <v>407</v>
      </c>
      <c r="M18" s="168">
        <v>45048</v>
      </c>
      <c r="N18" s="162" t="s">
        <v>252</v>
      </c>
      <c r="O18" s="159" t="s">
        <v>408</v>
      </c>
      <c r="P18" s="168">
        <v>45056</v>
      </c>
      <c r="Q18" s="152" t="s">
        <v>198</v>
      </c>
      <c r="R18" s="144">
        <v>0.5</v>
      </c>
      <c r="S18" s="154" t="s">
        <v>409</v>
      </c>
      <c r="T18" s="159" t="s">
        <v>410</v>
      </c>
      <c r="U18" s="170" t="s">
        <v>362</v>
      </c>
      <c r="V18" s="302" t="s">
        <v>411</v>
      </c>
      <c r="W18" s="144">
        <v>0.75</v>
      </c>
      <c r="X18" s="311" t="s">
        <v>412</v>
      </c>
      <c r="Y18" s="152" t="s">
        <v>195</v>
      </c>
      <c r="Z18" s="168">
        <v>45173</v>
      </c>
      <c r="AA18" s="234" t="s">
        <v>252</v>
      </c>
      <c r="AB18" s="144">
        <v>0.75</v>
      </c>
      <c r="AC18" s="235" t="s">
        <v>413</v>
      </c>
      <c r="AD18" s="808" t="s">
        <v>1411</v>
      </c>
      <c r="AE18" s="817" t="s">
        <v>198</v>
      </c>
      <c r="AF18" s="818">
        <v>0.75</v>
      </c>
      <c r="AG18" s="819" t="s">
        <v>1423</v>
      </c>
      <c r="AH18" s="820" t="s">
        <v>412</v>
      </c>
      <c r="AI18" s="815" t="s">
        <v>362</v>
      </c>
      <c r="AJ18" s="312" t="s">
        <v>414</v>
      </c>
      <c r="AK18" s="313">
        <v>1</v>
      </c>
      <c r="AL18" s="314" t="s">
        <v>415</v>
      </c>
      <c r="AM18" s="505" t="s">
        <v>195</v>
      </c>
      <c r="AN18" s="514">
        <v>45294</v>
      </c>
      <c r="AO18" s="398" t="s">
        <v>196</v>
      </c>
      <c r="AP18" s="399">
        <v>1</v>
      </c>
      <c r="AQ18" s="522" t="s">
        <v>1102</v>
      </c>
      <c r="AR18" s="528" t="s">
        <v>1279</v>
      </c>
      <c r="AS18" s="435" t="s">
        <v>195</v>
      </c>
      <c r="AT18" s="422">
        <v>1</v>
      </c>
      <c r="AU18" s="398" t="s">
        <v>1102</v>
      </c>
      <c r="AV18" s="435" t="s">
        <v>195</v>
      </c>
      <c r="AW18" s="518" t="s">
        <v>196</v>
      </c>
    </row>
    <row r="19" spans="1:49" ht="306" customHeight="1" x14ac:dyDescent="0.25">
      <c r="A19" s="589"/>
      <c r="B19" s="162">
        <v>10</v>
      </c>
      <c r="C19" s="159" t="s">
        <v>416</v>
      </c>
      <c r="D19" s="159" t="s">
        <v>417</v>
      </c>
      <c r="E19" s="152" t="s">
        <v>418</v>
      </c>
      <c r="F19" s="159" t="s">
        <v>419</v>
      </c>
      <c r="G19" s="293">
        <v>44958</v>
      </c>
      <c r="H19" s="268">
        <v>45275</v>
      </c>
      <c r="I19" s="232" t="s">
        <v>420</v>
      </c>
      <c r="J19" s="165">
        <v>0.25</v>
      </c>
      <c r="K19" s="159" t="s">
        <v>421</v>
      </c>
      <c r="L19" s="296" t="s">
        <v>374</v>
      </c>
      <c r="M19" s="168">
        <v>45054</v>
      </c>
      <c r="N19" s="162" t="s">
        <v>252</v>
      </c>
      <c r="O19" s="235" t="s">
        <v>422</v>
      </c>
      <c r="P19" s="168">
        <v>45056</v>
      </c>
      <c r="Q19" s="152" t="s">
        <v>198</v>
      </c>
      <c r="R19" s="144">
        <v>0.25</v>
      </c>
      <c r="S19" s="154" t="s">
        <v>423</v>
      </c>
      <c r="T19" s="235" t="s">
        <v>424</v>
      </c>
      <c r="U19" s="170" t="s">
        <v>362</v>
      </c>
      <c r="V19" s="249" t="s">
        <v>1183</v>
      </c>
      <c r="W19" s="144">
        <v>0.66</v>
      </c>
      <c r="X19" s="154" t="s">
        <v>425</v>
      </c>
      <c r="Y19" s="152" t="s">
        <v>195</v>
      </c>
      <c r="Z19" s="168">
        <v>45173</v>
      </c>
      <c r="AA19" s="234" t="s">
        <v>252</v>
      </c>
      <c r="AB19" s="144">
        <v>0.66</v>
      </c>
      <c r="AC19" s="235" t="s">
        <v>380</v>
      </c>
      <c r="AD19" s="808" t="s">
        <v>1411</v>
      </c>
      <c r="AE19" s="817" t="s">
        <v>198</v>
      </c>
      <c r="AF19" s="818">
        <v>0.66</v>
      </c>
      <c r="AG19" s="819" t="s">
        <v>423</v>
      </c>
      <c r="AH19" s="822" t="s">
        <v>1424</v>
      </c>
      <c r="AI19" s="815" t="s">
        <v>362</v>
      </c>
      <c r="AJ19" s="400" t="s">
        <v>1192</v>
      </c>
      <c r="AK19" s="341">
        <v>1</v>
      </c>
      <c r="AL19" s="403" t="s">
        <v>1193</v>
      </c>
      <c r="AM19" s="506" t="s">
        <v>1194</v>
      </c>
      <c r="AN19" s="515">
        <v>45300</v>
      </c>
      <c r="AO19" s="398" t="s">
        <v>196</v>
      </c>
      <c r="AP19" s="416">
        <v>1</v>
      </c>
      <c r="AQ19" s="523" t="s">
        <v>1106</v>
      </c>
      <c r="AR19" s="528" t="s">
        <v>1279</v>
      </c>
      <c r="AS19" s="435" t="s">
        <v>195</v>
      </c>
      <c r="AT19" s="422">
        <v>1</v>
      </c>
      <c r="AU19" s="342" t="s">
        <v>1284</v>
      </c>
      <c r="AV19" s="520" t="s">
        <v>1193</v>
      </c>
      <c r="AW19" s="518" t="s">
        <v>196</v>
      </c>
    </row>
    <row r="20" spans="1:49" ht="164.25" customHeight="1" x14ac:dyDescent="0.25">
      <c r="A20" s="590"/>
      <c r="B20" s="162">
        <v>11</v>
      </c>
      <c r="C20" s="159" t="s">
        <v>426</v>
      </c>
      <c r="D20" s="159" t="s">
        <v>427</v>
      </c>
      <c r="E20" s="159" t="s">
        <v>428</v>
      </c>
      <c r="F20" s="159" t="s">
        <v>195</v>
      </c>
      <c r="G20" s="293">
        <v>44958</v>
      </c>
      <c r="H20" s="268">
        <v>45275</v>
      </c>
      <c r="I20" s="249" t="s">
        <v>429</v>
      </c>
      <c r="J20" s="153">
        <v>0</v>
      </c>
      <c r="K20" s="152"/>
      <c r="L20" s="154" t="s">
        <v>430</v>
      </c>
      <c r="M20" s="168">
        <v>45051</v>
      </c>
      <c r="N20" s="162" t="s">
        <v>252</v>
      </c>
      <c r="O20" s="295" t="s">
        <v>431</v>
      </c>
      <c r="P20" s="168">
        <v>45056</v>
      </c>
      <c r="Q20" s="152" t="s">
        <v>198</v>
      </c>
      <c r="R20" s="144">
        <v>0</v>
      </c>
      <c r="S20" s="316" t="s">
        <v>432</v>
      </c>
      <c r="T20" s="295" t="s">
        <v>431</v>
      </c>
      <c r="U20" s="170" t="s">
        <v>362</v>
      </c>
      <c r="V20" s="232" t="s">
        <v>433</v>
      </c>
      <c r="W20" s="222">
        <v>1</v>
      </c>
      <c r="X20" s="159" t="s">
        <v>434</v>
      </c>
      <c r="Y20" s="268" t="s">
        <v>435</v>
      </c>
      <c r="Z20" s="147">
        <v>45175</v>
      </c>
      <c r="AA20" s="234" t="s">
        <v>252</v>
      </c>
      <c r="AB20" s="153">
        <v>0.7</v>
      </c>
      <c r="AC20" s="317" t="s">
        <v>436</v>
      </c>
      <c r="AD20" s="808" t="s">
        <v>1411</v>
      </c>
      <c r="AE20" s="817" t="s">
        <v>198</v>
      </c>
      <c r="AF20" s="818">
        <v>0.33</v>
      </c>
      <c r="AG20" s="823" t="s">
        <v>1425</v>
      </c>
      <c r="AH20" s="824" t="s">
        <v>434</v>
      </c>
      <c r="AI20" s="815" t="s">
        <v>362</v>
      </c>
      <c r="AJ20" s="232"/>
      <c r="AK20" s="222"/>
      <c r="AL20" s="158"/>
      <c r="AM20" s="507"/>
      <c r="AN20" s="516">
        <v>45300</v>
      </c>
      <c r="AO20" s="398" t="s">
        <v>1189</v>
      </c>
      <c r="AP20" s="399"/>
      <c r="AQ20" s="522" t="s">
        <v>1189</v>
      </c>
      <c r="AR20" s="528" t="s">
        <v>1279</v>
      </c>
      <c r="AS20" s="534" t="s">
        <v>195</v>
      </c>
      <c r="AT20" s="527">
        <v>0.33</v>
      </c>
      <c r="AU20" s="435" t="s">
        <v>1402</v>
      </c>
      <c r="AV20" s="435" t="s">
        <v>1401</v>
      </c>
      <c r="AW20" s="518" t="s">
        <v>333</v>
      </c>
    </row>
    <row r="21" spans="1:49" ht="164.25" customHeight="1" x14ac:dyDescent="0.25">
      <c r="A21" s="588" t="s">
        <v>1184</v>
      </c>
      <c r="B21" s="162">
        <v>12</v>
      </c>
      <c r="C21" s="159" t="s">
        <v>437</v>
      </c>
      <c r="D21" s="159" t="s">
        <v>438</v>
      </c>
      <c r="E21" s="159" t="s">
        <v>345</v>
      </c>
      <c r="F21" s="159" t="s">
        <v>336</v>
      </c>
      <c r="G21" s="293">
        <v>44958</v>
      </c>
      <c r="H21" s="268">
        <v>45015</v>
      </c>
      <c r="I21" s="295" t="s">
        <v>439</v>
      </c>
      <c r="J21" s="144">
        <v>1</v>
      </c>
      <c r="K21" s="152" t="s">
        <v>440</v>
      </c>
      <c r="L21" s="296" t="s">
        <v>441</v>
      </c>
      <c r="M21" s="168">
        <v>45048</v>
      </c>
      <c r="N21" s="162" t="s">
        <v>319</v>
      </c>
      <c r="O21" s="295" t="s">
        <v>442</v>
      </c>
      <c r="P21" s="168">
        <v>45056</v>
      </c>
      <c r="Q21" s="152" t="s">
        <v>198</v>
      </c>
      <c r="R21" s="144">
        <v>1</v>
      </c>
      <c r="S21" s="154" t="s">
        <v>443</v>
      </c>
      <c r="T21" s="152" t="s">
        <v>440</v>
      </c>
      <c r="U21" s="170" t="s">
        <v>196</v>
      </c>
      <c r="V21" s="168" t="s">
        <v>444</v>
      </c>
      <c r="W21" s="144">
        <v>1</v>
      </c>
      <c r="X21" s="144" t="s">
        <v>445</v>
      </c>
      <c r="Y21" s="152" t="s">
        <v>195</v>
      </c>
      <c r="Z21" s="168">
        <v>45173</v>
      </c>
      <c r="AA21" s="170" t="s">
        <v>196</v>
      </c>
      <c r="AB21" s="144">
        <v>1</v>
      </c>
      <c r="AC21" s="235" t="s">
        <v>324</v>
      </c>
      <c r="AD21" s="808" t="s">
        <v>1411</v>
      </c>
      <c r="AE21" s="809" t="s">
        <v>195</v>
      </c>
      <c r="AF21" s="810">
        <v>1</v>
      </c>
      <c r="AG21" s="809" t="s">
        <v>1386</v>
      </c>
      <c r="AH21" s="809" t="s">
        <v>195</v>
      </c>
      <c r="AI21" s="811" t="s">
        <v>196</v>
      </c>
      <c r="AJ21" s="177" t="s">
        <v>1102</v>
      </c>
      <c r="AK21" s="165">
        <v>1</v>
      </c>
      <c r="AL21" s="159" t="s">
        <v>195</v>
      </c>
      <c r="AM21" s="296" t="s">
        <v>1103</v>
      </c>
      <c r="AN21" s="514">
        <v>45294</v>
      </c>
      <c r="AO21" s="398" t="s">
        <v>196</v>
      </c>
      <c r="AP21" s="399">
        <v>1</v>
      </c>
      <c r="AQ21" s="522" t="s">
        <v>1104</v>
      </c>
      <c r="AR21" s="528" t="s">
        <v>1279</v>
      </c>
      <c r="AS21" s="435" t="s">
        <v>195</v>
      </c>
      <c r="AT21" s="422">
        <v>1</v>
      </c>
      <c r="AU21" s="398" t="s">
        <v>1104</v>
      </c>
      <c r="AV21" s="435" t="s">
        <v>195</v>
      </c>
      <c r="AW21" s="518" t="s">
        <v>196</v>
      </c>
    </row>
    <row r="22" spans="1:49" ht="164.25" customHeight="1" x14ac:dyDescent="0.25">
      <c r="A22" s="589"/>
      <c r="B22" s="162">
        <v>13</v>
      </c>
      <c r="C22" s="159" t="s">
        <v>446</v>
      </c>
      <c r="D22" s="159" t="s">
        <v>447</v>
      </c>
      <c r="E22" s="159" t="s">
        <v>345</v>
      </c>
      <c r="F22" s="159" t="s">
        <v>336</v>
      </c>
      <c r="G22" s="293">
        <v>44958</v>
      </c>
      <c r="H22" s="268">
        <v>45016</v>
      </c>
      <c r="I22" s="295" t="s">
        <v>448</v>
      </c>
      <c r="J22" s="153">
        <v>1</v>
      </c>
      <c r="K22" s="152" t="s">
        <v>449</v>
      </c>
      <c r="L22" s="296" t="s">
        <v>450</v>
      </c>
      <c r="M22" s="168">
        <v>45048</v>
      </c>
      <c r="N22" s="162" t="s">
        <v>319</v>
      </c>
      <c r="O22" s="295" t="s">
        <v>451</v>
      </c>
      <c r="P22" s="168">
        <v>45056</v>
      </c>
      <c r="Q22" s="152" t="s">
        <v>198</v>
      </c>
      <c r="R22" s="144">
        <v>1</v>
      </c>
      <c r="S22" s="154" t="s">
        <v>452</v>
      </c>
      <c r="T22" s="295" t="s">
        <v>453</v>
      </c>
      <c r="U22" s="170" t="s">
        <v>196</v>
      </c>
      <c r="V22" s="168" t="s">
        <v>444</v>
      </c>
      <c r="W22" s="144">
        <v>1</v>
      </c>
      <c r="X22" s="144" t="s">
        <v>445</v>
      </c>
      <c r="Y22" s="152" t="s">
        <v>195</v>
      </c>
      <c r="Z22" s="168">
        <v>45173</v>
      </c>
      <c r="AA22" s="170" t="s">
        <v>196</v>
      </c>
      <c r="AB22" s="144">
        <v>1</v>
      </c>
      <c r="AC22" s="235" t="s">
        <v>324</v>
      </c>
      <c r="AD22" s="808" t="s">
        <v>1411</v>
      </c>
      <c r="AE22" s="809" t="s">
        <v>195</v>
      </c>
      <c r="AF22" s="810">
        <v>1</v>
      </c>
      <c r="AG22" s="809" t="s">
        <v>1386</v>
      </c>
      <c r="AH22" s="809" t="s">
        <v>195</v>
      </c>
      <c r="AI22" s="811" t="s">
        <v>196</v>
      </c>
      <c r="AJ22" s="177" t="s">
        <v>1102</v>
      </c>
      <c r="AK22" s="165">
        <v>1</v>
      </c>
      <c r="AL22" s="159" t="s">
        <v>195</v>
      </c>
      <c r="AM22" s="296" t="s">
        <v>1103</v>
      </c>
      <c r="AN22" s="514">
        <v>45294</v>
      </c>
      <c r="AO22" s="398" t="s">
        <v>196</v>
      </c>
      <c r="AP22" s="511">
        <v>1</v>
      </c>
      <c r="AQ22" s="523" t="s">
        <v>1106</v>
      </c>
      <c r="AR22" s="528" t="s">
        <v>1279</v>
      </c>
      <c r="AS22" s="435" t="s">
        <v>195</v>
      </c>
      <c r="AT22" s="422">
        <v>1</v>
      </c>
      <c r="AU22" s="398" t="s">
        <v>1102</v>
      </c>
      <c r="AV22" s="435" t="s">
        <v>195</v>
      </c>
      <c r="AW22" s="518" t="s">
        <v>196</v>
      </c>
    </row>
    <row r="23" spans="1:49" ht="164.25" customHeight="1" x14ac:dyDescent="0.25">
      <c r="A23" s="589"/>
      <c r="B23" s="318">
        <v>14</v>
      </c>
      <c r="C23" s="159" t="s">
        <v>454</v>
      </c>
      <c r="D23" s="159" t="s">
        <v>455</v>
      </c>
      <c r="E23" s="159" t="s">
        <v>345</v>
      </c>
      <c r="F23" s="159" t="s">
        <v>336</v>
      </c>
      <c r="G23" s="293">
        <v>45170</v>
      </c>
      <c r="H23" s="268" t="s">
        <v>456</v>
      </c>
      <c r="I23" s="295" t="s">
        <v>457</v>
      </c>
      <c r="J23" s="153">
        <v>1</v>
      </c>
      <c r="K23" s="152" t="s">
        <v>458</v>
      </c>
      <c r="L23" s="296" t="s">
        <v>459</v>
      </c>
      <c r="M23" s="168">
        <v>45048</v>
      </c>
      <c r="N23" s="162" t="s">
        <v>319</v>
      </c>
      <c r="O23" s="295" t="s">
        <v>460</v>
      </c>
      <c r="P23" s="168">
        <v>45056</v>
      </c>
      <c r="Q23" s="152" t="s">
        <v>198</v>
      </c>
      <c r="R23" s="153">
        <v>1</v>
      </c>
      <c r="S23" s="154" t="s">
        <v>461</v>
      </c>
      <c r="T23" s="295" t="s">
        <v>462</v>
      </c>
      <c r="U23" s="170" t="s">
        <v>196</v>
      </c>
      <c r="V23" s="168" t="s">
        <v>444</v>
      </c>
      <c r="W23" s="153">
        <v>1</v>
      </c>
      <c r="X23" s="144" t="s">
        <v>445</v>
      </c>
      <c r="Y23" s="152" t="s">
        <v>195</v>
      </c>
      <c r="Z23" s="168">
        <v>45173</v>
      </c>
      <c r="AA23" s="170" t="s">
        <v>196</v>
      </c>
      <c r="AB23" s="144">
        <v>1</v>
      </c>
      <c r="AC23" s="235" t="s">
        <v>324</v>
      </c>
      <c r="AD23" s="808" t="s">
        <v>1411</v>
      </c>
      <c r="AE23" s="809" t="s">
        <v>195</v>
      </c>
      <c r="AF23" s="810">
        <v>1</v>
      </c>
      <c r="AG23" s="809" t="s">
        <v>1386</v>
      </c>
      <c r="AH23" s="809" t="s">
        <v>195</v>
      </c>
      <c r="AI23" s="811" t="s">
        <v>196</v>
      </c>
      <c r="AJ23" s="177" t="s">
        <v>1102</v>
      </c>
      <c r="AK23" s="165">
        <v>1</v>
      </c>
      <c r="AL23" s="159" t="s">
        <v>195</v>
      </c>
      <c r="AM23" s="296" t="s">
        <v>1103</v>
      </c>
      <c r="AN23" s="514">
        <v>45294</v>
      </c>
      <c r="AO23" s="398" t="s">
        <v>196</v>
      </c>
      <c r="AP23" s="511">
        <v>1</v>
      </c>
      <c r="AQ23" s="523" t="s">
        <v>1106</v>
      </c>
      <c r="AR23" s="528" t="s">
        <v>1279</v>
      </c>
      <c r="AS23" s="435" t="s">
        <v>195</v>
      </c>
      <c r="AT23" s="422">
        <v>1</v>
      </c>
      <c r="AU23" s="398" t="s">
        <v>1102</v>
      </c>
      <c r="AV23" s="435" t="s">
        <v>195</v>
      </c>
      <c r="AW23" s="518" t="s">
        <v>196</v>
      </c>
    </row>
    <row r="24" spans="1:49" ht="319.5" customHeight="1" x14ac:dyDescent="0.25">
      <c r="A24" s="589"/>
      <c r="B24" s="162">
        <v>15</v>
      </c>
      <c r="C24" s="159" t="s">
        <v>463</v>
      </c>
      <c r="D24" s="159" t="s">
        <v>464</v>
      </c>
      <c r="E24" s="152" t="s">
        <v>418</v>
      </c>
      <c r="F24" s="159" t="s">
        <v>195</v>
      </c>
      <c r="G24" s="293">
        <v>44958</v>
      </c>
      <c r="H24" s="268">
        <v>45260</v>
      </c>
      <c r="I24" s="232" t="s">
        <v>465</v>
      </c>
      <c r="J24" s="222">
        <v>0</v>
      </c>
      <c r="K24" s="159" t="s">
        <v>374</v>
      </c>
      <c r="L24" s="296" t="s">
        <v>374</v>
      </c>
      <c r="M24" s="168">
        <v>45054</v>
      </c>
      <c r="N24" s="162" t="s">
        <v>252</v>
      </c>
      <c r="O24" s="235" t="s">
        <v>466</v>
      </c>
      <c r="P24" s="168">
        <v>45056</v>
      </c>
      <c r="Q24" s="152" t="s">
        <v>198</v>
      </c>
      <c r="R24" s="153">
        <v>0</v>
      </c>
      <c r="S24" s="163" t="s">
        <v>467</v>
      </c>
      <c r="T24" s="295" t="s">
        <v>431</v>
      </c>
      <c r="U24" s="170" t="s">
        <v>362</v>
      </c>
      <c r="V24" s="249"/>
      <c r="W24" s="153"/>
      <c r="X24" s="152"/>
      <c r="Y24" s="150"/>
      <c r="Z24" s="147">
        <v>45177</v>
      </c>
      <c r="AA24" s="155" t="s">
        <v>195</v>
      </c>
      <c r="AB24" s="155" t="s">
        <v>195</v>
      </c>
      <c r="AC24" s="319" t="s">
        <v>468</v>
      </c>
      <c r="AD24" s="808" t="s">
        <v>1411</v>
      </c>
      <c r="AE24" s="817" t="s">
        <v>198</v>
      </c>
      <c r="AF24" s="825">
        <v>0.2</v>
      </c>
      <c r="AG24" s="826" t="s">
        <v>1426</v>
      </c>
      <c r="AH24" s="826" t="s">
        <v>1427</v>
      </c>
      <c r="AI24" s="815" t="s">
        <v>362</v>
      </c>
      <c r="AJ24" s="401" t="s">
        <v>1195</v>
      </c>
      <c r="AK24" s="213">
        <v>0.75</v>
      </c>
      <c r="AL24" s="209" t="s">
        <v>1196</v>
      </c>
      <c r="AM24" s="506" t="s">
        <v>1197</v>
      </c>
      <c r="AN24" s="515">
        <v>45300</v>
      </c>
      <c r="AO24" s="398" t="s">
        <v>333</v>
      </c>
      <c r="AP24" s="399">
        <v>0.75</v>
      </c>
      <c r="AQ24" s="522" t="s">
        <v>1207</v>
      </c>
      <c r="AR24" s="528" t="s">
        <v>1279</v>
      </c>
      <c r="AS24" s="435" t="s">
        <v>195</v>
      </c>
      <c r="AT24" s="512">
        <v>1</v>
      </c>
      <c r="AU24" s="435" t="s">
        <v>1398</v>
      </c>
      <c r="AV24" s="435" t="s">
        <v>1399</v>
      </c>
      <c r="AW24" s="529" t="s">
        <v>196</v>
      </c>
    </row>
    <row r="25" spans="1:49" ht="178.5" customHeight="1" x14ac:dyDescent="0.25">
      <c r="A25" s="589"/>
      <c r="B25" s="162">
        <v>16</v>
      </c>
      <c r="C25" s="159" t="s">
        <v>469</v>
      </c>
      <c r="D25" s="159" t="s">
        <v>470</v>
      </c>
      <c r="E25" s="152" t="s">
        <v>418</v>
      </c>
      <c r="F25" s="159" t="s">
        <v>195</v>
      </c>
      <c r="G25" s="293">
        <v>44958</v>
      </c>
      <c r="H25" s="268">
        <v>45290</v>
      </c>
      <c r="I25" s="232" t="s">
        <v>471</v>
      </c>
      <c r="J25" s="222">
        <v>0</v>
      </c>
      <c r="K25" s="159" t="s">
        <v>374</v>
      </c>
      <c r="L25" s="296" t="s">
        <v>374</v>
      </c>
      <c r="M25" s="168">
        <v>45054</v>
      </c>
      <c r="N25" s="162" t="s">
        <v>252</v>
      </c>
      <c r="O25" s="235" t="s">
        <v>472</v>
      </c>
      <c r="P25" s="168">
        <v>45056</v>
      </c>
      <c r="Q25" s="152" t="s">
        <v>198</v>
      </c>
      <c r="R25" s="153">
        <v>0</v>
      </c>
      <c r="S25" s="163" t="s">
        <v>467</v>
      </c>
      <c r="T25" s="295" t="s">
        <v>431</v>
      </c>
      <c r="U25" s="170" t="s">
        <v>362</v>
      </c>
      <c r="V25" s="249"/>
      <c r="W25" s="153"/>
      <c r="X25" s="152"/>
      <c r="Y25" s="150"/>
      <c r="Z25" s="147">
        <v>45177</v>
      </c>
      <c r="AA25" s="155" t="s">
        <v>195</v>
      </c>
      <c r="AB25" s="155" t="s">
        <v>195</v>
      </c>
      <c r="AC25" s="319" t="s">
        <v>468</v>
      </c>
      <c r="AD25" s="808" t="s">
        <v>1411</v>
      </c>
      <c r="AE25" s="817" t="s">
        <v>198</v>
      </c>
      <c r="AF25" s="825">
        <v>0</v>
      </c>
      <c r="AG25" s="826" t="s">
        <v>1428</v>
      </c>
      <c r="AH25" s="826" t="s">
        <v>1429</v>
      </c>
      <c r="AI25" s="815" t="s">
        <v>362</v>
      </c>
      <c r="AJ25" s="340" t="s">
        <v>1198</v>
      </c>
      <c r="AK25" s="213">
        <v>1</v>
      </c>
      <c r="AL25" s="209" t="s">
        <v>1199</v>
      </c>
      <c r="AM25" s="506" t="s">
        <v>1200</v>
      </c>
      <c r="AN25" s="515">
        <v>45300</v>
      </c>
      <c r="AO25" s="424" t="s">
        <v>196</v>
      </c>
      <c r="AP25" s="416">
        <v>1</v>
      </c>
      <c r="AQ25" s="524" t="s">
        <v>196</v>
      </c>
      <c r="AR25" s="528" t="s">
        <v>1279</v>
      </c>
      <c r="AS25" s="435" t="s">
        <v>195</v>
      </c>
      <c r="AT25" s="422">
        <v>1</v>
      </c>
      <c r="AU25" s="435" t="s">
        <v>1285</v>
      </c>
      <c r="AV25" s="435" t="s">
        <v>1290</v>
      </c>
      <c r="AW25" s="518" t="s">
        <v>196</v>
      </c>
    </row>
    <row r="26" spans="1:49" ht="164.25" customHeight="1" x14ac:dyDescent="0.25">
      <c r="A26" s="589"/>
      <c r="B26" s="162">
        <v>17</v>
      </c>
      <c r="C26" s="159" t="s">
        <v>473</v>
      </c>
      <c r="D26" s="159" t="s">
        <v>474</v>
      </c>
      <c r="E26" s="152" t="s">
        <v>418</v>
      </c>
      <c r="F26" s="159" t="s">
        <v>195</v>
      </c>
      <c r="G26" s="293">
        <v>44958</v>
      </c>
      <c r="H26" s="268">
        <v>45290</v>
      </c>
      <c r="I26" s="232" t="s">
        <v>475</v>
      </c>
      <c r="J26" s="222">
        <v>0.25</v>
      </c>
      <c r="K26" s="159" t="s">
        <v>476</v>
      </c>
      <c r="L26" s="296" t="s">
        <v>374</v>
      </c>
      <c r="M26" s="168">
        <v>45054</v>
      </c>
      <c r="N26" s="162" t="s">
        <v>252</v>
      </c>
      <c r="O26" s="235" t="s">
        <v>477</v>
      </c>
      <c r="P26" s="168">
        <v>45056</v>
      </c>
      <c r="Q26" s="152" t="s">
        <v>198</v>
      </c>
      <c r="R26" s="144">
        <v>0.25</v>
      </c>
      <c r="S26" s="154" t="s">
        <v>478</v>
      </c>
      <c r="T26" s="159" t="s">
        <v>476</v>
      </c>
      <c r="U26" s="170" t="s">
        <v>362</v>
      </c>
      <c r="V26" s="249"/>
      <c r="W26" s="153"/>
      <c r="X26" s="154"/>
      <c r="Y26" s="150"/>
      <c r="Z26" s="147">
        <v>45177</v>
      </c>
      <c r="AA26" s="155" t="s">
        <v>195</v>
      </c>
      <c r="AB26" s="155" t="s">
        <v>195</v>
      </c>
      <c r="AC26" s="319" t="s">
        <v>468</v>
      </c>
      <c r="AD26" s="808" t="s">
        <v>1411</v>
      </c>
      <c r="AE26" s="817" t="s">
        <v>198</v>
      </c>
      <c r="AF26" s="825">
        <v>0.5</v>
      </c>
      <c r="AG26" s="826" t="s">
        <v>1430</v>
      </c>
      <c r="AH26" s="826" t="s">
        <v>1431</v>
      </c>
      <c r="AI26" s="815" t="s">
        <v>362</v>
      </c>
      <c r="AJ26" s="401" t="s">
        <v>1201</v>
      </c>
      <c r="AK26" s="213">
        <v>1</v>
      </c>
      <c r="AL26" s="402" t="s">
        <v>1202</v>
      </c>
      <c r="AM26" s="506" t="s">
        <v>374</v>
      </c>
      <c r="AN26" s="515">
        <v>45300</v>
      </c>
      <c r="AO26" s="424" t="s">
        <v>196</v>
      </c>
      <c r="AP26" s="416">
        <v>1</v>
      </c>
      <c r="AQ26" s="524" t="s">
        <v>196</v>
      </c>
      <c r="AR26" s="528" t="s">
        <v>1279</v>
      </c>
      <c r="AS26" s="435" t="s">
        <v>195</v>
      </c>
      <c r="AT26" s="422">
        <v>1</v>
      </c>
      <c r="AU26" s="435" t="s">
        <v>1286</v>
      </c>
      <c r="AV26" s="435" t="s">
        <v>1289</v>
      </c>
      <c r="AW26" s="518" t="s">
        <v>196</v>
      </c>
    </row>
    <row r="27" spans="1:49" ht="218.25" customHeight="1" x14ac:dyDescent="0.25">
      <c r="A27" s="589"/>
      <c r="B27" s="162">
        <v>18</v>
      </c>
      <c r="C27" s="152" t="s">
        <v>479</v>
      </c>
      <c r="D27" s="152" t="s">
        <v>480</v>
      </c>
      <c r="E27" s="152" t="s">
        <v>481</v>
      </c>
      <c r="F27" s="152" t="s">
        <v>195</v>
      </c>
      <c r="G27" s="174">
        <v>44621</v>
      </c>
      <c r="H27" s="268">
        <v>45291</v>
      </c>
      <c r="I27" s="249" t="s">
        <v>482</v>
      </c>
      <c r="J27" s="153">
        <f>6/29</f>
        <v>0.20689655172413793</v>
      </c>
      <c r="K27" s="159" t="s">
        <v>483</v>
      </c>
      <c r="L27" s="296" t="s">
        <v>1185</v>
      </c>
      <c r="M27" s="168">
        <v>45054</v>
      </c>
      <c r="N27" s="162" t="s">
        <v>252</v>
      </c>
      <c r="O27" s="320" t="s">
        <v>484</v>
      </c>
      <c r="P27" s="168">
        <v>45056</v>
      </c>
      <c r="Q27" s="152" t="s">
        <v>198</v>
      </c>
      <c r="R27" s="144">
        <v>0.21</v>
      </c>
      <c r="S27" s="154" t="s">
        <v>485</v>
      </c>
      <c r="T27" s="320" t="s">
        <v>486</v>
      </c>
      <c r="U27" s="170" t="s">
        <v>362</v>
      </c>
      <c r="V27" s="249" t="s">
        <v>487</v>
      </c>
      <c r="W27" s="153">
        <f>5/29</f>
        <v>0.17241379310344829</v>
      </c>
      <c r="X27" s="159" t="s">
        <v>483</v>
      </c>
      <c r="Y27" s="156" t="s">
        <v>488</v>
      </c>
      <c r="Z27" s="147">
        <v>45176</v>
      </c>
      <c r="AA27" s="234" t="s">
        <v>252</v>
      </c>
      <c r="AB27" s="153">
        <v>0.37931034482758619</v>
      </c>
      <c r="AC27" s="320" t="s">
        <v>489</v>
      </c>
      <c r="AD27" s="808" t="s">
        <v>1411</v>
      </c>
      <c r="AE27" s="817" t="s">
        <v>198</v>
      </c>
      <c r="AF27" s="818">
        <v>0.38</v>
      </c>
      <c r="AG27" s="819" t="s">
        <v>1432</v>
      </c>
      <c r="AH27" s="827" t="s">
        <v>1433</v>
      </c>
      <c r="AI27" s="815" t="s">
        <v>362</v>
      </c>
      <c r="AJ27" s="207" t="s">
        <v>1170</v>
      </c>
      <c r="AK27" s="321">
        <v>1</v>
      </c>
      <c r="AL27" s="322" t="s">
        <v>483</v>
      </c>
      <c r="AM27" s="508" t="s">
        <v>488</v>
      </c>
      <c r="AN27" s="514">
        <v>45300</v>
      </c>
      <c r="AO27" s="424" t="s">
        <v>196</v>
      </c>
      <c r="AP27" s="511">
        <v>1</v>
      </c>
      <c r="AQ27" s="523" t="s">
        <v>1106</v>
      </c>
      <c r="AR27" s="528" t="s">
        <v>1279</v>
      </c>
      <c r="AS27" s="435" t="s">
        <v>195</v>
      </c>
      <c r="AT27" s="422">
        <v>1</v>
      </c>
      <c r="AU27" s="435" t="s">
        <v>1287</v>
      </c>
      <c r="AV27" s="435" t="s">
        <v>1288</v>
      </c>
      <c r="AW27" s="518" t="s">
        <v>196</v>
      </c>
    </row>
    <row r="28" spans="1:49" ht="226.5" customHeight="1" x14ac:dyDescent="0.25">
      <c r="A28" s="589"/>
      <c r="B28" s="162">
        <v>19</v>
      </c>
      <c r="C28" s="152" t="s">
        <v>490</v>
      </c>
      <c r="D28" s="152" t="s">
        <v>491</v>
      </c>
      <c r="E28" s="152" t="s">
        <v>481</v>
      </c>
      <c r="F28" s="152" t="s">
        <v>195</v>
      </c>
      <c r="G28" s="174">
        <v>44942</v>
      </c>
      <c r="H28" s="323">
        <v>45291</v>
      </c>
      <c r="I28" s="249" t="s">
        <v>492</v>
      </c>
      <c r="J28" s="144">
        <f>17/72</f>
        <v>0.2361111111111111</v>
      </c>
      <c r="K28" s="152" t="s">
        <v>493</v>
      </c>
      <c r="L28" s="296" t="s">
        <v>494</v>
      </c>
      <c r="M28" s="168">
        <v>45054</v>
      </c>
      <c r="N28" s="162" t="s">
        <v>252</v>
      </c>
      <c r="O28" s="235" t="s">
        <v>495</v>
      </c>
      <c r="P28" s="168">
        <v>45056</v>
      </c>
      <c r="Q28" s="152" t="s">
        <v>198</v>
      </c>
      <c r="R28" s="153">
        <v>0.24</v>
      </c>
      <c r="S28" s="145" t="s">
        <v>496</v>
      </c>
      <c r="T28" s="235" t="s">
        <v>497</v>
      </c>
      <c r="U28" s="170" t="s">
        <v>362</v>
      </c>
      <c r="V28" s="249" t="s">
        <v>498</v>
      </c>
      <c r="W28" s="153">
        <f>7/72</f>
        <v>9.7222222222222224E-2</v>
      </c>
      <c r="X28" s="159" t="s">
        <v>493</v>
      </c>
      <c r="Y28" s="156" t="s">
        <v>494</v>
      </c>
      <c r="Z28" s="147">
        <v>45176</v>
      </c>
      <c r="AA28" s="234" t="s">
        <v>252</v>
      </c>
      <c r="AB28" s="153">
        <v>0.31944444444444442</v>
      </c>
      <c r="AC28" s="320" t="s">
        <v>499</v>
      </c>
      <c r="AD28" s="808" t="s">
        <v>1411</v>
      </c>
      <c r="AE28" s="817" t="s">
        <v>198</v>
      </c>
      <c r="AF28" s="818">
        <v>0.38</v>
      </c>
      <c r="AG28" s="817" t="s">
        <v>1434</v>
      </c>
      <c r="AH28" s="828" t="s">
        <v>1435</v>
      </c>
      <c r="AI28" s="815" t="s">
        <v>362</v>
      </c>
      <c r="AJ28" s="351" t="s">
        <v>1171</v>
      </c>
      <c r="AK28" s="321">
        <f>45/72</f>
        <v>0.625</v>
      </c>
      <c r="AL28" s="322" t="s">
        <v>493</v>
      </c>
      <c r="AM28" s="508" t="s">
        <v>494</v>
      </c>
      <c r="AN28" s="517">
        <v>45300</v>
      </c>
      <c r="AO28" s="435"/>
      <c r="AP28" s="422"/>
      <c r="AQ28" s="525" t="s">
        <v>1172</v>
      </c>
      <c r="AR28" s="528" t="s">
        <v>1279</v>
      </c>
      <c r="AS28" s="435" t="s">
        <v>195</v>
      </c>
      <c r="AT28" s="422">
        <v>1</v>
      </c>
      <c r="AU28" s="435" t="s">
        <v>1364</v>
      </c>
      <c r="AV28" s="426" t="s">
        <v>1363</v>
      </c>
      <c r="AW28" s="518" t="s">
        <v>196</v>
      </c>
    </row>
    <row r="29" spans="1:49" ht="164.25" customHeight="1" x14ac:dyDescent="0.25">
      <c r="A29" s="589"/>
      <c r="B29" s="162">
        <v>20</v>
      </c>
      <c r="C29" s="159" t="s">
        <v>500</v>
      </c>
      <c r="D29" s="159" t="s">
        <v>501</v>
      </c>
      <c r="E29" s="152" t="s">
        <v>502</v>
      </c>
      <c r="F29" s="159" t="s">
        <v>195</v>
      </c>
      <c r="G29" s="293">
        <v>44958</v>
      </c>
      <c r="H29" s="268">
        <v>45290</v>
      </c>
      <c r="I29" s="249" t="s">
        <v>503</v>
      </c>
      <c r="J29" s="144">
        <v>0.33329999999999999</v>
      </c>
      <c r="K29" s="159" t="s">
        <v>504</v>
      </c>
      <c r="L29" s="235" t="s">
        <v>505</v>
      </c>
      <c r="M29" s="147">
        <v>45048</v>
      </c>
      <c r="N29" s="162" t="s">
        <v>252</v>
      </c>
      <c r="O29" s="320" t="s">
        <v>506</v>
      </c>
      <c r="P29" s="168">
        <v>45056</v>
      </c>
      <c r="Q29" s="152" t="s">
        <v>198</v>
      </c>
      <c r="R29" s="144">
        <v>0.33</v>
      </c>
      <c r="S29" s="154" t="s">
        <v>507</v>
      </c>
      <c r="T29" s="320" t="s">
        <v>508</v>
      </c>
      <c r="U29" s="170" t="s">
        <v>362</v>
      </c>
      <c r="V29" s="232" t="s">
        <v>503</v>
      </c>
      <c r="W29" s="165">
        <v>0.33329999999999999</v>
      </c>
      <c r="X29" s="159" t="s">
        <v>504</v>
      </c>
      <c r="Y29" s="250" t="s">
        <v>505</v>
      </c>
      <c r="Z29" s="147">
        <v>45176</v>
      </c>
      <c r="AA29" s="234" t="s">
        <v>252</v>
      </c>
      <c r="AB29" s="153">
        <v>0.33</v>
      </c>
      <c r="AC29" s="320" t="s">
        <v>509</v>
      </c>
      <c r="AD29" s="808" t="s">
        <v>1411</v>
      </c>
      <c r="AE29" s="817" t="s">
        <v>198</v>
      </c>
      <c r="AF29" s="818">
        <v>0.33</v>
      </c>
      <c r="AG29" s="819" t="s">
        <v>1436</v>
      </c>
      <c r="AH29" s="827" t="s">
        <v>1437</v>
      </c>
      <c r="AI29" s="815" t="s">
        <v>362</v>
      </c>
      <c r="AJ29" s="324" t="s">
        <v>1121</v>
      </c>
      <c r="AK29" s="325">
        <v>1</v>
      </c>
      <c r="AL29" s="265" t="s">
        <v>504</v>
      </c>
      <c r="AM29" s="326" t="s">
        <v>505</v>
      </c>
      <c r="AN29" s="514">
        <v>45297</v>
      </c>
      <c r="AO29" s="424" t="s">
        <v>196</v>
      </c>
      <c r="AP29" s="511">
        <v>1</v>
      </c>
      <c r="AQ29" s="523" t="s">
        <v>1106</v>
      </c>
      <c r="AR29" s="528" t="s">
        <v>1279</v>
      </c>
      <c r="AS29" s="435" t="s">
        <v>195</v>
      </c>
      <c r="AT29" s="422">
        <v>1</v>
      </c>
      <c r="AU29" s="435" t="s">
        <v>1394</v>
      </c>
      <c r="AV29" s="435" t="s">
        <v>1395</v>
      </c>
      <c r="AW29" s="518" t="s">
        <v>196</v>
      </c>
    </row>
    <row r="30" spans="1:49" ht="164.25" customHeight="1" x14ac:dyDescent="0.25">
      <c r="A30" s="589"/>
      <c r="B30" s="162">
        <v>21</v>
      </c>
      <c r="C30" s="159" t="s">
        <v>510</v>
      </c>
      <c r="D30" s="159" t="s">
        <v>511</v>
      </c>
      <c r="E30" s="535" t="s">
        <v>428</v>
      </c>
      <c r="F30" s="159" t="s">
        <v>195</v>
      </c>
      <c r="G30" s="293">
        <v>44958</v>
      </c>
      <c r="H30" s="268">
        <v>45275</v>
      </c>
      <c r="I30" s="249" t="s">
        <v>512</v>
      </c>
      <c r="J30" s="153">
        <v>0</v>
      </c>
      <c r="K30" s="152" t="s">
        <v>195</v>
      </c>
      <c r="L30" s="154" t="s">
        <v>430</v>
      </c>
      <c r="M30" s="168">
        <v>45051</v>
      </c>
      <c r="N30" s="162" t="s">
        <v>252</v>
      </c>
      <c r="O30" s="295" t="s">
        <v>431</v>
      </c>
      <c r="P30" s="168">
        <v>45056</v>
      </c>
      <c r="Q30" s="152" t="s">
        <v>198</v>
      </c>
      <c r="R30" s="144">
        <v>0</v>
      </c>
      <c r="S30" s="316" t="s">
        <v>432</v>
      </c>
      <c r="T30" s="295" t="s">
        <v>431</v>
      </c>
      <c r="U30" s="170" t="s">
        <v>362</v>
      </c>
      <c r="V30" s="249" t="s">
        <v>513</v>
      </c>
      <c r="W30" s="153">
        <v>0.5</v>
      </c>
      <c r="X30" s="152" t="s">
        <v>514</v>
      </c>
      <c r="Y30" s="172" t="s">
        <v>195</v>
      </c>
      <c r="Z30" s="147">
        <v>45175</v>
      </c>
      <c r="AA30" s="234" t="s">
        <v>252</v>
      </c>
      <c r="AB30" s="153">
        <v>0.5</v>
      </c>
      <c r="AC30" s="317" t="s">
        <v>515</v>
      </c>
      <c r="AD30" s="808" t="s">
        <v>1411</v>
      </c>
      <c r="AE30" s="817" t="s">
        <v>198</v>
      </c>
      <c r="AF30" s="825">
        <v>0.5</v>
      </c>
      <c r="AG30" s="819" t="s">
        <v>1438</v>
      </c>
      <c r="AH30" s="829" t="s">
        <v>1439</v>
      </c>
      <c r="AI30" s="815" t="s">
        <v>362</v>
      </c>
      <c r="AJ30" s="249"/>
      <c r="AK30" s="153"/>
      <c r="AL30" s="154"/>
      <c r="AM30" s="509"/>
      <c r="AN30" s="516">
        <v>45300</v>
      </c>
      <c r="AO30" s="398" t="s">
        <v>1189</v>
      </c>
      <c r="AP30" s="512"/>
      <c r="AQ30" s="522" t="s">
        <v>1188</v>
      </c>
      <c r="AR30" s="528" t="s">
        <v>1279</v>
      </c>
      <c r="AS30" s="534" t="s">
        <v>195</v>
      </c>
      <c r="AT30" s="536">
        <v>0.5</v>
      </c>
      <c r="AU30" s="398" t="s">
        <v>1188</v>
      </c>
      <c r="AV30" s="426"/>
      <c r="AW30" s="529" t="s">
        <v>333</v>
      </c>
    </row>
    <row r="31" spans="1:49" ht="164.25" customHeight="1" x14ac:dyDescent="0.25">
      <c r="A31" s="589"/>
      <c r="B31" s="162">
        <v>22</v>
      </c>
      <c r="C31" s="159" t="s">
        <v>516</v>
      </c>
      <c r="D31" s="159" t="s">
        <v>517</v>
      </c>
      <c r="E31" s="159" t="s">
        <v>518</v>
      </c>
      <c r="F31" s="159" t="s">
        <v>195</v>
      </c>
      <c r="G31" s="293">
        <v>44958</v>
      </c>
      <c r="H31" s="268">
        <v>45168</v>
      </c>
      <c r="I31" s="154" t="s">
        <v>519</v>
      </c>
      <c r="J31" s="144">
        <v>0</v>
      </c>
      <c r="K31" s="152" t="s">
        <v>195</v>
      </c>
      <c r="L31" s="152" t="s">
        <v>195</v>
      </c>
      <c r="M31" s="140">
        <v>45051</v>
      </c>
      <c r="N31" s="162" t="s">
        <v>252</v>
      </c>
      <c r="O31" s="295" t="s">
        <v>431</v>
      </c>
      <c r="P31" s="168">
        <v>45260</v>
      </c>
      <c r="Q31" s="152" t="s">
        <v>198</v>
      </c>
      <c r="R31" s="153">
        <v>0</v>
      </c>
      <c r="S31" s="316" t="s">
        <v>520</v>
      </c>
      <c r="T31" s="295" t="s">
        <v>431</v>
      </c>
      <c r="U31" s="170" t="s">
        <v>362</v>
      </c>
      <c r="V31" s="151" t="s">
        <v>521</v>
      </c>
      <c r="W31" s="144">
        <v>0</v>
      </c>
      <c r="X31" s="172" t="s">
        <v>195</v>
      </c>
      <c r="Y31" s="172" t="s">
        <v>195</v>
      </c>
      <c r="Z31" s="147">
        <v>45175</v>
      </c>
      <c r="AA31" s="234" t="s">
        <v>252</v>
      </c>
      <c r="AB31" s="144">
        <v>0</v>
      </c>
      <c r="AC31" s="295" t="s">
        <v>522</v>
      </c>
      <c r="AD31" s="808" t="s">
        <v>1411</v>
      </c>
      <c r="AE31" s="817" t="s">
        <v>198</v>
      </c>
      <c r="AF31" s="818">
        <v>0</v>
      </c>
      <c r="AG31" s="830" t="s">
        <v>1440</v>
      </c>
      <c r="AH31" s="830" t="s">
        <v>1441</v>
      </c>
      <c r="AI31" s="815" t="s">
        <v>362</v>
      </c>
      <c r="AJ31" s="249"/>
      <c r="AK31" s="144"/>
      <c r="AL31" s="154"/>
      <c r="AM31" s="509"/>
      <c r="AN31" s="516">
        <v>45300</v>
      </c>
      <c r="AO31" s="398" t="s">
        <v>1189</v>
      </c>
      <c r="AP31" s="422"/>
      <c r="AQ31" s="522" t="s">
        <v>1188</v>
      </c>
      <c r="AR31" s="528" t="s">
        <v>1279</v>
      </c>
      <c r="AS31" s="534" t="s">
        <v>195</v>
      </c>
      <c r="AT31" s="527">
        <v>0</v>
      </c>
      <c r="AU31" s="398" t="s">
        <v>1188</v>
      </c>
      <c r="AV31" s="423"/>
      <c r="AW31" s="529" t="s">
        <v>333</v>
      </c>
    </row>
    <row r="32" spans="1:49" ht="164.25" customHeight="1" thickBot="1" x14ac:dyDescent="0.3">
      <c r="A32" s="569"/>
      <c r="B32" s="162">
        <v>23</v>
      </c>
      <c r="C32" s="159" t="s">
        <v>1450</v>
      </c>
      <c r="D32" s="159" t="s">
        <v>1451</v>
      </c>
      <c r="E32" s="159" t="s">
        <v>1452</v>
      </c>
      <c r="F32" s="159" t="s">
        <v>192</v>
      </c>
      <c r="G32" s="293">
        <v>44958</v>
      </c>
      <c r="H32" s="293">
        <v>45280</v>
      </c>
      <c r="I32" s="159" t="s">
        <v>519</v>
      </c>
      <c r="J32" s="144">
        <v>0</v>
      </c>
      <c r="K32" s="144" t="s">
        <v>195</v>
      </c>
      <c r="L32" s="152" t="s">
        <v>195</v>
      </c>
      <c r="M32" s="140">
        <v>45051</v>
      </c>
      <c r="N32" s="140" t="s">
        <v>252</v>
      </c>
      <c r="O32" s="295" t="s">
        <v>431</v>
      </c>
      <c r="P32" s="295">
        <v>45056</v>
      </c>
      <c r="Q32" s="295" t="s">
        <v>198</v>
      </c>
      <c r="R32" s="295">
        <v>0</v>
      </c>
      <c r="S32" s="295" t="s">
        <v>520</v>
      </c>
      <c r="T32" s="295" t="s">
        <v>431</v>
      </c>
      <c r="U32" s="295" t="s">
        <v>362</v>
      </c>
      <c r="V32" s="295" t="s">
        <v>521</v>
      </c>
      <c r="W32" s="144">
        <v>0</v>
      </c>
      <c r="X32" s="172" t="s">
        <v>195</v>
      </c>
      <c r="Y32" s="172" t="s">
        <v>195</v>
      </c>
      <c r="Z32" s="172" t="s">
        <v>195</v>
      </c>
      <c r="AA32" s="172" t="s">
        <v>252</v>
      </c>
      <c r="AB32" s="144">
        <v>0</v>
      </c>
      <c r="AC32" s="144" t="s">
        <v>522</v>
      </c>
      <c r="AD32" s="808" t="s">
        <v>1411</v>
      </c>
      <c r="AE32" s="817" t="s">
        <v>198</v>
      </c>
      <c r="AF32" s="831">
        <v>0</v>
      </c>
      <c r="AG32" s="830" t="s">
        <v>1440</v>
      </c>
      <c r="AH32" s="830" t="s">
        <v>1441</v>
      </c>
      <c r="AI32" s="815" t="s">
        <v>362</v>
      </c>
      <c r="AJ32" s="833"/>
      <c r="AK32" s="834"/>
      <c r="AL32" s="833"/>
      <c r="AM32" s="835"/>
      <c r="AN32" s="516"/>
      <c r="AO32" s="398"/>
      <c r="AP32" s="422"/>
      <c r="AQ32" s="522"/>
      <c r="AR32" s="528" t="s">
        <v>1279</v>
      </c>
      <c r="AS32" s="534" t="s">
        <v>195</v>
      </c>
      <c r="AT32" s="527">
        <v>1</v>
      </c>
      <c r="AU32" s="398" t="s">
        <v>1538</v>
      </c>
      <c r="AV32" s="435" t="s">
        <v>1539</v>
      </c>
      <c r="AW32" s="518" t="s">
        <v>196</v>
      </c>
    </row>
    <row r="33" spans="1:49" ht="164.25" customHeight="1" thickBot="1" x14ac:dyDescent="0.3">
      <c r="A33" s="730" t="s">
        <v>1186</v>
      </c>
      <c r="B33" s="162">
        <v>24</v>
      </c>
      <c r="C33" s="159" t="s">
        <v>523</v>
      </c>
      <c r="D33" s="267" t="s">
        <v>524</v>
      </c>
      <c r="E33" s="159" t="s">
        <v>192</v>
      </c>
      <c r="F33" s="159" t="s">
        <v>195</v>
      </c>
      <c r="G33" s="293">
        <v>44958</v>
      </c>
      <c r="H33" s="268">
        <v>45275</v>
      </c>
      <c r="I33" s="295" t="s">
        <v>525</v>
      </c>
      <c r="J33" s="144">
        <v>0.33</v>
      </c>
      <c r="K33" s="152" t="s">
        <v>526</v>
      </c>
      <c r="L33" s="310" t="s">
        <v>527</v>
      </c>
      <c r="M33" s="147">
        <v>45048</v>
      </c>
      <c r="N33" s="162" t="s">
        <v>252</v>
      </c>
      <c r="O33" s="320" t="s">
        <v>528</v>
      </c>
      <c r="P33" s="168">
        <v>45056</v>
      </c>
      <c r="Q33" s="152" t="s">
        <v>198</v>
      </c>
      <c r="R33" s="153">
        <v>0.33</v>
      </c>
      <c r="S33" s="154" t="s">
        <v>529</v>
      </c>
      <c r="T33" s="320" t="s">
        <v>526</v>
      </c>
      <c r="U33" s="170" t="s">
        <v>362</v>
      </c>
      <c r="V33" s="327" t="s">
        <v>530</v>
      </c>
      <c r="W33" s="328">
        <v>0.5</v>
      </c>
      <c r="X33" s="329" t="s">
        <v>531</v>
      </c>
      <c r="Y33" s="172" t="s">
        <v>195</v>
      </c>
      <c r="Z33" s="168">
        <v>45173</v>
      </c>
      <c r="AA33" s="234" t="s">
        <v>252</v>
      </c>
      <c r="AB33" s="153">
        <v>0.5</v>
      </c>
      <c r="AC33" s="317" t="s">
        <v>532</v>
      </c>
      <c r="AD33" s="808" t="s">
        <v>1411</v>
      </c>
      <c r="AE33" s="817" t="s">
        <v>198</v>
      </c>
      <c r="AF33" s="825">
        <v>0.5</v>
      </c>
      <c r="AG33" s="830" t="s">
        <v>1442</v>
      </c>
      <c r="AH33" s="829" t="s">
        <v>531</v>
      </c>
      <c r="AI33" s="815" t="s">
        <v>362</v>
      </c>
      <c r="AJ33" s="315" t="s">
        <v>533</v>
      </c>
      <c r="AK33" s="313">
        <v>1</v>
      </c>
      <c r="AL33" s="314" t="s">
        <v>534</v>
      </c>
      <c r="AM33" s="505" t="s">
        <v>195</v>
      </c>
      <c r="AN33" s="514">
        <v>45294</v>
      </c>
      <c r="AO33" s="424" t="s">
        <v>196</v>
      </c>
      <c r="AP33" s="511">
        <v>1</v>
      </c>
      <c r="AQ33" s="523" t="s">
        <v>1106</v>
      </c>
      <c r="AR33" s="528" t="s">
        <v>1279</v>
      </c>
      <c r="AS33" s="435" t="s">
        <v>195</v>
      </c>
      <c r="AT33" s="422">
        <v>1</v>
      </c>
      <c r="AU33" s="435" t="s">
        <v>1291</v>
      </c>
      <c r="AV33" s="435" t="s">
        <v>534</v>
      </c>
      <c r="AW33" s="518" t="s">
        <v>196</v>
      </c>
    </row>
    <row r="34" spans="1:49" ht="164.25" customHeight="1" x14ac:dyDescent="0.25">
      <c r="A34" s="589"/>
      <c r="B34" s="162">
        <v>25</v>
      </c>
      <c r="C34" s="159" t="s">
        <v>535</v>
      </c>
      <c r="D34" s="159" t="s">
        <v>536</v>
      </c>
      <c r="E34" s="159" t="s">
        <v>192</v>
      </c>
      <c r="F34" s="159" t="s">
        <v>195</v>
      </c>
      <c r="G34" s="293">
        <v>44958</v>
      </c>
      <c r="H34" s="303">
        <v>45168</v>
      </c>
      <c r="I34" s="295" t="s">
        <v>519</v>
      </c>
      <c r="J34" s="153">
        <v>0</v>
      </c>
      <c r="K34" s="152" t="s">
        <v>195</v>
      </c>
      <c r="L34" s="152" t="s">
        <v>195</v>
      </c>
      <c r="M34" s="140">
        <v>45051</v>
      </c>
      <c r="N34" s="162" t="s">
        <v>252</v>
      </c>
      <c r="O34" s="295" t="s">
        <v>431</v>
      </c>
      <c r="P34" s="168">
        <v>45056</v>
      </c>
      <c r="Q34" s="152" t="s">
        <v>198</v>
      </c>
      <c r="R34" s="153">
        <v>0</v>
      </c>
      <c r="S34" s="163" t="s">
        <v>520</v>
      </c>
      <c r="T34" s="295" t="s">
        <v>431</v>
      </c>
      <c r="U34" s="170" t="s">
        <v>362</v>
      </c>
      <c r="V34" s="330" t="s">
        <v>537</v>
      </c>
      <c r="W34" s="331">
        <v>1</v>
      </c>
      <c r="X34" s="332" t="s">
        <v>538</v>
      </c>
      <c r="Y34" s="172" t="s">
        <v>195</v>
      </c>
      <c r="Z34" s="168">
        <v>45173</v>
      </c>
      <c r="AA34" s="170" t="s">
        <v>196</v>
      </c>
      <c r="AB34" s="165">
        <v>1</v>
      </c>
      <c r="AC34" s="317" t="s">
        <v>539</v>
      </c>
      <c r="AD34" s="808" t="s">
        <v>1411</v>
      </c>
      <c r="AE34" s="817" t="s">
        <v>198</v>
      </c>
      <c r="AF34" s="818">
        <v>1</v>
      </c>
      <c r="AG34" s="817" t="s">
        <v>1443</v>
      </c>
      <c r="AH34" s="817" t="s">
        <v>1444</v>
      </c>
      <c r="AI34" s="811" t="s">
        <v>196</v>
      </c>
      <c r="AJ34" s="177" t="s">
        <v>1104</v>
      </c>
      <c r="AK34" s="165">
        <v>1</v>
      </c>
      <c r="AL34" s="159" t="s">
        <v>195</v>
      </c>
      <c r="AM34" s="296" t="s">
        <v>1103</v>
      </c>
      <c r="AN34" s="514">
        <v>45294</v>
      </c>
      <c r="AO34" s="424" t="s">
        <v>196</v>
      </c>
      <c r="AP34" s="399">
        <v>1</v>
      </c>
      <c r="AQ34" s="522" t="s">
        <v>1104</v>
      </c>
      <c r="AR34" s="528" t="s">
        <v>1279</v>
      </c>
      <c r="AS34" s="435" t="s">
        <v>195</v>
      </c>
      <c r="AT34" s="422">
        <v>1</v>
      </c>
      <c r="AU34" s="398" t="s">
        <v>1104</v>
      </c>
      <c r="AV34" s="435" t="s">
        <v>195</v>
      </c>
      <c r="AW34" s="518" t="s">
        <v>196</v>
      </c>
    </row>
    <row r="35" spans="1:49" ht="164.25" customHeight="1" x14ac:dyDescent="0.25">
      <c r="A35" s="589"/>
      <c r="B35" s="318">
        <v>26</v>
      </c>
      <c r="C35" s="159" t="s">
        <v>540</v>
      </c>
      <c r="D35" s="159" t="s">
        <v>541</v>
      </c>
      <c r="E35" s="159" t="s">
        <v>192</v>
      </c>
      <c r="F35" s="159" t="s">
        <v>336</v>
      </c>
      <c r="G35" s="293">
        <v>44958</v>
      </c>
      <c r="H35" s="268">
        <v>45168</v>
      </c>
      <c r="I35" s="295" t="s">
        <v>542</v>
      </c>
      <c r="J35" s="153">
        <v>0.5</v>
      </c>
      <c r="K35" s="152" t="s">
        <v>543</v>
      </c>
      <c r="L35" s="310" t="s">
        <v>544</v>
      </c>
      <c r="M35" s="147">
        <v>45048</v>
      </c>
      <c r="N35" s="162" t="s">
        <v>252</v>
      </c>
      <c r="O35" s="320" t="s">
        <v>545</v>
      </c>
      <c r="P35" s="168">
        <v>45056</v>
      </c>
      <c r="Q35" s="152" t="s">
        <v>198</v>
      </c>
      <c r="R35" s="153">
        <v>0.5</v>
      </c>
      <c r="S35" s="320" t="s">
        <v>546</v>
      </c>
      <c r="T35" s="320" t="s">
        <v>543</v>
      </c>
      <c r="U35" s="234" t="s">
        <v>362</v>
      </c>
      <c r="V35" s="333" t="s">
        <v>547</v>
      </c>
      <c r="W35" s="144">
        <v>1</v>
      </c>
      <c r="X35" s="152" t="s">
        <v>548</v>
      </c>
      <c r="Y35" s="172" t="s">
        <v>195</v>
      </c>
      <c r="Z35" s="140">
        <v>45173</v>
      </c>
      <c r="AA35" s="170" t="s">
        <v>196</v>
      </c>
      <c r="AB35" s="165">
        <v>1</v>
      </c>
      <c r="AC35" s="317" t="s">
        <v>549</v>
      </c>
      <c r="AD35" s="808" t="s">
        <v>1411</v>
      </c>
      <c r="AE35" s="817" t="s">
        <v>198</v>
      </c>
      <c r="AF35" s="818">
        <v>1</v>
      </c>
      <c r="AG35" s="829" t="s">
        <v>1445</v>
      </c>
      <c r="AH35" s="829" t="s">
        <v>1446</v>
      </c>
      <c r="AI35" s="811" t="s">
        <v>196</v>
      </c>
      <c r="AJ35" s="177" t="s">
        <v>1104</v>
      </c>
      <c r="AK35" s="165">
        <v>1</v>
      </c>
      <c r="AL35" s="159" t="s">
        <v>195</v>
      </c>
      <c r="AM35" s="296" t="s">
        <v>1103</v>
      </c>
      <c r="AN35" s="514">
        <v>45294</v>
      </c>
      <c r="AO35" s="424" t="s">
        <v>196</v>
      </c>
      <c r="AP35" s="399">
        <v>1</v>
      </c>
      <c r="AQ35" s="522" t="s">
        <v>1104</v>
      </c>
      <c r="AR35" s="528" t="s">
        <v>1279</v>
      </c>
      <c r="AS35" s="435" t="s">
        <v>195</v>
      </c>
      <c r="AT35" s="422">
        <v>1</v>
      </c>
      <c r="AU35" s="398" t="s">
        <v>1104</v>
      </c>
      <c r="AV35" s="435" t="s">
        <v>195</v>
      </c>
      <c r="AW35" s="518" t="s">
        <v>196</v>
      </c>
    </row>
    <row r="36" spans="1:49" ht="164.25" customHeight="1" x14ac:dyDescent="0.25">
      <c r="A36" s="590"/>
      <c r="B36" s="162">
        <v>27</v>
      </c>
      <c r="C36" s="159" t="s">
        <v>550</v>
      </c>
      <c r="D36" s="159" t="s">
        <v>551</v>
      </c>
      <c r="E36" s="159" t="s">
        <v>345</v>
      </c>
      <c r="F36" s="159" t="s">
        <v>552</v>
      </c>
      <c r="G36" s="293">
        <v>44958</v>
      </c>
      <c r="H36" s="268">
        <v>45275</v>
      </c>
      <c r="I36" s="334" t="s">
        <v>553</v>
      </c>
      <c r="J36" s="144">
        <v>0.25</v>
      </c>
      <c r="K36" s="152" t="s">
        <v>554</v>
      </c>
      <c r="L36" s="235" t="s">
        <v>555</v>
      </c>
      <c r="M36" s="147">
        <v>45048</v>
      </c>
      <c r="N36" s="162" t="s">
        <v>252</v>
      </c>
      <c r="O36" s="320" t="s">
        <v>556</v>
      </c>
      <c r="P36" s="168">
        <v>45056</v>
      </c>
      <c r="Q36" s="152" t="s">
        <v>198</v>
      </c>
      <c r="R36" s="153">
        <v>0.25</v>
      </c>
      <c r="S36" s="154" t="s">
        <v>557</v>
      </c>
      <c r="T36" s="320" t="s">
        <v>554</v>
      </c>
      <c r="U36" s="170" t="s">
        <v>362</v>
      </c>
      <c r="V36" s="335" t="s">
        <v>1187</v>
      </c>
      <c r="W36" s="336">
        <v>0.5</v>
      </c>
      <c r="X36" s="337" t="s">
        <v>558</v>
      </c>
      <c r="Y36" s="159" t="s">
        <v>195</v>
      </c>
      <c r="Z36" s="168">
        <v>45173</v>
      </c>
      <c r="AA36" s="234" t="s">
        <v>252</v>
      </c>
      <c r="AB36" s="144">
        <v>0.66</v>
      </c>
      <c r="AC36" s="250" t="s">
        <v>559</v>
      </c>
      <c r="AD36" s="808" t="s">
        <v>1411</v>
      </c>
      <c r="AE36" s="817" t="s">
        <v>198</v>
      </c>
      <c r="AF36" s="832">
        <v>0.66</v>
      </c>
      <c r="AG36" s="829" t="s">
        <v>1447</v>
      </c>
      <c r="AH36" s="828" t="s">
        <v>1448</v>
      </c>
      <c r="AI36" s="815" t="s">
        <v>362</v>
      </c>
      <c r="AJ36" s="312" t="s">
        <v>560</v>
      </c>
      <c r="AK36" s="313">
        <v>1</v>
      </c>
      <c r="AL36" s="314" t="s">
        <v>561</v>
      </c>
      <c r="AM36" s="505" t="s">
        <v>195</v>
      </c>
      <c r="AN36" s="514">
        <v>45294</v>
      </c>
      <c r="AO36" s="424" t="s">
        <v>196</v>
      </c>
      <c r="AP36" s="511">
        <v>1</v>
      </c>
      <c r="AQ36" s="523" t="s">
        <v>1106</v>
      </c>
      <c r="AR36" s="528" t="s">
        <v>1279</v>
      </c>
      <c r="AS36" s="435" t="s">
        <v>195</v>
      </c>
      <c r="AT36" s="422">
        <v>1</v>
      </c>
      <c r="AU36" s="435" t="s">
        <v>1292</v>
      </c>
      <c r="AV36" s="435" t="s">
        <v>561</v>
      </c>
      <c r="AW36" s="518" t="s">
        <v>196</v>
      </c>
    </row>
    <row r="37" spans="1:49" ht="257.25" customHeight="1" x14ac:dyDescent="0.25">
      <c r="A37" s="588" t="s">
        <v>562</v>
      </c>
      <c r="B37" s="162">
        <v>28</v>
      </c>
      <c r="C37" s="159" t="s">
        <v>563</v>
      </c>
      <c r="D37" s="159" t="s">
        <v>564</v>
      </c>
      <c r="E37" s="159" t="s">
        <v>192</v>
      </c>
      <c r="F37" s="159" t="s">
        <v>195</v>
      </c>
      <c r="G37" s="293">
        <v>44958</v>
      </c>
      <c r="H37" s="268">
        <v>45230</v>
      </c>
      <c r="I37" s="249" t="s">
        <v>565</v>
      </c>
      <c r="J37" s="144">
        <v>0.33</v>
      </c>
      <c r="K37" s="152" t="s">
        <v>566</v>
      </c>
      <c r="L37" s="235" t="s">
        <v>567</v>
      </c>
      <c r="M37" s="147">
        <v>45048</v>
      </c>
      <c r="N37" s="162" t="s">
        <v>252</v>
      </c>
      <c r="O37" s="320" t="s">
        <v>568</v>
      </c>
      <c r="P37" s="168">
        <v>45056</v>
      </c>
      <c r="Q37" s="152" t="s">
        <v>198</v>
      </c>
      <c r="R37" s="153">
        <v>0.33</v>
      </c>
      <c r="S37" s="154" t="s">
        <v>569</v>
      </c>
      <c r="T37" s="320" t="s">
        <v>566</v>
      </c>
      <c r="U37" s="170" t="s">
        <v>362</v>
      </c>
      <c r="V37" s="297" t="s">
        <v>570</v>
      </c>
      <c r="W37" s="313">
        <v>0.66</v>
      </c>
      <c r="X37" s="300" t="s">
        <v>571</v>
      </c>
      <c r="Y37" s="159" t="s">
        <v>195</v>
      </c>
      <c r="Z37" s="168">
        <v>45173</v>
      </c>
      <c r="AA37" s="234" t="s">
        <v>252</v>
      </c>
      <c r="AB37" s="144">
        <v>0.66</v>
      </c>
      <c r="AC37" s="250" t="s">
        <v>572</v>
      </c>
      <c r="AD37" s="808" t="s">
        <v>1411</v>
      </c>
      <c r="AE37" s="817" t="s">
        <v>198</v>
      </c>
      <c r="AF37" s="832">
        <v>0.66</v>
      </c>
      <c r="AG37" s="819" t="s">
        <v>1449</v>
      </c>
      <c r="AH37" s="827" t="s">
        <v>571</v>
      </c>
      <c r="AI37" s="815" t="s">
        <v>362</v>
      </c>
      <c r="AJ37" s="297" t="s">
        <v>573</v>
      </c>
      <c r="AK37" s="313">
        <v>1</v>
      </c>
      <c r="AL37" s="300" t="s">
        <v>574</v>
      </c>
      <c r="AM37" s="308" t="s">
        <v>195</v>
      </c>
      <c r="AN37" s="514">
        <v>45294</v>
      </c>
      <c r="AO37" s="424" t="s">
        <v>196</v>
      </c>
      <c r="AP37" s="511">
        <v>1</v>
      </c>
      <c r="AQ37" s="523" t="s">
        <v>1106</v>
      </c>
      <c r="AR37" s="528" t="s">
        <v>1279</v>
      </c>
      <c r="AS37" s="435" t="s">
        <v>195</v>
      </c>
      <c r="AT37" s="422">
        <v>1</v>
      </c>
      <c r="AU37" s="435" t="s">
        <v>1293</v>
      </c>
      <c r="AV37" s="435" t="s">
        <v>574</v>
      </c>
      <c r="AW37" s="518" t="s">
        <v>196</v>
      </c>
    </row>
    <row r="38" spans="1:49" ht="164.25" customHeight="1" x14ac:dyDescent="0.25">
      <c r="A38" s="589"/>
      <c r="B38" s="162">
        <v>29</v>
      </c>
      <c r="C38" s="159" t="s">
        <v>575</v>
      </c>
      <c r="D38" s="159" t="s">
        <v>576</v>
      </c>
      <c r="E38" s="152" t="s">
        <v>577</v>
      </c>
      <c r="F38" s="338" t="s">
        <v>195</v>
      </c>
      <c r="G38" s="160">
        <v>44958</v>
      </c>
      <c r="H38" s="160">
        <v>45076</v>
      </c>
      <c r="I38" s="339" t="s">
        <v>578</v>
      </c>
      <c r="J38" s="153">
        <v>1</v>
      </c>
      <c r="K38" s="152" t="s">
        <v>579</v>
      </c>
      <c r="L38" s="310" t="s">
        <v>195</v>
      </c>
      <c r="M38" s="147">
        <v>45051</v>
      </c>
      <c r="N38" s="162" t="s">
        <v>319</v>
      </c>
      <c r="O38" s="320" t="s">
        <v>580</v>
      </c>
      <c r="P38" s="168">
        <v>45056</v>
      </c>
      <c r="Q38" s="152" t="s">
        <v>198</v>
      </c>
      <c r="R38" s="153">
        <v>1</v>
      </c>
      <c r="S38" s="154" t="s">
        <v>581</v>
      </c>
      <c r="T38" s="320" t="s">
        <v>582</v>
      </c>
      <c r="U38" s="170" t="s">
        <v>196</v>
      </c>
      <c r="V38" s="159" t="s">
        <v>583</v>
      </c>
      <c r="W38" s="165">
        <v>1</v>
      </c>
      <c r="X38" s="159" t="s">
        <v>195</v>
      </c>
      <c r="Y38" s="159" t="s">
        <v>195</v>
      </c>
      <c r="Z38" s="168">
        <v>45173</v>
      </c>
      <c r="AA38" s="170" t="s">
        <v>196</v>
      </c>
      <c r="AB38" s="165">
        <v>1</v>
      </c>
      <c r="AC38" s="296" t="s">
        <v>323</v>
      </c>
      <c r="AD38" s="808" t="s">
        <v>1411</v>
      </c>
      <c r="AE38" s="809" t="s">
        <v>195</v>
      </c>
      <c r="AF38" s="810">
        <v>1</v>
      </c>
      <c r="AG38" s="809" t="s">
        <v>1386</v>
      </c>
      <c r="AH38" s="809" t="s">
        <v>195</v>
      </c>
      <c r="AI38" s="811" t="s">
        <v>196</v>
      </c>
      <c r="AJ38" s="340" t="s">
        <v>1167</v>
      </c>
      <c r="AK38" s="341">
        <v>1</v>
      </c>
      <c r="AL38" s="342" t="s">
        <v>195</v>
      </c>
      <c r="AM38" s="308" t="s">
        <v>195</v>
      </c>
      <c r="AN38" s="514">
        <v>45298</v>
      </c>
      <c r="AO38" s="424" t="s">
        <v>196</v>
      </c>
      <c r="AP38" s="399">
        <v>1</v>
      </c>
      <c r="AQ38" s="522" t="s">
        <v>1102</v>
      </c>
      <c r="AR38" s="528" t="s">
        <v>1279</v>
      </c>
      <c r="AS38" s="435" t="s">
        <v>195</v>
      </c>
      <c r="AT38" s="422">
        <v>1</v>
      </c>
      <c r="AU38" s="398" t="s">
        <v>1102</v>
      </c>
      <c r="AV38" s="435" t="s">
        <v>195</v>
      </c>
      <c r="AW38" s="518" t="s">
        <v>196</v>
      </c>
    </row>
    <row r="39" spans="1:49" ht="330" customHeight="1" thickBot="1" x14ac:dyDescent="0.3">
      <c r="A39" s="731"/>
      <c r="B39" s="162">
        <v>30</v>
      </c>
      <c r="C39" s="182" t="s">
        <v>584</v>
      </c>
      <c r="D39" s="182" t="s">
        <v>585</v>
      </c>
      <c r="E39" s="343" t="s">
        <v>192</v>
      </c>
      <c r="F39" s="344" t="s">
        <v>586</v>
      </c>
      <c r="G39" s="345">
        <v>44958</v>
      </c>
      <c r="H39" s="346">
        <v>45282</v>
      </c>
      <c r="I39" s="347" t="s">
        <v>587</v>
      </c>
      <c r="J39" s="348">
        <v>1</v>
      </c>
      <c r="K39" s="349" t="s">
        <v>588</v>
      </c>
      <c r="L39" s="152" t="s">
        <v>195</v>
      </c>
      <c r="M39" s="147">
        <v>45050</v>
      </c>
      <c r="N39" s="162" t="s">
        <v>319</v>
      </c>
      <c r="O39" s="320" t="s">
        <v>589</v>
      </c>
      <c r="P39" s="168">
        <v>45056</v>
      </c>
      <c r="Q39" s="152" t="s">
        <v>198</v>
      </c>
      <c r="R39" s="348">
        <v>1</v>
      </c>
      <c r="S39" s="154" t="s">
        <v>590</v>
      </c>
      <c r="T39" s="349" t="s">
        <v>588</v>
      </c>
      <c r="U39" s="170" t="s">
        <v>196</v>
      </c>
      <c r="V39" s="168" t="s">
        <v>323</v>
      </c>
      <c r="W39" s="144">
        <v>1</v>
      </c>
      <c r="X39" s="152" t="s">
        <v>195</v>
      </c>
      <c r="Y39" s="159" t="s">
        <v>195</v>
      </c>
      <c r="Z39" s="168">
        <v>45173</v>
      </c>
      <c r="AA39" s="170" t="s">
        <v>196</v>
      </c>
      <c r="AB39" s="165">
        <v>1</v>
      </c>
      <c r="AC39" s="296" t="s">
        <v>323</v>
      </c>
      <c r="AD39" s="808" t="s">
        <v>1411</v>
      </c>
      <c r="AE39" s="809" t="s">
        <v>195</v>
      </c>
      <c r="AF39" s="810">
        <v>1</v>
      </c>
      <c r="AG39" s="809" t="s">
        <v>1386</v>
      </c>
      <c r="AH39" s="809" t="s">
        <v>195</v>
      </c>
      <c r="AI39" s="811" t="s">
        <v>196</v>
      </c>
      <c r="AJ39" s="177" t="s">
        <v>1102</v>
      </c>
      <c r="AK39" s="165">
        <v>1</v>
      </c>
      <c r="AL39" s="159" t="s">
        <v>195</v>
      </c>
      <c r="AM39" s="296" t="s">
        <v>1103</v>
      </c>
      <c r="AN39" s="519">
        <v>45294</v>
      </c>
      <c r="AO39" s="475" t="s">
        <v>196</v>
      </c>
      <c r="AP39" s="467">
        <v>1</v>
      </c>
      <c r="AQ39" s="526" t="s">
        <v>1102</v>
      </c>
      <c r="AR39" s="530" t="s">
        <v>1279</v>
      </c>
      <c r="AS39" s="531" t="s">
        <v>195</v>
      </c>
      <c r="AT39" s="532">
        <v>1</v>
      </c>
      <c r="AU39" s="464" t="s">
        <v>1102</v>
      </c>
      <c r="AV39" s="531" t="s">
        <v>195</v>
      </c>
      <c r="AW39" s="533" t="s">
        <v>196</v>
      </c>
    </row>
    <row r="40" spans="1:49" ht="12.75" customHeight="1" x14ac:dyDescent="0.25">
      <c r="B40" s="288"/>
      <c r="N40" s="289"/>
    </row>
    <row r="41" spans="1:49" ht="12.75" customHeight="1" x14ac:dyDescent="0.25">
      <c r="B41" s="288"/>
      <c r="N41" s="289"/>
    </row>
    <row r="42" spans="1:49" ht="12.75" customHeight="1" x14ac:dyDescent="0.25">
      <c r="B42" s="288"/>
      <c r="N42" s="289"/>
    </row>
    <row r="43" spans="1:49" ht="12.75" customHeight="1" x14ac:dyDescent="0.25">
      <c r="B43" s="288"/>
      <c r="N43" s="289"/>
    </row>
    <row r="44" spans="1:49" ht="12.75" customHeight="1" x14ac:dyDescent="0.25">
      <c r="B44" s="288"/>
      <c r="N44" s="289"/>
    </row>
    <row r="45" spans="1:49" ht="12.75" customHeight="1" x14ac:dyDescent="0.25">
      <c r="B45" s="288"/>
      <c r="N45" s="289"/>
    </row>
    <row r="46" spans="1:49" ht="12.75" customHeight="1" x14ac:dyDescent="0.25">
      <c r="B46" s="288"/>
      <c r="N46" s="289"/>
    </row>
    <row r="47" spans="1:49" ht="12.75" customHeight="1" x14ac:dyDescent="0.25">
      <c r="B47" s="288"/>
      <c r="N47" s="289"/>
    </row>
    <row r="48" spans="1:49" ht="12.75" customHeight="1" x14ac:dyDescent="0.25">
      <c r="B48" s="288"/>
      <c r="N48" s="289"/>
    </row>
    <row r="49" spans="2:14" ht="12.75" customHeight="1" x14ac:dyDescent="0.25">
      <c r="B49" s="288"/>
      <c r="N49" s="289"/>
    </row>
    <row r="50" spans="2:14" ht="12.75" customHeight="1" x14ac:dyDescent="0.25">
      <c r="B50" s="288"/>
      <c r="N50" s="289"/>
    </row>
    <row r="51" spans="2:14" ht="12.75" customHeight="1" x14ac:dyDescent="0.25">
      <c r="B51" s="288"/>
      <c r="N51" s="289"/>
    </row>
    <row r="52" spans="2:14" ht="12.75" customHeight="1" x14ac:dyDescent="0.25">
      <c r="B52" s="288"/>
      <c r="N52" s="289"/>
    </row>
    <row r="53" spans="2:14" ht="12.75" customHeight="1" x14ac:dyDescent="0.25">
      <c r="B53" s="288"/>
      <c r="N53" s="289"/>
    </row>
    <row r="54" spans="2:14" ht="12.75" customHeight="1" x14ac:dyDescent="0.25">
      <c r="B54" s="288"/>
      <c r="N54" s="289"/>
    </row>
    <row r="55" spans="2:14" ht="12.75" customHeight="1" x14ac:dyDescent="0.25">
      <c r="B55" s="288"/>
      <c r="N55" s="289"/>
    </row>
    <row r="56" spans="2:14" ht="12.75" customHeight="1" x14ac:dyDescent="0.25">
      <c r="B56" s="288"/>
      <c r="N56" s="289"/>
    </row>
    <row r="57" spans="2:14" ht="12.75" customHeight="1" x14ac:dyDescent="0.25">
      <c r="B57" s="288"/>
      <c r="N57" s="289"/>
    </row>
    <row r="58" spans="2:14" ht="12.75" customHeight="1" x14ac:dyDescent="0.25">
      <c r="B58" s="288"/>
      <c r="N58" s="289"/>
    </row>
    <row r="59" spans="2:14" ht="12.75" customHeight="1" x14ac:dyDescent="0.25">
      <c r="B59" s="288"/>
      <c r="N59" s="289"/>
    </row>
    <row r="60" spans="2:14" ht="12.75" customHeight="1" x14ac:dyDescent="0.25">
      <c r="B60" s="288"/>
      <c r="N60" s="289"/>
    </row>
    <row r="61" spans="2:14" ht="12.75" customHeight="1" x14ac:dyDescent="0.25">
      <c r="B61" s="288"/>
      <c r="N61" s="289"/>
    </row>
    <row r="62" spans="2:14" ht="12.75" customHeight="1" x14ac:dyDescent="0.25">
      <c r="B62" s="288"/>
      <c r="N62" s="289"/>
    </row>
    <row r="63" spans="2:14" ht="12.75" customHeight="1" x14ac:dyDescent="0.25">
      <c r="B63" s="288"/>
      <c r="N63" s="289"/>
    </row>
    <row r="64" spans="2:14" ht="12.75" customHeight="1" x14ac:dyDescent="0.25">
      <c r="B64" s="288"/>
      <c r="N64" s="289"/>
    </row>
    <row r="65" spans="2:14" ht="12.75" customHeight="1" x14ac:dyDescent="0.25">
      <c r="B65" s="288"/>
      <c r="N65" s="289"/>
    </row>
    <row r="66" spans="2:14" ht="12.75" customHeight="1" x14ac:dyDescent="0.25">
      <c r="B66" s="288"/>
      <c r="N66" s="289"/>
    </row>
    <row r="67" spans="2:14" ht="12.75" customHeight="1" x14ac:dyDescent="0.25">
      <c r="B67" s="288"/>
      <c r="N67" s="289"/>
    </row>
    <row r="68" spans="2:14" ht="12.75" customHeight="1" x14ac:dyDescent="0.25">
      <c r="B68" s="288"/>
      <c r="N68" s="289"/>
    </row>
    <row r="69" spans="2:14" ht="12.75" customHeight="1" x14ac:dyDescent="0.25">
      <c r="B69" s="288"/>
      <c r="N69" s="289"/>
    </row>
    <row r="70" spans="2:14" ht="12.75" customHeight="1" x14ac:dyDescent="0.25">
      <c r="B70" s="288"/>
      <c r="N70" s="289"/>
    </row>
    <row r="71" spans="2:14" ht="12.75" customHeight="1" x14ac:dyDescent="0.25">
      <c r="B71" s="288"/>
      <c r="N71" s="289"/>
    </row>
    <row r="72" spans="2:14" ht="12.75" customHeight="1" x14ac:dyDescent="0.25">
      <c r="B72" s="288"/>
      <c r="N72" s="289"/>
    </row>
    <row r="73" spans="2:14" ht="12.75" customHeight="1" x14ac:dyDescent="0.25">
      <c r="B73" s="288"/>
      <c r="N73" s="289"/>
    </row>
    <row r="74" spans="2:14" ht="12.75" customHeight="1" x14ac:dyDescent="0.25">
      <c r="B74" s="288"/>
      <c r="N74" s="289"/>
    </row>
    <row r="75" spans="2:14" ht="12.75" customHeight="1" x14ac:dyDescent="0.25">
      <c r="B75" s="288"/>
      <c r="N75" s="289"/>
    </row>
    <row r="76" spans="2:14" ht="12.75" customHeight="1" x14ac:dyDescent="0.25">
      <c r="B76" s="288"/>
      <c r="N76" s="289"/>
    </row>
    <row r="77" spans="2:14" ht="12.75" customHeight="1" x14ac:dyDescent="0.25">
      <c r="B77" s="288"/>
      <c r="N77" s="289"/>
    </row>
    <row r="78" spans="2:14" ht="12.75" customHeight="1" x14ac:dyDescent="0.25">
      <c r="B78" s="288"/>
      <c r="N78" s="289"/>
    </row>
    <row r="79" spans="2:14" ht="12.75" customHeight="1" x14ac:dyDescent="0.25">
      <c r="B79" s="288"/>
      <c r="N79" s="289"/>
    </row>
    <row r="80" spans="2:14" ht="12.75" customHeight="1" x14ac:dyDescent="0.25">
      <c r="B80" s="288"/>
      <c r="N80" s="289"/>
    </row>
    <row r="81" spans="2:14" ht="12.75" customHeight="1" x14ac:dyDescent="0.25">
      <c r="B81" s="288"/>
      <c r="N81" s="289"/>
    </row>
    <row r="82" spans="2:14" ht="12.75" customHeight="1" x14ac:dyDescent="0.25">
      <c r="B82" s="288"/>
      <c r="N82" s="289"/>
    </row>
    <row r="83" spans="2:14" ht="12.75" customHeight="1" x14ac:dyDescent="0.25">
      <c r="B83" s="288"/>
      <c r="N83" s="289"/>
    </row>
    <row r="84" spans="2:14" ht="12.75" customHeight="1" x14ac:dyDescent="0.25">
      <c r="B84" s="288"/>
      <c r="N84" s="289"/>
    </row>
    <row r="85" spans="2:14" ht="12.75" customHeight="1" x14ac:dyDescent="0.25">
      <c r="B85" s="288"/>
      <c r="N85" s="289"/>
    </row>
    <row r="86" spans="2:14" ht="12.75" customHeight="1" x14ac:dyDescent="0.25">
      <c r="B86" s="288"/>
      <c r="N86" s="289"/>
    </row>
    <row r="87" spans="2:14" ht="12.75" customHeight="1" x14ac:dyDescent="0.25">
      <c r="B87" s="288"/>
      <c r="N87" s="289"/>
    </row>
    <row r="88" spans="2:14" ht="12.75" customHeight="1" x14ac:dyDescent="0.25">
      <c r="B88" s="288"/>
      <c r="N88" s="289"/>
    </row>
    <row r="89" spans="2:14" ht="12.75" customHeight="1" x14ac:dyDescent="0.25">
      <c r="B89" s="288"/>
      <c r="N89" s="289"/>
    </row>
    <row r="90" spans="2:14" ht="12.75" customHeight="1" x14ac:dyDescent="0.25">
      <c r="B90" s="288"/>
      <c r="N90" s="289"/>
    </row>
    <row r="91" spans="2:14" ht="12.75" customHeight="1" x14ac:dyDescent="0.25">
      <c r="B91" s="288"/>
      <c r="N91" s="289"/>
    </row>
    <row r="92" spans="2:14" ht="12.75" customHeight="1" x14ac:dyDescent="0.25">
      <c r="B92" s="288"/>
      <c r="N92" s="289"/>
    </row>
    <row r="93" spans="2:14" ht="12.75" customHeight="1" x14ac:dyDescent="0.25">
      <c r="B93" s="288"/>
      <c r="N93" s="289"/>
    </row>
    <row r="94" spans="2:14" ht="12.75" customHeight="1" x14ac:dyDescent="0.25">
      <c r="B94" s="288"/>
      <c r="N94" s="289"/>
    </row>
    <row r="95" spans="2:14" ht="12.75" customHeight="1" x14ac:dyDescent="0.25">
      <c r="B95" s="288"/>
      <c r="N95" s="289"/>
    </row>
    <row r="96" spans="2:14" ht="12.75" customHeight="1" x14ac:dyDescent="0.25">
      <c r="B96" s="288"/>
      <c r="N96" s="289"/>
    </row>
    <row r="97" spans="2:14" ht="12.75" customHeight="1" x14ac:dyDescent="0.25">
      <c r="B97" s="288"/>
      <c r="N97" s="289"/>
    </row>
    <row r="98" spans="2:14" ht="12.75" customHeight="1" x14ac:dyDescent="0.25">
      <c r="B98" s="288"/>
      <c r="N98" s="289"/>
    </row>
    <row r="99" spans="2:14" ht="12.75" customHeight="1" x14ac:dyDescent="0.25">
      <c r="B99" s="288"/>
      <c r="N99" s="289"/>
    </row>
    <row r="100" spans="2:14" ht="12.75" customHeight="1" x14ac:dyDescent="0.25">
      <c r="B100" s="288"/>
      <c r="N100" s="289"/>
    </row>
    <row r="101" spans="2:14" ht="12.75" customHeight="1" x14ac:dyDescent="0.25">
      <c r="B101" s="288"/>
      <c r="N101" s="289"/>
    </row>
    <row r="102" spans="2:14" ht="12.75" customHeight="1" x14ac:dyDescent="0.25">
      <c r="B102" s="288"/>
      <c r="N102" s="289"/>
    </row>
    <row r="103" spans="2:14" ht="12.75" customHeight="1" x14ac:dyDescent="0.25">
      <c r="B103" s="288"/>
      <c r="N103" s="289"/>
    </row>
    <row r="104" spans="2:14" ht="12.75" customHeight="1" x14ac:dyDescent="0.25">
      <c r="B104" s="288"/>
      <c r="N104" s="289"/>
    </row>
    <row r="105" spans="2:14" ht="12.75" customHeight="1" x14ac:dyDescent="0.25">
      <c r="B105" s="288"/>
      <c r="N105" s="289"/>
    </row>
    <row r="106" spans="2:14" ht="12.75" customHeight="1" x14ac:dyDescent="0.25">
      <c r="B106" s="288"/>
      <c r="N106" s="289"/>
    </row>
    <row r="107" spans="2:14" ht="12.75" customHeight="1" x14ac:dyDescent="0.25">
      <c r="B107" s="288"/>
      <c r="N107" s="289"/>
    </row>
    <row r="108" spans="2:14" ht="12.75" customHeight="1" x14ac:dyDescent="0.25">
      <c r="B108" s="288"/>
      <c r="N108" s="289"/>
    </row>
    <row r="109" spans="2:14" ht="12.75" customHeight="1" x14ac:dyDescent="0.25">
      <c r="B109" s="288"/>
      <c r="N109" s="289"/>
    </row>
    <row r="110" spans="2:14" ht="12.75" customHeight="1" x14ac:dyDescent="0.25">
      <c r="B110" s="288"/>
      <c r="N110" s="289"/>
    </row>
    <row r="111" spans="2:14" ht="12.75" customHeight="1" x14ac:dyDescent="0.25">
      <c r="B111" s="288"/>
      <c r="N111" s="289"/>
    </row>
    <row r="112" spans="2:14" ht="12.75" customHeight="1" x14ac:dyDescent="0.25">
      <c r="B112" s="288"/>
      <c r="N112" s="289"/>
    </row>
    <row r="113" spans="2:14" ht="12.75" customHeight="1" x14ac:dyDescent="0.25">
      <c r="B113" s="288"/>
      <c r="N113" s="289"/>
    </row>
    <row r="114" spans="2:14" ht="12.75" customHeight="1" x14ac:dyDescent="0.25">
      <c r="B114" s="288"/>
      <c r="N114" s="289"/>
    </row>
    <row r="115" spans="2:14" ht="12.75" customHeight="1" x14ac:dyDescent="0.25">
      <c r="B115" s="288"/>
      <c r="N115" s="289"/>
    </row>
    <row r="116" spans="2:14" ht="12.75" customHeight="1" x14ac:dyDescent="0.25">
      <c r="B116" s="288"/>
      <c r="N116" s="289"/>
    </row>
    <row r="117" spans="2:14" ht="12.75" customHeight="1" x14ac:dyDescent="0.25">
      <c r="B117" s="288"/>
      <c r="N117" s="289"/>
    </row>
    <row r="118" spans="2:14" ht="12.75" customHeight="1" x14ac:dyDescent="0.25">
      <c r="B118" s="288"/>
      <c r="N118" s="289"/>
    </row>
    <row r="119" spans="2:14" ht="12.75" customHeight="1" x14ac:dyDescent="0.25">
      <c r="B119" s="288"/>
      <c r="N119" s="289"/>
    </row>
    <row r="120" spans="2:14" ht="12.75" customHeight="1" x14ac:dyDescent="0.25">
      <c r="B120" s="288"/>
      <c r="N120" s="289"/>
    </row>
    <row r="121" spans="2:14" ht="12.75" customHeight="1" x14ac:dyDescent="0.25">
      <c r="B121" s="288"/>
      <c r="N121" s="289"/>
    </row>
    <row r="122" spans="2:14" ht="12.75" customHeight="1" x14ac:dyDescent="0.25">
      <c r="B122" s="288"/>
      <c r="N122" s="289"/>
    </row>
    <row r="123" spans="2:14" ht="12.75" customHeight="1" x14ac:dyDescent="0.25">
      <c r="B123" s="288"/>
      <c r="N123" s="289"/>
    </row>
    <row r="124" spans="2:14" ht="12.75" customHeight="1" x14ac:dyDescent="0.25">
      <c r="B124" s="288"/>
      <c r="N124" s="289"/>
    </row>
    <row r="125" spans="2:14" ht="12.75" customHeight="1" x14ac:dyDescent="0.25">
      <c r="B125" s="288"/>
      <c r="N125" s="289"/>
    </row>
    <row r="126" spans="2:14" ht="12.75" customHeight="1" x14ac:dyDescent="0.25">
      <c r="B126" s="288"/>
      <c r="N126" s="289"/>
    </row>
    <row r="127" spans="2:14" ht="12.75" customHeight="1" x14ac:dyDescent="0.25">
      <c r="B127" s="288"/>
      <c r="N127" s="289"/>
    </row>
    <row r="128" spans="2:14" ht="12.75" customHeight="1" x14ac:dyDescent="0.25">
      <c r="B128" s="288"/>
      <c r="N128" s="289"/>
    </row>
    <row r="129" spans="2:14" ht="12.75" customHeight="1" x14ac:dyDescent="0.25">
      <c r="B129" s="288"/>
      <c r="N129" s="289"/>
    </row>
    <row r="130" spans="2:14" ht="12.75" customHeight="1" x14ac:dyDescent="0.25">
      <c r="B130" s="288"/>
      <c r="N130" s="289"/>
    </row>
    <row r="131" spans="2:14" ht="12.75" customHeight="1" x14ac:dyDescent="0.25">
      <c r="B131" s="288"/>
      <c r="N131" s="289"/>
    </row>
    <row r="132" spans="2:14" ht="12.75" customHeight="1" x14ac:dyDescent="0.25">
      <c r="B132" s="288"/>
      <c r="N132" s="289"/>
    </row>
    <row r="133" spans="2:14" ht="12.75" customHeight="1" x14ac:dyDescent="0.25">
      <c r="B133" s="288"/>
      <c r="N133" s="289"/>
    </row>
    <row r="134" spans="2:14" ht="12.75" customHeight="1" x14ac:dyDescent="0.25">
      <c r="B134" s="288"/>
      <c r="N134" s="289"/>
    </row>
    <row r="135" spans="2:14" ht="12.75" customHeight="1" x14ac:dyDescent="0.25">
      <c r="B135" s="288"/>
      <c r="N135" s="289"/>
    </row>
    <row r="136" spans="2:14" ht="12.75" customHeight="1" x14ac:dyDescent="0.25">
      <c r="B136" s="288"/>
      <c r="N136" s="289"/>
    </row>
    <row r="137" spans="2:14" ht="12.75" customHeight="1" x14ac:dyDescent="0.25">
      <c r="B137" s="288"/>
      <c r="N137" s="289"/>
    </row>
    <row r="138" spans="2:14" ht="12.75" customHeight="1" x14ac:dyDescent="0.25">
      <c r="B138" s="288"/>
      <c r="N138" s="289"/>
    </row>
    <row r="139" spans="2:14" ht="12.75" customHeight="1" x14ac:dyDescent="0.25">
      <c r="B139" s="288"/>
      <c r="N139" s="289"/>
    </row>
    <row r="140" spans="2:14" ht="12.75" customHeight="1" x14ac:dyDescent="0.25">
      <c r="B140" s="288"/>
      <c r="N140" s="289"/>
    </row>
    <row r="141" spans="2:14" ht="12.75" customHeight="1" x14ac:dyDescent="0.25">
      <c r="B141" s="288"/>
      <c r="N141" s="289"/>
    </row>
    <row r="142" spans="2:14" ht="12.75" customHeight="1" x14ac:dyDescent="0.25">
      <c r="B142" s="288"/>
      <c r="N142" s="289"/>
    </row>
    <row r="143" spans="2:14" ht="12.75" customHeight="1" x14ac:dyDescent="0.25">
      <c r="B143" s="288"/>
      <c r="N143" s="289"/>
    </row>
    <row r="144" spans="2:14" ht="12.75" customHeight="1" x14ac:dyDescent="0.25">
      <c r="B144" s="288"/>
      <c r="N144" s="289"/>
    </row>
    <row r="145" spans="2:14" ht="12.75" customHeight="1" x14ac:dyDescent="0.25">
      <c r="B145" s="288"/>
      <c r="N145" s="289"/>
    </row>
    <row r="146" spans="2:14" ht="12.75" customHeight="1" x14ac:dyDescent="0.25">
      <c r="B146" s="288"/>
      <c r="N146" s="289"/>
    </row>
    <row r="147" spans="2:14" ht="12.75" customHeight="1" x14ac:dyDescent="0.25">
      <c r="B147" s="288"/>
      <c r="N147" s="289"/>
    </row>
    <row r="148" spans="2:14" ht="12.75" customHeight="1" x14ac:dyDescent="0.25">
      <c r="B148" s="288"/>
      <c r="N148" s="289"/>
    </row>
    <row r="149" spans="2:14" ht="12.75" customHeight="1" x14ac:dyDescent="0.25">
      <c r="B149" s="288"/>
      <c r="N149" s="289"/>
    </row>
    <row r="150" spans="2:14" ht="12.75" customHeight="1" x14ac:dyDescent="0.25">
      <c r="B150" s="288"/>
      <c r="N150" s="289"/>
    </row>
    <row r="151" spans="2:14" ht="12.75" customHeight="1" x14ac:dyDescent="0.25">
      <c r="B151" s="288"/>
      <c r="N151" s="289"/>
    </row>
    <row r="152" spans="2:14" ht="12.75" customHeight="1" x14ac:dyDescent="0.25">
      <c r="B152" s="288"/>
      <c r="N152" s="289"/>
    </row>
    <row r="153" spans="2:14" ht="12.75" customHeight="1" x14ac:dyDescent="0.25">
      <c r="B153" s="288"/>
      <c r="N153" s="289"/>
    </row>
    <row r="154" spans="2:14" ht="12.75" customHeight="1" x14ac:dyDescent="0.25">
      <c r="B154" s="288"/>
      <c r="N154" s="289"/>
    </row>
    <row r="155" spans="2:14" ht="12.75" customHeight="1" x14ac:dyDescent="0.25">
      <c r="B155" s="288"/>
      <c r="N155" s="289"/>
    </row>
    <row r="156" spans="2:14" ht="12.75" customHeight="1" x14ac:dyDescent="0.25">
      <c r="B156" s="288"/>
      <c r="N156" s="289"/>
    </row>
    <row r="157" spans="2:14" ht="12.75" customHeight="1" x14ac:dyDescent="0.25">
      <c r="B157" s="288"/>
      <c r="N157" s="289"/>
    </row>
    <row r="158" spans="2:14" ht="12.75" customHeight="1" x14ac:dyDescent="0.25">
      <c r="B158" s="288"/>
      <c r="N158" s="289"/>
    </row>
    <row r="159" spans="2:14" ht="12.75" customHeight="1" x14ac:dyDescent="0.25">
      <c r="B159" s="288"/>
      <c r="N159" s="289"/>
    </row>
    <row r="160" spans="2:14" ht="12.75" customHeight="1" x14ac:dyDescent="0.25">
      <c r="B160" s="288"/>
      <c r="N160" s="289"/>
    </row>
    <row r="161" spans="2:14" ht="12.75" customHeight="1" x14ac:dyDescent="0.25">
      <c r="B161" s="288"/>
      <c r="N161" s="289"/>
    </row>
    <row r="162" spans="2:14" ht="12.75" customHeight="1" x14ac:dyDescent="0.25">
      <c r="B162" s="288"/>
      <c r="N162" s="289"/>
    </row>
    <row r="163" spans="2:14" ht="12.75" customHeight="1" x14ac:dyDescent="0.25">
      <c r="B163" s="288"/>
      <c r="N163" s="289"/>
    </row>
    <row r="164" spans="2:14" ht="12.75" customHeight="1" x14ac:dyDescent="0.25">
      <c r="B164" s="288"/>
      <c r="N164" s="289"/>
    </row>
    <row r="165" spans="2:14" ht="12.75" customHeight="1" x14ac:dyDescent="0.25">
      <c r="B165" s="288"/>
      <c r="N165" s="289"/>
    </row>
    <row r="166" spans="2:14" ht="12.75" customHeight="1" x14ac:dyDescent="0.25">
      <c r="B166" s="288"/>
      <c r="N166" s="289"/>
    </row>
    <row r="167" spans="2:14" ht="12.75" customHeight="1" x14ac:dyDescent="0.25">
      <c r="B167" s="288"/>
      <c r="N167" s="289"/>
    </row>
    <row r="168" spans="2:14" ht="12.75" customHeight="1" x14ac:dyDescent="0.25">
      <c r="B168" s="288"/>
      <c r="N168" s="289"/>
    </row>
    <row r="169" spans="2:14" ht="12.75" customHeight="1" x14ac:dyDescent="0.25">
      <c r="B169" s="288"/>
      <c r="N169" s="289"/>
    </row>
    <row r="170" spans="2:14" ht="12.75" customHeight="1" x14ac:dyDescent="0.25">
      <c r="B170" s="288"/>
      <c r="N170" s="289"/>
    </row>
    <row r="171" spans="2:14" ht="12.75" customHeight="1" x14ac:dyDescent="0.25">
      <c r="B171" s="288"/>
      <c r="N171" s="289"/>
    </row>
    <row r="172" spans="2:14" ht="12.75" customHeight="1" x14ac:dyDescent="0.25">
      <c r="B172" s="288"/>
      <c r="N172" s="289"/>
    </row>
    <row r="173" spans="2:14" ht="12.75" customHeight="1" x14ac:dyDescent="0.25">
      <c r="B173" s="288"/>
      <c r="N173" s="289"/>
    </row>
    <row r="174" spans="2:14" ht="12.75" customHeight="1" x14ac:dyDescent="0.25">
      <c r="B174" s="288"/>
      <c r="N174" s="289"/>
    </row>
    <row r="175" spans="2:14" ht="12.75" customHeight="1" x14ac:dyDescent="0.25">
      <c r="B175" s="288"/>
      <c r="N175" s="289"/>
    </row>
    <row r="176" spans="2:14" ht="12.75" customHeight="1" x14ac:dyDescent="0.25">
      <c r="B176" s="288"/>
      <c r="N176" s="289"/>
    </row>
    <row r="177" spans="2:14" ht="12.75" customHeight="1" x14ac:dyDescent="0.25">
      <c r="B177" s="288"/>
      <c r="N177" s="289"/>
    </row>
    <row r="178" spans="2:14" ht="12.75" customHeight="1" x14ac:dyDescent="0.25">
      <c r="B178" s="288"/>
      <c r="N178" s="289"/>
    </row>
    <row r="179" spans="2:14" ht="12.75" customHeight="1" x14ac:dyDescent="0.25">
      <c r="B179" s="288"/>
      <c r="N179" s="289"/>
    </row>
    <row r="180" spans="2:14" ht="12.75" customHeight="1" x14ac:dyDescent="0.25">
      <c r="B180" s="288"/>
      <c r="N180" s="289"/>
    </row>
    <row r="181" spans="2:14" ht="12.75" customHeight="1" x14ac:dyDescent="0.25">
      <c r="B181" s="288"/>
      <c r="N181" s="289"/>
    </row>
    <row r="182" spans="2:14" ht="12.75" customHeight="1" x14ac:dyDescent="0.25">
      <c r="B182" s="288"/>
      <c r="N182" s="289"/>
    </row>
    <row r="183" spans="2:14" ht="12.75" customHeight="1" x14ac:dyDescent="0.25">
      <c r="B183" s="288"/>
      <c r="N183" s="289"/>
    </row>
    <row r="184" spans="2:14" ht="12.75" customHeight="1" x14ac:dyDescent="0.25">
      <c r="B184" s="288"/>
      <c r="N184" s="289"/>
    </row>
    <row r="185" spans="2:14" ht="12.75" customHeight="1" x14ac:dyDescent="0.25">
      <c r="B185" s="288"/>
      <c r="N185" s="289"/>
    </row>
    <row r="186" spans="2:14" ht="12.75" customHeight="1" x14ac:dyDescent="0.25">
      <c r="B186" s="288"/>
      <c r="N186" s="289"/>
    </row>
    <row r="187" spans="2:14" ht="12.75" customHeight="1" x14ac:dyDescent="0.25">
      <c r="B187" s="288"/>
      <c r="N187" s="289"/>
    </row>
    <row r="188" spans="2:14" ht="12.75" customHeight="1" x14ac:dyDescent="0.25">
      <c r="B188" s="288"/>
      <c r="N188" s="289"/>
    </row>
    <row r="189" spans="2:14" ht="12.75" customHeight="1" x14ac:dyDescent="0.25">
      <c r="B189" s="288"/>
      <c r="N189" s="289"/>
    </row>
    <row r="190" spans="2:14" ht="12.75" customHeight="1" x14ac:dyDescent="0.25">
      <c r="B190" s="288"/>
      <c r="N190" s="289"/>
    </row>
    <row r="191" spans="2:14" ht="12.75" customHeight="1" x14ac:dyDescent="0.25">
      <c r="B191" s="288"/>
      <c r="N191" s="289"/>
    </row>
    <row r="192" spans="2:14" ht="12.75" customHeight="1" x14ac:dyDescent="0.25">
      <c r="B192" s="288"/>
      <c r="N192" s="289"/>
    </row>
    <row r="193" spans="2:14" ht="12.75" customHeight="1" x14ac:dyDescent="0.25">
      <c r="B193" s="288"/>
      <c r="N193" s="289"/>
    </row>
    <row r="194" spans="2:14" ht="12.75" customHeight="1" x14ac:dyDescent="0.25">
      <c r="B194" s="288"/>
      <c r="N194" s="289"/>
    </row>
    <row r="195" spans="2:14" ht="12.75" customHeight="1" x14ac:dyDescent="0.25">
      <c r="B195" s="288"/>
      <c r="N195" s="289"/>
    </row>
    <row r="196" spans="2:14" ht="12.75" customHeight="1" x14ac:dyDescent="0.25">
      <c r="B196" s="288"/>
      <c r="N196" s="289"/>
    </row>
    <row r="197" spans="2:14" ht="12.75" customHeight="1" x14ac:dyDescent="0.25">
      <c r="B197" s="288"/>
      <c r="N197" s="289"/>
    </row>
    <row r="198" spans="2:14" ht="12.75" customHeight="1" x14ac:dyDescent="0.25">
      <c r="B198" s="288"/>
      <c r="N198" s="289"/>
    </row>
    <row r="199" spans="2:14" ht="12.75" customHeight="1" x14ac:dyDescent="0.25">
      <c r="B199" s="288"/>
      <c r="N199" s="289"/>
    </row>
    <row r="200" spans="2:14" ht="12.75" customHeight="1" x14ac:dyDescent="0.25">
      <c r="B200" s="288"/>
      <c r="N200" s="289"/>
    </row>
    <row r="201" spans="2:14" ht="12.75" customHeight="1" x14ac:dyDescent="0.25">
      <c r="B201" s="288"/>
      <c r="N201" s="289"/>
    </row>
    <row r="202" spans="2:14" ht="12.75" customHeight="1" x14ac:dyDescent="0.25">
      <c r="B202" s="288"/>
      <c r="N202" s="289"/>
    </row>
    <row r="203" spans="2:14" ht="12.75" customHeight="1" x14ac:dyDescent="0.25">
      <c r="B203" s="288"/>
      <c r="N203" s="289"/>
    </row>
    <row r="204" spans="2:14" ht="12.75" customHeight="1" x14ac:dyDescent="0.25">
      <c r="B204" s="288"/>
      <c r="N204" s="289"/>
    </row>
    <row r="205" spans="2:14" ht="12.75" customHeight="1" x14ac:dyDescent="0.25">
      <c r="B205" s="288"/>
      <c r="N205" s="289"/>
    </row>
    <row r="206" spans="2:14" ht="12.75" customHeight="1" x14ac:dyDescent="0.25">
      <c r="B206" s="288"/>
      <c r="N206" s="289"/>
    </row>
    <row r="207" spans="2:14" ht="12.75" customHeight="1" x14ac:dyDescent="0.25">
      <c r="B207" s="288"/>
      <c r="N207" s="289"/>
    </row>
    <row r="208" spans="2:14" ht="12.75" customHeight="1" x14ac:dyDescent="0.25">
      <c r="B208" s="288"/>
      <c r="N208" s="289"/>
    </row>
    <row r="209" spans="2:14" ht="12.75" customHeight="1" x14ac:dyDescent="0.25">
      <c r="B209" s="288"/>
      <c r="N209" s="289"/>
    </row>
    <row r="210" spans="2:14" ht="12.75" customHeight="1" x14ac:dyDescent="0.25">
      <c r="B210" s="288"/>
      <c r="N210" s="289"/>
    </row>
    <row r="211" spans="2:14" ht="12.75" customHeight="1" x14ac:dyDescent="0.25">
      <c r="B211" s="288"/>
      <c r="N211" s="289"/>
    </row>
    <row r="212" spans="2:14" ht="12.75" customHeight="1" x14ac:dyDescent="0.25">
      <c r="B212" s="288"/>
      <c r="N212" s="289"/>
    </row>
    <row r="213" spans="2:14" ht="12.75" customHeight="1" x14ac:dyDescent="0.25">
      <c r="B213" s="288"/>
      <c r="N213" s="289"/>
    </row>
    <row r="214" spans="2:14" ht="12.75" customHeight="1" x14ac:dyDescent="0.25">
      <c r="B214" s="288"/>
      <c r="N214" s="289"/>
    </row>
    <row r="215" spans="2:14" ht="12.75" customHeight="1" x14ac:dyDescent="0.25">
      <c r="B215" s="288"/>
      <c r="N215" s="289"/>
    </row>
    <row r="216" spans="2:14" ht="12.75" customHeight="1" x14ac:dyDescent="0.25">
      <c r="B216" s="288"/>
      <c r="N216" s="289"/>
    </row>
    <row r="217" spans="2:14" ht="12.75" customHeight="1" x14ac:dyDescent="0.25">
      <c r="B217" s="288"/>
      <c r="N217" s="289"/>
    </row>
    <row r="218" spans="2:14" ht="12.75" customHeight="1" x14ac:dyDescent="0.25">
      <c r="B218" s="288"/>
      <c r="N218" s="289"/>
    </row>
    <row r="219" spans="2:14" ht="12.75" customHeight="1" x14ac:dyDescent="0.25">
      <c r="B219" s="288"/>
      <c r="N219" s="289"/>
    </row>
    <row r="220" spans="2:14" ht="12.75" customHeight="1" x14ac:dyDescent="0.25">
      <c r="B220" s="288"/>
      <c r="N220" s="289"/>
    </row>
    <row r="221" spans="2:14" ht="12.75" customHeight="1" x14ac:dyDescent="0.25">
      <c r="B221" s="288"/>
      <c r="N221" s="289"/>
    </row>
    <row r="222" spans="2:14" ht="12.75" customHeight="1" x14ac:dyDescent="0.25">
      <c r="B222" s="288"/>
      <c r="N222" s="289"/>
    </row>
    <row r="223" spans="2:14" ht="12.75" customHeight="1" x14ac:dyDescent="0.25">
      <c r="B223" s="288"/>
      <c r="N223" s="289"/>
    </row>
    <row r="224" spans="2:14" ht="12.75" customHeight="1" x14ac:dyDescent="0.25">
      <c r="B224" s="288"/>
      <c r="N224" s="289"/>
    </row>
    <row r="225" spans="2:14" ht="12.75" customHeight="1" x14ac:dyDescent="0.25">
      <c r="B225" s="288"/>
      <c r="N225" s="289"/>
    </row>
    <row r="226" spans="2:14" ht="12.75" customHeight="1" x14ac:dyDescent="0.25">
      <c r="B226" s="288"/>
      <c r="N226" s="289"/>
    </row>
    <row r="227" spans="2:14" ht="12.75" customHeight="1" x14ac:dyDescent="0.25">
      <c r="B227" s="288"/>
      <c r="N227" s="289"/>
    </row>
    <row r="228" spans="2:14" ht="12.75" customHeight="1" x14ac:dyDescent="0.25">
      <c r="B228" s="288"/>
      <c r="N228" s="289"/>
    </row>
    <row r="229" spans="2:14" ht="12.75" customHeight="1" x14ac:dyDescent="0.25">
      <c r="B229" s="288"/>
      <c r="N229" s="289"/>
    </row>
    <row r="230" spans="2:14" ht="12.75" customHeight="1" x14ac:dyDescent="0.25">
      <c r="B230" s="288"/>
      <c r="N230" s="289"/>
    </row>
    <row r="231" spans="2:14" ht="12.75" customHeight="1" x14ac:dyDescent="0.25">
      <c r="B231" s="288"/>
      <c r="N231" s="289"/>
    </row>
    <row r="232" spans="2:14" ht="12.75" customHeight="1" x14ac:dyDescent="0.25">
      <c r="B232" s="288"/>
      <c r="N232" s="289"/>
    </row>
    <row r="233" spans="2:14" ht="12.75" customHeight="1" x14ac:dyDescent="0.25">
      <c r="B233" s="288"/>
      <c r="N233" s="289"/>
    </row>
    <row r="234" spans="2:14" ht="12.75" customHeight="1" x14ac:dyDescent="0.25">
      <c r="B234" s="288"/>
      <c r="N234" s="289"/>
    </row>
    <row r="235" spans="2:14" ht="12.75" customHeight="1" x14ac:dyDescent="0.25">
      <c r="B235" s="288"/>
      <c r="N235" s="289"/>
    </row>
    <row r="236" spans="2:14" ht="12.75" customHeight="1" x14ac:dyDescent="0.25">
      <c r="B236" s="288"/>
      <c r="N236" s="289"/>
    </row>
    <row r="237" spans="2:14" ht="12.75" customHeight="1" x14ac:dyDescent="0.25">
      <c r="B237" s="288"/>
      <c r="N237" s="289"/>
    </row>
    <row r="238" spans="2:14" ht="12.75" customHeight="1" x14ac:dyDescent="0.25">
      <c r="B238" s="288"/>
      <c r="N238" s="289"/>
    </row>
    <row r="239" spans="2:14" ht="12.75" customHeight="1" x14ac:dyDescent="0.25">
      <c r="B239" s="288"/>
      <c r="N239" s="289"/>
    </row>
    <row r="240" spans="2:14" ht="12.75" customHeight="1" x14ac:dyDescent="0.25">
      <c r="B240" s="288"/>
      <c r="N240" s="289"/>
    </row>
    <row r="241" spans="2:14" ht="12.75" customHeight="1" x14ac:dyDescent="0.25">
      <c r="B241" s="288"/>
      <c r="N241" s="289"/>
    </row>
    <row r="242" spans="2:14" ht="12.75" customHeight="1" x14ac:dyDescent="0.25">
      <c r="B242" s="288"/>
      <c r="N242" s="289"/>
    </row>
    <row r="243" spans="2:14" ht="12.75" customHeight="1" x14ac:dyDescent="0.25">
      <c r="B243" s="288"/>
      <c r="N243" s="289"/>
    </row>
    <row r="244" spans="2:14" ht="12.75" customHeight="1" x14ac:dyDescent="0.25">
      <c r="B244" s="288"/>
      <c r="N244" s="289"/>
    </row>
    <row r="245" spans="2:14" ht="12.75" customHeight="1" x14ac:dyDescent="0.25">
      <c r="B245" s="288"/>
      <c r="N245" s="289"/>
    </row>
    <row r="246" spans="2:14" ht="12.75" customHeight="1" x14ac:dyDescent="0.25">
      <c r="B246" s="288"/>
      <c r="N246" s="289"/>
    </row>
    <row r="247" spans="2:14" ht="12.75" customHeight="1" x14ac:dyDescent="0.25">
      <c r="B247" s="288"/>
      <c r="N247" s="289"/>
    </row>
    <row r="248" spans="2:14" ht="12.75" customHeight="1" x14ac:dyDescent="0.25">
      <c r="B248" s="288"/>
      <c r="N248" s="289"/>
    </row>
    <row r="249" spans="2:14" ht="12.75" customHeight="1" x14ac:dyDescent="0.25">
      <c r="B249" s="288"/>
      <c r="N249" s="289"/>
    </row>
    <row r="250" spans="2:14" ht="12.75" customHeight="1" x14ac:dyDescent="0.25">
      <c r="B250" s="288"/>
      <c r="N250" s="289"/>
    </row>
    <row r="251" spans="2:14" ht="12.75" customHeight="1" x14ac:dyDescent="0.25">
      <c r="B251" s="288"/>
      <c r="N251" s="289"/>
    </row>
    <row r="252" spans="2:14" ht="12.75" customHeight="1" x14ac:dyDescent="0.25">
      <c r="B252" s="288"/>
      <c r="N252" s="289"/>
    </row>
    <row r="253" spans="2:14" ht="12.75" customHeight="1" x14ac:dyDescent="0.25">
      <c r="B253" s="288"/>
      <c r="N253" s="289"/>
    </row>
    <row r="254" spans="2:14" ht="12.75" customHeight="1" x14ac:dyDescent="0.25">
      <c r="B254" s="288"/>
      <c r="N254" s="289"/>
    </row>
    <row r="255" spans="2:14" ht="12.75" customHeight="1" x14ac:dyDescent="0.25">
      <c r="B255" s="288"/>
      <c r="N255" s="289"/>
    </row>
    <row r="256" spans="2:14" ht="12.75" customHeight="1" x14ac:dyDescent="0.25">
      <c r="B256" s="288"/>
      <c r="N256" s="289"/>
    </row>
    <row r="257" spans="2:14" ht="12.75" customHeight="1" x14ac:dyDescent="0.25">
      <c r="B257" s="288"/>
      <c r="N257" s="289"/>
    </row>
    <row r="258" spans="2:14" ht="12.75" customHeight="1" x14ac:dyDescent="0.25">
      <c r="B258" s="288"/>
      <c r="N258" s="289"/>
    </row>
    <row r="259" spans="2:14" ht="12.75" customHeight="1" x14ac:dyDescent="0.25">
      <c r="B259" s="288"/>
      <c r="N259" s="289"/>
    </row>
    <row r="260" spans="2:14" ht="12.75" customHeight="1" x14ac:dyDescent="0.25">
      <c r="B260" s="288"/>
      <c r="N260" s="289"/>
    </row>
    <row r="261" spans="2:14" ht="12.75" customHeight="1" x14ac:dyDescent="0.25">
      <c r="B261" s="288"/>
      <c r="N261" s="289"/>
    </row>
    <row r="262" spans="2:14" ht="12.75" customHeight="1" x14ac:dyDescent="0.25">
      <c r="B262" s="288"/>
      <c r="N262" s="289"/>
    </row>
    <row r="263" spans="2:14" ht="12.75" customHeight="1" x14ac:dyDescent="0.25">
      <c r="B263" s="288"/>
      <c r="N263" s="289"/>
    </row>
    <row r="264" spans="2:14" ht="12.75" customHeight="1" x14ac:dyDescent="0.25">
      <c r="B264" s="288"/>
      <c r="N264" s="289"/>
    </row>
    <row r="265" spans="2:14" ht="12.75" customHeight="1" x14ac:dyDescent="0.25">
      <c r="B265" s="288"/>
      <c r="N265" s="289"/>
    </row>
    <row r="266" spans="2:14" ht="12.75" customHeight="1" x14ac:dyDescent="0.25">
      <c r="B266" s="288"/>
      <c r="N266" s="289"/>
    </row>
    <row r="267" spans="2:14" ht="12.75" customHeight="1" x14ac:dyDescent="0.25">
      <c r="B267" s="288"/>
      <c r="N267" s="289"/>
    </row>
    <row r="268" spans="2:14" ht="12.75" customHeight="1" x14ac:dyDescent="0.25">
      <c r="B268" s="288"/>
      <c r="N268" s="289"/>
    </row>
    <row r="269" spans="2:14" ht="12.75" customHeight="1" x14ac:dyDescent="0.25">
      <c r="B269" s="288"/>
      <c r="N269" s="289"/>
    </row>
    <row r="270" spans="2:14" ht="12.75" customHeight="1" x14ac:dyDescent="0.25">
      <c r="B270" s="288"/>
      <c r="N270" s="289"/>
    </row>
    <row r="271" spans="2:14" ht="12.75" customHeight="1" x14ac:dyDescent="0.25">
      <c r="B271" s="288"/>
      <c r="N271" s="289"/>
    </row>
    <row r="272" spans="2:14" ht="12.75" customHeight="1" x14ac:dyDescent="0.25">
      <c r="B272" s="288"/>
      <c r="N272" s="289"/>
    </row>
    <row r="273" spans="2:14" ht="12.75" customHeight="1" x14ac:dyDescent="0.25">
      <c r="B273" s="288"/>
      <c r="N273" s="289"/>
    </row>
    <row r="274" spans="2:14" ht="12.75" customHeight="1" x14ac:dyDescent="0.25">
      <c r="B274" s="288"/>
      <c r="N274" s="289"/>
    </row>
    <row r="275" spans="2:14" ht="12.75" customHeight="1" x14ac:dyDescent="0.25">
      <c r="B275" s="288"/>
      <c r="N275" s="289"/>
    </row>
    <row r="276" spans="2:14" ht="12.75" customHeight="1" x14ac:dyDescent="0.25">
      <c r="B276" s="288"/>
      <c r="N276" s="289"/>
    </row>
    <row r="277" spans="2:14" ht="12.75" customHeight="1" x14ac:dyDescent="0.25">
      <c r="B277" s="288"/>
      <c r="N277" s="289"/>
    </row>
    <row r="278" spans="2:14" ht="12.75" customHeight="1" x14ac:dyDescent="0.25">
      <c r="B278" s="288"/>
      <c r="N278" s="289"/>
    </row>
    <row r="279" spans="2:14" ht="12.75" customHeight="1" x14ac:dyDescent="0.25">
      <c r="B279" s="288"/>
      <c r="N279" s="289"/>
    </row>
    <row r="280" spans="2:14" ht="12.75" customHeight="1" x14ac:dyDescent="0.25">
      <c r="B280" s="288"/>
      <c r="N280" s="289"/>
    </row>
    <row r="281" spans="2:14" ht="12.75" customHeight="1" x14ac:dyDescent="0.25">
      <c r="B281" s="288"/>
      <c r="N281" s="289"/>
    </row>
    <row r="282" spans="2:14" ht="12.75" customHeight="1" x14ac:dyDescent="0.25">
      <c r="B282" s="288"/>
      <c r="N282" s="289"/>
    </row>
    <row r="283" spans="2:14" ht="12.75" customHeight="1" x14ac:dyDescent="0.25">
      <c r="B283" s="288"/>
      <c r="N283" s="289"/>
    </row>
    <row r="284" spans="2:14" ht="12.75" customHeight="1" x14ac:dyDescent="0.25">
      <c r="B284" s="288"/>
      <c r="N284" s="289"/>
    </row>
    <row r="285" spans="2:14" ht="12.75" customHeight="1" x14ac:dyDescent="0.25">
      <c r="B285" s="288"/>
      <c r="N285" s="289"/>
    </row>
    <row r="286" spans="2:14" ht="12.75" customHeight="1" x14ac:dyDescent="0.25">
      <c r="B286" s="288"/>
      <c r="N286" s="289"/>
    </row>
    <row r="287" spans="2:14" ht="12.75" customHeight="1" x14ac:dyDescent="0.25">
      <c r="B287" s="288"/>
      <c r="N287" s="289"/>
    </row>
    <row r="288" spans="2:14" ht="12.75" customHeight="1" x14ac:dyDescent="0.25">
      <c r="B288" s="288"/>
      <c r="N288" s="289"/>
    </row>
    <row r="289" spans="2:14" ht="12.75" customHeight="1" x14ac:dyDescent="0.25">
      <c r="B289" s="288"/>
      <c r="N289" s="289"/>
    </row>
    <row r="290" spans="2:14" ht="12.75" customHeight="1" x14ac:dyDescent="0.25">
      <c r="B290" s="288"/>
      <c r="N290" s="289"/>
    </row>
    <row r="291" spans="2:14" ht="12.75" customHeight="1" x14ac:dyDescent="0.25">
      <c r="B291" s="288"/>
      <c r="N291" s="289"/>
    </row>
    <row r="292" spans="2:14" ht="12.75" customHeight="1" x14ac:dyDescent="0.25">
      <c r="B292" s="288"/>
      <c r="N292" s="289"/>
    </row>
    <row r="293" spans="2:14" ht="12.75" customHeight="1" x14ac:dyDescent="0.25">
      <c r="B293" s="288"/>
      <c r="N293" s="289"/>
    </row>
    <row r="294" spans="2:14" ht="12.75" customHeight="1" x14ac:dyDescent="0.25">
      <c r="B294" s="288"/>
      <c r="N294" s="289"/>
    </row>
    <row r="295" spans="2:14" ht="12.75" customHeight="1" x14ac:dyDescent="0.25">
      <c r="B295" s="288"/>
      <c r="N295" s="289"/>
    </row>
    <row r="296" spans="2:14" ht="12.75" customHeight="1" x14ac:dyDescent="0.25">
      <c r="B296" s="288"/>
      <c r="N296" s="289"/>
    </row>
    <row r="297" spans="2:14" ht="12.75" customHeight="1" x14ac:dyDescent="0.25">
      <c r="B297" s="288"/>
      <c r="N297" s="289"/>
    </row>
    <row r="298" spans="2:14" ht="12.75" customHeight="1" x14ac:dyDescent="0.25">
      <c r="B298" s="288"/>
      <c r="N298" s="289"/>
    </row>
    <row r="299" spans="2:14" ht="12.75" customHeight="1" x14ac:dyDescent="0.25">
      <c r="B299" s="288"/>
      <c r="N299" s="289"/>
    </row>
    <row r="300" spans="2:14" ht="12.75" customHeight="1" x14ac:dyDescent="0.25">
      <c r="B300" s="288"/>
      <c r="N300" s="289"/>
    </row>
    <row r="301" spans="2:14" ht="12.75" customHeight="1" x14ac:dyDescent="0.25">
      <c r="B301" s="288"/>
      <c r="N301" s="289"/>
    </row>
    <row r="302" spans="2:14" ht="12.75" customHeight="1" x14ac:dyDescent="0.25">
      <c r="B302" s="288"/>
      <c r="N302" s="289"/>
    </row>
    <row r="303" spans="2:14" ht="12.75" customHeight="1" x14ac:dyDescent="0.25">
      <c r="B303" s="288"/>
      <c r="N303" s="289"/>
    </row>
    <row r="304" spans="2:14" ht="12.75" customHeight="1" x14ac:dyDescent="0.25">
      <c r="B304" s="288"/>
      <c r="N304" s="289"/>
    </row>
    <row r="305" spans="2:14" ht="12.75" customHeight="1" x14ac:dyDescent="0.25">
      <c r="B305" s="288"/>
      <c r="N305" s="289"/>
    </row>
    <row r="306" spans="2:14" ht="12.75" customHeight="1" x14ac:dyDescent="0.25">
      <c r="B306" s="288"/>
      <c r="N306" s="289"/>
    </row>
    <row r="307" spans="2:14" ht="12.75" customHeight="1" x14ac:dyDescent="0.25">
      <c r="B307" s="288"/>
      <c r="N307" s="289"/>
    </row>
    <row r="308" spans="2:14" ht="12.75" customHeight="1" x14ac:dyDescent="0.25">
      <c r="B308" s="288"/>
      <c r="N308" s="289"/>
    </row>
    <row r="309" spans="2:14" ht="12.75" customHeight="1" x14ac:dyDescent="0.25">
      <c r="B309" s="288"/>
      <c r="N309" s="289"/>
    </row>
    <row r="310" spans="2:14" ht="12.75" customHeight="1" x14ac:dyDescent="0.25">
      <c r="B310" s="288"/>
      <c r="N310" s="289"/>
    </row>
    <row r="311" spans="2:14" ht="12.75" customHeight="1" x14ac:dyDescent="0.25">
      <c r="B311" s="288"/>
      <c r="N311" s="289"/>
    </row>
    <row r="312" spans="2:14" ht="12.75" customHeight="1" x14ac:dyDescent="0.25">
      <c r="B312" s="288"/>
      <c r="N312" s="289"/>
    </row>
    <row r="313" spans="2:14" ht="12.75" customHeight="1" x14ac:dyDescent="0.25">
      <c r="B313" s="288"/>
      <c r="N313" s="289"/>
    </row>
    <row r="314" spans="2:14" ht="12.75" customHeight="1" x14ac:dyDescent="0.25">
      <c r="B314" s="288"/>
      <c r="N314" s="289"/>
    </row>
    <row r="315" spans="2:14" ht="12.75" customHeight="1" x14ac:dyDescent="0.25">
      <c r="B315" s="288"/>
      <c r="N315" s="289"/>
    </row>
    <row r="316" spans="2:14" ht="12.75" customHeight="1" x14ac:dyDescent="0.25">
      <c r="B316" s="288"/>
      <c r="N316" s="289"/>
    </row>
    <row r="317" spans="2:14" ht="12.75" customHeight="1" x14ac:dyDescent="0.25">
      <c r="B317" s="288"/>
      <c r="N317" s="289"/>
    </row>
    <row r="318" spans="2:14" ht="12.75" customHeight="1" x14ac:dyDescent="0.25">
      <c r="B318" s="288"/>
      <c r="N318" s="289"/>
    </row>
    <row r="319" spans="2:14" ht="12.75" customHeight="1" x14ac:dyDescent="0.25">
      <c r="B319" s="288"/>
      <c r="N319" s="289"/>
    </row>
    <row r="320" spans="2:14" ht="12.75" customHeight="1" x14ac:dyDescent="0.25">
      <c r="B320" s="288"/>
      <c r="N320" s="289"/>
    </row>
    <row r="321" spans="2:14" ht="12.75" customHeight="1" x14ac:dyDescent="0.25">
      <c r="B321" s="288"/>
      <c r="N321" s="289"/>
    </row>
    <row r="322" spans="2:14" ht="12.75" customHeight="1" x14ac:dyDescent="0.25">
      <c r="B322" s="288"/>
      <c r="N322" s="289"/>
    </row>
    <row r="323" spans="2:14" ht="12.75" customHeight="1" x14ac:dyDescent="0.25">
      <c r="B323" s="288"/>
      <c r="N323" s="289"/>
    </row>
    <row r="324" spans="2:14" ht="12.75" customHeight="1" x14ac:dyDescent="0.25">
      <c r="B324" s="288"/>
      <c r="N324" s="289"/>
    </row>
    <row r="325" spans="2:14" ht="12.75" customHeight="1" x14ac:dyDescent="0.25">
      <c r="B325" s="288"/>
      <c r="N325" s="289"/>
    </row>
    <row r="326" spans="2:14" ht="12.75" customHeight="1" x14ac:dyDescent="0.25">
      <c r="B326" s="288"/>
      <c r="N326" s="289"/>
    </row>
    <row r="327" spans="2:14" ht="12.75" customHeight="1" x14ac:dyDescent="0.25">
      <c r="B327" s="288"/>
      <c r="N327" s="289"/>
    </row>
    <row r="328" spans="2:14" ht="12.75" customHeight="1" x14ac:dyDescent="0.25">
      <c r="B328" s="288"/>
      <c r="N328" s="289"/>
    </row>
    <row r="329" spans="2:14" ht="12.75" customHeight="1" x14ac:dyDescent="0.25">
      <c r="B329" s="288"/>
      <c r="N329" s="289"/>
    </row>
    <row r="330" spans="2:14" ht="12.75" customHeight="1" x14ac:dyDescent="0.25">
      <c r="B330" s="288"/>
      <c r="N330" s="289"/>
    </row>
    <row r="331" spans="2:14" ht="12.75" customHeight="1" x14ac:dyDescent="0.25">
      <c r="B331" s="288"/>
      <c r="N331" s="289"/>
    </row>
    <row r="332" spans="2:14" ht="12.75" customHeight="1" x14ac:dyDescent="0.25">
      <c r="B332" s="288"/>
      <c r="N332" s="289"/>
    </row>
    <row r="333" spans="2:14" ht="12.75" customHeight="1" x14ac:dyDescent="0.25">
      <c r="B333" s="288"/>
      <c r="N333" s="289"/>
    </row>
    <row r="334" spans="2:14" ht="12.75" customHeight="1" x14ac:dyDescent="0.25">
      <c r="B334" s="288"/>
      <c r="N334" s="289"/>
    </row>
    <row r="335" spans="2:14" ht="12.75" customHeight="1" x14ac:dyDescent="0.25">
      <c r="B335" s="288"/>
      <c r="N335" s="289"/>
    </row>
    <row r="336" spans="2:14" ht="12.75" customHeight="1" x14ac:dyDescent="0.25">
      <c r="B336" s="288"/>
      <c r="N336" s="289"/>
    </row>
    <row r="337" spans="2:14" ht="12.75" customHeight="1" x14ac:dyDescent="0.25">
      <c r="B337" s="288"/>
      <c r="N337" s="289"/>
    </row>
    <row r="338" spans="2:14" ht="12.75" customHeight="1" x14ac:dyDescent="0.25">
      <c r="B338" s="288"/>
      <c r="N338" s="289"/>
    </row>
    <row r="339" spans="2:14" ht="12.75" customHeight="1" x14ac:dyDescent="0.25">
      <c r="B339" s="288"/>
      <c r="N339" s="289"/>
    </row>
    <row r="340" spans="2:14" ht="12.75" customHeight="1" x14ac:dyDescent="0.25">
      <c r="B340" s="288"/>
      <c r="N340" s="289"/>
    </row>
    <row r="341" spans="2:14" ht="12.75" customHeight="1" x14ac:dyDescent="0.25">
      <c r="B341" s="288"/>
      <c r="N341" s="289"/>
    </row>
    <row r="342" spans="2:14" ht="12.75" customHeight="1" x14ac:dyDescent="0.25">
      <c r="B342" s="288"/>
      <c r="N342" s="289"/>
    </row>
    <row r="343" spans="2:14" ht="12.75" customHeight="1" x14ac:dyDescent="0.25">
      <c r="B343" s="288"/>
      <c r="N343" s="289"/>
    </row>
    <row r="344" spans="2:14" ht="12.75" customHeight="1" x14ac:dyDescent="0.25">
      <c r="B344" s="288"/>
      <c r="N344" s="289"/>
    </row>
    <row r="345" spans="2:14" ht="12.75" customHeight="1" x14ac:dyDescent="0.25">
      <c r="B345" s="288"/>
      <c r="N345" s="289"/>
    </row>
    <row r="346" spans="2:14" ht="12.75" customHeight="1" x14ac:dyDescent="0.25">
      <c r="B346" s="288"/>
      <c r="N346" s="289"/>
    </row>
    <row r="347" spans="2:14" ht="12.75" customHeight="1" x14ac:dyDescent="0.25">
      <c r="B347" s="288"/>
      <c r="N347" s="289"/>
    </row>
    <row r="348" spans="2:14" ht="12.75" customHeight="1" x14ac:dyDescent="0.25">
      <c r="B348" s="288"/>
      <c r="N348" s="289"/>
    </row>
    <row r="349" spans="2:14" ht="12.75" customHeight="1" x14ac:dyDescent="0.25">
      <c r="B349" s="288"/>
      <c r="N349" s="289"/>
    </row>
    <row r="350" spans="2:14" ht="12.75" customHeight="1" x14ac:dyDescent="0.25">
      <c r="B350" s="288"/>
      <c r="N350" s="289"/>
    </row>
    <row r="351" spans="2:14" ht="12.75" customHeight="1" x14ac:dyDescent="0.25">
      <c r="B351" s="288"/>
      <c r="N351" s="289"/>
    </row>
    <row r="352" spans="2:14" ht="12.75" customHeight="1" x14ac:dyDescent="0.25">
      <c r="B352" s="288"/>
      <c r="N352" s="289"/>
    </row>
    <row r="353" spans="2:14" ht="12.75" customHeight="1" x14ac:dyDescent="0.25">
      <c r="B353" s="288"/>
      <c r="N353" s="289"/>
    </row>
    <row r="354" spans="2:14" ht="12.75" customHeight="1" x14ac:dyDescent="0.25">
      <c r="B354" s="288"/>
      <c r="N354" s="289"/>
    </row>
    <row r="355" spans="2:14" ht="12.75" customHeight="1" x14ac:dyDescent="0.25">
      <c r="B355" s="288"/>
      <c r="N355" s="289"/>
    </row>
    <row r="356" spans="2:14" ht="12.75" customHeight="1" x14ac:dyDescent="0.25">
      <c r="B356" s="288"/>
      <c r="N356" s="289"/>
    </row>
    <row r="357" spans="2:14" ht="12.75" customHeight="1" x14ac:dyDescent="0.25">
      <c r="B357" s="288"/>
      <c r="N357" s="289"/>
    </row>
    <row r="358" spans="2:14" ht="12.75" customHeight="1" x14ac:dyDescent="0.25">
      <c r="B358" s="288"/>
      <c r="N358" s="289"/>
    </row>
    <row r="359" spans="2:14" ht="12.75" customHeight="1" x14ac:dyDescent="0.25">
      <c r="B359" s="288"/>
      <c r="N359" s="289"/>
    </row>
    <row r="360" spans="2:14" ht="12.75" customHeight="1" x14ac:dyDescent="0.25">
      <c r="B360" s="288"/>
      <c r="N360" s="289"/>
    </row>
    <row r="361" spans="2:14" ht="12.75" customHeight="1" x14ac:dyDescent="0.25">
      <c r="B361" s="288"/>
      <c r="N361" s="289"/>
    </row>
    <row r="362" spans="2:14" ht="12.75" customHeight="1" x14ac:dyDescent="0.25">
      <c r="B362" s="288"/>
      <c r="N362" s="289"/>
    </row>
    <row r="363" spans="2:14" ht="12.75" customHeight="1" x14ac:dyDescent="0.25">
      <c r="B363" s="288"/>
      <c r="N363" s="289"/>
    </row>
    <row r="364" spans="2:14" ht="12.75" customHeight="1" x14ac:dyDescent="0.25">
      <c r="B364" s="288"/>
      <c r="N364" s="289"/>
    </row>
    <row r="365" spans="2:14" ht="12.75" customHeight="1" x14ac:dyDescent="0.25">
      <c r="B365" s="288"/>
      <c r="N365" s="289"/>
    </row>
    <row r="366" spans="2:14" ht="12.75" customHeight="1" x14ac:dyDescent="0.25">
      <c r="B366" s="288"/>
      <c r="N366" s="289"/>
    </row>
    <row r="367" spans="2:14" ht="12.75" customHeight="1" x14ac:dyDescent="0.25">
      <c r="B367" s="288"/>
      <c r="N367" s="289"/>
    </row>
    <row r="368" spans="2:14" ht="12.75" customHeight="1" x14ac:dyDescent="0.25">
      <c r="B368" s="288"/>
      <c r="N368" s="289"/>
    </row>
    <row r="369" spans="2:14" ht="12.75" customHeight="1" x14ac:dyDescent="0.25">
      <c r="B369" s="288"/>
      <c r="N369" s="289"/>
    </row>
    <row r="370" spans="2:14" ht="12.75" customHeight="1" x14ac:dyDescent="0.25">
      <c r="B370" s="288"/>
      <c r="N370" s="289"/>
    </row>
    <row r="371" spans="2:14" ht="12.75" customHeight="1" x14ac:dyDescent="0.25">
      <c r="B371" s="288"/>
      <c r="N371" s="289"/>
    </row>
    <row r="372" spans="2:14" ht="12.75" customHeight="1" x14ac:dyDescent="0.25">
      <c r="B372" s="288"/>
      <c r="N372" s="289"/>
    </row>
    <row r="373" spans="2:14" ht="12.75" customHeight="1" x14ac:dyDescent="0.25">
      <c r="B373" s="288"/>
      <c r="N373" s="289"/>
    </row>
    <row r="374" spans="2:14" ht="12.75" customHeight="1" x14ac:dyDescent="0.25">
      <c r="B374" s="288"/>
      <c r="N374" s="289"/>
    </row>
    <row r="375" spans="2:14" ht="12.75" customHeight="1" x14ac:dyDescent="0.25">
      <c r="B375" s="288"/>
      <c r="N375" s="289"/>
    </row>
    <row r="376" spans="2:14" ht="12.75" customHeight="1" x14ac:dyDescent="0.25">
      <c r="B376" s="288"/>
      <c r="N376" s="289"/>
    </row>
    <row r="377" spans="2:14" ht="12.75" customHeight="1" x14ac:dyDescent="0.25">
      <c r="B377" s="288"/>
      <c r="N377" s="289"/>
    </row>
    <row r="378" spans="2:14" ht="12.75" customHeight="1" x14ac:dyDescent="0.25">
      <c r="B378" s="288"/>
      <c r="N378" s="289"/>
    </row>
    <row r="379" spans="2:14" ht="12.75" customHeight="1" x14ac:dyDescent="0.25">
      <c r="B379" s="288"/>
      <c r="N379" s="289"/>
    </row>
    <row r="380" spans="2:14" ht="12.75" customHeight="1" x14ac:dyDescent="0.25">
      <c r="B380" s="288"/>
      <c r="N380" s="289"/>
    </row>
    <row r="381" spans="2:14" ht="12.75" customHeight="1" x14ac:dyDescent="0.25">
      <c r="B381" s="288"/>
      <c r="N381" s="289"/>
    </row>
    <row r="382" spans="2:14" ht="12.75" customHeight="1" x14ac:dyDescent="0.25">
      <c r="B382" s="288"/>
      <c r="N382" s="289"/>
    </row>
    <row r="383" spans="2:14" ht="12.75" customHeight="1" x14ac:dyDescent="0.25">
      <c r="B383" s="288"/>
      <c r="N383" s="289"/>
    </row>
    <row r="384" spans="2:14" ht="12.75" customHeight="1" x14ac:dyDescent="0.25">
      <c r="B384" s="288"/>
      <c r="N384" s="289"/>
    </row>
    <row r="385" spans="2:14" ht="12.75" customHeight="1" x14ac:dyDescent="0.25">
      <c r="B385" s="288"/>
      <c r="N385" s="289"/>
    </row>
    <row r="386" spans="2:14" ht="12.75" customHeight="1" x14ac:dyDescent="0.25">
      <c r="B386" s="288"/>
      <c r="N386" s="289"/>
    </row>
    <row r="387" spans="2:14" ht="12.75" customHeight="1" x14ac:dyDescent="0.25">
      <c r="B387" s="288"/>
      <c r="N387" s="289"/>
    </row>
    <row r="388" spans="2:14" ht="12.75" customHeight="1" x14ac:dyDescent="0.25">
      <c r="B388" s="288"/>
      <c r="N388" s="289"/>
    </row>
    <row r="389" spans="2:14" ht="12.75" customHeight="1" x14ac:dyDescent="0.25">
      <c r="B389" s="288"/>
      <c r="N389" s="289"/>
    </row>
    <row r="390" spans="2:14" ht="12.75" customHeight="1" x14ac:dyDescent="0.25">
      <c r="B390" s="288"/>
      <c r="N390" s="289"/>
    </row>
    <row r="391" spans="2:14" ht="12.75" customHeight="1" x14ac:dyDescent="0.25">
      <c r="B391" s="288"/>
      <c r="N391" s="289"/>
    </row>
    <row r="392" spans="2:14" ht="12.75" customHeight="1" x14ac:dyDescent="0.25">
      <c r="B392" s="288"/>
      <c r="N392" s="289"/>
    </row>
    <row r="393" spans="2:14" ht="12.75" customHeight="1" x14ac:dyDescent="0.25">
      <c r="B393" s="288"/>
      <c r="N393" s="289"/>
    </row>
    <row r="394" spans="2:14" ht="12.75" customHeight="1" x14ac:dyDescent="0.25">
      <c r="B394" s="288"/>
      <c r="N394" s="289"/>
    </row>
    <row r="395" spans="2:14" ht="12.75" customHeight="1" x14ac:dyDescent="0.25">
      <c r="B395" s="288"/>
      <c r="N395" s="289"/>
    </row>
    <row r="396" spans="2:14" ht="12.75" customHeight="1" x14ac:dyDescent="0.25">
      <c r="B396" s="288"/>
      <c r="N396" s="289"/>
    </row>
    <row r="397" spans="2:14" ht="12.75" customHeight="1" x14ac:dyDescent="0.25">
      <c r="B397" s="288"/>
      <c r="N397" s="289"/>
    </row>
    <row r="398" spans="2:14" ht="12.75" customHeight="1" x14ac:dyDescent="0.25">
      <c r="B398" s="288"/>
      <c r="N398" s="289"/>
    </row>
    <row r="399" spans="2:14" ht="12.75" customHeight="1" x14ac:dyDescent="0.25">
      <c r="B399" s="288"/>
      <c r="N399" s="289"/>
    </row>
    <row r="400" spans="2:14" ht="12.75" customHeight="1" x14ac:dyDescent="0.25">
      <c r="B400" s="288"/>
      <c r="N400" s="289"/>
    </row>
    <row r="401" spans="2:14" ht="12.75" customHeight="1" x14ac:dyDescent="0.25">
      <c r="B401" s="288"/>
      <c r="N401" s="289"/>
    </row>
    <row r="402" spans="2:14" ht="12.75" customHeight="1" x14ac:dyDescent="0.25">
      <c r="B402" s="288"/>
      <c r="N402" s="289"/>
    </row>
    <row r="403" spans="2:14" ht="12.75" customHeight="1" x14ac:dyDescent="0.25">
      <c r="B403" s="288"/>
      <c r="N403" s="289"/>
    </row>
    <row r="404" spans="2:14" ht="12.75" customHeight="1" x14ac:dyDescent="0.25">
      <c r="B404" s="288"/>
      <c r="N404" s="289"/>
    </row>
    <row r="405" spans="2:14" ht="12.75" customHeight="1" x14ac:dyDescent="0.25">
      <c r="B405" s="288"/>
      <c r="N405" s="289"/>
    </row>
    <row r="406" spans="2:14" ht="12.75" customHeight="1" x14ac:dyDescent="0.25">
      <c r="B406" s="288"/>
      <c r="N406" s="289"/>
    </row>
    <row r="407" spans="2:14" ht="12.75" customHeight="1" x14ac:dyDescent="0.25">
      <c r="B407" s="288"/>
      <c r="N407" s="289"/>
    </row>
    <row r="408" spans="2:14" ht="12.75" customHeight="1" x14ac:dyDescent="0.25">
      <c r="B408" s="288"/>
      <c r="N408" s="289"/>
    </row>
    <row r="409" spans="2:14" ht="12.75" customHeight="1" x14ac:dyDescent="0.25">
      <c r="B409" s="288"/>
      <c r="N409" s="289"/>
    </row>
    <row r="410" spans="2:14" ht="12.75" customHeight="1" x14ac:dyDescent="0.25">
      <c r="B410" s="288"/>
      <c r="N410" s="289"/>
    </row>
    <row r="411" spans="2:14" ht="12.75" customHeight="1" x14ac:dyDescent="0.25">
      <c r="B411" s="288"/>
      <c r="N411" s="289"/>
    </row>
    <row r="412" spans="2:14" ht="12.75" customHeight="1" x14ac:dyDescent="0.25">
      <c r="B412" s="288"/>
      <c r="N412" s="289"/>
    </row>
    <row r="413" spans="2:14" ht="12.75" customHeight="1" x14ac:dyDescent="0.25">
      <c r="B413" s="288"/>
      <c r="N413" s="289"/>
    </row>
    <row r="414" spans="2:14" ht="12.75" customHeight="1" x14ac:dyDescent="0.25">
      <c r="B414" s="288"/>
      <c r="N414" s="289"/>
    </row>
    <row r="415" spans="2:14" ht="12.75" customHeight="1" x14ac:dyDescent="0.25">
      <c r="B415" s="288"/>
      <c r="N415" s="289"/>
    </row>
    <row r="416" spans="2:14" ht="12.75" customHeight="1" x14ac:dyDescent="0.25">
      <c r="B416" s="288"/>
      <c r="N416" s="289"/>
    </row>
    <row r="417" spans="2:14" ht="12.75" customHeight="1" x14ac:dyDescent="0.25">
      <c r="B417" s="288"/>
      <c r="N417" s="289"/>
    </row>
    <row r="418" spans="2:14" ht="12.75" customHeight="1" x14ac:dyDescent="0.25">
      <c r="B418" s="288"/>
      <c r="N418" s="289"/>
    </row>
    <row r="419" spans="2:14" ht="12.75" customHeight="1" x14ac:dyDescent="0.25">
      <c r="B419" s="288"/>
      <c r="N419" s="289"/>
    </row>
    <row r="420" spans="2:14" ht="12.75" customHeight="1" x14ac:dyDescent="0.25">
      <c r="B420" s="288"/>
      <c r="N420" s="289"/>
    </row>
    <row r="421" spans="2:14" ht="12.75" customHeight="1" x14ac:dyDescent="0.25">
      <c r="B421" s="288"/>
      <c r="N421" s="289"/>
    </row>
    <row r="422" spans="2:14" ht="12.75" customHeight="1" x14ac:dyDescent="0.25">
      <c r="B422" s="288"/>
      <c r="N422" s="289"/>
    </row>
    <row r="423" spans="2:14" ht="12.75" customHeight="1" x14ac:dyDescent="0.25">
      <c r="B423" s="288"/>
      <c r="N423" s="289"/>
    </row>
    <row r="424" spans="2:14" ht="12.75" customHeight="1" x14ac:dyDescent="0.25">
      <c r="B424" s="288"/>
      <c r="N424" s="289"/>
    </row>
    <row r="425" spans="2:14" ht="12.75" customHeight="1" x14ac:dyDescent="0.25">
      <c r="B425" s="288"/>
      <c r="N425" s="289"/>
    </row>
    <row r="426" spans="2:14" ht="12.75" customHeight="1" x14ac:dyDescent="0.25">
      <c r="B426" s="288"/>
      <c r="N426" s="289"/>
    </row>
    <row r="427" spans="2:14" ht="12.75" customHeight="1" x14ac:dyDescent="0.25">
      <c r="B427" s="288"/>
      <c r="N427" s="289"/>
    </row>
    <row r="428" spans="2:14" ht="12.75" customHeight="1" x14ac:dyDescent="0.25">
      <c r="B428" s="288"/>
      <c r="N428" s="289"/>
    </row>
    <row r="429" spans="2:14" ht="12.75" customHeight="1" x14ac:dyDescent="0.25">
      <c r="B429" s="288"/>
      <c r="N429" s="289"/>
    </row>
    <row r="430" spans="2:14" ht="12.75" customHeight="1" x14ac:dyDescent="0.25">
      <c r="B430" s="288"/>
      <c r="N430" s="289"/>
    </row>
    <row r="431" spans="2:14" ht="12.75" customHeight="1" x14ac:dyDescent="0.25">
      <c r="B431" s="288"/>
      <c r="N431" s="289"/>
    </row>
    <row r="432" spans="2:14" ht="12.75" customHeight="1" x14ac:dyDescent="0.25">
      <c r="B432" s="288"/>
      <c r="N432" s="289"/>
    </row>
    <row r="433" spans="2:14" ht="12.75" customHeight="1" x14ac:dyDescent="0.25">
      <c r="B433" s="288"/>
      <c r="N433" s="289"/>
    </row>
    <row r="434" spans="2:14" ht="12.75" customHeight="1" x14ac:dyDescent="0.25">
      <c r="B434" s="288"/>
      <c r="N434" s="289"/>
    </row>
    <row r="435" spans="2:14" ht="12.75" customHeight="1" x14ac:dyDescent="0.25">
      <c r="B435" s="288"/>
      <c r="N435" s="289"/>
    </row>
    <row r="436" spans="2:14" ht="12.75" customHeight="1" x14ac:dyDescent="0.25">
      <c r="B436" s="288"/>
      <c r="N436" s="289"/>
    </row>
    <row r="437" spans="2:14" ht="12.75" customHeight="1" x14ac:dyDescent="0.25">
      <c r="B437" s="288"/>
      <c r="N437" s="289"/>
    </row>
    <row r="438" spans="2:14" ht="12.75" customHeight="1" x14ac:dyDescent="0.25">
      <c r="B438" s="288"/>
      <c r="N438" s="289"/>
    </row>
    <row r="439" spans="2:14" ht="12.75" customHeight="1" x14ac:dyDescent="0.25">
      <c r="B439" s="288"/>
      <c r="N439" s="289"/>
    </row>
    <row r="440" spans="2:14" ht="12.75" customHeight="1" x14ac:dyDescent="0.25">
      <c r="B440" s="288"/>
      <c r="N440" s="289"/>
    </row>
    <row r="441" spans="2:14" ht="12.75" customHeight="1" x14ac:dyDescent="0.25">
      <c r="B441" s="288"/>
      <c r="N441" s="289"/>
    </row>
    <row r="442" spans="2:14" ht="12.75" customHeight="1" x14ac:dyDescent="0.25">
      <c r="B442" s="288"/>
      <c r="N442" s="289"/>
    </row>
    <row r="443" spans="2:14" ht="12.75" customHeight="1" x14ac:dyDescent="0.25">
      <c r="B443" s="288"/>
      <c r="N443" s="289"/>
    </row>
    <row r="444" spans="2:14" ht="12.75" customHeight="1" x14ac:dyDescent="0.25">
      <c r="B444" s="288"/>
      <c r="N444" s="289"/>
    </row>
    <row r="445" spans="2:14" ht="12.75" customHeight="1" x14ac:dyDescent="0.25">
      <c r="B445" s="288"/>
      <c r="N445" s="289"/>
    </row>
    <row r="446" spans="2:14" ht="12.75" customHeight="1" x14ac:dyDescent="0.25">
      <c r="B446" s="288"/>
      <c r="N446" s="289"/>
    </row>
    <row r="447" spans="2:14" ht="12.75" customHeight="1" x14ac:dyDescent="0.25">
      <c r="B447" s="288"/>
      <c r="N447" s="289"/>
    </row>
    <row r="448" spans="2:14" ht="12.75" customHeight="1" x14ac:dyDescent="0.25">
      <c r="B448" s="288"/>
      <c r="N448" s="289"/>
    </row>
    <row r="449" spans="2:14" ht="12.75" customHeight="1" x14ac:dyDescent="0.25">
      <c r="B449" s="288"/>
      <c r="N449" s="289"/>
    </row>
    <row r="450" spans="2:14" ht="12.75" customHeight="1" x14ac:dyDescent="0.25">
      <c r="B450" s="288"/>
      <c r="N450" s="289"/>
    </row>
    <row r="451" spans="2:14" ht="12.75" customHeight="1" x14ac:dyDescent="0.25">
      <c r="B451" s="288"/>
      <c r="N451" s="289"/>
    </row>
    <row r="452" spans="2:14" ht="12.75" customHeight="1" x14ac:dyDescent="0.25">
      <c r="B452" s="288"/>
      <c r="N452" s="289"/>
    </row>
    <row r="453" spans="2:14" ht="12.75" customHeight="1" x14ac:dyDescent="0.25">
      <c r="B453" s="288"/>
      <c r="N453" s="289"/>
    </row>
    <row r="454" spans="2:14" ht="12.75" customHeight="1" x14ac:dyDescent="0.25">
      <c r="B454" s="288"/>
      <c r="N454" s="289"/>
    </row>
    <row r="455" spans="2:14" ht="12.75" customHeight="1" x14ac:dyDescent="0.25">
      <c r="B455" s="288"/>
      <c r="N455" s="289"/>
    </row>
    <row r="456" spans="2:14" ht="12.75" customHeight="1" x14ac:dyDescent="0.25">
      <c r="B456" s="288"/>
      <c r="N456" s="289"/>
    </row>
    <row r="457" spans="2:14" ht="12.75" customHeight="1" x14ac:dyDescent="0.25">
      <c r="B457" s="288"/>
      <c r="N457" s="289"/>
    </row>
    <row r="458" spans="2:14" ht="12.75" customHeight="1" x14ac:dyDescent="0.25">
      <c r="B458" s="288"/>
      <c r="N458" s="289"/>
    </row>
    <row r="459" spans="2:14" ht="12.75" customHeight="1" x14ac:dyDescent="0.25">
      <c r="B459" s="288"/>
      <c r="N459" s="289"/>
    </row>
    <row r="460" spans="2:14" ht="12.75" customHeight="1" x14ac:dyDescent="0.25">
      <c r="B460" s="288"/>
      <c r="N460" s="289"/>
    </row>
    <row r="461" spans="2:14" ht="12.75" customHeight="1" x14ac:dyDescent="0.25">
      <c r="B461" s="288"/>
      <c r="N461" s="289"/>
    </row>
    <row r="462" spans="2:14" ht="12.75" customHeight="1" x14ac:dyDescent="0.25">
      <c r="B462" s="288"/>
      <c r="N462" s="289"/>
    </row>
    <row r="463" spans="2:14" ht="12.75" customHeight="1" x14ac:dyDescent="0.25">
      <c r="B463" s="288"/>
      <c r="N463" s="289"/>
    </row>
    <row r="464" spans="2:14" ht="12.75" customHeight="1" x14ac:dyDescent="0.25">
      <c r="B464" s="288"/>
      <c r="N464" s="289"/>
    </row>
    <row r="465" spans="2:14" ht="12.75" customHeight="1" x14ac:dyDescent="0.25">
      <c r="B465" s="288"/>
      <c r="N465" s="289"/>
    </row>
    <row r="466" spans="2:14" ht="12.75" customHeight="1" x14ac:dyDescent="0.25">
      <c r="B466" s="288"/>
      <c r="N466" s="289"/>
    </row>
    <row r="467" spans="2:14" ht="12.75" customHeight="1" x14ac:dyDescent="0.25">
      <c r="B467" s="288"/>
      <c r="N467" s="289"/>
    </row>
    <row r="468" spans="2:14" ht="12.75" customHeight="1" x14ac:dyDescent="0.25">
      <c r="B468" s="288"/>
      <c r="N468" s="289"/>
    </row>
    <row r="469" spans="2:14" ht="12.75" customHeight="1" x14ac:dyDescent="0.25">
      <c r="B469" s="288"/>
      <c r="N469" s="289"/>
    </row>
    <row r="470" spans="2:14" ht="12.75" customHeight="1" x14ac:dyDescent="0.25">
      <c r="B470" s="288"/>
      <c r="N470" s="289"/>
    </row>
    <row r="471" spans="2:14" ht="12.75" customHeight="1" x14ac:dyDescent="0.25">
      <c r="B471" s="288"/>
      <c r="N471" s="289"/>
    </row>
    <row r="472" spans="2:14" ht="12.75" customHeight="1" x14ac:dyDescent="0.25">
      <c r="B472" s="288"/>
      <c r="N472" s="289"/>
    </row>
    <row r="473" spans="2:14" ht="12.75" customHeight="1" x14ac:dyDescent="0.25">
      <c r="B473" s="288"/>
      <c r="N473" s="289"/>
    </row>
    <row r="474" spans="2:14" ht="12.75" customHeight="1" x14ac:dyDescent="0.25">
      <c r="B474" s="288"/>
      <c r="N474" s="289"/>
    </row>
    <row r="475" spans="2:14" ht="12.75" customHeight="1" x14ac:dyDescent="0.25">
      <c r="B475" s="288"/>
      <c r="N475" s="289"/>
    </row>
    <row r="476" spans="2:14" ht="12.75" customHeight="1" x14ac:dyDescent="0.25">
      <c r="B476" s="288"/>
      <c r="N476" s="289"/>
    </row>
    <row r="477" spans="2:14" ht="12.75" customHeight="1" x14ac:dyDescent="0.25">
      <c r="B477" s="288"/>
      <c r="N477" s="289"/>
    </row>
    <row r="478" spans="2:14" ht="12.75" customHeight="1" x14ac:dyDescent="0.25">
      <c r="B478" s="288"/>
      <c r="N478" s="289"/>
    </row>
    <row r="479" spans="2:14" ht="12.75" customHeight="1" x14ac:dyDescent="0.25">
      <c r="B479" s="288"/>
      <c r="N479" s="289"/>
    </row>
    <row r="480" spans="2:14" ht="12.75" customHeight="1" x14ac:dyDescent="0.25">
      <c r="B480" s="288"/>
      <c r="N480" s="289"/>
    </row>
    <row r="481" spans="2:14" ht="12.75" customHeight="1" x14ac:dyDescent="0.25">
      <c r="B481" s="288"/>
      <c r="N481" s="289"/>
    </row>
    <row r="482" spans="2:14" ht="12.75" customHeight="1" x14ac:dyDescent="0.25">
      <c r="B482" s="288"/>
      <c r="N482" s="289"/>
    </row>
    <row r="483" spans="2:14" ht="12.75" customHeight="1" x14ac:dyDescent="0.25">
      <c r="B483" s="288"/>
      <c r="N483" s="289"/>
    </row>
    <row r="484" spans="2:14" ht="12.75" customHeight="1" x14ac:dyDescent="0.25">
      <c r="B484" s="288"/>
      <c r="N484" s="289"/>
    </row>
    <row r="485" spans="2:14" ht="12.75" customHeight="1" x14ac:dyDescent="0.25">
      <c r="B485" s="288"/>
      <c r="N485" s="289"/>
    </row>
    <row r="486" spans="2:14" ht="12.75" customHeight="1" x14ac:dyDescent="0.25">
      <c r="B486" s="288"/>
      <c r="N486" s="289"/>
    </row>
    <row r="487" spans="2:14" ht="12.75" customHeight="1" x14ac:dyDescent="0.25">
      <c r="B487" s="288"/>
      <c r="N487" s="289"/>
    </row>
    <row r="488" spans="2:14" ht="12.75" customHeight="1" x14ac:dyDescent="0.25">
      <c r="B488" s="288"/>
      <c r="N488" s="289"/>
    </row>
    <row r="489" spans="2:14" ht="12.75" customHeight="1" x14ac:dyDescent="0.25">
      <c r="B489" s="288"/>
      <c r="N489" s="289"/>
    </row>
    <row r="490" spans="2:14" ht="12.75" customHeight="1" x14ac:dyDescent="0.25">
      <c r="B490" s="288"/>
      <c r="N490" s="289"/>
    </row>
    <row r="491" spans="2:14" ht="12.75" customHeight="1" x14ac:dyDescent="0.25">
      <c r="B491" s="288"/>
      <c r="N491" s="289"/>
    </row>
    <row r="492" spans="2:14" ht="12.75" customHeight="1" x14ac:dyDescent="0.25">
      <c r="B492" s="288"/>
      <c r="N492" s="289"/>
    </row>
    <row r="493" spans="2:14" ht="12.75" customHeight="1" x14ac:dyDescent="0.25">
      <c r="B493" s="288"/>
      <c r="N493" s="289"/>
    </row>
    <row r="494" spans="2:14" ht="12.75" customHeight="1" x14ac:dyDescent="0.25">
      <c r="B494" s="288"/>
      <c r="N494" s="289"/>
    </row>
    <row r="495" spans="2:14" ht="12.75" customHeight="1" x14ac:dyDescent="0.25">
      <c r="B495" s="288"/>
      <c r="N495" s="289"/>
    </row>
    <row r="496" spans="2:14" ht="12.75" customHeight="1" x14ac:dyDescent="0.25">
      <c r="B496" s="288"/>
      <c r="N496" s="289"/>
    </row>
    <row r="497" spans="2:14" ht="12.75" customHeight="1" x14ac:dyDescent="0.25">
      <c r="B497" s="288"/>
      <c r="N497" s="289"/>
    </row>
    <row r="498" spans="2:14" ht="12.75" customHeight="1" x14ac:dyDescent="0.25">
      <c r="B498" s="288"/>
      <c r="N498" s="289"/>
    </row>
    <row r="499" spans="2:14" ht="12.75" customHeight="1" x14ac:dyDescent="0.25">
      <c r="B499" s="288"/>
      <c r="N499" s="289"/>
    </row>
    <row r="500" spans="2:14" ht="12.75" customHeight="1" x14ac:dyDescent="0.25">
      <c r="B500" s="288"/>
      <c r="N500" s="289"/>
    </row>
    <row r="501" spans="2:14" ht="12.75" customHeight="1" x14ac:dyDescent="0.25">
      <c r="B501" s="288"/>
      <c r="N501" s="289"/>
    </row>
    <row r="502" spans="2:14" ht="12.75" customHeight="1" x14ac:dyDescent="0.25">
      <c r="B502" s="288"/>
      <c r="N502" s="289"/>
    </row>
    <row r="503" spans="2:14" ht="12.75" customHeight="1" x14ac:dyDescent="0.25">
      <c r="B503" s="288"/>
      <c r="N503" s="289"/>
    </row>
    <row r="504" spans="2:14" ht="12.75" customHeight="1" x14ac:dyDescent="0.25">
      <c r="B504" s="288"/>
      <c r="N504" s="289"/>
    </row>
    <row r="505" spans="2:14" ht="12.75" customHeight="1" x14ac:dyDescent="0.25">
      <c r="B505" s="288"/>
      <c r="N505" s="289"/>
    </row>
    <row r="506" spans="2:14" ht="12.75" customHeight="1" x14ac:dyDescent="0.25">
      <c r="B506" s="288"/>
      <c r="N506" s="289"/>
    </row>
    <row r="507" spans="2:14" ht="12.75" customHeight="1" x14ac:dyDescent="0.25">
      <c r="B507" s="288"/>
      <c r="N507" s="289"/>
    </row>
    <row r="508" spans="2:14" ht="12.75" customHeight="1" x14ac:dyDescent="0.25">
      <c r="B508" s="288"/>
      <c r="N508" s="289"/>
    </row>
    <row r="509" spans="2:14" ht="12.75" customHeight="1" x14ac:dyDescent="0.25">
      <c r="B509" s="288"/>
      <c r="N509" s="289"/>
    </row>
    <row r="510" spans="2:14" ht="12.75" customHeight="1" x14ac:dyDescent="0.25">
      <c r="B510" s="288"/>
      <c r="N510" s="289"/>
    </row>
    <row r="511" spans="2:14" ht="12.75" customHeight="1" x14ac:dyDescent="0.25">
      <c r="B511" s="288"/>
      <c r="N511" s="289"/>
    </row>
    <row r="512" spans="2:14" ht="12.75" customHeight="1" x14ac:dyDescent="0.25">
      <c r="B512" s="288"/>
      <c r="N512" s="289"/>
    </row>
    <row r="513" spans="2:14" ht="12.75" customHeight="1" x14ac:dyDescent="0.25">
      <c r="B513" s="288"/>
      <c r="N513" s="289"/>
    </row>
    <row r="514" spans="2:14" ht="12.75" customHeight="1" x14ac:dyDescent="0.25">
      <c r="B514" s="288"/>
      <c r="N514" s="289"/>
    </row>
    <row r="515" spans="2:14" ht="12.75" customHeight="1" x14ac:dyDescent="0.25">
      <c r="B515" s="288"/>
      <c r="N515" s="289"/>
    </row>
    <row r="516" spans="2:14" ht="12.75" customHeight="1" x14ac:dyDescent="0.25">
      <c r="B516" s="288"/>
      <c r="N516" s="289"/>
    </row>
    <row r="517" spans="2:14" ht="12.75" customHeight="1" x14ac:dyDescent="0.25">
      <c r="B517" s="288"/>
      <c r="N517" s="289"/>
    </row>
    <row r="518" spans="2:14" ht="12.75" customHeight="1" x14ac:dyDescent="0.25">
      <c r="B518" s="288"/>
      <c r="N518" s="289"/>
    </row>
    <row r="519" spans="2:14" ht="12.75" customHeight="1" x14ac:dyDescent="0.25">
      <c r="B519" s="288"/>
      <c r="N519" s="289"/>
    </row>
    <row r="520" spans="2:14" ht="12.75" customHeight="1" x14ac:dyDescent="0.25">
      <c r="B520" s="288"/>
      <c r="N520" s="289"/>
    </row>
    <row r="521" spans="2:14" ht="12.75" customHeight="1" x14ac:dyDescent="0.25">
      <c r="B521" s="288"/>
      <c r="N521" s="289"/>
    </row>
    <row r="522" spans="2:14" ht="12.75" customHeight="1" x14ac:dyDescent="0.25">
      <c r="B522" s="288"/>
      <c r="N522" s="289"/>
    </row>
    <row r="523" spans="2:14" ht="12.75" customHeight="1" x14ac:dyDescent="0.25">
      <c r="B523" s="288"/>
      <c r="N523" s="289"/>
    </row>
    <row r="524" spans="2:14" ht="12.75" customHeight="1" x14ac:dyDescent="0.25">
      <c r="B524" s="288"/>
      <c r="N524" s="289"/>
    </row>
    <row r="525" spans="2:14" ht="12.75" customHeight="1" x14ac:dyDescent="0.25">
      <c r="B525" s="288"/>
      <c r="N525" s="289"/>
    </row>
    <row r="526" spans="2:14" ht="12.75" customHeight="1" x14ac:dyDescent="0.25">
      <c r="B526" s="288"/>
      <c r="N526" s="289"/>
    </row>
    <row r="527" spans="2:14" ht="12.75" customHeight="1" x14ac:dyDescent="0.25">
      <c r="B527" s="288"/>
      <c r="N527" s="289"/>
    </row>
    <row r="528" spans="2:14" ht="12.75" customHeight="1" x14ac:dyDescent="0.25">
      <c r="B528" s="288"/>
      <c r="N528" s="289"/>
    </row>
    <row r="529" spans="2:14" ht="12.75" customHeight="1" x14ac:dyDescent="0.25">
      <c r="B529" s="288"/>
      <c r="N529" s="289"/>
    </row>
    <row r="530" spans="2:14" ht="12.75" customHeight="1" x14ac:dyDescent="0.25">
      <c r="B530" s="288"/>
      <c r="N530" s="289"/>
    </row>
    <row r="531" spans="2:14" ht="12.75" customHeight="1" x14ac:dyDescent="0.25">
      <c r="B531" s="288"/>
      <c r="N531" s="289"/>
    </row>
    <row r="532" spans="2:14" ht="12.75" customHeight="1" x14ac:dyDescent="0.25">
      <c r="B532" s="288"/>
      <c r="N532" s="289"/>
    </row>
    <row r="533" spans="2:14" ht="12.75" customHeight="1" x14ac:dyDescent="0.25">
      <c r="B533" s="288"/>
      <c r="N533" s="289"/>
    </row>
    <row r="534" spans="2:14" ht="12.75" customHeight="1" x14ac:dyDescent="0.25">
      <c r="B534" s="288"/>
      <c r="N534" s="289"/>
    </row>
    <row r="535" spans="2:14" ht="12.75" customHeight="1" x14ac:dyDescent="0.25">
      <c r="B535" s="288"/>
      <c r="N535" s="289"/>
    </row>
    <row r="536" spans="2:14" ht="12.75" customHeight="1" x14ac:dyDescent="0.25">
      <c r="B536" s="288"/>
      <c r="N536" s="289"/>
    </row>
    <row r="537" spans="2:14" ht="12.75" customHeight="1" x14ac:dyDescent="0.25">
      <c r="B537" s="288"/>
      <c r="N537" s="289"/>
    </row>
    <row r="538" spans="2:14" ht="12.75" customHeight="1" x14ac:dyDescent="0.25">
      <c r="B538" s="288"/>
      <c r="N538" s="289"/>
    </row>
    <row r="539" spans="2:14" ht="12.75" customHeight="1" x14ac:dyDescent="0.25">
      <c r="B539" s="288"/>
      <c r="N539" s="289"/>
    </row>
    <row r="540" spans="2:14" ht="12.75" customHeight="1" x14ac:dyDescent="0.25">
      <c r="B540" s="288"/>
      <c r="N540" s="289"/>
    </row>
    <row r="541" spans="2:14" ht="12.75" customHeight="1" x14ac:dyDescent="0.25">
      <c r="B541" s="288"/>
      <c r="N541" s="289"/>
    </row>
    <row r="542" spans="2:14" ht="12.75" customHeight="1" x14ac:dyDescent="0.25">
      <c r="B542" s="288"/>
      <c r="N542" s="289"/>
    </row>
    <row r="543" spans="2:14" ht="12.75" customHeight="1" x14ac:dyDescent="0.25">
      <c r="B543" s="288"/>
      <c r="N543" s="289"/>
    </row>
    <row r="544" spans="2:14" ht="12.75" customHeight="1" x14ac:dyDescent="0.25">
      <c r="B544" s="288"/>
      <c r="N544" s="289"/>
    </row>
    <row r="545" spans="2:14" ht="12.75" customHeight="1" x14ac:dyDescent="0.25">
      <c r="B545" s="288"/>
      <c r="N545" s="289"/>
    </row>
    <row r="546" spans="2:14" ht="12.75" customHeight="1" x14ac:dyDescent="0.25">
      <c r="B546" s="288"/>
      <c r="N546" s="289"/>
    </row>
    <row r="547" spans="2:14" ht="12.75" customHeight="1" x14ac:dyDescent="0.25">
      <c r="B547" s="288"/>
      <c r="N547" s="289"/>
    </row>
    <row r="548" spans="2:14" ht="12.75" customHeight="1" x14ac:dyDescent="0.25">
      <c r="B548" s="288"/>
      <c r="N548" s="289"/>
    </row>
    <row r="549" spans="2:14" ht="12.75" customHeight="1" x14ac:dyDescent="0.25">
      <c r="B549" s="288"/>
      <c r="N549" s="289"/>
    </row>
    <row r="550" spans="2:14" ht="12.75" customHeight="1" x14ac:dyDescent="0.25">
      <c r="B550" s="288"/>
      <c r="N550" s="289"/>
    </row>
    <row r="551" spans="2:14" ht="12.75" customHeight="1" x14ac:dyDescent="0.25">
      <c r="B551" s="288"/>
      <c r="N551" s="289"/>
    </row>
    <row r="552" spans="2:14" ht="12.75" customHeight="1" x14ac:dyDescent="0.25">
      <c r="B552" s="288"/>
      <c r="N552" s="289"/>
    </row>
    <row r="553" spans="2:14" ht="12.75" customHeight="1" x14ac:dyDescent="0.25">
      <c r="B553" s="288"/>
      <c r="N553" s="289"/>
    </row>
    <row r="554" spans="2:14" ht="12.75" customHeight="1" x14ac:dyDescent="0.25">
      <c r="B554" s="288"/>
      <c r="N554" s="289"/>
    </row>
    <row r="555" spans="2:14" ht="12.75" customHeight="1" x14ac:dyDescent="0.25">
      <c r="B555" s="288"/>
      <c r="N555" s="289"/>
    </row>
    <row r="556" spans="2:14" ht="12.75" customHeight="1" x14ac:dyDescent="0.25">
      <c r="B556" s="288"/>
      <c r="N556" s="289"/>
    </row>
    <row r="557" spans="2:14" ht="12.75" customHeight="1" x14ac:dyDescent="0.25">
      <c r="B557" s="288"/>
      <c r="N557" s="289"/>
    </row>
    <row r="558" spans="2:14" ht="12.75" customHeight="1" x14ac:dyDescent="0.25">
      <c r="B558" s="288"/>
      <c r="N558" s="289"/>
    </row>
    <row r="559" spans="2:14" ht="12.75" customHeight="1" x14ac:dyDescent="0.25">
      <c r="B559" s="288"/>
      <c r="N559" s="289"/>
    </row>
    <row r="560" spans="2:14" ht="12.75" customHeight="1" x14ac:dyDescent="0.25">
      <c r="B560" s="288"/>
      <c r="N560" s="289"/>
    </row>
    <row r="561" spans="2:14" ht="12.75" customHeight="1" x14ac:dyDescent="0.25">
      <c r="B561" s="288"/>
      <c r="N561" s="289"/>
    </row>
    <row r="562" spans="2:14" ht="12.75" customHeight="1" x14ac:dyDescent="0.25">
      <c r="B562" s="288"/>
      <c r="N562" s="289"/>
    </row>
    <row r="563" spans="2:14" ht="12.75" customHeight="1" x14ac:dyDescent="0.25">
      <c r="B563" s="288"/>
      <c r="N563" s="289"/>
    </row>
    <row r="564" spans="2:14" ht="12.75" customHeight="1" x14ac:dyDescent="0.25">
      <c r="B564" s="288"/>
      <c r="N564" s="289"/>
    </row>
    <row r="565" spans="2:14" ht="12.75" customHeight="1" x14ac:dyDescent="0.25">
      <c r="B565" s="288"/>
      <c r="N565" s="289"/>
    </row>
    <row r="566" spans="2:14" ht="12.75" customHeight="1" x14ac:dyDescent="0.25">
      <c r="B566" s="288"/>
      <c r="N566" s="289"/>
    </row>
    <row r="567" spans="2:14" ht="12.75" customHeight="1" x14ac:dyDescent="0.25">
      <c r="B567" s="288"/>
      <c r="N567" s="289"/>
    </row>
    <row r="568" spans="2:14" ht="12.75" customHeight="1" x14ac:dyDescent="0.25">
      <c r="B568" s="288"/>
      <c r="N568" s="289"/>
    </row>
    <row r="569" spans="2:14" ht="12.75" customHeight="1" x14ac:dyDescent="0.25">
      <c r="B569" s="288"/>
      <c r="N569" s="289"/>
    </row>
    <row r="570" spans="2:14" ht="12.75" customHeight="1" x14ac:dyDescent="0.25">
      <c r="B570" s="288"/>
      <c r="N570" s="289"/>
    </row>
    <row r="571" spans="2:14" ht="12.75" customHeight="1" x14ac:dyDescent="0.25">
      <c r="B571" s="288"/>
      <c r="N571" s="289"/>
    </row>
    <row r="572" spans="2:14" ht="12.75" customHeight="1" x14ac:dyDescent="0.25">
      <c r="B572" s="288"/>
      <c r="N572" s="289"/>
    </row>
    <row r="573" spans="2:14" ht="12.75" customHeight="1" x14ac:dyDescent="0.25">
      <c r="B573" s="288"/>
      <c r="N573" s="289"/>
    </row>
    <row r="574" spans="2:14" ht="12.75" customHeight="1" x14ac:dyDescent="0.25">
      <c r="B574" s="288"/>
      <c r="N574" s="289"/>
    </row>
    <row r="575" spans="2:14" ht="12.75" customHeight="1" x14ac:dyDescent="0.25">
      <c r="B575" s="288"/>
      <c r="N575" s="289"/>
    </row>
    <row r="576" spans="2:14" ht="12.75" customHeight="1" x14ac:dyDescent="0.25">
      <c r="B576" s="288"/>
      <c r="N576" s="289"/>
    </row>
    <row r="577" spans="2:14" ht="12.75" customHeight="1" x14ac:dyDescent="0.25">
      <c r="B577" s="288"/>
      <c r="N577" s="289"/>
    </row>
    <row r="578" spans="2:14" ht="12.75" customHeight="1" x14ac:dyDescent="0.25">
      <c r="B578" s="288"/>
      <c r="N578" s="289"/>
    </row>
    <row r="579" spans="2:14" ht="12.75" customHeight="1" x14ac:dyDescent="0.25">
      <c r="B579" s="288"/>
      <c r="N579" s="289"/>
    </row>
    <row r="580" spans="2:14" ht="12.75" customHeight="1" x14ac:dyDescent="0.25">
      <c r="B580" s="288"/>
      <c r="N580" s="289"/>
    </row>
    <row r="581" spans="2:14" ht="12.75" customHeight="1" x14ac:dyDescent="0.25">
      <c r="B581" s="288"/>
      <c r="N581" s="289"/>
    </row>
    <row r="582" spans="2:14" ht="12.75" customHeight="1" x14ac:dyDescent="0.25">
      <c r="B582" s="288"/>
      <c r="N582" s="289"/>
    </row>
    <row r="583" spans="2:14" ht="12.75" customHeight="1" x14ac:dyDescent="0.25">
      <c r="B583" s="288"/>
      <c r="N583" s="289"/>
    </row>
    <row r="584" spans="2:14" ht="12.75" customHeight="1" x14ac:dyDescent="0.25">
      <c r="B584" s="288"/>
      <c r="N584" s="289"/>
    </row>
    <row r="585" spans="2:14" ht="12.75" customHeight="1" x14ac:dyDescent="0.25">
      <c r="B585" s="288"/>
      <c r="N585" s="289"/>
    </row>
    <row r="586" spans="2:14" ht="12.75" customHeight="1" x14ac:dyDescent="0.25">
      <c r="B586" s="288"/>
      <c r="N586" s="289"/>
    </row>
    <row r="587" spans="2:14" ht="12.75" customHeight="1" x14ac:dyDescent="0.25">
      <c r="B587" s="288"/>
      <c r="N587" s="289"/>
    </row>
    <row r="588" spans="2:14" ht="12.75" customHeight="1" x14ac:dyDescent="0.25">
      <c r="B588" s="288"/>
      <c r="N588" s="289"/>
    </row>
    <row r="589" spans="2:14" ht="12.75" customHeight="1" x14ac:dyDescent="0.25">
      <c r="B589" s="288"/>
      <c r="N589" s="289"/>
    </row>
    <row r="590" spans="2:14" ht="12.75" customHeight="1" x14ac:dyDescent="0.25">
      <c r="B590" s="288"/>
      <c r="N590" s="289"/>
    </row>
    <row r="591" spans="2:14" ht="12.75" customHeight="1" x14ac:dyDescent="0.25">
      <c r="B591" s="288"/>
      <c r="N591" s="289"/>
    </row>
    <row r="592" spans="2:14" ht="12.75" customHeight="1" x14ac:dyDescent="0.25">
      <c r="B592" s="288"/>
      <c r="N592" s="289"/>
    </row>
    <row r="593" spans="2:14" ht="12.75" customHeight="1" x14ac:dyDescent="0.25">
      <c r="B593" s="288"/>
      <c r="N593" s="289"/>
    </row>
    <row r="594" spans="2:14" ht="12.75" customHeight="1" x14ac:dyDescent="0.25">
      <c r="B594" s="288"/>
      <c r="N594" s="289"/>
    </row>
    <row r="595" spans="2:14" ht="12.75" customHeight="1" x14ac:dyDescent="0.25">
      <c r="B595" s="288"/>
      <c r="N595" s="289"/>
    </row>
    <row r="596" spans="2:14" ht="12.75" customHeight="1" x14ac:dyDescent="0.25">
      <c r="B596" s="288"/>
      <c r="N596" s="289"/>
    </row>
    <row r="597" spans="2:14" ht="12.75" customHeight="1" x14ac:dyDescent="0.25">
      <c r="B597" s="288"/>
      <c r="N597" s="289"/>
    </row>
    <row r="598" spans="2:14" ht="12.75" customHeight="1" x14ac:dyDescent="0.25">
      <c r="B598" s="288"/>
      <c r="N598" s="289"/>
    </row>
    <row r="599" spans="2:14" ht="12.75" customHeight="1" x14ac:dyDescent="0.25">
      <c r="B599" s="288"/>
      <c r="N599" s="289"/>
    </row>
    <row r="600" spans="2:14" ht="12.75" customHeight="1" x14ac:dyDescent="0.25">
      <c r="B600" s="288"/>
      <c r="N600" s="289"/>
    </row>
    <row r="601" spans="2:14" ht="12.75" customHeight="1" x14ac:dyDescent="0.25">
      <c r="B601" s="288"/>
      <c r="N601" s="289"/>
    </row>
    <row r="602" spans="2:14" ht="12.75" customHeight="1" x14ac:dyDescent="0.25">
      <c r="B602" s="288"/>
      <c r="N602" s="289"/>
    </row>
    <row r="603" spans="2:14" ht="12.75" customHeight="1" x14ac:dyDescent="0.25">
      <c r="B603" s="288"/>
      <c r="N603" s="289"/>
    </row>
    <row r="604" spans="2:14" ht="12.75" customHeight="1" x14ac:dyDescent="0.25">
      <c r="B604" s="288"/>
      <c r="N604" s="289"/>
    </row>
    <row r="605" spans="2:14" ht="12.75" customHeight="1" x14ac:dyDescent="0.25">
      <c r="B605" s="288"/>
      <c r="N605" s="289"/>
    </row>
    <row r="606" spans="2:14" ht="12.75" customHeight="1" x14ac:dyDescent="0.25">
      <c r="B606" s="288"/>
      <c r="N606" s="289"/>
    </row>
    <row r="607" spans="2:14" ht="12.75" customHeight="1" x14ac:dyDescent="0.25">
      <c r="B607" s="288"/>
      <c r="N607" s="289"/>
    </row>
    <row r="608" spans="2:14" ht="12.75" customHeight="1" x14ac:dyDescent="0.25">
      <c r="B608" s="288"/>
      <c r="N608" s="289"/>
    </row>
    <row r="609" spans="2:14" ht="12.75" customHeight="1" x14ac:dyDescent="0.25">
      <c r="B609" s="288"/>
      <c r="N609" s="289"/>
    </row>
    <row r="610" spans="2:14" ht="12.75" customHeight="1" x14ac:dyDescent="0.25">
      <c r="B610" s="288"/>
      <c r="N610" s="289"/>
    </row>
    <row r="611" spans="2:14" ht="12.75" customHeight="1" x14ac:dyDescent="0.25">
      <c r="B611" s="288"/>
      <c r="N611" s="289"/>
    </row>
    <row r="612" spans="2:14" ht="12.75" customHeight="1" x14ac:dyDescent="0.25">
      <c r="B612" s="288"/>
      <c r="N612" s="289"/>
    </row>
    <row r="613" spans="2:14" ht="12.75" customHeight="1" x14ac:dyDescent="0.25">
      <c r="B613" s="288"/>
      <c r="N613" s="289"/>
    </row>
    <row r="614" spans="2:14" ht="12.75" customHeight="1" x14ac:dyDescent="0.25">
      <c r="B614" s="288"/>
      <c r="N614" s="289"/>
    </row>
    <row r="615" spans="2:14" ht="12.75" customHeight="1" x14ac:dyDescent="0.25">
      <c r="B615" s="288"/>
      <c r="N615" s="289"/>
    </row>
    <row r="616" spans="2:14" ht="12.75" customHeight="1" x14ac:dyDescent="0.25">
      <c r="B616" s="288"/>
      <c r="N616" s="289"/>
    </row>
    <row r="617" spans="2:14" ht="12.75" customHeight="1" x14ac:dyDescent="0.25">
      <c r="B617" s="288"/>
      <c r="N617" s="289"/>
    </row>
    <row r="618" spans="2:14" ht="12.75" customHeight="1" x14ac:dyDescent="0.25">
      <c r="B618" s="288"/>
      <c r="N618" s="289"/>
    </row>
    <row r="619" spans="2:14" ht="12.75" customHeight="1" x14ac:dyDescent="0.25">
      <c r="B619" s="288"/>
      <c r="N619" s="289"/>
    </row>
    <row r="620" spans="2:14" ht="12.75" customHeight="1" x14ac:dyDescent="0.25">
      <c r="B620" s="288"/>
      <c r="N620" s="289"/>
    </row>
    <row r="621" spans="2:14" ht="12.75" customHeight="1" x14ac:dyDescent="0.25">
      <c r="B621" s="288"/>
      <c r="N621" s="289"/>
    </row>
    <row r="622" spans="2:14" ht="12.75" customHeight="1" x14ac:dyDescent="0.25">
      <c r="B622" s="288"/>
      <c r="N622" s="289"/>
    </row>
    <row r="623" spans="2:14" ht="12.75" customHeight="1" x14ac:dyDescent="0.25">
      <c r="B623" s="288"/>
      <c r="N623" s="289"/>
    </row>
    <row r="624" spans="2:14" ht="12.75" customHeight="1" x14ac:dyDescent="0.25">
      <c r="B624" s="288"/>
      <c r="N624" s="289"/>
    </row>
    <row r="625" spans="2:14" ht="12.75" customHeight="1" x14ac:dyDescent="0.25">
      <c r="B625" s="288"/>
      <c r="N625" s="289"/>
    </row>
    <row r="626" spans="2:14" ht="12.75" customHeight="1" x14ac:dyDescent="0.25">
      <c r="B626" s="288"/>
      <c r="N626" s="289"/>
    </row>
    <row r="627" spans="2:14" ht="12.75" customHeight="1" x14ac:dyDescent="0.25">
      <c r="B627" s="288"/>
      <c r="N627" s="289"/>
    </row>
    <row r="628" spans="2:14" ht="12.75" customHeight="1" x14ac:dyDescent="0.25">
      <c r="B628" s="288"/>
      <c r="N628" s="289"/>
    </row>
    <row r="629" spans="2:14" ht="12.75" customHeight="1" x14ac:dyDescent="0.25">
      <c r="B629" s="288"/>
      <c r="N629" s="289"/>
    </row>
    <row r="630" spans="2:14" ht="12.75" customHeight="1" x14ac:dyDescent="0.25">
      <c r="B630" s="288"/>
      <c r="N630" s="289"/>
    </row>
    <row r="631" spans="2:14" ht="12.75" customHeight="1" x14ac:dyDescent="0.25">
      <c r="B631" s="288"/>
      <c r="N631" s="289"/>
    </row>
    <row r="632" spans="2:14" ht="12.75" customHeight="1" x14ac:dyDescent="0.25">
      <c r="B632" s="288"/>
      <c r="N632" s="289"/>
    </row>
    <row r="633" spans="2:14" ht="12.75" customHeight="1" x14ac:dyDescent="0.25">
      <c r="B633" s="288"/>
      <c r="N633" s="289"/>
    </row>
    <row r="634" spans="2:14" ht="12.75" customHeight="1" x14ac:dyDescent="0.25">
      <c r="B634" s="288"/>
      <c r="N634" s="289"/>
    </row>
    <row r="635" spans="2:14" ht="12.75" customHeight="1" x14ac:dyDescent="0.25">
      <c r="B635" s="288"/>
      <c r="N635" s="289"/>
    </row>
    <row r="636" spans="2:14" ht="12.75" customHeight="1" x14ac:dyDescent="0.25">
      <c r="B636" s="288"/>
      <c r="N636" s="289"/>
    </row>
    <row r="637" spans="2:14" ht="12.75" customHeight="1" x14ac:dyDescent="0.25">
      <c r="B637" s="288"/>
      <c r="N637" s="289"/>
    </row>
    <row r="638" spans="2:14" ht="12.75" customHeight="1" x14ac:dyDescent="0.25">
      <c r="B638" s="288"/>
      <c r="N638" s="289"/>
    </row>
    <row r="639" spans="2:14" ht="12.75" customHeight="1" x14ac:dyDescent="0.25">
      <c r="B639" s="288"/>
      <c r="N639" s="289"/>
    </row>
    <row r="640" spans="2:14" ht="12.75" customHeight="1" x14ac:dyDescent="0.25">
      <c r="B640" s="288"/>
      <c r="N640" s="289"/>
    </row>
    <row r="641" spans="2:14" ht="12.75" customHeight="1" x14ac:dyDescent="0.25">
      <c r="B641" s="288"/>
      <c r="N641" s="289"/>
    </row>
    <row r="642" spans="2:14" ht="12.75" customHeight="1" x14ac:dyDescent="0.25">
      <c r="B642" s="288"/>
      <c r="N642" s="289"/>
    </row>
    <row r="643" spans="2:14" ht="12.75" customHeight="1" x14ac:dyDescent="0.25">
      <c r="B643" s="288"/>
      <c r="N643" s="289"/>
    </row>
    <row r="644" spans="2:14" ht="12.75" customHeight="1" x14ac:dyDescent="0.25">
      <c r="B644" s="288"/>
      <c r="N644" s="289"/>
    </row>
    <row r="645" spans="2:14" ht="12.75" customHeight="1" x14ac:dyDescent="0.25">
      <c r="B645" s="288"/>
      <c r="N645" s="289"/>
    </row>
    <row r="646" spans="2:14" ht="12.75" customHeight="1" x14ac:dyDescent="0.25">
      <c r="B646" s="288"/>
      <c r="N646" s="289"/>
    </row>
    <row r="647" spans="2:14" ht="12.75" customHeight="1" x14ac:dyDescent="0.25">
      <c r="B647" s="288"/>
      <c r="N647" s="289"/>
    </row>
    <row r="648" spans="2:14" ht="12.75" customHeight="1" x14ac:dyDescent="0.25">
      <c r="B648" s="288"/>
      <c r="N648" s="289"/>
    </row>
    <row r="649" spans="2:14" ht="12.75" customHeight="1" x14ac:dyDescent="0.25">
      <c r="B649" s="288"/>
      <c r="N649" s="289"/>
    </row>
    <row r="650" spans="2:14" ht="12.75" customHeight="1" x14ac:dyDescent="0.25">
      <c r="B650" s="288"/>
      <c r="N650" s="289"/>
    </row>
    <row r="651" spans="2:14" ht="12.75" customHeight="1" x14ac:dyDescent="0.25">
      <c r="B651" s="288"/>
      <c r="N651" s="289"/>
    </row>
    <row r="652" spans="2:14" ht="12.75" customHeight="1" x14ac:dyDescent="0.25">
      <c r="B652" s="288"/>
      <c r="N652" s="289"/>
    </row>
    <row r="653" spans="2:14" ht="12.75" customHeight="1" x14ac:dyDescent="0.25">
      <c r="B653" s="288"/>
      <c r="N653" s="289"/>
    </row>
    <row r="654" spans="2:14" ht="12.75" customHeight="1" x14ac:dyDescent="0.25">
      <c r="B654" s="288"/>
      <c r="N654" s="289"/>
    </row>
    <row r="655" spans="2:14" ht="12.75" customHeight="1" x14ac:dyDescent="0.25">
      <c r="B655" s="288"/>
      <c r="N655" s="289"/>
    </row>
    <row r="656" spans="2:14" ht="12.75" customHeight="1" x14ac:dyDescent="0.25">
      <c r="B656" s="288"/>
      <c r="N656" s="289"/>
    </row>
    <row r="657" spans="2:14" ht="12.75" customHeight="1" x14ac:dyDescent="0.25">
      <c r="B657" s="288"/>
      <c r="N657" s="289"/>
    </row>
    <row r="658" spans="2:14" ht="12.75" customHeight="1" x14ac:dyDescent="0.25">
      <c r="B658" s="288"/>
      <c r="N658" s="289"/>
    </row>
    <row r="659" spans="2:14" ht="12.75" customHeight="1" x14ac:dyDescent="0.25">
      <c r="B659" s="288"/>
      <c r="N659" s="289"/>
    </row>
    <row r="660" spans="2:14" ht="12.75" customHeight="1" x14ac:dyDescent="0.25">
      <c r="B660" s="288"/>
      <c r="N660" s="289"/>
    </row>
    <row r="661" spans="2:14" ht="12.75" customHeight="1" x14ac:dyDescent="0.25">
      <c r="B661" s="288"/>
      <c r="N661" s="289"/>
    </row>
    <row r="662" spans="2:14" ht="12.75" customHeight="1" x14ac:dyDescent="0.25">
      <c r="B662" s="288"/>
      <c r="N662" s="289"/>
    </row>
    <row r="663" spans="2:14" ht="12.75" customHeight="1" x14ac:dyDescent="0.25">
      <c r="B663" s="288"/>
      <c r="N663" s="289"/>
    </row>
    <row r="664" spans="2:14" ht="12.75" customHeight="1" x14ac:dyDescent="0.25">
      <c r="B664" s="288"/>
      <c r="N664" s="289"/>
    </row>
    <row r="665" spans="2:14" ht="12.75" customHeight="1" x14ac:dyDescent="0.25">
      <c r="B665" s="288"/>
      <c r="N665" s="289"/>
    </row>
    <row r="666" spans="2:14" ht="12.75" customHeight="1" x14ac:dyDescent="0.25">
      <c r="B666" s="288"/>
      <c r="N666" s="289"/>
    </row>
    <row r="667" spans="2:14" ht="12.75" customHeight="1" x14ac:dyDescent="0.25">
      <c r="B667" s="288"/>
      <c r="N667" s="289"/>
    </row>
    <row r="668" spans="2:14" ht="12.75" customHeight="1" x14ac:dyDescent="0.25">
      <c r="B668" s="288"/>
      <c r="N668" s="289"/>
    </row>
    <row r="669" spans="2:14" ht="12.75" customHeight="1" x14ac:dyDescent="0.25">
      <c r="B669" s="288"/>
      <c r="N669" s="289"/>
    </row>
    <row r="670" spans="2:14" ht="12.75" customHeight="1" x14ac:dyDescent="0.25">
      <c r="B670" s="288"/>
      <c r="N670" s="289"/>
    </row>
    <row r="671" spans="2:14" ht="12.75" customHeight="1" x14ac:dyDescent="0.25">
      <c r="B671" s="288"/>
      <c r="N671" s="289"/>
    </row>
    <row r="672" spans="2:14" ht="12.75" customHeight="1" x14ac:dyDescent="0.25">
      <c r="B672" s="288"/>
      <c r="N672" s="289"/>
    </row>
    <row r="673" spans="2:14" ht="12.75" customHeight="1" x14ac:dyDescent="0.25">
      <c r="B673" s="288"/>
      <c r="N673" s="289"/>
    </row>
    <row r="674" spans="2:14" ht="12.75" customHeight="1" x14ac:dyDescent="0.25">
      <c r="B674" s="288"/>
      <c r="N674" s="289"/>
    </row>
    <row r="675" spans="2:14" ht="12.75" customHeight="1" x14ac:dyDescent="0.25">
      <c r="B675" s="288"/>
      <c r="N675" s="289"/>
    </row>
    <row r="676" spans="2:14" ht="12.75" customHeight="1" x14ac:dyDescent="0.25">
      <c r="B676" s="288"/>
      <c r="N676" s="289"/>
    </row>
    <row r="677" spans="2:14" ht="12.75" customHeight="1" x14ac:dyDescent="0.25">
      <c r="B677" s="288"/>
      <c r="N677" s="289"/>
    </row>
    <row r="678" spans="2:14" ht="12.75" customHeight="1" x14ac:dyDescent="0.25">
      <c r="B678" s="288"/>
      <c r="N678" s="289"/>
    </row>
    <row r="679" spans="2:14" ht="12.75" customHeight="1" x14ac:dyDescent="0.25">
      <c r="B679" s="288"/>
      <c r="N679" s="289"/>
    </row>
    <row r="680" spans="2:14" ht="12.75" customHeight="1" x14ac:dyDescent="0.25">
      <c r="B680" s="288"/>
      <c r="N680" s="289"/>
    </row>
    <row r="681" spans="2:14" ht="12.75" customHeight="1" x14ac:dyDescent="0.25">
      <c r="B681" s="288"/>
      <c r="N681" s="289"/>
    </row>
    <row r="682" spans="2:14" ht="12.75" customHeight="1" x14ac:dyDescent="0.25">
      <c r="B682" s="288"/>
      <c r="N682" s="289"/>
    </row>
    <row r="683" spans="2:14" ht="12.75" customHeight="1" x14ac:dyDescent="0.25">
      <c r="B683" s="288"/>
      <c r="N683" s="289"/>
    </row>
    <row r="684" spans="2:14" ht="12.75" customHeight="1" x14ac:dyDescent="0.25">
      <c r="B684" s="288"/>
      <c r="N684" s="289"/>
    </row>
    <row r="685" spans="2:14" ht="12.75" customHeight="1" x14ac:dyDescent="0.25">
      <c r="B685" s="288"/>
      <c r="N685" s="289"/>
    </row>
    <row r="686" spans="2:14" ht="12.75" customHeight="1" x14ac:dyDescent="0.25">
      <c r="B686" s="288"/>
      <c r="N686" s="289"/>
    </row>
    <row r="687" spans="2:14" ht="12.75" customHeight="1" x14ac:dyDescent="0.25">
      <c r="B687" s="288"/>
      <c r="N687" s="289"/>
    </row>
    <row r="688" spans="2:14" ht="12.75" customHeight="1" x14ac:dyDescent="0.25">
      <c r="B688" s="288"/>
      <c r="N688" s="289"/>
    </row>
    <row r="689" spans="2:14" ht="12.75" customHeight="1" x14ac:dyDescent="0.25">
      <c r="B689" s="288"/>
      <c r="N689" s="289"/>
    </row>
    <row r="690" spans="2:14" ht="12.75" customHeight="1" x14ac:dyDescent="0.25">
      <c r="B690" s="288"/>
      <c r="N690" s="289"/>
    </row>
    <row r="691" spans="2:14" ht="12.75" customHeight="1" x14ac:dyDescent="0.25">
      <c r="B691" s="288"/>
      <c r="N691" s="289"/>
    </row>
    <row r="692" spans="2:14" ht="12.75" customHeight="1" x14ac:dyDescent="0.25">
      <c r="B692" s="288"/>
      <c r="N692" s="289"/>
    </row>
    <row r="693" spans="2:14" ht="12.75" customHeight="1" x14ac:dyDescent="0.25">
      <c r="B693" s="288"/>
      <c r="N693" s="289"/>
    </row>
    <row r="694" spans="2:14" ht="12.75" customHeight="1" x14ac:dyDescent="0.25">
      <c r="B694" s="288"/>
      <c r="N694" s="289"/>
    </row>
    <row r="695" spans="2:14" ht="12.75" customHeight="1" x14ac:dyDescent="0.25">
      <c r="B695" s="288"/>
      <c r="N695" s="289"/>
    </row>
    <row r="696" spans="2:14" ht="12.75" customHeight="1" x14ac:dyDescent="0.25">
      <c r="B696" s="288"/>
      <c r="N696" s="289"/>
    </row>
    <row r="697" spans="2:14" ht="12.75" customHeight="1" x14ac:dyDescent="0.25">
      <c r="B697" s="288"/>
      <c r="N697" s="289"/>
    </row>
    <row r="698" spans="2:14" ht="12.75" customHeight="1" x14ac:dyDescent="0.25">
      <c r="B698" s="288"/>
      <c r="N698" s="289"/>
    </row>
    <row r="699" spans="2:14" ht="12.75" customHeight="1" x14ac:dyDescent="0.25">
      <c r="B699" s="288"/>
      <c r="N699" s="289"/>
    </row>
    <row r="700" spans="2:14" ht="12.75" customHeight="1" x14ac:dyDescent="0.25">
      <c r="B700" s="288"/>
      <c r="N700" s="289"/>
    </row>
    <row r="701" spans="2:14" ht="12.75" customHeight="1" x14ac:dyDescent="0.25">
      <c r="B701" s="288"/>
      <c r="N701" s="289"/>
    </row>
    <row r="702" spans="2:14" ht="12.75" customHeight="1" x14ac:dyDescent="0.25">
      <c r="B702" s="288"/>
      <c r="N702" s="289"/>
    </row>
    <row r="703" spans="2:14" ht="12.75" customHeight="1" x14ac:dyDescent="0.25">
      <c r="B703" s="288"/>
      <c r="N703" s="289"/>
    </row>
    <row r="704" spans="2:14" ht="12.75" customHeight="1" x14ac:dyDescent="0.25">
      <c r="B704" s="288"/>
      <c r="N704" s="289"/>
    </row>
    <row r="705" spans="2:14" ht="12.75" customHeight="1" x14ac:dyDescent="0.25">
      <c r="B705" s="288"/>
      <c r="N705" s="289"/>
    </row>
    <row r="706" spans="2:14" ht="12.75" customHeight="1" x14ac:dyDescent="0.25">
      <c r="B706" s="288"/>
      <c r="N706" s="289"/>
    </row>
    <row r="707" spans="2:14" ht="12.75" customHeight="1" x14ac:dyDescent="0.25">
      <c r="B707" s="288"/>
      <c r="N707" s="289"/>
    </row>
    <row r="708" spans="2:14" ht="12.75" customHeight="1" x14ac:dyDescent="0.25">
      <c r="B708" s="288"/>
      <c r="N708" s="289"/>
    </row>
    <row r="709" spans="2:14" ht="12.75" customHeight="1" x14ac:dyDescent="0.25">
      <c r="B709" s="288"/>
      <c r="N709" s="289"/>
    </row>
    <row r="710" spans="2:14" ht="12.75" customHeight="1" x14ac:dyDescent="0.25">
      <c r="B710" s="288"/>
      <c r="N710" s="289"/>
    </row>
    <row r="711" spans="2:14" ht="12.75" customHeight="1" x14ac:dyDescent="0.25">
      <c r="B711" s="288"/>
      <c r="N711" s="289"/>
    </row>
    <row r="712" spans="2:14" ht="12.75" customHeight="1" x14ac:dyDescent="0.25">
      <c r="B712" s="288"/>
      <c r="N712" s="289"/>
    </row>
    <row r="713" spans="2:14" ht="12.75" customHeight="1" x14ac:dyDescent="0.25">
      <c r="B713" s="288"/>
      <c r="N713" s="289"/>
    </row>
    <row r="714" spans="2:14" ht="12.75" customHeight="1" x14ac:dyDescent="0.25">
      <c r="B714" s="288"/>
      <c r="N714" s="289"/>
    </row>
    <row r="715" spans="2:14" ht="12.75" customHeight="1" x14ac:dyDescent="0.25">
      <c r="B715" s="288"/>
      <c r="N715" s="289"/>
    </row>
    <row r="716" spans="2:14" ht="12.75" customHeight="1" x14ac:dyDescent="0.25">
      <c r="B716" s="288"/>
      <c r="N716" s="289"/>
    </row>
    <row r="717" spans="2:14" ht="12.75" customHeight="1" x14ac:dyDescent="0.25">
      <c r="B717" s="288"/>
      <c r="N717" s="289"/>
    </row>
    <row r="718" spans="2:14" ht="12.75" customHeight="1" x14ac:dyDescent="0.25">
      <c r="B718" s="288"/>
      <c r="N718" s="289"/>
    </row>
    <row r="719" spans="2:14" ht="12.75" customHeight="1" x14ac:dyDescent="0.25">
      <c r="B719" s="288"/>
      <c r="N719" s="289"/>
    </row>
    <row r="720" spans="2:14" ht="12.75" customHeight="1" x14ac:dyDescent="0.25">
      <c r="B720" s="288"/>
      <c r="N720" s="289"/>
    </row>
    <row r="721" spans="2:14" ht="12.75" customHeight="1" x14ac:dyDescent="0.25">
      <c r="B721" s="288"/>
      <c r="N721" s="289"/>
    </row>
    <row r="722" spans="2:14" ht="12.75" customHeight="1" x14ac:dyDescent="0.25">
      <c r="B722" s="288"/>
      <c r="N722" s="289"/>
    </row>
    <row r="723" spans="2:14" ht="12.75" customHeight="1" x14ac:dyDescent="0.25">
      <c r="B723" s="288"/>
      <c r="N723" s="289"/>
    </row>
    <row r="724" spans="2:14" ht="12.75" customHeight="1" x14ac:dyDescent="0.25">
      <c r="B724" s="288"/>
      <c r="N724" s="289"/>
    </row>
    <row r="725" spans="2:14" ht="12.75" customHeight="1" x14ac:dyDescent="0.25">
      <c r="B725" s="288"/>
      <c r="N725" s="289"/>
    </row>
    <row r="726" spans="2:14" ht="12.75" customHeight="1" x14ac:dyDescent="0.25">
      <c r="B726" s="288"/>
      <c r="N726" s="289"/>
    </row>
    <row r="727" spans="2:14" ht="12.75" customHeight="1" x14ac:dyDescent="0.25">
      <c r="B727" s="288"/>
      <c r="N727" s="289"/>
    </row>
    <row r="728" spans="2:14" ht="12.75" customHeight="1" x14ac:dyDescent="0.25">
      <c r="B728" s="288"/>
      <c r="N728" s="289"/>
    </row>
    <row r="729" spans="2:14" ht="12.75" customHeight="1" x14ac:dyDescent="0.25">
      <c r="B729" s="288"/>
      <c r="N729" s="289"/>
    </row>
    <row r="730" spans="2:14" ht="12.75" customHeight="1" x14ac:dyDescent="0.25">
      <c r="B730" s="288"/>
      <c r="N730" s="289"/>
    </row>
    <row r="731" spans="2:14" ht="12.75" customHeight="1" x14ac:dyDescent="0.25">
      <c r="B731" s="288"/>
      <c r="N731" s="289"/>
    </row>
    <row r="732" spans="2:14" ht="12.75" customHeight="1" x14ac:dyDescent="0.25">
      <c r="B732" s="288"/>
      <c r="N732" s="289"/>
    </row>
    <row r="733" spans="2:14" ht="12.75" customHeight="1" x14ac:dyDescent="0.25">
      <c r="B733" s="288"/>
      <c r="N733" s="289"/>
    </row>
    <row r="734" spans="2:14" ht="12.75" customHeight="1" x14ac:dyDescent="0.25">
      <c r="B734" s="288"/>
      <c r="N734" s="289"/>
    </row>
    <row r="735" spans="2:14" ht="12.75" customHeight="1" x14ac:dyDescent="0.25">
      <c r="B735" s="288"/>
      <c r="N735" s="289"/>
    </row>
    <row r="736" spans="2:14" ht="12.75" customHeight="1" x14ac:dyDescent="0.25">
      <c r="B736" s="288"/>
      <c r="N736" s="289"/>
    </row>
    <row r="737" spans="2:14" ht="12.75" customHeight="1" x14ac:dyDescent="0.25">
      <c r="B737" s="288"/>
      <c r="N737" s="289"/>
    </row>
    <row r="738" spans="2:14" ht="12.75" customHeight="1" x14ac:dyDescent="0.25">
      <c r="B738" s="288"/>
      <c r="N738" s="289"/>
    </row>
    <row r="739" spans="2:14" ht="12.75" customHeight="1" x14ac:dyDescent="0.25">
      <c r="B739" s="288"/>
      <c r="N739" s="289"/>
    </row>
    <row r="740" spans="2:14" ht="12.75" customHeight="1" x14ac:dyDescent="0.25">
      <c r="B740" s="288"/>
      <c r="N740" s="289"/>
    </row>
    <row r="741" spans="2:14" ht="12.75" customHeight="1" x14ac:dyDescent="0.25">
      <c r="B741" s="288"/>
      <c r="N741" s="289"/>
    </row>
    <row r="742" spans="2:14" ht="12.75" customHeight="1" x14ac:dyDescent="0.25">
      <c r="B742" s="288"/>
      <c r="N742" s="289"/>
    </row>
    <row r="743" spans="2:14" ht="12.75" customHeight="1" x14ac:dyDescent="0.25">
      <c r="B743" s="288"/>
      <c r="N743" s="289"/>
    </row>
    <row r="744" spans="2:14" ht="12.75" customHeight="1" x14ac:dyDescent="0.25">
      <c r="B744" s="288"/>
      <c r="N744" s="289"/>
    </row>
    <row r="745" spans="2:14" ht="12.75" customHeight="1" x14ac:dyDescent="0.25">
      <c r="B745" s="288"/>
      <c r="N745" s="289"/>
    </row>
    <row r="746" spans="2:14" ht="12.75" customHeight="1" x14ac:dyDescent="0.25">
      <c r="B746" s="288"/>
      <c r="N746" s="289"/>
    </row>
    <row r="747" spans="2:14" ht="12.75" customHeight="1" x14ac:dyDescent="0.25">
      <c r="B747" s="288"/>
      <c r="N747" s="289"/>
    </row>
    <row r="748" spans="2:14" ht="12.75" customHeight="1" x14ac:dyDescent="0.25">
      <c r="B748" s="288"/>
      <c r="N748" s="289"/>
    </row>
    <row r="749" spans="2:14" ht="12.75" customHeight="1" x14ac:dyDescent="0.25">
      <c r="B749" s="288"/>
      <c r="N749" s="289"/>
    </row>
    <row r="750" spans="2:14" ht="12.75" customHeight="1" x14ac:dyDescent="0.25">
      <c r="B750" s="288"/>
      <c r="N750" s="289"/>
    </row>
    <row r="751" spans="2:14" ht="12.75" customHeight="1" x14ac:dyDescent="0.25">
      <c r="B751" s="288"/>
      <c r="N751" s="289"/>
    </row>
    <row r="752" spans="2:14" ht="12.75" customHeight="1" x14ac:dyDescent="0.25">
      <c r="B752" s="288"/>
      <c r="N752" s="289"/>
    </row>
    <row r="753" spans="2:14" ht="12.75" customHeight="1" x14ac:dyDescent="0.25">
      <c r="B753" s="288"/>
      <c r="N753" s="289"/>
    </row>
    <row r="754" spans="2:14" ht="12.75" customHeight="1" x14ac:dyDescent="0.25">
      <c r="B754" s="288"/>
      <c r="N754" s="289"/>
    </row>
    <row r="755" spans="2:14" ht="12.75" customHeight="1" x14ac:dyDescent="0.25">
      <c r="B755" s="288"/>
      <c r="N755" s="289"/>
    </row>
    <row r="756" spans="2:14" ht="12.75" customHeight="1" x14ac:dyDescent="0.25">
      <c r="B756" s="288"/>
      <c r="N756" s="289"/>
    </row>
    <row r="757" spans="2:14" ht="12.75" customHeight="1" x14ac:dyDescent="0.25">
      <c r="B757" s="288"/>
      <c r="N757" s="289"/>
    </row>
    <row r="758" spans="2:14" ht="12.75" customHeight="1" x14ac:dyDescent="0.25">
      <c r="B758" s="288"/>
      <c r="N758" s="289"/>
    </row>
    <row r="759" spans="2:14" ht="12.75" customHeight="1" x14ac:dyDescent="0.25">
      <c r="B759" s="288"/>
      <c r="N759" s="289"/>
    </row>
    <row r="760" spans="2:14" ht="12.75" customHeight="1" x14ac:dyDescent="0.25">
      <c r="B760" s="288"/>
      <c r="N760" s="289"/>
    </row>
    <row r="761" spans="2:14" ht="12.75" customHeight="1" x14ac:dyDescent="0.25">
      <c r="B761" s="288"/>
      <c r="N761" s="289"/>
    </row>
    <row r="762" spans="2:14" ht="12.75" customHeight="1" x14ac:dyDescent="0.25">
      <c r="B762" s="288"/>
      <c r="N762" s="289"/>
    </row>
    <row r="763" spans="2:14" ht="12.75" customHeight="1" x14ac:dyDescent="0.25">
      <c r="B763" s="288"/>
      <c r="N763" s="289"/>
    </row>
    <row r="764" spans="2:14" ht="12.75" customHeight="1" x14ac:dyDescent="0.25">
      <c r="B764" s="288"/>
      <c r="N764" s="289"/>
    </row>
    <row r="765" spans="2:14" ht="12.75" customHeight="1" x14ac:dyDescent="0.25">
      <c r="B765" s="288"/>
      <c r="N765" s="289"/>
    </row>
    <row r="766" spans="2:14" ht="12.75" customHeight="1" x14ac:dyDescent="0.25">
      <c r="B766" s="288"/>
      <c r="N766" s="289"/>
    </row>
    <row r="767" spans="2:14" ht="12.75" customHeight="1" x14ac:dyDescent="0.25">
      <c r="B767" s="288"/>
      <c r="N767" s="289"/>
    </row>
    <row r="768" spans="2:14" ht="12.75" customHeight="1" x14ac:dyDescent="0.25">
      <c r="B768" s="288"/>
      <c r="N768" s="289"/>
    </row>
    <row r="769" spans="2:14" ht="12.75" customHeight="1" x14ac:dyDescent="0.25">
      <c r="B769" s="288"/>
      <c r="N769" s="289"/>
    </row>
    <row r="770" spans="2:14" ht="12.75" customHeight="1" x14ac:dyDescent="0.25">
      <c r="B770" s="288"/>
      <c r="N770" s="289"/>
    </row>
    <row r="771" spans="2:14" ht="12.75" customHeight="1" x14ac:dyDescent="0.25">
      <c r="B771" s="288"/>
      <c r="N771" s="289"/>
    </row>
    <row r="772" spans="2:14" ht="12.75" customHeight="1" x14ac:dyDescent="0.25">
      <c r="B772" s="288"/>
      <c r="N772" s="289"/>
    </row>
    <row r="773" spans="2:14" ht="12.75" customHeight="1" x14ac:dyDescent="0.25">
      <c r="B773" s="288"/>
      <c r="N773" s="289"/>
    </row>
    <row r="774" spans="2:14" ht="12.75" customHeight="1" x14ac:dyDescent="0.25">
      <c r="B774" s="288"/>
      <c r="N774" s="289"/>
    </row>
    <row r="775" spans="2:14" ht="12.75" customHeight="1" x14ac:dyDescent="0.25">
      <c r="B775" s="288"/>
      <c r="N775" s="289"/>
    </row>
    <row r="776" spans="2:14" ht="12.75" customHeight="1" x14ac:dyDescent="0.25">
      <c r="B776" s="288"/>
      <c r="N776" s="289"/>
    </row>
    <row r="777" spans="2:14" ht="12.75" customHeight="1" x14ac:dyDescent="0.25">
      <c r="B777" s="288"/>
      <c r="N777" s="289"/>
    </row>
    <row r="778" spans="2:14" ht="12.75" customHeight="1" x14ac:dyDescent="0.25">
      <c r="B778" s="288"/>
      <c r="N778" s="289"/>
    </row>
    <row r="779" spans="2:14" ht="12.75" customHeight="1" x14ac:dyDescent="0.25">
      <c r="B779" s="288"/>
      <c r="N779" s="289"/>
    </row>
    <row r="780" spans="2:14" ht="12.75" customHeight="1" x14ac:dyDescent="0.25">
      <c r="B780" s="288"/>
      <c r="N780" s="289"/>
    </row>
    <row r="781" spans="2:14" ht="12.75" customHeight="1" x14ac:dyDescent="0.25">
      <c r="B781" s="288"/>
      <c r="N781" s="289"/>
    </row>
    <row r="782" spans="2:14" ht="12.75" customHeight="1" x14ac:dyDescent="0.25">
      <c r="B782" s="288"/>
      <c r="N782" s="289"/>
    </row>
    <row r="783" spans="2:14" ht="12.75" customHeight="1" x14ac:dyDescent="0.25">
      <c r="B783" s="288"/>
      <c r="N783" s="289"/>
    </row>
    <row r="784" spans="2:14" ht="12.75" customHeight="1" x14ac:dyDescent="0.25">
      <c r="B784" s="288"/>
      <c r="N784" s="289"/>
    </row>
    <row r="785" spans="2:14" ht="12.75" customHeight="1" x14ac:dyDescent="0.25">
      <c r="B785" s="288"/>
      <c r="N785" s="289"/>
    </row>
    <row r="786" spans="2:14" ht="12.75" customHeight="1" x14ac:dyDescent="0.25">
      <c r="B786" s="288"/>
      <c r="N786" s="289"/>
    </row>
    <row r="787" spans="2:14" ht="12.75" customHeight="1" x14ac:dyDescent="0.25">
      <c r="B787" s="288"/>
      <c r="N787" s="289"/>
    </row>
    <row r="788" spans="2:14" ht="12.75" customHeight="1" x14ac:dyDescent="0.25">
      <c r="B788" s="288"/>
      <c r="N788" s="289"/>
    </row>
    <row r="789" spans="2:14" ht="12.75" customHeight="1" x14ac:dyDescent="0.25">
      <c r="B789" s="288"/>
      <c r="N789" s="289"/>
    </row>
    <row r="790" spans="2:14" ht="12.75" customHeight="1" x14ac:dyDescent="0.25">
      <c r="B790" s="288"/>
      <c r="N790" s="289"/>
    </row>
    <row r="791" spans="2:14" ht="12.75" customHeight="1" x14ac:dyDescent="0.25">
      <c r="B791" s="288"/>
      <c r="N791" s="289"/>
    </row>
    <row r="792" spans="2:14" ht="12.75" customHeight="1" x14ac:dyDescent="0.25">
      <c r="B792" s="288"/>
      <c r="N792" s="289"/>
    </row>
    <row r="793" spans="2:14" ht="12.75" customHeight="1" x14ac:dyDescent="0.25">
      <c r="B793" s="288"/>
      <c r="N793" s="289"/>
    </row>
    <row r="794" spans="2:14" ht="12.75" customHeight="1" x14ac:dyDescent="0.25">
      <c r="B794" s="288"/>
      <c r="N794" s="289"/>
    </row>
    <row r="795" spans="2:14" ht="12.75" customHeight="1" x14ac:dyDescent="0.25">
      <c r="B795" s="288"/>
      <c r="N795" s="289"/>
    </row>
    <row r="796" spans="2:14" ht="12.75" customHeight="1" x14ac:dyDescent="0.25">
      <c r="B796" s="288"/>
      <c r="N796" s="289"/>
    </row>
    <row r="797" spans="2:14" ht="12.75" customHeight="1" x14ac:dyDescent="0.25">
      <c r="B797" s="288"/>
      <c r="N797" s="289"/>
    </row>
    <row r="798" spans="2:14" ht="12.75" customHeight="1" x14ac:dyDescent="0.25">
      <c r="B798" s="288"/>
      <c r="N798" s="289"/>
    </row>
    <row r="799" spans="2:14" ht="12.75" customHeight="1" x14ac:dyDescent="0.25">
      <c r="B799" s="288"/>
      <c r="N799" s="289"/>
    </row>
    <row r="800" spans="2:14" ht="12.75" customHeight="1" x14ac:dyDescent="0.25">
      <c r="B800" s="288"/>
      <c r="N800" s="289"/>
    </row>
    <row r="801" spans="2:14" ht="12.75" customHeight="1" x14ac:dyDescent="0.25">
      <c r="B801" s="288"/>
      <c r="N801" s="289"/>
    </row>
    <row r="802" spans="2:14" ht="12.75" customHeight="1" x14ac:dyDescent="0.25">
      <c r="B802" s="288"/>
      <c r="N802" s="289"/>
    </row>
    <row r="803" spans="2:14" ht="12.75" customHeight="1" x14ac:dyDescent="0.25">
      <c r="B803" s="288"/>
      <c r="N803" s="289"/>
    </row>
    <row r="804" spans="2:14" ht="12.75" customHeight="1" x14ac:dyDescent="0.25">
      <c r="B804" s="288"/>
      <c r="N804" s="289"/>
    </row>
    <row r="805" spans="2:14" ht="12.75" customHeight="1" x14ac:dyDescent="0.25">
      <c r="B805" s="288"/>
      <c r="N805" s="289"/>
    </row>
    <row r="806" spans="2:14" ht="12.75" customHeight="1" x14ac:dyDescent="0.25">
      <c r="B806" s="288"/>
      <c r="N806" s="289"/>
    </row>
    <row r="807" spans="2:14" ht="12.75" customHeight="1" x14ac:dyDescent="0.25">
      <c r="B807" s="288"/>
      <c r="N807" s="289"/>
    </row>
    <row r="808" spans="2:14" ht="12.75" customHeight="1" x14ac:dyDescent="0.25">
      <c r="B808" s="288"/>
      <c r="N808" s="289"/>
    </row>
    <row r="809" spans="2:14" ht="12.75" customHeight="1" x14ac:dyDescent="0.25">
      <c r="B809" s="288"/>
      <c r="N809" s="289"/>
    </row>
    <row r="810" spans="2:14" ht="12.75" customHeight="1" x14ac:dyDescent="0.25">
      <c r="B810" s="288"/>
      <c r="N810" s="289"/>
    </row>
    <row r="811" spans="2:14" ht="12.75" customHeight="1" x14ac:dyDescent="0.25">
      <c r="B811" s="288"/>
      <c r="N811" s="289"/>
    </row>
    <row r="812" spans="2:14" ht="12.75" customHeight="1" x14ac:dyDescent="0.25">
      <c r="B812" s="288"/>
      <c r="N812" s="289"/>
    </row>
    <row r="813" spans="2:14" ht="12.75" customHeight="1" x14ac:dyDescent="0.25">
      <c r="B813" s="288"/>
      <c r="N813" s="289"/>
    </row>
    <row r="814" spans="2:14" ht="12.75" customHeight="1" x14ac:dyDescent="0.25">
      <c r="B814" s="288"/>
      <c r="N814" s="289"/>
    </row>
    <row r="815" spans="2:14" ht="12.75" customHeight="1" x14ac:dyDescent="0.25">
      <c r="B815" s="288"/>
      <c r="N815" s="289"/>
    </row>
    <row r="816" spans="2:14" ht="12.75" customHeight="1" x14ac:dyDescent="0.25">
      <c r="B816" s="288"/>
      <c r="N816" s="289"/>
    </row>
    <row r="817" spans="2:14" ht="12.75" customHeight="1" x14ac:dyDescent="0.25">
      <c r="B817" s="288"/>
      <c r="N817" s="289"/>
    </row>
    <row r="818" spans="2:14" ht="12.75" customHeight="1" x14ac:dyDescent="0.25">
      <c r="B818" s="288"/>
      <c r="N818" s="289"/>
    </row>
    <row r="819" spans="2:14" ht="12.75" customHeight="1" x14ac:dyDescent="0.25">
      <c r="B819" s="288"/>
      <c r="N819" s="289"/>
    </row>
    <row r="820" spans="2:14" ht="12.75" customHeight="1" x14ac:dyDescent="0.25">
      <c r="B820" s="288"/>
      <c r="N820" s="289"/>
    </row>
    <row r="821" spans="2:14" ht="12.75" customHeight="1" x14ac:dyDescent="0.25">
      <c r="B821" s="288"/>
      <c r="N821" s="289"/>
    </row>
    <row r="822" spans="2:14" ht="12.75" customHeight="1" x14ac:dyDescent="0.25">
      <c r="B822" s="288"/>
      <c r="N822" s="289"/>
    </row>
    <row r="823" spans="2:14" ht="12.75" customHeight="1" x14ac:dyDescent="0.25">
      <c r="B823" s="288"/>
      <c r="N823" s="289"/>
    </row>
    <row r="824" spans="2:14" ht="12.75" customHeight="1" x14ac:dyDescent="0.25">
      <c r="B824" s="288"/>
      <c r="N824" s="289"/>
    </row>
    <row r="825" spans="2:14" ht="12.75" customHeight="1" x14ac:dyDescent="0.25">
      <c r="B825" s="288"/>
      <c r="N825" s="289"/>
    </row>
    <row r="826" spans="2:14" ht="12.75" customHeight="1" x14ac:dyDescent="0.25">
      <c r="B826" s="288"/>
      <c r="N826" s="289"/>
    </row>
    <row r="827" spans="2:14" ht="12.75" customHeight="1" x14ac:dyDescent="0.25">
      <c r="B827" s="288"/>
      <c r="N827" s="289"/>
    </row>
    <row r="828" spans="2:14" ht="12.75" customHeight="1" x14ac:dyDescent="0.25">
      <c r="B828" s="288"/>
      <c r="N828" s="289"/>
    </row>
    <row r="829" spans="2:14" ht="12.75" customHeight="1" x14ac:dyDescent="0.25">
      <c r="B829" s="288"/>
      <c r="N829" s="289"/>
    </row>
    <row r="830" spans="2:14" ht="12.75" customHeight="1" x14ac:dyDescent="0.25">
      <c r="B830" s="288"/>
      <c r="N830" s="289"/>
    </row>
    <row r="831" spans="2:14" ht="12.75" customHeight="1" x14ac:dyDescent="0.25">
      <c r="B831" s="288"/>
      <c r="N831" s="289"/>
    </row>
    <row r="832" spans="2:14" ht="12.75" customHeight="1" x14ac:dyDescent="0.25">
      <c r="B832" s="288"/>
      <c r="N832" s="289"/>
    </row>
    <row r="833" spans="2:14" ht="12.75" customHeight="1" x14ac:dyDescent="0.25">
      <c r="B833" s="288"/>
      <c r="N833" s="289"/>
    </row>
    <row r="834" spans="2:14" ht="12.75" customHeight="1" x14ac:dyDescent="0.25">
      <c r="B834" s="288"/>
      <c r="N834" s="289"/>
    </row>
    <row r="835" spans="2:14" ht="12.75" customHeight="1" x14ac:dyDescent="0.25">
      <c r="B835" s="288"/>
      <c r="N835" s="289"/>
    </row>
    <row r="836" spans="2:14" ht="12.75" customHeight="1" x14ac:dyDescent="0.25">
      <c r="B836" s="288"/>
      <c r="N836" s="289"/>
    </row>
    <row r="837" spans="2:14" ht="12.75" customHeight="1" x14ac:dyDescent="0.25">
      <c r="B837" s="288"/>
      <c r="N837" s="289"/>
    </row>
    <row r="838" spans="2:14" ht="12.75" customHeight="1" x14ac:dyDescent="0.25">
      <c r="B838" s="288"/>
      <c r="N838" s="289"/>
    </row>
    <row r="839" spans="2:14" ht="12.75" customHeight="1" x14ac:dyDescent="0.25">
      <c r="B839" s="288"/>
      <c r="N839" s="289"/>
    </row>
    <row r="840" spans="2:14" ht="12.75" customHeight="1" x14ac:dyDescent="0.25">
      <c r="B840" s="288"/>
      <c r="N840" s="289"/>
    </row>
    <row r="841" spans="2:14" ht="12.75" customHeight="1" x14ac:dyDescent="0.25">
      <c r="B841" s="288"/>
      <c r="N841" s="289"/>
    </row>
    <row r="842" spans="2:14" ht="12.75" customHeight="1" x14ac:dyDescent="0.25">
      <c r="B842" s="288"/>
      <c r="N842" s="289"/>
    </row>
    <row r="843" spans="2:14" ht="12.75" customHeight="1" x14ac:dyDescent="0.25">
      <c r="B843" s="288"/>
      <c r="N843" s="289"/>
    </row>
    <row r="844" spans="2:14" ht="12.75" customHeight="1" x14ac:dyDescent="0.25">
      <c r="B844" s="288"/>
      <c r="N844" s="289"/>
    </row>
    <row r="845" spans="2:14" ht="12.75" customHeight="1" x14ac:dyDescent="0.25">
      <c r="B845" s="288"/>
      <c r="N845" s="289"/>
    </row>
    <row r="846" spans="2:14" ht="12.75" customHeight="1" x14ac:dyDescent="0.25">
      <c r="B846" s="288"/>
      <c r="N846" s="289"/>
    </row>
    <row r="847" spans="2:14" ht="12.75" customHeight="1" x14ac:dyDescent="0.25">
      <c r="B847" s="288"/>
      <c r="N847" s="289"/>
    </row>
    <row r="848" spans="2:14" ht="12.75" customHeight="1" x14ac:dyDescent="0.25">
      <c r="B848" s="288"/>
      <c r="N848" s="289"/>
    </row>
    <row r="849" spans="2:14" ht="12.75" customHeight="1" x14ac:dyDescent="0.25">
      <c r="B849" s="288"/>
      <c r="N849" s="289"/>
    </row>
    <row r="850" spans="2:14" ht="12.75" customHeight="1" x14ac:dyDescent="0.25">
      <c r="B850" s="288"/>
      <c r="N850" s="289"/>
    </row>
    <row r="851" spans="2:14" ht="12.75" customHeight="1" x14ac:dyDescent="0.25">
      <c r="B851" s="288"/>
      <c r="N851" s="289"/>
    </row>
    <row r="852" spans="2:14" ht="12.75" customHeight="1" x14ac:dyDescent="0.25">
      <c r="B852" s="288"/>
      <c r="N852" s="289"/>
    </row>
    <row r="853" spans="2:14" ht="12.75" customHeight="1" x14ac:dyDescent="0.25">
      <c r="B853" s="288"/>
      <c r="N853" s="289"/>
    </row>
    <row r="854" spans="2:14" ht="12.75" customHeight="1" x14ac:dyDescent="0.25">
      <c r="B854" s="288"/>
      <c r="N854" s="289"/>
    </row>
    <row r="855" spans="2:14" ht="12.75" customHeight="1" x14ac:dyDescent="0.25">
      <c r="B855" s="288"/>
      <c r="N855" s="289"/>
    </row>
    <row r="856" spans="2:14" ht="12.75" customHeight="1" x14ac:dyDescent="0.25">
      <c r="B856" s="288"/>
      <c r="N856" s="289"/>
    </row>
    <row r="857" spans="2:14" ht="12.75" customHeight="1" x14ac:dyDescent="0.25">
      <c r="B857" s="288"/>
      <c r="N857" s="289"/>
    </row>
    <row r="858" spans="2:14" ht="12.75" customHeight="1" x14ac:dyDescent="0.25">
      <c r="B858" s="288"/>
      <c r="N858" s="289"/>
    </row>
    <row r="859" spans="2:14" ht="12.75" customHeight="1" x14ac:dyDescent="0.25">
      <c r="B859" s="288"/>
      <c r="N859" s="289"/>
    </row>
    <row r="860" spans="2:14" ht="12.75" customHeight="1" x14ac:dyDescent="0.25">
      <c r="B860" s="288"/>
      <c r="N860" s="289"/>
    </row>
    <row r="861" spans="2:14" ht="12.75" customHeight="1" x14ac:dyDescent="0.25">
      <c r="B861" s="288"/>
      <c r="N861" s="289"/>
    </row>
    <row r="862" spans="2:14" ht="12.75" customHeight="1" x14ac:dyDescent="0.25">
      <c r="B862" s="288"/>
      <c r="N862" s="289"/>
    </row>
    <row r="863" spans="2:14" ht="12.75" customHeight="1" x14ac:dyDescent="0.25">
      <c r="B863" s="288"/>
      <c r="N863" s="289"/>
    </row>
    <row r="864" spans="2:14" ht="12.75" customHeight="1" x14ac:dyDescent="0.25">
      <c r="B864" s="288"/>
      <c r="N864" s="289"/>
    </row>
    <row r="865" spans="2:14" ht="12.75" customHeight="1" x14ac:dyDescent="0.25">
      <c r="B865" s="288"/>
      <c r="N865" s="289"/>
    </row>
    <row r="866" spans="2:14" ht="12.75" customHeight="1" x14ac:dyDescent="0.25">
      <c r="B866" s="288"/>
      <c r="N866" s="289"/>
    </row>
    <row r="867" spans="2:14" ht="12.75" customHeight="1" x14ac:dyDescent="0.25">
      <c r="B867" s="288"/>
      <c r="N867" s="289"/>
    </row>
    <row r="868" spans="2:14" ht="12.75" customHeight="1" x14ac:dyDescent="0.25">
      <c r="B868" s="288"/>
      <c r="N868" s="289"/>
    </row>
    <row r="869" spans="2:14" ht="12.75" customHeight="1" x14ac:dyDescent="0.25">
      <c r="B869" s="288"/>
      <c r="N869" s="289"/>
    </row>
    <row r="870" spans="2:14" ht="12.75" customHeight="1" x14ac:dyDescent="0.25">
      <c r="B870" s="288"/>
      <c r="N870" s="289"/>
    </row>
    <row r="871" spans="2:14" ht="12.75" customHeight="1" x14ac:dyDescent="0.25">
      <c r="B871" s="288"/>
      <c r="N871" s="289"/>
    </row>
    <row r="872" spans="2:14" ht="12.75" customHeight="1" x14ac:dyDescent="0.25">
      <c r="B872" s="288"/>
      <c r="N872" s="289"/>
    </row>
    <row r="873" spans="2:14" ht="12.75" customHeight="1" x14ac:dyDescent="0.25">
      <c r="B873" s="288"/>
      <c r="N873" s="289"/>
    </row>
    <row r="874" spans="2:14" ht="12.75" customHeight="1" x14ac:dyDescent="0.25">
      <c r="B874" s="288"/>
      <c r="N874" s="289"/>
    </row>
    <row r="875" spans="2:14" ht="12.75" customHeight="1" x14ac:dyDescent="0.25">
      <c r="B875" s="288"/>
      <c r="N875" s="289"/>
    </row>
    <row r="876" spans="2:14" ht="12.75" customHeight="1" x14ac:dyDescent="0.25">
      <c r="B876" s="288"/>
      <c r="N876" s="289"/>
    </row>
    <row r="877" spans="2:14" ht="12.75" customHeight="1" x14ac:dyDescent="0.25">
      <c r="B877" s="288"/>
      <c r="N877" s="289"/>
    </row>
    <row r="878" spans="2:14" ht="12.75" customHeight="1" x14ac:dyDescent="0.25">
      <c r="B878" s="288"/>
      <c r="N878" s="289"/>
    </row>
    <row r="879" spans="2:14" ht="12.75" customHeight="1" x14ac:dyDescent="0.25">
      <c r="B879" s="288"/>
      <c r="N879" s="289"/>
    </row>
    <row r="880" spans="2:14" ht="12.75" customHeight="1" x14ac:dyDescent="0.25">
      <c r="B880" s="288"/>
      <c r="N880" s="289"/>
    </row>
    <row r="881" spans="2:14" ht="12.75" customHeight="1" x14ac:dyDescent="0.25">
      <c r="B881" s="288"/>
      <c r="N881" s="289"/>
    </row>
    <row r="882" spans="2:14" ht="12.75" customHeight="1" x14ac:dyDescent="0.25">
      <c r="B882" s="288"/>
      <c r="N882" s="289"/>
    </row>
    <row r="883" spans="2:14" ht="12.75" customHeight="1" x14ac:dyDescent="0.25">
      <c r="B883" s="288"/>
      <c r="N883" s="289"/>
    </row>
    <row r="884" spans="2:14" ht="12.75" customHeight="1" x14ac:dyDescent="0.25">
      <c r="B884" s="288"/>
      <c r="N884" s="289"/>
    </row>
    <row r="885" spans="2:14" ht="12.75" customHeight="1" x14ac:dyDescent="0.25">
      <c r="B885" s="288"/>
      <c r="N885" s="289"/>
    </row>
    <row r="886" spans="2:14" ht="12.75" customHeight="1" x14ac:dyDescent="0.25">
      <c r="B886" s="288"/>
      <c r="N886" s="289"/>
    </row>
    <row r="887" spans="2:14" ht="12.75" customHeight="1" x14ac:dyDescent="0.25">
      <c r="B887" s="288"/>
      <c r="N887" s="289"/>
    </row>
    <row r="888" spans="2:14" ht="12.75" customHeight="1" x14ac:dyDescent="0.25">
      <c r="B888" s="288"/>
      <c r="N888" s="289"/>
    </row>
    <row r="889" spans="2:14" ht="12.75" customHeight="1" x14ac:dyDescent="0.25">
      <c r="B889" s="288"/>
      <c r="N889" s="289"/>
    </row>
    <row r="890" spans="2:14" ht="12.75" customHeight="1" x14ac:dyDescent="0.25">
      <c r="B890" s="288"/>
      <c r="N890" s="289"/>
    </row>
    <row r="891" spans="2:14" ht="12.75" customHeight="1" x14ac:dyDescent="0.25">
      <c r="B891" s="288"/>
      <c r="N891" s="289"/>
    </row>
    <row r="892" spans="2:14" ht="12.75" customHeight="1" x14ac:dyDescent="0.25">
      <c r="B892" s="288"/>
      <c r="N892" s="289"/>
    </row>
    <row r="893" spans="2:14" ht="12.75" customHeight="1" x14ac:dyDescent="0.25">
      <c r="B893" s="288"/>
      <c r="N893" s="289"/>
    </row>
    <row r="894" spans="2:14" ht="12.75" customHeight="1" x14ac:dyDescent="0.25">
      <c r="B894" s="288"/>
      <c r="N894" s="289"/>
    </row>
    <row r="895" spans="2:14" ht="12.75" customHeight="1" x14ac:dyDescent="0.25">
      <c r="B895" s="288"/>
      <c r="N895" s="289"/>
    </row>
    <row r="896" spans="2:14" ht="12.75" customHeight="1" x14ac:dyDescent="0.25">
      <c r="B896" s="288"/>
      <c r="N896" s="289"/>
    </row>
    <row r="897" spans="2:14" ht="12.75" customHeight="1" x14ac:dyDescent="0.25">
      <c r="B897" s="288"/>
      <c r="N897" s="289"/>
    </row>
    <row r="898" spans="2:14" ht="12.75" customHeight="1" x14ac:dyDescent="0.25">
      <c r="B898" s="288"/>
      <c r="N898" s="289"/>
    </row>
    <row r="899" spans="2:14" ht="12.75" customHeight="1" x14ac:dyDescent="0.25">
      <c r="B899" s="288"/>
      <c r="N899" s="289"/>
    </row>
    <row r="900" spans="2:14" ht="12.75" customHeight="1" x14ac:dyDescent="0.25">
      <c r="B900" s="288"/>
      <c r="N900" s="289"/>
    </row>
    <row r="901" spans="2:14" ht="12.75" customHeight="1" x14ac:dyDescent="0.25">
      <c r="B901" s="288"/>
      <c r="N901" s="289"/>
    </row>
    <row r="902" spans="2:14" ht="12.75" customHeight="1" x14ac:dyDescent="0.25">
      <c r="B902" s="288"/>
      <c r="N902" s="289"/>
    </row>
    <row r="903" spans="2:14" ht="12.75" customHeight="1" x14ac:dyDescent="0.25">
      <c r="B903" s="288"/>
      <c r="N903" s="289"/>
    </row>
    <row r="904" spans="2:14" ht="12.75" customHeight="1" x14ac:dyDescent="0.25">
      <c r="B904" s="288"/>
      <c r="N904" s="289"/>
    </row>
    <row r="905" spans="2:14" ht="12.75" customHeight="1" x14ac:dyDescent="0.25">
      <c r="B905" s="288"/>
      <c r="N905" s="289"/>
    </row>
    <row r="906" spans="2:14" ht="12.75" customHeight="1" x14ac:dyDescent="0.25">
      <c r="B906" s="288"/>
      <c r="N906" s="289"/>
    </row>
    <row r="907" spans="2:14" ht="12.75" customHeight="1" x14ac:dyDescent="0.25">
      <c r="B907" s="288"/>
      <c r="N907" s="289"/>
    </row>
    <row r="908" spans="2:14" ht="12.75" customHeight="1" x14ac:dyDescent="0.25">
      <c r="B908" s="288"/>
      <c r="N908" s="289"/>
    </row>
    <row r="909" spans="2:14" ht="12.75" customHeight="1" x14ac:dyDescent="0.25">
      <c r="B909" s="288"/>
      <c r="N909" s="289"/>
    </row>
    <row r="910" spans="2:14" ht="12.75" customHeight="1" x14ac:dyDescent="0.25">
      <c r="B910" s="288"/>
      <c r="N910" s="289"/>
    </row>
    <row r="911" spans="2:14" ht="12.75" customHeight="1" x14ac:dyDescent="0.25">
      <c r="B911" s="288"/>
      <c r="N911" s="289"/>
    </row>
    <row r="912" spans="2:14" ht="12.75" customHeight="1" x14ac:dyDescent="0.25">
      <c r="B912" s="288"/>
      <c r="N912" s="289"/>
    </row>
    <row r="913" spans="2:14" ht="12.75" customHeight="1" x14ac:dyDescent="0.25">
      <c r="B913" s="288"/>
      <c r="N913" s="289"/>
    </row>
    <row r="914" spans="2:14" ht="12.75" customHeight="1" x14ac:dyDescent="0.25">
      <c r="B914" s="288"/>
      <c r="N914" s="289"/>
    </row>
    <row r="915" spans="2:14" ht="12.75" customHeight="1" x14ac:dyDescent="0.25">
      <c r="B915" s="288"/>
      <c r="N915" s="289"/>
    </row>
    <row r="916" spans="2:14" ht="12.75" customHeight="1" x14ac:dyDescent="0.25">
      <c r="B916" s="288"/>
      <c r="N916" s="289"/>
    </row>
    <row r="917" spans="2:14" ht="12.75" customHeight="1" x14ac:dyDescent="0.25">
      <c r="B917" s="288"/>
      <c r="N917" s="289"/>
    </row>
    <row r="918" spans="2:14" ht="12.75" customHeight="1" x14ac:dyDescent="0.25">
      <c r="B918" s="288"/>
      <c r="N918" s="289"/>
    </row>
    <row r="919" spans="2:14" ht="12.75" customHeight="1" x14ac:dyDescent="0.25">
      <c r="B919" s="288"/>
      <c r="N919" s="289"/>
    </row>
    <row r="920" spans="2:14" ht="12.75" customHeight="1" x14ac:dyDescent="0.25">
      <c r="B920" s="288"/>
      <c r="N920" s="289"/>
    </row>
    <row r="921" spans="2:14" ht="12.75" customHeight="1" x14ac:dyDescent="0.25">
      <c r="B921" s="288"/>
      <c r="N921" s="289"/>
    </row>
    <row r="922" spans="2:14" ht="12.75" customHeight="1" x14ac:dyDescent="0.25">
      <c r="B922" s="288"/>
      <c r="N922" s="289"/>
    </row>
    <row r="923" spans="2:14" ht="12.75" customHeight="1" x14ac:dyDescent="0.25">
      <c r="B923" s="288"/>
      <c r="N923" s="289"/>
    </row>
    <row r="924" spans="2:14" ht="12.75" customHeight="1" x14ac:dyDescent="0.25">
      <c r="B924" s="288"/>
      <c r="N924" s="289"/>
    </row>
    <row r="925" spans="2:14" ht="12.75" customHeight="1" x14ac:dyDescent="0.25">
      <c r="B925" s="288"/>
      <c r="N925" s="289"/>
    </row>
    <row r="926" spans="2:14" ht="12.75" customHeight="1" x14ac:dyDescent="0.25">
      <c r="B926" s="288"/>
      <c r="N926" s="289"/>
    </row>
    <row r="927" spans="2:14" ht="12.75" customHeight="1" x14ac:dyDescent="0.25">
      <c r="B927" s="288"/>
      <c r="N927" s="289"/>
    </row>
    <row r="928" spans="2:14" ht="12.75" customHeight="1" x14ac:dyDescent="0.25">
      <c r="B928" s="288"/>
      <c r="N928" s="289"/>
    </row>
    <row r="929" spans="2:14" ht="12.75" customHeight="1" x14ac:dyDescent="0.25">
      <c r="B929" s="288"/>
      <c r="N929" s="289"/>
    </row>
    <row r="930" spans="2:14" ht="12.75" customHeight="1" x14ac:dyDescent="0.25">
      <c r="B930" s="288"/>
      <c r="N930" s="289"/>
    </row>
    <row r="931" spans="2:14" ht="12.75" customHeight="1" x14ac:dyDescent="0.25">
      <c r="B931" s="288"/>
      <c r="N931" s="289"/>
    </row>
    <row r="932" spans="2:14" ht="12.75" customHeight="1" x14ac:dyDescent="0.25">
      <c r="B932" s="288"/>
      <c r="N932" s="289"/>
    </row>
    <row r="933" spans="2:14" ht="12.75" customHeight="1" x14ac:dyDescent="0.25">
      <c r="B933" s="288"/>
      <c r="N933" s="289"/>
    </row>
    <row r="934" spans="2:14" ht="12.75" customHeight="1" x14ac:dyDescent="0.25">
      <c r="B934" s="288"/>
      <c r="N934" s="289"/>
    </row>
    <row r="935" spans="2:14" ht="12.75" customHeight="1" x14ac:dyDescent="0.25">
      <c r="B935" s="288"/>
      <c r="N935" s="289"/>
    </row>
    <row r="936" spans="2:14" ht="12.75" customHeight="1" x14ac:dyDescent="0.25">
      <c r="B936" s="288"/>
      <c r="N936" s="289"/>
    </row>
    <row r="937" spans="2:14" ht="12.75" customHeight="1" x14ac:dyDescent="0.25">
      <c r="B937" s="288"/>
      <c r="N937" s="289"/>
    </row>
    <row r="938" spans="2:14" ht="12.75" customHeight="1" x14ac:dyDescent="0.25">
      <c r="B938" s="288"/>
      <c r="N938" s="289"/>
    </row>
    <row r="939" spans="2:14" ht="12.75" customHeight="1" x14ac:dyDescent="0.25">
      <c r="B939" s="288"/>
      <c r="N939" s="289"/>
    </row>
    <row r="940" spans="2:14" ht="12.75" customHeight="1" x14ac:dyDescent="0.25">
      <c r="B940" s="288"/>
      <c r="N940" s="289"/>
    </row>
    <row r="941" spans="2:14" ht="12.75" customHeight="1" x14ac:dyDescent="0.25">
      <c r="B941" s="288"/>
      <c r="N941" s="289"/>
    </row>
    <row r="942" spans="2:14" ht="12.75" customHeight="1" x14ac:dyDescent="0.25">
      <c r="B942" s="288"/>
      <c r="N942" s="289"/>
    </row>
    <row r="943" spans="2:14" ht="12.75" customHeight="1" x14ac:dyDescent="0.25">
      <c r="B943" s="288"/>
      <c r="N943" s="289"/>
    </row>
    <row r="944" spans="2:14" ht="12.75" customHeight="1" x14ac:dyDescent="0.25">
      <c r="B944" s="288"/>
      <c r="N944" s="289"/>
    </row>
    <row r="945" spans="2:14" ht="12.75" customHeight="1" x14ac:dyDescent="0.25">
      <c r="B945" s="288"/>
      <c r="N945" s="289"/>
    </row>
    <row r="946" spans="2:14" ht="12.75" customHeight="1" x14ac:dyDescent="0.25">
      <c r="B946" s="288"/>
      <c r="N946" s="289"/>
    </row>
    <row r="947" spans="2:14" ht="12.75" customHeight="1" x14ac:dyDescent="0.25">
      <c r="B947" s="288"/>
      <c r="N947" s="289"/>
    </row>
    <row r="948" spans="2:14" ht="12.75" customHeight="1" x14ac:dyDescent="0.25">
      <c r="B948" s="288"/>
      <c r="N948" s="289"/>
    </row>
    <row r="949" spans="2:14" ht="12.75" customHeight="1" x14ac:dyDescent="0.25">
      <c r="B949" s="288"/>
      <c r="N949" s="289"/>
    </row>
    <row r="950" spans="2:14" ht="12.75" customHeight="1" x14ac:dyDescent="0.25">
      <c r="B950" s="288"/>
      <c r="N950" s="289"/>
    </row>
    <row r="951" spans="2:14" ht="12.75" customHeight="1" x14ac:dyDescent="0.25">
      <c r="B951" s="288"/>
      <c r="N951" s="289"/>
    </row>
    <row r="952" spans="2:14" ht="12.75" customHeight="1" x14ac:dyDescent="0.25">
      <c r="B952" s="288"/>
      <c r="N952" s="289"/>
    </row>
    <row r="953" spans="2:14" ht="12.75" customHeight="1" x14ac:dyDescent="0.25">
      <c r="B953" s="288"/>
      <c r="N953" s="289"/>
    </row>
    <row r="954" spans="2:14" ht="12.75" customHeight="1" x14ac:dyDescent="0.25">
      <c r="B954" s="288"/>
      <c r="N954" s="289"/>
    </row>
    <row r="955" spans="2:14" ht="12.75" customHeight="1" x14ac:dyDescent="0.25">
      <c r="B955" s="288"/>
      <c r="N955" s="289"/>
    </row>
    <row r="956" spans="2:14" ht="12.75" customHeight="1" x14ac:dyDescent="0.25">
      <c r="B956" s="288"/>
      <c r="N956" s="289"/>
    </row>
    <row r="957" spans="2:14" ht="12.75" customHeight="1" x14ac:dyDescent="0.25">
      <c r="B957" s="288"/>
      <c r="N957" s="289"/>
    </row>
    <row r="958" spans="2:14" ht="12.75" customHeight="1" x14ac:dyDescent="0.25">
      <c r="B958" s="288"/>
      <c r="N958" s="289"/>
    </row>
    <row r="959" spans="2:14" ht="12.75" customHeight="1" x14ac:dyDescent="0.25">
      <c r="B959" s="288"/>
      <c r="N959" s="289"/>
    </row>
    <row r="960" spans="2:14" ht="12.75" customHeight="1" x14ac:dyDescent="0.25">
      <c r="B960" s="288"/>
      <c r="N960" s="289"/>
    </row>
    <row r="961" spans="2:14" ht="12.75" customHeight="1" x14ac:dyDescent="0.25">
      <c r="B961" s="288"/>
      <c r="N961" s="289"/>
    </row>
    <row r="962" spans="2:14" ht="12.75" customHeight="1" x14ac:dyDescent="0.25">
      <c r="B962" s="288"/>
      <c r="N962" s="289"/>
    </row>
    <row r="963" spans="2:14" ht="12.75" customHeight="1" x14ac:dyDescent="0.25">
      <c r="B963" s="288"/>
      <c r="N963" s="289"/>
    </row>
    <row r="964" spans="2:14" ht="12.75" customHeight="1" x14ac:dyDescent="0.25">
      <c r="B964" s="288"/>
      <c r="N964" s="289"/>
    </row>
    <row r="965" spans="2:14" ht="12.75" customHeight="1" x14ac:dyDescent="0.25">
      <c r="B965" s="288"/>
      <c r="N965" s="289"/>
    </row>
    <row r="966" spans="2:14" ht="12.75" customHeight="1" x14ac:dyDescent="0.25">
      <c r="B966" s="288"/>
      <c r="N966" s="289"/>
    </row>
    <row r="967" spans="2:14" ht="12.75" customHeight="1" x14ac:dyDescent="0.25">
      <c r="B967" s="288"/>
      <c r="N967" s="289"/>
    </row>
    <row r="968" spans="2:14" ht="12.75" customHeight="1" x14ac:dyDescent="0.25">
      <c r="B968" s="288"/>
      <c r="N968" s="289"/>
    </row>
    <row r="969" spans="2:14" ht="12.75" customHeight="1" x14ac:dyDescent="0.25">
      <c r="B969" s="288"/>
      <c r="N969" s="289"/>
    </row>
    <row r="970" spans="2:14" ht="12.75" customHeight="1" x14ac:dyDescent="0.25">
      <c r="B970" s="288"/>
      <c r="N970" s="289"/>
    </row>
    <row r="971" spans="2:14" ht="12.75" customHeight="1" x14ac:dyDescent="0.25">
      <c r="B971" s="288"/>
      <c r="N971" s="289"/>
    </row>
    <row r="972" spans="2:14" ht="12.75" customHeight="1" x14ac:dyDescent="0.25">
      <c r="B972" s="288"/>
      <c r="N972" s="289"/>
    </row>
    <row r="973" spans="2:14" ht="12.75" customHeight="1" x14ac:dyDescent="0.25">
      <c r="B973" s="288"/>
      <c r="N973" s="289"/>
    </row>
    <row r="974" spans="2:14" ht="12.75" customHeight="1" x14ac:dyDescent="0.25">
      <c r="B974" s="288"/>
      <c r="N974" s="289"/>
    </row>
    <row r="975" spans="2:14" ht="12.75" customHeight="1" x14ac:dyDescent="0.25">
      <c r="B975" s="288"/>
      <c r="N975" s="289"/>
    </row>
    <row r="976" spans="2:14" ht="12.75" customHeight="1" x14ac:dyDescent="0.25">
      <c r="B976" s="288"/>
      <c r="N976" s="289"/>
    </row>
    <row r="977" spans="2:14" ht="12.75" customHeight="1" x14ac:dyDescent="0.25">
      <c r="B977" s="288"/>
      <c r="N977" s="289"/>
    </row>
    <row r="978" spans="2:14" ht="12.75" customHeight="1" x14ac:dyDescent="0.25">
      <c r="B978" s="288"/>
      <c r="N978" s="289"/>
    </row>
    <row r="979" spans="2:14" ht="12.75" customHeight="1" x14ac:dyDescent="0.25">
      <c r="B979" s="288"/>
      <c r="N979" s="289"/>
    </row>
    <row r="980" spans="2:14" ht="12.75" customHeight="1" x14ac:dyDescent="0.25">
      <c r="B980" s="288"/>
      <c r="N980" s="289"/>
    </row>
    <row r="981" spans="2:14" ht="12.75" customHeight="1" x14ac:dyDescent="0.25">
      <c r="B981" s="288"/>
      <c r="N981" s="289"/>
    </row>
    <row r="982" spans="2:14" ht="12.75" customHeight="1" x14ac:dyDescent="0.25">
      <c r="B982" s="288"/>
      <c r="N982" s="289"/>
    </row>
    <row r="983" spans="2:14" ht="12.75" customHeight="1" x14ac:dyDescent="0.25">
      <c r="B983" s="288"/>
      <c r="N983" s="289"/>
    </row>
    <row r="984" spans="2:14" ht="12.75" customHeight="1" x14ac:dyDescent="0.25">
      <c r="B984" s="288"/>
      <c r="N984" s="289"/>
    </row>
    <row r="985" spans="2:14" ht="12.75" customHeight="1" x14ac:dyDescent="0.25">
      <c r="B985" s="288"/>
      <c r="N985" s="289"/>
    </row>
    <row r="986" spans="2:14" ht="12.75" customHeight="1" x14ac:dyDescent="0.25">
      <c r="B986" s="288"/>
      <c r="N986" s="289"/>
    </row>
    <row r="987" spans="2:14" ht="12.75" customHeight="1" x14ac:dyDescent="0.25">
      <c r="B987" s="288"/>
      <c r="N987" s="289"/>
    </row>
    <row r="988" spans="2:14" ht="12.75" customHeight="1" x14ac:dyDescent="0.25">
      <c r="B988" s="288"/>
      <c r="N988" s="289"/>
    </row>
    <row r="989" spans="2:14" ht="12.75" customHeight="1" x14ac:dyDescent="0.25">
      <c r="B989" s="288"/>
      <c r="N989" s="289"/>
    </row>
    <row r="990" spans="2:14" ht="12.75" customHeight="1" x14ac:dyDescent="0.25">
      <c r="B990" s="288"/>
      <c r="N990" s="289"/>
    </row>
    <row r="991" spans="2:14" ht="12.75" customHeight="1" x14ac:dyDescent="0.25">
      <c r="B991" s="288"/>
      <c r="N991" s="289"/>
    </row>
    <row r="992" spans="2:14" ht="12.75" customHeight="1" x14ac:dyDescent="0.25">
      <c r="B992" s="288"/>
      <c r="N992" s="289"/>
    </row>
    <row r="993" spans="2:14" ht="12.75" customHeight="1" x14ac:dyDescent="0.25">
      <c r="B993" s="288"/>
      <c r="N993" s="289"/>
    </row>
    <row r="994" spans="2:14" ht="12.75" customHeight="1" x14ac:dyDescent="0.25">
      <c r="B994" s="288"/>
      <c r="N994" s="289"/>
    </row>
    <row r="995" spans="2:14" ht="12.75" customHeight="1" x14ac:dyDescent="0.25">
      <c r="B995" s="288"/>
      <c r="N995" s="289"/>
    </row>
    <row r="996" spans="2:14" ht="12.75" customHeight="1" x14ac:dyDescent="0.25">
      <c r="B996" s="288"/>
      <c r="N996" s="289"/>
    </row>
    <row r="997" spans="2:14" ht="12.75" customHeight="1" x14ac:dyDescent="0.25">
      <c r="B997" s="288"/>
      <c r="N997" s="289"/>
    </row>
    <row r="998" spans="2:14" ht="12.75" customHeight="1" x14ac:dyDescent="0.25">
      <c r="B998" s="288"/>
      <c r="N998" s="289"/>
    </row>
    <row r="999" spans="2:14" ht="12.75" customHeight="1" x14ac:dyDescent="0.25">
      <c r="B999" s="288"/>
      <c r="N999" s="289"/>
    </row>
    <row r="1000" spans="2:14" ht="12.75" customHeight="1" x14ac:dyDescent="0.25">
      <c r="B1000" s="288"/>
      <c r="N1000" s="289"/>
    </row>
  </sheetData>
  <mergeCells count="95">
    <mergeCell ref="AK5:AT5"/>
    <mergeCell ref="AJ6:AW6"/>
    <mergeCell ref="AJ7:AM7"/>
    <mergeCell ref="AN7:AQ7"/>
    <mergeCell ref="AR7:AW7"/>
    <mergeCell ref="AU5:AW5"/>
    <mergeCell ref="AJ1:AJ5"/>
    <mergeCell ref="AK1:AT3"/>
    <mergeCell ref="AU1:AW1"/>
    <mergeCell ref="AU2:AW2"/>
    <mergeCell ref="AU3:AW3"/>
    <mergeCell ref="AK4:AT4"/>
    <mergeCell ref="AU4:AW4"/>
    <mergeCell ref="A33:A36"/>
    <mergeCell ref="A37:A39"/>
    <mergeCell ref="A1:G3"/>
    <mergeCell ref="A5:E5"/>
    <mergeCell ref="F5:H5"/>
    <mergeCell ref="A6:H6"/>
    <mergeCell ref="B7:B9"/>
    <mergeCell ref="C7:C9"/>
    <mergeCell ref="H7:H9"/>
    <mergeCell ref="D7:D9"/>
    <mergeCell ref="E7:E9"/>
    <mergeCell ref="F7:F9"/>
    <mergeCell ref="G7:G9"/>
    <mergeCell ref="A7:A9"/>
    <mergeCell ref="A10:A20"/>
    <mergeCell ref="A21:A31"/>
    <mergeCell ref="I8:I9"/>
    <mergeCell ref="J8:J9"/>
    <mergeCell ref="K8:K9"/>
    <mergeCell ref="L8:L9"/>
    <mergeCell ref="M8:M9"/>
    <mergeCell ref="N8:N9"/>
    <mergeCell ref="O8:O9"/>
    <mergeCell ref="P8:P9"/>
    <mergeCell ref="Q8:Q9"/>
    <mergeCell ref="R8:R9"/>
    <mergeCell ref="S8:S9"/>
    <mergeCell ref="T8:T9"/>
    <mergeCell ref="U8:U9"/>
    <mergeCell ref="V8:V9"/>
    <mergeCell ref="W8:W9"/>
    <mergeCell ref="AU8:AU9"/>
    <mergeCell ref="AV8:AV9"/>
    <mergeCell ref="AW8:AW9"/>
    <mergeCell ref="AI8:AI9"/>
    <mergeCell ref="AJ8:AJ9"/>
    <mergeCell ref="AK8:AK9"/>
    <mergeCell ref="AL8:AL9"/>
    <mergeCell ref="AM8:AM9"/>
    <mergeCell ref="AN8:AN9"/>
    <mergeCell ref="AO8:AO9"/>
    <mergeCell ref="AP8:AP9"/>
    <mergeCell ref="AQ8:AQ9"/>
    <mergeCell ref="AR8:AR9"/>
    <mergeCell ref="AS8:AS9"/>
    <mergeCell ref="A4:H4"/>
    <mergeCell ref="I4:O4"/>
    <mergeCell ref="W1:AF3"/>
    <mergeCell ref="W4:AF4"/>
    <mergeCell ref="AT8:AT9"/>
    <mergeCell ref="AH8:AH9"/>
    <mergeCell ref="AC8:AC9"/>
    <mergeCell ref="AD8:AD9"/>
    <mergeCell ref="AE8:AE9"/>
    <mergeCell ref="AF8:AF9"/>
    <mergeCell ref="AG8:AG9"/>
    <mergeCell ref="X8:X9"/>
    <mergeCell ref="Y8:Y9"/>
    <mergeCell ref="Z8:Z9"/>
    <mergeCell ref="AA8:AA9"/>
    <mergeCell ref="AB8:AB9"/>
    <mergeCell ref="I1:N3"/>
    <mergeCell ref="P1:T3"/>
    <mergeCell ref="V1:V5"/>
    <mergeCell ref="AG1:AI1"/>
    <mergeCell ref="P4:U4"/>
    <mergeCell ref="AG4:AI4"/>
    <mergeCell ref="AG5:AI5"/>
    <mergeCell ref="AG2:AI2"/>
    <mergeCell ref="AG3:AI3"/>
    <mergeCell ref="Z7:AC7"/>
    <mergeCell ref="AD7:AI7"/>
    <mergeCell ref="I5:M5"/>
    <mergeCell ref="N5:O5"/>
    <mergeCell ref="I6:U6"/>
    <mergeCell ref="I7:L7"/>
    <mergeCell ref="M7:O7"/>
    <mergeCell ref="P7:U7"/>
    <mergeCell ref="V7:Y7"/>
    <mergeCell ref="P5:T5"/>
    <mergeCell ref="W5:AF5"/>
    <mergeCell ref="V6:AI6"/>
  </mergeCells>
  <phoneticPr fontId="38" type="noConversion"/>
  <conditionalFormatting sqref="G27">
    <cfRule type="expression" dxfId="3" priority="1">
      <formula>AND(G27&lt;TODAY(), TODAY()-G27&gt;=WEEKDAY(TODAY()), TODAY()-G27&lt;WEEKDAY(TODAY())+7)</formula>
    </cfRule>
  </conditionalFormatting>
  <dataValidations count="4">
    <dataValidation type="list" allowBlank="1" showErrorMessage="1" sqref="AA14:AA20 N33:N39 AA36:AA37 N10:N31 AA27:AA33" xr:uid="{00000000-0002-0000-0900-000000000000}">
      <formula1>$BA$10:$BA$13</formula1>
    </dataValidation>
    <dataValidation type="list" allowBlank="1" showErrorMessage="1" sqref="N8 U8 AA8 AI8 AO8 AW8" xr:uid="{00000000-0002-0000-0900-000002000000}">
      <formula1>#REF!</formula1>
    </dataValidation>
    <dataValidation type="list" allowBlank="1" showInputMessage="1" showErrorMessage="1" sqref="AI38:AI39 AI10:AI13 AI34:AI35 AI21:AI23" xr:uid="{502E85E7-6DE8-4E06-A1CF-8502E571B527}">
      <formula1>$A$22:$A$25</formula1>
    </dataValidation>
    <dataValidation type="list" allowBlank="1" showInputMessage="1" showErrorMessage="1" sqref="N32" xr:uid="{EAEB5BB1-75CD-41A2-BCF8-F498DEC67018}">
      <formula1>$BA$10:$BA$13</formula1>
    </dataValidation>
  </dataValidations>
  <hyperlinks>
    <hyperlink ref="T11" r:id="rId1" location="plan-institucional-de-participaci-n-ciudadana" xr:uid="{00000000-0004-0000-0900-000000000000}"/>
    <hyperlink ref="T13" r:id="rId2" xr:uid="{00000000-0004-0000-0900-000001000000}"/>
    <hyperlink ref="K16" r:id="rId3" xr:uid="{00000000-0004-0000-0900-000002000000}"/>
    <hyperlink ref="K39" r:id="rId4" xr:uid="{00000000-0004-0000-0900-000003000000}"/>
    <hyperlink ref="T39" r:id="rId5" xr:uid="{00000000-0004-0000-0900-000004000000}"/>
    <hyperlink ref="AL16" r:id="rId6" xr:uid="{00000000-0004-0000-0900-000005000000}"/>
    <hyperlink ref="AH15" r:id="rId7" xr:uid="{529683A2-267D-4006-99F9-31D9F50405C2}"/>
  </hyperlinks>
  <pageMargins left="0.7" right="0.7" top="0.75" bottom="0.75" header="0" footer="0"/>
  <pageSetup orientation="portrait" r:id="rId8"/>
  <colBreaks count="1" manualBreakCount="1">
    <brk id="21" man="1"/>
  </colBreaks>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3F3151"/>
  </sheetPr>
  <dimension ref="A1:BD1000"/>
  <sheetViews>
    <sheetView topLeftCell="Z7" zoomScale="50" zoomScaleNormal="50" workbookViewId="0">
      <selection activeCell="AG9" sqref="AG9"/>
    </sheetView>
  </sheetViews>
  <sheetFormatPr baseColWidth="10" defaultColWidth="14.42578125" defaultRowHeight="15" customHeight="1" outlineLevelCol="1" x14ac:dyDescent="0.25"/>
  <cols>
    <col min="1" max="1" width="33.140625" style="190" customWidth="1"/>
    <col min="2" max="2" width="20.28515625" style="190" customWidth="1"/>
    <col min="3" max="3" width="37.140625" style="190" customWidth="1"/>
    <col min="4" max="4" width="38.85546875" style="190" customWidth="1"/>
    <col min="5" max="5" width="27.140625" style="190" customWidth="1"/>
    <col min="6" max="6" width="34.85546875" style="190" customWidth="1"/>
    <col min="7" max="8" width="24.140625" style="190" customWidth="1"/>
    <col min="9" max="15" width="48.85546875" style="190" customWidth="1"/>
    <col min="16" max="17" width="31.85546875" style="190" customWidth="1"/>
    <col min="18" max="18" width="31.85546875" style="190" customWidth="1" outlineLevel="1"/>
    <col min="19" max="21" width="48.85546875" style="190" customWidth="1" outlineLevel="1"/>
    <col min="22" max="22" width="54.28515625" style="190" customWidth="1"/>
    <col min="23" max="23" width="19.5703125" style="190" customWidth="1"/>
    <col min="24" max="24" width="72" style="190" customWidth="1"/>
    <col min="25" max="25" width="62.28515625" style="190" customWidth="1"/>
    <col min="26" max="28" width="23.85546875" style="190" customWidth="1"/>
    <col min="29" max="29" width="62.5703125" style="190" customWidth="1"/>
    <col min="30" max="31" width="21.7109375" style="190" customWidth="1"/>
    <col min="32" max="32" width="19.5703125" style="190" customWidth="1"/>
    <col min="33" max="33" width="44.5703125" style="190" customWidth="1"/>
    <col min="34" max="34" width="40.7109375" style="190" customWidth="1"/>
    <col min="35" max="35" width="29.85546875" style="190" customWidth="1"/>
    <col min="36" max="36" width="51.140625" style="190" customWidth="1"/>
    <col min="37" max="37" width="11.42578125" style="190" customWidth="1"/>
    <col min="38" max="38" width="39.28515625" style="190" customWidth="1"/>
    <col min="39" max="39" width="82.28515625" style="190" customWidth="1"/>
    <col min="40" max="40" width="25.140625" style="190" customWidth="1"/>
    <col min="41" max="41" width="25.42578125" style="190" customWidth="1"/>
    <col min="42" max="42" width="22.85546875" style="190" customWidth="1"/>
    <col min="43" max="43" width="83.140625" style="190" customWidth="1"/>
    <col min="44" max="44" width="27.85546875" style="190" customWidth="1"/>
    <col min="45" max="45" width="19.7109375" style="190" customWidth="1"/>
    <col min="46" max="46" width="35.140625" style="190" customWidth="1"/>
    <col min="47" max="47" width="59.140625" style="190" customWidth="1"/>
    <col min="48" max="48" width="44.5703125" style="190" customWidth="1"/>
    <col min="49" max="49" width="33.85546875" style="190" customWidth="1"/>
    <col min="50" max="55" width="11.42578125" style="190" customWidth="1"/>
    <col min="56" max="56" width="44.28515625" style="190" customWidth="1"/>
    <col min="57" max="16384" width="14.42578125" style="190"/>
  </cols>
  <sheetData>
    <row r="1" spans="1:54" ht="31.5" customHeight="1" x14ac:dyDescent="0.25">
      <c r="A1" s="732" t="s">
        <v>271</v>
      </c>
      <c r="B1" s="608"/>
      <c r="C1" s="608"/>
      <c r="D1" s="608"/>
      <c r="E1" s="608"/>
      <c r="F1" s="609"/>
      <c r="G1" s="382"/>
      <c r="H1" s="99" t="s">
        <v>150</v>
      </c>
      <c r="I1" s="100"/>
      <c r="J1" s="101"/>
      <c r="K1" s="614" t="s">
        <v>149</v>
      </c>
      <c r="L1" s="615"/>
      <c r="M1" s="615"/>
      <c r="N1" s="615"/>
      <c r="O1" s="615"/>
      <c r="P1" s="615"/>
      <c r="Q1" s="615"/>
      <c r="R1" s="615"/>
      <c r="S1" s="615"/>
      <c r="T1" s="611"/>
      <c r="U1" s="352" t="s">
        <v>151</v>
      </c>
      <c r="V1" s="732" t="s">
        <v>271</v>
      </c>
      <c r="W1" s="608"/>
      <c r="X1" s="608"/>
      <c r="Y1" s="608"/>
      <c r="Z1" s="608"/>
      <c r="AA1" s="608"/>
      <c r="AB1" s="608"/>
      <c r="AC1" s="608"/>
      <c r="AD1" s="608"/>
      <c r="AE1" s="608"/>
      <c r="AF1" s="608"/>
      <c r="AG1" s="609"/>
      <c r="AH1" s="706" t="s">
        <v>151</v>
      </c>
      <c r="AI1" s="707"/>
      <c r="AJ1" s="732" t="s">
        <v>271</v>
      </c>
      <c r="AK1" s="608"/>
      <c r="AL1" s="608"/>
      <c r="AM1" s="608"/>
      <c r="AN1" s="608"/>
      <c r="AO1" s="608"/>
      <c r="AP1" s="608"/>
      <c r="AQ1" s="608"/>
      <c r="AR1" s="608"/>
      <c r="AS1" s="608"/>
      <c r="AT1" s="608"/>
      <c r="AU1" s="609"/>
      <c r="AV1" s="706" t="s">
        <v>151</v>
      </c>
      <c r="AW1" s="707"/>
    </row>
    <row r="2" spans="1:54" ht="39" customHeight="1" x14ac:dyDescent="0.25">
      <c r="A2" s="612"/>
      <c r="B2" s="602"/>
      <c r="C2" s="602"/>
      <c r="D2" s="602"/>
      <c r="E2" s="602"/>
      <c r="F2" s="603"/>
      <c r="G2" s="382"/>
      <c r="H2" s="103" t="s">
        <v>152</v>
      </c>
      <c r="I2" s="104"/>
      <c r="J2" s="105"/>
      <c r="K2" s="601"/>
      <c r="L2" s="602"/>
      <c r="M2" s="602"/>
      <c r="N2" s="602"/>
      <c r="O2" s="602"/>
      <c r="P2" s="602"/>
      <c r="Q2" s="602"/>
      <c r="R2" s="602"/>
      <c r="S2" s="602"/>
      <c r="T2" s="603"/>
      <c r="U2" s="353" t="s">
        <v>153</v>
      </c>
      <c r="V2" s="612"/>
      <c r="W2" s="602"/>
      <c r="X2" s="602"/>
      <c r="Y2" s="602"/>
      <c r="Z2" s="602"/>
      <c r="AA2" s="602"/>
      <c r="AB2" s="602"/>
      <c r="AC2" s="602"/>
      <c r="AD2" s="602"/>
      <c r="AE2" s="602"/>
      <c r="AF2" s="602"/>
      <c r="AG2" s="603"/>
      <c r="AH2" s="709" t="s">
        <v>305</v>
      </c>
      <c r="AI2" s="623"/>
      <c r="AJ2" s="612"/>
      <c r="AK2" s="602"/>
      <c r="AL2" s="602"/>
      <c r="AM2" s="602"/>
      <c r="AN2" s="602"/>
      <c r="AO2" s="602"/>
      <c r="AP2" s="602"/>
      <c r="AQ2" s="602"/>
      <c r="AR2" s="602"/>
      <c r="AS2" s="602"/>
      <c r="AT2" s="602"/>
      <c r="AU2" s="603"/>
      <c r="AV2" s="709" t="s">
        <v>305</v>
      </c>
      <c r="AW2" s="623"/>
    </row>
    <row r="3" spans="1:54" ht="43.5" customHeight="1" x14ac:dyDescent="0.25">
      <c r="A3" s="613"/>
      <c r="B3" s="605"/>
      <c r="C3" s="605"/>
      <c r="D3" s="605"/>
      <c r="E3" s="605"/>
      <c r="F3" s="606"/>
      <c r="G3" s="383"/>
      <c r="H3" s="103" t="s">
        <v>154</v>
      </c>
      <c r="I3" s="107"/>
      <c r="J3" s="108"/>
      <c r="K3" s="604"/>
      <c r="L3" s="605"/>
      <c r="M3" s="605"/>
      <c r="N3" s="605"/>
      <c r="O3" s="605"/>
      <c r="P3" s="605"/>
      <c r="Q3" s="605"/>
      <c r="R3" s="605"/>
      <c r="S3" s="605"/>
      <c r="T3" s="606"/>
      <c r="U3" s="353" t="s">
        <v>155</v>
      </c>
      <c r="V3" s="613"/>
      <c r="W3" s="605"/>
      <c r="X3" s="605"/>
      <c r="Y3" s="605"/>
      <c r="Z3" s="605"/>
      <c r="AA3" s="605"/>
      <c r="AB3" s="605"/>
      <c r="AC3" s="605"/>
      <c r="AD3" s="605"/>
      <c r="AE3" s="605"/>
      <c r="AF3" s="605"/>
      <c r="AG3" s="606"/>
      <c r="AH3" s="709" t="s">
        <v>154</v>
      </c>
      <c r="AI3" s="623"/>
      <c r="AJ3" s="613"/>
      <c r="AK3" s="605"/>
      <c r="AL3" s="605"/>
      <c r="AM3" s="605"/>
      <c r="AN3" s="605"/>
      <c r="AO3" s="605"/>
      <c r="AP3" s="605"/>
      <c r="AQ3" s="605"/>
      <c r="AR3" s="605"/>
      <c r="AS3" s="605"/>
      <c r="AT3" s="605"/>
      <c r="AU3" s="606"/>
      <c r="AV3" s="709" t="s">
        <v>154</v>
      </c>
      <c r="AW3" s="623"/>
    </row>
    <row r="4" spans="1:54" ht="33" customHeight="1" x14ac:dyDescent="0.25">
      <c r="A4" s="634" t="s">
        <v>156</v>
      </c>
      <c r="B4" s="620"/>
      <c r="C4" s="620"/>
      <c r="D4" s="620"/>
      <c r="E4" s="620"/>
      <c r="F4" s="620"/>
      <c r="G4" s="620"/>
      <c r="H4" s="636"/>
      <c r="I4" s="634" t="s">
        <v>156</v>
      </c>
      <c r="J4" s="620"/>
      <c r="K4" s="620"/>
      <c r="L4" s="620"/>
      <c r="M4" s="620"/>
      <c r="N4" s="620"/>
      <c r="O4" s="620"/>
      <c r="P4" s="620"/>
      <c r="Q4" s="620"/>
      <c r="R4" s="620"/>
      <c r="S4" s="620"/>
      <c r="T4" s="620"/>
      <c r="U4" s="621"/>
      <c r="V4" s="634" t="s">
        <v>591</v>
      </c>
      <c r="W4" s="620"/>
      <c r="X4" s="620"/>
      <c r="Y4" s="620"/>
      <c r="Z4" s="620"/>
      <c r="AA4" s="620"/>
      <c r="AB4" s="620"/>
      <c r="AC4" s="620"/>
      <c r="AD4" s="620"/>
      <c r="AE4" s="620"/>
      <c r="AF4" s="620"/>
      <c r="AG4" s="620"/>
      <c r="AH4" s="620"/>
      <c r="AI4" s="636"/>
      <c r="AJ4" s="634" t="s">
        <v>591</v>
      </c>
      <c r="AK4" s="620"/>
      <c r="AL4" s="620"/>
      <c r="AM4" s="620"/>
      <c r="AN4" s="620"/>
      <c r="AO4" s="620"/>
      <c r="AP4" s="620"/>
      <c r="AQ4" s="620"/>
      <c r="AR4" s="620"/>
      <c r="AS4" s="620"/>
      <c r="AT4" s="620"/>
      <c r="AU4" s="620"/>
      <c r="AV4" s="620"/>
      <c r="AW4" s="636"/>
    </row>
    <row r="5" spans="1:54" ht="33" customHeight="1" thickBot="1" x14ac:dyDescent="0.3">
      <c r="A5" s="384" t="s">
        <v>274</v>
      </c>
      <c r="B5" s="385"/>
      <c r="C5" s="386"/>
      <c r="D5" s="386"/>
      <c r="E5" s="386"/>
      <c r="F5" s="746" t="s">
        <v>158</v>
      </c>
      <c r="G5" s="697"/>
      <c r="H5" s="698"/>
      <c r="I5" s="387" t="s">
        <v>592</v>
      </c>
      <c r="J5" s="388"/>
      <c r="K5" s="388"/>
      <c r="L5" s="388"/>
      <c r="M5" s="388"/>
      <c r="N5" s="388"/>
      <c r="O5" s="388"/>
      <c r="P5" s="388"/>
      <c r="Q5" s="109"/>
      <c r="R5" s="110"/>
      <c r="S5" s="109" t="s">
        <v>593</v>
      </c>
      <c r="T5" s="111"/>
      <c r="U5" s="389"/>
      <c r="V5" s="755" t="s">
        <v>594</v>
      </c>
      <c r="W5" s="697"/>
      <c r="X5" s="697"/>
      <c r="Y5" s="697"/>
      <c r="Z5" s="697"/>
      <c r="AA5" s="697"/>
      <c r="AB5" s="697"/>
      <c r="AC5" s="697"/>
      <c r="AD5" s="697"/>
      <c r="AE5" s="698"/>
      <c r="AF5" s="756" t="s">
        <v>160</v>
      </c>
      <c r="AG5" s="620"/>
      <c r="AH5" s="620"/>
      <c r="AI5" s="623"/>
      <c r="AJ5" s="755" t="s">
        <v>594</v>
      </c>
      <c r="AK5" s="697"/>
      <c r="AL5" s="697"/>
      <c r="AM5" s="697"/>
      <c r="AN5" s="697"/>
      <c r="AO5" s="697"/>
      <c r="AP5" s="697"/>
      <c r="AQ5" s="697"/>
      <c r="AR5" s="697"/>
      <c r="AS5" s="698"/>
      <c r="AT5" s="756" t="s">
        <v>160</v>
      </c>
      <c r="AU5" s="620"/>
      <c r="AV5" s="620"/>
      <c r="AW5" s="623"/>
    </row>
    <row r="6" spans="1:54" ht="37.5" customHeight="1" thickBot="1" x14ac:dyDescent="0.3">
      <c r="A6" s="747" t="s">
        <v>595</v>
      </c>
      <c r="B6" s="748"/>
      <c r="C6" s="748"/>
      <c r="D6" s="748"/>
      <c r="E6" s="748"/>
      <c r="F6" s="748"/>
      <c r="G6" s="748"/>
      <c r="H6" s="749"/>
      <c r="I6" s="750" t="s">
        <v>595</v>
      </c>
      <c r="J6" s="751"/>
      <c r="K6" s="751"/>
      <c r="L6" s="751"/>
      <c r="M6" s="751"/>
      <c r="N6" s="751"/>
      <c r="O6" s="751"/>
      <c r="P6" s="751"/>
      <c r="Q6" s="751"/>
      <c r="R6" s="751"/>
      <c r="S6" s="751"/>
      <c r="T6" s="751"/>
      <c r="U6" s="752"/>
      <c r="V6" s="753" t="s">
        <v>595</v>
      </c>
      <c r="W6" s="748"/>
      <c r="X6" s="748"/>
      <c r="Y6" s="748"/>
      <c r="Z6" s="748"/>
      <c r="AA6" s="748"/>
      <c r="AB6" s="748"/>
      <c r="AC6" s="748"/>
      <c r="AD6" s="748"/>
      <c r="AE6" s="748"/>
      <c r="AF6" s="748"/>
      <c r="AG6" s="748"/>
      <c r="AH6" s="748"/>
      <c r="AI6" s="754"/>
      <c r="AJ6" s="753" t="s">
        <v>595</v>
      </c>
      <c r="AK6" s="748"/>
      <c r="AL6" s="748"/>
      <c r="AM6" s="748"/>
      <c r="AN6" s="748"/>
      <c r="AO6" s="748"/>
      <c r="AP6" s="748"/>
      <c r="AQ6" s="748"/>
      <c r="AR6" s="748"/>
      <c r="AS6" s="748"/>
      <c r="AT6" s="748"/>
      <c r="AU6" s="748"/>
      <c r="AV6" s="748"/>
      <c r="AW6" s="754"/>
    </row>
    <row r="7" spans="1:54" ht="62.25" customHeight="1" x14ac:dyDescent="0.25">
      <c r="A7" s="390" t="s">
        <v>145</v>
      </c>
      <c r="B7" s="391" t="s">
        <v>277</v>
      </c>
      <c r="C7" s="391" t="s">
        <v>146</v>
      </c>
      <c r="D7" s="391" t="s">
        <v>164</v>
      </c>
      <c r="E7" s="391" t="s">
        <v>165</v>
      </c>
      <c r="F7" s="391" t="s">
        <v>166</v>
      </c>
      <c r="G7" s="391" t="s">
        <v>284</v>
      </c>
      <c r="H7" s="392" t="s">
        <v>168</v>
      </c>
      <c r="I7" s="699" t="s">
        <v>1174</v>
      </c>
      <c r="J7" s="596"/>
      <c r="K7" s="596"/>
      <c r="L7" s="597"/>
      <c r="M7" s="628" t="s">
        <v>169</v>
      </c>
      <c r="N7" s="596"/>
      <c r="O7" s="695"/>
      <c r="P7" s="633" t="s">
        <v>170</v>
      </c>
      <c r="Q7" s="596"/>
      <c r="R7" s="596"/>
      <c r="S7" s="596"/>
      <c r="T7" s="596"/>
      <c r="U7" s="695"/>
      <c r="V7" s="699" t="s">
        <v>1175</v>
      </c>
      <c r="W7" s="596"/>
      <c r="X7" s="596"/>
      <c r="Y7" s="597"/>
      <c r="Z7" s="628" t="s">
        <v>171</v>
      </c>
      <c r="AA7" s="596"/>
      <c r="AB7" s="596"/>
      <c r="AC7" s="597"/>
      <c r="AD7" s="633" t="s">
        <v>172</v>
      </c>
      <c r="AE7" s="596"/>
      <c r="AF7" s="596"/>
      <c r="AG7" s="596"/>
      <c r="AH7" s="596"/>
      <c r="AI7" s="597"/>
      <c r="AJ7" s="699" t="s">
        <v>1176</v>
      </c>
      <c r="AK7" s="596"/>
      <c r="AL7" s="596"/>
      <c r="AM7" s="597"/>
      <c r="AN7" s="628" t="s">
        <v>173</v>
      </c>
      <c r="AO7" s="596"/>
      <c r="AP7" s="596"/>
      <c r="AQ7" s="597"/>
      <c r="AR7" s="633" t="s">
        <v>174</v>
      </c>
      <c r="AS7" s="596"/>
      <c r="AT7" s="596"/>
      <c r="AU7" s="596"/>
      <c r="AV7" s="596"/>
      <c r="AW7" s="597"/>
    </row>
    <row r="8" spans="1:54" ht="61.5" customHeight="1" thickBot="1" x14ac:dyDescent="0.3">
      <c r="A8" s="393"/>
      <c r="B8" s="409"/>
      <c r="C8" s="409"/>
      <c r="D8" s="409"/>
      <c r="E8" s="409"/>
      <c r="F8" s="409"/>
      <c r="G8" s="409"/>
      <c r="H8" s="410"/>
      <c r="I8" s="112" t="s">
        <v>175</v>
      </c>
      <c r="J8" s="113" t="s">
        <v>176</v>
      </c>
      <c r="K8" s="113" t="s">
        <v>1177</v>
      </c>
      <c r="L8" s="411" t="s">
        <v>177</v>
      </c>
      <c r="M8" s="115" t="s">
        <v>178</v>
      </c>
      <c r="N8" s="116" t="s">
        <v>179</v>
      </c>
      <c r="O8" s="117" t="s">
        <v>180</v>
      </c>
      <c r="P8" s="118" t="s">
        <v>181</v>
      </c>
      <c r="Q8" s="119" t="s">
        <v>182</v>
      </c>
      <c r="R8" s="119" t="s">
        <v>183</v>
      </c>
      <c r="S8" s="119" t="s">
        <v>184</v>
      </c>
      <c r="T8" s="119" t="s">
        <v>185</v>
      </c>
      <c r="U8" s="412" t="s">
        <v>186</v>
      </c>
      <c r="V8" s="112" t="s">
        <v>175</v>
      </c>
      <c r="W8" s="113" t="s">
        <v>176</v>
      </c>
      <c r="X8" s="113" t="s">
        <v>1177</v>
      </c>
      <c r="Y8" s="411" t="s">
        <v>177</v>
      </c>
      <c r="Z8" s="115" t="s">
        <v>178</v>
      </c>
      <c r="AA8" s="116" t="s">
        <v>179</v>
      </c>
      <c r="AB8" s="116" t="s">
        <v>596</v>
      </c>
      <c r="AC8" s="396" t="s">
        <v>180</v>
      </c>
      <c r="AD8" s="118" t="s">
        <v>181</v>
      </c>
      <c r="AE8" s="119" t="s">
        <v>182</v>
      </c>
      <c r="AF8" s="119" t="s">
        <v>183</v>
      </c>
      <c r="AG8" s="119" t="s">
        <v>184</v>
      </c>
      <c r="AH8" s="119" t="s">
        <v>185</v>
      </c>
      <c r="AI8" s="120" t="s">
        <v>186</v>
      </c>
      <c r="AJ8" s="112" t="s">
        <v>175</v>
      </c>
      <c r="AK8" s="113" t="s">
        <v>176</v>
      </c>
      <c r="AL8" s="113" t="s">
        <v>1177</v>
      </c>
      <c r="AM8" s="411" t="s">
        <v>177</v>
      </c>
      <c r="AN8" s="115" t="s">
        <v>178</v>
      </c>
      <c r="AO8" s="116" t="s">
        <v>179</v>
      </c>
      <c r="AP8" s="116" t="s">
        <v>596</v>
      </c>
      <c r="AQ8" s="396" t="s">
        <v>180</v>
      </c>
      <c r="AR8" s="118" t="s">
        <v>181</v>
      </c>
      <c r="AS8" s="119" t="s">
        <v>182</v>
      </c>
      <c r="AT8" s="119" t="s">
        <v>183</v>
      </c>
      <c r="AU8" s="119" t="s">
        <v>184</v>
      </c>
      <c r="AV8" s="119" t="s">
        <v>185</v>
      </c>
      <c r="AW8" s="120" t="s">
        <v>186</v>
      </c>
    </row>
    <row r="9" spans="1:54" ht="327" customHeight="1" x14ac:dyDescent="0.25">
      <c r="A9" s="742" t="s">
        <v>597</v>
      </c>
      <c r="B9" s="447">
        <v>1</v>
      </c>
      <c r="C9" s="448" t="s">
        <v>598</v>
      </c>
      <c r="D9" s="449" t="s">
        <v>599</v>
      </c>
      <c r="E9" s="450" t="s">
        <v>518</v>
      </c>
      <c r="F9" s="451" t="s">
        <v>600</v>
      </c>
      <c r="G9" s="450">
        <v>44958</v>
      </c>
      <c r="H9" s="450">
        <v>45275</v>
      </c>
      <c r="I9" s="448" t="s">
        <v>601</v>
      </c>
      <c r="J9" s="452">
        <v>0</v>
      </c>
      <c r="K9" s="451" t="s">
        <v>195</v>
      </c>
      <c r="L9" s="451" t="s">
        <v>195</v>
      </c>
      <c r="M9" s="453">
        <v>45051</v>
      </c>
      <c r="N9" s="454" t="s">
        <v>252</v>
      </c>
      <c r="O9" s="450" t="s">
        <v>431</v>
      </c>
      <c r="P9" s="450">
        <v>45056</v>
      </c>
      <c r="Q9" s="451" t="s">
        <v>198</v>
      </c>
      <c r="R9" s="452">
        <v>0</v>
      </c>
      <c r="S9" s="455" t="s">
        <v>432</v>
      </c>
      <c r="T9" s="451" t="s">
        <v>431</v>
      </c>
      <c r="U9" s="456" t="s">
        <v>362</v>
      </c>
      <c r="V9" s="448" t="s">
        <v>602</v>
      </c>
      <c r="W9" s="452">
        <v>1</v>
      </c>
      <c r="X9" s="451" t="s">
        <v>603</v>
      </c>
      <c r="Y9" s="450" t="s">
        <v>195</v>
      </c>
      <c r="Z9" s="457">
        <v>45175</v>
      </c>
      <c r="AA9" s="456" t="s">
        <v>196</v>
      </c>
      <c r="AB9" s="458">
        <v>1</v>
      </c>
      <c r="AC9" s="459" t="s">
        <v>604</v>
      </c>
      <c r="AD9" s="808" t="s">
        <v>1411</v>
      </c>
      <c r="AE9" s="836" t="s">
        <v>198</v>
      </c>
      <c r="AF9" s="837">
        <v>1</v>
      </c>
      <c r="AG9" s="822" t="s">
        <v>1453</v>
      </c>
      <c r="AH9" s="838" t="s">
        <v>1454</v>
      </c>
      <c r="AI9" s="838" t="s">
        <v>196</v>
      </c>
      <c r="AJ9" s="448"/>
      <c r="AK9" s="452"/>
      <c r="AL9" s="448"/>
      <c r="AM9" s="460"/>
      <c r="AN9" s="477">
        <v>45300</v>
      </c>
      <c r="AO9" s="451" t="s">
        <v>1189</v>
      </c>
      <c r="AP9" s="461"/>
      <c r="AQ9" s="521" t="s">
        <v>1188</v>
      </c>
      <c r="AR9" s="539" t="s">
        <v>1279</v>
      </c>
      <c r="AS9" s="540" t="s">
        <v>195</v>
      </c>
      <c r="AT9" s="458"/>
      <c r="AU9" s="540" t="s">
        <v>1403</v>
      </c>
      <c r="AV9" s="540" t="s">
        <v>1404</v>
      </c>
      <c r="AW9" s="541" t="s">
        <v>196</v>
      </c>
      <c r="AX9" s="239"/>
    </row>
    <row r="10" spans="1:54" ht="192" customHeight="1" x14ac:dyDescent="0.25">
      <c r="A10" s="744"/>
      <c r="B10" s="462">
        <v>2</v>
      </c>
      <c r="C10" s="413" t="s">
        <v>598</v>
      </c>
      <c r="D10" s="414" t="s">
        <v>599</v>
      </c>
      <c r="E10" s="415" t="s">
        <v>502</v>
      </c>
      <c r="F10" s="398" t="s">
        <v>600</v>
      </c>
      <c r="G10" s="415">
        <v>44958</v>
      </c>
      <c r="H10" s="415">
        <v>45275</v>
      </c>
      <c r="I10" s="413" t="s">
        <v>605</v>
      </c>
      <c r="J10" s="399">
        <v>0.25</v>
      </c>
      <c r="K10" s="415" t="s">
        <v>606</v>
      </c>
      <c r="L10" s="425" t="s">
        <v>607</v>
      </c>
      <c r="M10" s="417">
        <v>45050</v>
      </c>
      <c r="N10" s="418" t="s">
        <v>252</v>
      </c>
      <c r="O10" s="426" t="s">
        <v>608</v>
      </c>
      <c r="P10" s="415">
        <v>45056</v>
      </c>
      <c r="Q10" s="398" t="s">
        <v>198</v>
      </c>
      <c r="R10" s="416">
        <v>0.2</v>
      </c>
      <c r="S10" s="413" t="s">
        <v>609</v>
      </c>
      <c r="T10" s="398" t="s">
        <v>1213</v>
      </c>
      <c r="U10" s="420" t="s">
        <v>362</v>
      </c>
      <c r="V10" s="413" t="s">
        <v>605</v>
      </c>
      <c r="W10" s="399">
        <v>0.25</v>
      </c>
      <c r="X10" s="415" t="s">
        <v>606</v>
      </c>
      <c r="Y10" s="425" t="s">
        <v>607</v>
      </c>
      <c r="Z10" s="421">
        <v>45177</v>
      </c>
      <c r="AA10" s="427" t="s">
        <v>333</v>
      </c>
      <c r="AB10" s="416">
        <v>0.25</v>
      </c>
      <c r="AC10" s="414" t="s">
        <v>610</v>
      </c>
      <c r="AD10" s="808" t="s">
        <v>1411</v>
      </c>
      <c r="AE10" s="836" t="s">
        <v>198</v>
      </c>
      <c r="AF10" s="837">
        <v>0.2</v>
      </c>
      <c r="AG10" s="829" t="s">
        <v>1455</v>
      </c>
      <c r="AH10" s="838" t="s">
        <v>610</v>
      </c>
      <c r="AI10" s="838" t="s">
        <v>256</v>
      </c>
      <c r="AJ10" s="428" t="s">
        <v>605</v>
      </c>
      <c r="AK10" s="264">
        <v>1</v>
      </c>
      <c r="AL10" s="394" t="s">
        <v>606</v>
      </c>
      <c r="AM10" s="429" t="s">
        <v>607</v>
      </c>
      <c r="AN10" s="478">
        <v>45327</v>
      </c>
      <c r="AO10" s="424"/>
      <c r="AP10" s="416"/>
      <c r="AQ10" s="537" t="s">
        <v>1214</v>
      </c>
      <c r="AR10" s="528" t="s">
        <v>1279</v>
      </c>
      <c r="AS10" s="435" t="s">
        <v>195</v>
      </c>
      <c r="AT10" s="422">
        <v>1</v>
      </c>
      <c r="AU10" s="428" t="s">
        <v>605</v>
      </c>
      <c r="AV10" s="435" t="s">
        <v>1393</v>
      </c>
      <c r="AW10" s="518" t="s">
        <v>196</v>
      </c>
      <c r="AX10" s="239"/>
      <c r="BB10" s="190" t="s">
        <v>319</v>
      </c>
    </row>
    <row r="11" spans="1:54" ht="196.5" customHeight="1" x14ac:dyDescent="0.25">
      <c r="A11" s="744"/>
      <c r="B11" s="462">
        <v>3</v>
      </c>
      <c r="C11" s="413" t="s">
        <v>611</v>
      </c>
      <c r="D11" s="414" t="s">
        <v>599</v>
      </c>
      <c r="E11" s="415" t="s">
        <v>418</v>
      </c>
      <c r="F11" s="398" t="s">
        <v>600</v>
      </c>
      <c r="G11" s="415">
        <v>44958</v>
      </c>
      <c r="H11" s="415">
        <v>45275</v>
      </c>
      <c r="I11" s="413" t="s">
        <v>612</v>
      </c>
      <c r="J11" s="399">
        <v>1</v>
      </c>
      <c r="K11" s="415" t="s">
        <v>613</v>
      </c>
      <c r="L11" s="415" t="s">
        <v>374</v>
      </c>
      <c r="M11" s="417">
        <v>45054</v>
      </c>
      <c r="N11" s="427" t="s">
        <v>196</v>
      </c>
      <c r="O11" s="413" t="s">
        <v>614</v>
      </c>
      <c r="P11" s="415">
        <v>45056</v>
      </c>
      <c r="Q11" s="398" t="s">
        <v>198</v>
      </c>
      <c r="R11" s="416">
        <v>1</v>
      </c>
      <c r="S11" s="413" t="s">
        <v>615</v>
      </c>
      <c r="T11" s="398" t="s">
        <v>616</v>
      </c>
      <c r="U11" s="420" t="s">
        <v>196</v>
      </c>
      <c r="V11" s="413"/>
      <c r="W11" s="399"/>
      <c r="X11" s="425"/>
      <c r="Y11" s="425"/>
      <c r="Z11" s="397">
        <v>45177</v>
      </c>
      <c r="AA11" s="430" t="s">
        <v>195</v>
      </c>
      <c r="AB11" s="430" t="s">
        <v>195</v>
      </c>
      <c r="AC11" s="431" t="s">
        <v>468</v>
      </c>
      <c r="AD11" s="808" t="s">
        <v>1411</v>
      </c>
      <c r="AE11" s="809" t="s">
        <v>195</v>
      </c>
      <c r="AF11" s="810">
        <v>1</v>
      </c>
      <c r="AG11" s="809" t="s">
        <v>1386</v>
      </c>
      <c r="AH11" s="809" t="s">
        <v>195</v>
      </c>
      <c r="AI11" s="811" t="s">
        <v>196</v>
      </c>
      <c r="AJ11" s="413"/>
      <c r="AK11" s="399"/>
      <c r="AL11" s="425"/>
      <c r="AM11" s="425"/>
      <c r="AN11" s="479">
        <v>45300</v>
      </c>
      <c r="AO11" s="398" t="s">
        <v>1189</v>
      </c>
      <c r="AP11" s="399"/>
      <c r="AQ11" s="522" t="s">
        <v>1188</v>
      </c>
      <c r="AR11" s="528" t="s">
        <v>1279</v>
      </c>
      <c r="AS11" s="435" t="s">
        <v>195</v>
      </c>
      <c r="AT11" s="416">
        <v>1</v>
      </c>
      <c r="AU11" s="435" t="s">
        <v>1386</v>
      </c>
      <c r="AV11" s="398" t="s">
        <v>195</v>
      </c>
      <c r="AW11" s="518" t="s">
        <v>196</v>
      </c>
      <c r="AX11" s="239"/>
      <c r="BB11" s="190" t="s">
        <v>333</v>
      </c>
    </row>
    <row r="12" spans="1:54" ht="150" customHeight="1" x14ac:dyDescent="0.25">
      <c r="A12" s="744"/>
      <c r="B12" s="462">
        <v>4</v>
      </c>
      <c r="C12" s="413" t="s">
        <v>617</v>
      </c>
      <c r="D12" s="414" t="s">
        <v>618</v>
      </c>
      <c r="E12" s="415" t="s">
        <v>518</v>
      </c>
      <c r="F12" s="398" t="s">
        <v>600</v>
      </c>
      <c r="G12" s="415">
        <v>44958</v>
      </c>
      <c r="H12" s="415">
        <v>45275</v>
      </c>
      <c r="I12" s="413" t="s">
        <v>1203</v>
      </c>
      <c r="J12" s="432">
        <v>0.25</v>
      </c>
      <c r="K12" s="398" t="s">
        <v>1215</v>
      </c>
      <c r="L12" s="415" t="s">
        <v>374</v>
      </c>
      <c r="M12" s="417">
        <v>45051</v>
      </c>
      <c r="N12" s="418" t="s">
        <v>252</v>
      </c>
      <c r="O12" s="426" t="s">
        <v>619</v>
      </c>
      <c r="P12" s="415">
        <v>45056</v>
      </c>
      <c r="Q12" s="398" t="s">
        <v>198</v>
      </c>
      <c r="R12" s="416">
        <v>0.25</v>
      </c>
      <c r="S12" s="413" t="s">
        <v>620</v>
      </c>
      <c r="T12" s="398" t="s">
        <v>1215</v>
      </c>
      <c r="U12" s="420" t="s">
        <v>362</v>
      </c>
      <c r="V12" s="398" t="s">
        <v>621</v>
      </c>
      <c r="W12" s="399">
        <v>0.2</v>
      </c>
      <c r="X12" s="398" t="s">
        <v>622</v>
      </c>
      <c r="Y12" s="433" t="s">
        <v>195</v>
      </c>
      <c r="Z12" s="421">
        <v>45175</v>
      </c>
      <c r="AA12" s="418" t="s">
        <v>252</v>
      </c>
      <c r="AB12" s="416">
        <v>0.5</v>
      </c>
      <c r="AC12" s="414" t="s">
        <v>623</v>
      </c>
      <c r="AD12" s="808" t="s">
        <v>1411</v>
      </c>
      <c r="AE12" s="836" t="s">
        <v>198</v>
      </c>
      <c r="AF12" s="839">
        <v>0.5</v>
      </c>
      <c r="AG12" s="838" t="s">
        <v>1456</v>
      </c>
      <c r="AH12" s="838" t="s">
        <v>622</v>
      </c>
      <c r="AI12" s="838" t="s">
        <v>256</v>
      </c>
      <c r="AJ12" s="413"/>
      <c r="AK12" s="399"/>
      <c r="AL12" s="413"/>
      <c r="AM12" s="434"/>
      <c r="AN12" s="479">
        <v>45300</v>
      </c>
      <c r="AO12" s="398" t="s">
        <v>1189</v>
      </c>
      <c r="AP12" s="399"/>
      <c r="AQ12" s="522" t="s">
        <v>1188</v>
      </c>
      <c r="AR12" s="528" t="s">
        <v>1279</v>
      </c>
      <c r="AS12" s="435" t="s">
        <v>195</v>
      </c>
      <c r="AT12" s="399">
        <v>0.5</v>
      </c>
      <c r="AU12" s="398" t="s">
        <v>1405</v>
      </c>
      <c r="AV12" s="398"/>
      <c r="AW12" s="518" t="s">
        <v>333</v>
      </c>
      <c r="AX12" s="239"/>
      <c r="BB12" s="190" t="s">
        <v>252</v>
      </c>
    </row>
    <row r="13" spans="1:54" ht="198" customHeight="1" x14ac:dyDescent="0.25">
      <c r="A13" s="744"/>
      <c r="B13" s="462">
        <v>5</v>
      </c>
      <c r="C13" s="413" t="s">
        <v>617</v>
      </c>
      <c r="D13" s="414" t="s">
        <v>618</v>
      </c>
      <c r="E13" s="415" t="s">
        <v>502</v>
      </c>
      <c r="F13" s="398" t="s">
        <v>600</v>
      </c>
      <c r="G13" s="415">
        <v>44958</v>
      </c>
      <c r="H13" s="415">
        <v>45275</v>
      </c>
      <c r="I13" s="413" t="s">
        <v>624</v>
      </c>
      <c r="J13" s="399">
        <v>0.25</v>
      </c>
      <c r="K13" s="415" t="s">
        <v>625</v>
      </c>
      <c r="L13" s="425" t="s">
        <v>626</v>
      </c>
      <c r="M13" s="417">
        <v>45050</v>
      </c>
      <c r="N13" s="418" t="s">
        <v>252</v>
      </c>
      <c r="O13" s="426" t="s">
        <v>627</v>
      </c>
      <c r="P13" s="415">
        <v>45056</v>
      </c>
      <c r="Q13" s="398" t="s">
        <v>198</v>
      </c>
      <c r="R13" s="416">
        <v>0.1</v>
      </c>
      <c r="S13" s="413" t="s">
        <v>628</v>
      </c>
      <c r="T13" s="398" t="s">
        <v>629</v>
      </c>
      <c r="U13" s="420" t="s">
        <v>362</v>
      </c>
      <c r="V13" s="413" t="s">
        <v>624</v>
      </c>
      <c r="W13" s="399">
        <v>0.25</v>
      </c>
      <c r="X13" s="415" t="s">
        <v>625</v>
      </c>
      <c r="Y13" s="425" t="s">
        <v>626</v>
      </c>
      <c r="Z13" s="421">
        <v>45177</v>
      </c>
      <c r="AA13" s="427" t="s">
        <v>333</v>
      </c>
      <c r="AB13" s="416">
        <v>0.25</v>
      </c>
      <c r="AC13" s="414" t="s">
        <v>610</v>
      </c>
      <c r="AD13" s="808" t="s">
        <v>1411</v>
      </c>
      <c r="AE13" s="836" t="s">
        <v>198</v>
      </c>
      <c r="AF13" s="840">
        <v>0.25</v>
      </c>
      <c r="AG13" s="852" t="s">
        <v>1457</v>
      </c>
      <c r="AH13" s="829" t="s">
        <v>610</v>
      </c>
      <c r="AI13" s="829" t="s">
        <v>256</v>
      </c>
      <c r="AJ13" s="428" t="s">
        <v>624</v>
      </c>
      <c r="AK13" s="264">
        <v>0.25</v>
      </c>
      <c r="AL13" s="394" t="s">
        <v>1105</v>
      </c>
      <c r="AM13" s="429" t="s">
        <v>626</v>
      </c>
      <c r="AN13" s="478">
        <v>45327</v>
      </c>
      <c r="AO13" s="424"/>
      <c r="AP13" s="416"/>
      <c r="AQ13" s="537" t="s">
        <v>1214</v>
      </c>
      <c r="AR13" s="528" t="s">
        <v>1279</v>
      </c>
      <c r="AS13" s="435" t="s">
        <v>195</v>
      </c>
      <c r="AT13" s="399">
        <v>1</v>
      </c>
      <c r="AU13" s="435" t="s">
        <v>1391</v>
      </c>
      <c r="AV13" s="398" t="s">
        <v>1392</v>
      </c>
      <c r="AW13" s="518" t="s">
        <v>196</v>
      </c>
      <c r="AX13" s="239"/>
      <c r="BB13" s="190" t="s">
        <v>352</v>
      </c>
    </row>
    <row r="14" spans="1:54" ht="150" customHeight="1" x14ac:dyDescent="0.25">
      <c r="A14" s="744"/>
      <c r="B14" s="462">
        <v>6</v>
      </c>
      <c r="C14" s="413" t="s">
        <v>617</v>
      </c>
      <c r="D14" s="414" t="s">
        <v>630</v>
      </c>
      <c r="E14" s="415" t="s">
        <v>418</v>
      </c>
      <c r="F14" s="398" t="s">
        <v>600</v>
      </c>
      <c r="G14" s="415">
        <v>44958</v>
      </c>
      <c r="H14" s="415">
        <v>45280</v>
      </c>
      <c r="I14" s="413" t="s">
        <v>631</v>
      </c>
      <c r="J14" s="399">
        <v>0.05</v>
      </c>
      <c r="K14" s="415" t="s">
        <v>632</v>
      </c>
      <c r="L14" s="415" t="s">
        <v>374</v>
      </c>
      <c r="M14" s="417">
        <v>45054</v>
      </c>
      <c r="N14" s="427" t="s">
        <v>252</v>
      </c>
      <c r="O14" s="413" t="s">
        <v>1216</v>
      </c>
      <c r="P14" s="415">
        <v>45056</v>
      </c>
      <c r="Q14" s="398" t="s">
        <v>198</v>
      </c>
      <c r="R14" s="416">
        <v>0.05</v>
      </c>
      <c r="S14" s="413" t="s">
        <v>633</v>
      </c>
      <c r="T14" s="398" t="s">
        <v>634</v>
      </c>
      <c r="U14" s="420" t="s">
        <v>362</v>
      </c>
      <c r="V14" s="413"/>
      <c r="W14" s="399"/>
      <c r="X14" s="425"/>
      <c r="Y14" s="425"/>
      <c r="Z14" s="397">
        <v>45177</v>
      </c>
      <c r="AA14" s="430" t="s">
        <v>195</v>
      </c>
      <c r="AB14" s="430" t="s">
        <v>195</v>
      </c>
      <c r="AC14" s="431" t="s">
        <v>468</v>
      </c>
      <c r="AD14" s="808" t="s">
        <v>1411</v>
      </c>
      <c r="AE14" s="836" t="s">
        <v>198</v>
      </c>
      <c r="AF14" s="840">
        <v>0.5</v>
      </c>
      <c r="AG14" s="838" t="s">
        <v>1458</v>
      </c>
      <c r="AH14" s="838" t="s">
        <v>1459</v>
      </c>
      <c r="AI14" s="838" t="s">
        <v>256</v>
      </c>
      <c r="AJ14" s="423" t="s">
        <v>1205</v>
      </c>
      <c r="AK14" s="404">
        <v>0.75</v>
      </c>
      <c r="AL14" s="405" t="s">
        <v>1206</v>
      </c>
      <c r="AM14" s="405" t="s">
        <v>1217</v>
      </c>
      <c r="AN14" s="479">
        <v>45300</v>
      </c>
      <c r="AO14" s="398" t="s">
        <v>196</v>
      </c>
      <c r="AP14" s="422">
        <v>1</v>
      </c>
      <c r="AQ14" s="523" t="s">
        <v>1218</v>
      </c>
      <c r="AR14" s="528" t="s">
        <v>1279</v>
      </c>
      <c r="AS14" s="435" t="s">
        <v>195</v>
      </c>
      <c r="AT14" s="399">
        <v>1</v>
      </c>
      <c r="AU14" s="423" t="s">
        <v>1365</v>
      </c>
      <c r="AV14" s="398" t="s">
        <v>1206</v>
      </c>
      <c r="AW14" s="518" t="s">
        <v>196</v>
      </c>
      <c r="AX14" s="239"/>
    </row>
    <row r="15" spans="1:54" ht="150" customHeight="1" x14ac:dyDescent="0.25">
      <c r="A15" s="744"/>
      <c r="B15" s="462">
        <v>7</v>
      </c>
      <c r="C15" s="423" t="s">
        <v>635</v>
      </c>
      <c r="D15" s="423" t="s">
        <v>636</v>
      </c>
      <c r="E15" s="435" t="s">
        <v>481</v>
      </c>
      <c r="F15" s="435" t="s">
        <v>195</v>
      </c>
      <c r="G15" s="417">
        <v>45231</v>
      </c>
      <c r="H15" s="417">
        <v>45291</v>
      </c>
      <c r="I15" s="413" t="s">
        <v>637</v>
      </c>
      <c r="J15" s="399">
        <f>1/3</f>
        <v>0.33333333333333331</v>
      </c>
      <c r="K15" s="415" t="s">
        <v>638</v>
      </c>
      <c r="L15" s="425" t="s">
        <v>639</v>
      </c>
      <c r="M15" s="417">
        <v>45054</v>
      </c>
      <c r="N15" s="427" t="s">
        <v>252</v>
      </c>
      <c r="O15" s="426" t="s">
        <v>640</v>
      </c>
      <c r="P15" s="415">
        <v>45056</v>
      </c>
      <c r="Q15" s="398" t="s">
        <v>198</v>
      </c>
      <c r="R15" s="416">
        <v>0.33</v>
      </c>
      <c r="S15" s="413" t="s">
        <v>637</v>
      </c>
      <c r="T15" s="424" t="s">
        <v>638</v>
      </c>
      <c r="U15" s="420" t="s">
        <v>362</v>
      </c>
      <c r="V15" s="413" t="s">
        <v>641</v>
      </c>
      <c r="W15" s="399">
        <v>0.33</v>
      </c>
      <c r="X15" s="425" t="s">
        <v>600</v>
      </c>
      <c r="Y15" s="425" t="s">
        <v>642</v>
      </c>
      <c r="Z15" s="421">
        <v>45176</v>
      </c>
      <c r="AA15" s="418" t="s">
        <v>252</v>
      </c>
      <c r="AB15" s="416">
        <v>0.33</v>
      </c>
      <c r="AC15" s="414" t="s">
        <v>643</v>
      </c>
      <c r="AD15" s="808" t="s">
        <v>1411</v>
      </c>
      <c r="AE15" s="836" t="s">
        <v>198</v>
      </c>
      <c r="AF15" s="840">
        <v>0.33</v>
      </c>
      <c r="AG15" s="829" t="s">
        <v>1460</v>
      </c>
      <c r="AH15" s="838" t="s">
        <v>1461</v>
      </c>
      <c r="AI15" s="838" t="s">
        <v>256</v>
      </c>
      <c r="AJ15" s="413"/>
      <c r="AK15" s="399"/>
      <c r="AL15" s="425"/>
      <c r="AM15" s="425"/>
      <c r="AN15" s="478">
        <v>45300</v>
      </c>
      <c r="AO15" s="398" t="s">
        <v>1189</v>
      </c>
      <c r="AP15" s="416"/>
      <c r="AQ15" s="525" t="s">
        <v>1173</v>
      </c>
      <c r="AR15" s="528" t="s">
        <v>1279</v>
      </c>
      <c r="AS15" s="435" t="s">
        <v>195</v>
      </c>
      <c r="AT15" s="399">
        <v>1</v>
      </c>
      <c r="AU15" s="435" t="s">
        <v>1389</v>
      </c>
      <c r="AV15" s="398" t="s">
        <v>1390</v>
      </c>
      <c r="AW15" s="518" t="s">
        <v>196</v>
      </c>
      <c r="AX15" s="239"/>
    </row>
    <row r="16" spans="1:54" ht="150" customHeight="1" x14ac:dyDescent="0.25">
      <c r="A16" s="744"/>
      <c r="B16" s="462">
        <v>8</v>
      </c>
      <c r="C16" s="413" t="s">
        <v>617</v>
      </c>
      <c r="D16" s="414" t="s">
        <v>1219</v>
      </c>
      <c r="E16" s="415" t="s">
        <v>644</v>
      </c>
      <c r="F16" s="398" t="s">
        <v>600</v>
      </c>
      <c r="G16" s="415">
        <v>44958</v>
      </c>
      <c r="H16" s="415">
        <v>45280</v>
      </c>
      <c r="I16" s="413" t="s">
        <v>1220</v>
      </c>
      <c r="J16" s="399">
        <v>0.15</v>
      </c>
      <c r="K16" s="415" t="s">
        <v>645</v>
      </c>
      <c r="L16" s="415" t="s">
        <v>374</v>
      </c>
      <c r="M16" s="417">
        <v>45050</v>
      </c>
      <c r="N16" s="418" t="s">
        <v>252</v>
      </c>
      <c r="O16" s="426" t="s">
        <v>646</v>
      </c>
      <c r="P16" s="415">
        <v>45056</v>
      </c>
      <c r="Q16" s="398" t="s">
        <v>198</v>
      </c>
      <c r="R16" s="416">
        <v>0.1</v>
      </c>
      <c r="S16" s="413" t="s">
        <v>1221</v>
      </c>
      <c r="T16" s="424" t="s">
        <v>645</v>
      </c>
      <c r="U16" s="420" t="s">
        <v>362</v>
      </c>
      <c r="V16" s="413" t="s">
        <v>1222</v>
      </c>
      <c r="W16" s="399">
        <v>0.51</v>
      </c>
      <c r="X16" s="415" t="s">
        <v>647</v>
      </c>
      <c r="Y16" s="415" t="s">
        <v>374</v>
      </c>
      <c r="Z16" s="421">
        <v>45175</v>
      </c>
      <c r="AA16" s="418" t="s">
        <v>252</v>
      </c>
      <c r="AB16" s="416">
        <v>0.51</v>
      </c>
      <c r="AC16" s="413" t="s">
        <v>648</v>
      </c>
      <c r="AD16" s="808" t="s">
        <v>1411</v>
      </c>
      <c r="AE16" s="836" t="s">
        <v>198</v>
      </c>
      <c r="AF16" s="840">
        <v>0.33</v>
      </c>
      <c r="AG16" s="851" t="s">
        <v>1462</v>
      </c>
      <c r="AH16" s="52" t="s">
        <v>1463</v>
      </c>
      <c r="AI16" s="838" t="s">
        <v>256</v>
      </c>
      <c r="AJ16" s="413" t="s">
        <v>1223</v>
      </c>
      <c r="AK16" s="436">
        <v>1</v>
      </c>
      <c r="AL16" s="415" t="s">
        <v>645</v>
      </c>
      <c r="AM16" s="415" t="s">
        <v>374</v>
      </c>
      <c r="AN16" s="478">
        <v>45298</v>
      </c>
      <c r="AO16" s="424" t="s">
        <v>196</v>
      </c>
      <c r="AP16" s="416">
        <v>1</v>
      </c>
      <c r="AQ16" s="537" t="s">
        <v>1224</v>
      </c>
      <c r="AR16" s="528" t="s">
        <v>1279</v>
      </c>
      <c r="AS16" s="435" t="s">
        <v>195</v>
      </c>
      <c r="AT16" s="399">
        <v>1</v>
      </c>
      <c r="AU16" s="435" t="s">
        <v>1294</v>
      </c>
      <c r="AV16" s="398" t="s">
        <v>1295</v>
      </c>
      <c r="AW16" s="518" t="s">
        <v>196</v>
      </c>
      <c r="AX16" s="239"/>
    </row>
    <row r="17" spans="1:56" ht="172.5" customHeight="1" x14ac:dyDescent="0.25">
      <c r="A17" s="744"/>
      <c r="B17" s="462">
        <v>9</v>
      </c>
      <c r="C17" s="413" t="s">
        <v>649</v>
      </c>
      <c r="D17" s="414" t="s">
        <v>650</v>
      </c>
      <c r="E17" s="415" t="s">
        <v>418</v>
      </c>
      <c r="F17" s="398" t="s">
        <v>600</v>
      </c>
      <c r="G17" s="415">
        <v>44958</v>
      </c>
      <c r="H17" s="415">
        <v>45199</v>
      </c>
      <c r="I17" s="413" t="s">
        <v>651</v>
      </c>
      <c r="J17" s="399" t="s">
        <v>374</v>
      </c>
      <c r="K17" s="415" t="s">
        <v>652</v>
      </c>
      <c r="L17" s="425" t="s">
        <v>374</v>
      </c>
      <c r="M17" s="417">
        <v>45054</v>
      </c>
      <c r="N17" s="427" t="s">
        <v>252</v>
      </c>
      <c r="O17" s="413" t="s">
        <v>1225</v>
      </c>
      <c r="P17" s="415">
        <v>45056</v>
      </c>
      <c r="Q17" s="398" t="s">
        <v>198</v>
      </c>
      <c r="R17" s="416">
        <v>0</v>
      </c>
      <c r="S17" s="413" t="s">
        <v>432</v>
      </c>
      <c r="T17" s="398" t="s">
        <v>1225</v>
      </c>
      <c r="U17" s="420" t="s">
        <v>362</v>
      </c>
      <c r="V17" s="413"/>
      <c r="W17" s="399"/>
      <c r="X17" s="425"/>
      <c r="Y17" s="425"/>
      <c r="Z17" s="397">
        <v>45177</v>
      </c>
      <c r="AA17" s="430" t="s">
        <v>195</v>
      </c>
      <c r="AB17" s="430" t="s">
        <v>195</v>
      </c>
      <c r="AC17" s="431" t="s">
        <v>468</v>
      </c>
      <c r="AD17" s="808" t="s">
        <v>1411</v>
      </c>
      <c r="AE17" s="836" t="s">
        <v>198</v>
      </c>
      <c r="AF17" s="840">
        <v>0.1</v>
      </c>
      <c r="AG17" s="852" t="s">
        <v>1464</v>
      </c>
      <c r="AH17" s="841" t="s">
        <v>1465</v>
      </c>
      <c r="AI17" s="838" t="s">
        <v>256</v>
      </c>
      <c r="AJ17" s="437" t="s">
        <v>1208</v>
      </c>
      <c r="AK17" s="406">
        <v>1</v>
      </c>
      <c r="AL17" s="407" t="s">
        <v>1209</v>
      </c>
      <c r="AM17" s="407" t="s">
        <v>374</v>
      </c>
      <c r="AN17" s="479">
        <v>45300</v>
      </c>
      <c r="AO17" s="398" t="s">
        <v>196</v>
      </c>
      <c r="AP17" s="422">
        <v>1</v>
      </c>
      <c r="AQ17" s="523" t="s">
        <v>1106</v>
      </c>
      <c r="AR17" s="528" t="s">
        <v>1279</v>
      </c>
      <c r="AS17" s="435" t="s">
        <v>195</v>
      </c>
      <c r="AT17" s="399">
        <v>1</v>
      </c>
      <c r="AU17" s="435" t="s">
        <v>1366</v>
      </c>
      <c r="AV17" s="398" t="s">
        <v>1387</v>
      </c>
      <c r="AW17" s="518" t="s">
        <v>196</v>
      </c>
      <c r="AX17" s="239"/>
    </row>
    <row r="18" spans="1:56" ht="183" customHeight="1" x14ac:dyDescent="0.25">
      <c r="A18" s="744"/>
      <c r="B18" s="462">
        <v>10</v>
      </c>
      <c r="C18" s="413" t="s">
        <v>649</v>
      </c>
      <c r="D18" s="414" t="s">
        <v>653</v>
      </c>
      <c r="E18" s="415" t="s">
        <v>502</v>
      </c>
      <c r="F18" s="398" t="s">
        <v>600</v>
      </c>
      <c r="G18" s="415">
        <v>44958</v>
      </c>
      <c r="H18" s="415">
        <v>45199</v>
      </c>
      <c r="I18" s="413" t="s">
        <v>654</v>
      </c>
      <c r="J18" s="399">
        <v>0.33</v>
      </c>
      <c r="K18" s="415" t="s">
        <v>655</v>
      </c>
      <c r="L18" s="413" t="s">
        <v>656</v>
      </c>
      <c r="M18" s="417">
        <v>45050</v>
      </c>
      <c r="N18" s="418" t="s">
        <v>252</v>
      </c>
      <c r="O18" s="426" t="s">
        <v>657</v>
      </c>
      <c r="P18" s="415">
        <v>45056</v>
      </c>
      <c r="Q18" s="398" t="s">
        <v>198</v>
      </c>
      <c r="R18" s="416">
        <v>0.33</v>
      </c>
      <c r="S18" s="413" t="s">
        <v>658</v>
      </c>
      <c r="T18" s="398" t="s">
        <v>659</v>
      </c>
      <c r="U18" s="420" t="s">
        <v>362</v>
      </c>
      <c r="V18" s="413" t="s">
        <v>654</v>
      </c>
      <c r="W18" s="399">
        <v>0.33</v>
      </c>
      <c r="X18" s="415" t="s">
        <v>655</v>
      </c>
      <c r="Y18" s="413" t="s">
        <v>656</v>
      </c>
      <c r="Z18" s="421">
        <v>45177</v>
      </c>
      <c r="AA18" s="427" t="s">
        <v>333</v>
      </c>
      <c r="AB18" s="416">
        <v>0.25</v>
      </c>
      <c r="AC18" s="414" t="s">
        <v>610</v>
      </c>
      <c r="AD18" s="808" t="s">
        <v>1411</v>
      </c>
      <c r="AE18" s="817" t="s">
        <v>198</v>
      </c>
      <c r="AF18" s="839">
        <v>0.66</v>
      </c>
      <c r="AG18" s="842" t="s">
        <v>1466</v>
      </c>
      <c r="AH18" s="828" t="s">
        <v>1467</v>
      </c>
      <c r="AI18" s="829" t="s">
        <v>256</v>
      </c>
      <c r="AJ18" s="428" t="s">
        <v>654</v>
      </c>
      <c r="AK18" s="264">
        <v>0.33</v>
      </c>
      <c r="AL18" s="394" t="s">
        <v>655</v>
      </c>
      <c r="AM18" s="428" t="s">
        <v>656</v>
      </c>
      <c r="AN18" s="478">
        <v>45298</v>
      </c>
      <c r="AO18" s="424"/>
      <c r="AP18" s="416"/>
      <c r="AQ18" s="537" t="s">
        <v>1214</v>
      </c>
      <c r="AR18" s="528" t="s">
        <v>1279</v>
      </c>
      <c r="AS18" s="435" t="s">
        <v>195</v>
      </c>
      <c r="AT18" s="399">
        <v>0.66</v>
      </c>
      <c r="AU18" s="414" t="s">
        <v>1396</v>
      </c>
      <c r="AV18" s="414" t="s">
        <v>1397</v>
      </c>
      <c r="AW18" s="518" t="s">
        <v>333</v>
      </c>
      <c r="AX18" s="239"/>
    </row>
    <row r="19" spans="1:56" ht="150" customHeight="1" x14ac:dyDescent="0.25">
      <c r="A19" s="744"/>
      <c r="B19" s="462">
        <v>11</v>
      </c>
      <c r="C19" s="413" t="s">
        <v>660</v>
      </c>
      <c r="D19" s="414" t="s">
        <v>653</v>
      </c>
      <c r="E19" s="415" t="s">
        <v>661</v>
      </c>
      <c r="F19" s="398" t="s">
        <v>600</v>
      </c>
      <c r="G19" s="415">
        <v>44958</v>
      </c>
      <c r="H19" s="415">
        <v>45199</v>
      </c>
      <c r="I19" s="413" t="s">
        <v>662</v>
      </c>
      <c r="J19" s="399">
        <v>0</v>
      </c>
      <c r="K19" s="415" t="s">
        <v>195</v>
      </c>
      <c r="L19" s="425" t="s">
        <v>195</v>
      </c>
      <c r="M19" s="417">
        <v>45051</v>
      </c>
      <c r="N19" s="418" t="s">
        <v>252</v>
      </c>
      <c r="O19" s="415" t="s">
        <v>431</v>
      </c>
      <c r="P19" s="415">
        <v>45056</v>
      </c>
      <c r="Q19" s="398" t="s">
        <v>198</v>
      </c>
      <c r="R19" s="416">
        <v>0</v>
      </c>
      <c r="S19" s="419" t="s">
        <v>432</v>
      </c>
      <c r="T19" s="398" t="s">
        <v>1225</v>
      </c>
      <c r="U19" s="420" t="s">
        <v>333</v>
      </c>
      <c r="V19" s="413" t="s">
        <v>663</v>
      </c>
      <c r="W19" s="399">
        <v>0.6</v>
      </c>
      <c r="X19" s="415" t="s">
        <v>1226</v>
      </c>
      <c r="Y19" s="415" t="s">
        <v>195</v>
      </c>
      <c r="Z19" s="421">
        <v>45175</v>
      </c>
      <c r="AA19" s="418" t="s">
        <v>252</v>
      </c>
      <c r="AB19" s="416">
        <v>0.6</v>
      </c>
      <c r="AC19" s="414" t="s">
        <v>664</v>
      </c>
      <c r="AD19" s="808" t="s">
        <v>1411</v>
      </c>
      <c r="AE19" s="836" t="s">
        <v>198</v>
      </c>
      <c r="AF19" s="837">
        <v>0.66</v>
      </c>
      <c r="AG19" s="838" t="s">
        <v>1468</v>
      </c>
      <c r="AH19" s="838" t="s">
        <v>1469</v>
      </c>
      <c r="AI19" s="838" t="s">
        <v>256</v>
      </c>
      <c r="AJ19" s="413"/>
      <c r="AK19" s="399"/>
      <c r="AL19" s="425"/>
      <c r="AM19" s="425"/>
      <c r="AN19" s="479">
        <v>45300</v>
      </c>
      <c r="AO19" s="398" t="s">
        <v>1189</v>
      </c>
      <c r="AP19" s="399"/>
      <c r="AQ19" s="522" t="s">
        <v>1188</v>
      </c>
      <c r="AR19" s="528" t="s">
        <v>1279</v>
      </c>
      <c r="AS19" s="435" t="s">
        <v>195</v>
      </c>
      <c r="AT19" s="416">
        <v>0.66</v>
      </c>
      <c r="AU19" s="398" t="s">
        <v>1408</v>
      </c>
      <c r="AV19" s="398"/>
      <c r="AW19" s="518" t="s">
        <v>333</v>
      </c>
      <c r="AX19" s="239"/>
    </row>
    <row r="20" spans="1:56" ht="150" customHeight="1" x14ac:dyDescent="0.25">
      <c r="A20" s="744"/>
      <c r="B20" s="462">
        <v>12</v>
      </c>
      <c r="C20" s="413" t="s">
        <v>665</v>
      </c>
      <c r="D20" s="414" t="s">
        <v>666</v>
      </c>
      <c r="E20" s="415" t="s">
        <v>661</v>
      </c>
      <c r="F20" s="398" t="s">
        <v>600</v>
      </c>
      <c r="G20" s="415">
        <v>44958</v>
      </c>
      <c r="H20" s="415">
        <v>45290</v>
      </c>
      <c r="I20" s="413" t="s">
        <v>667</v>
      </c>
      <c r="J20" s="432">
        <v>0.33300000000000002</v>
      </c>
      <c r="K20" s="415" t="s">
        <v>1227</v>
      </c>
      <c r="L20" s="425"/>
      <c r="M20" s="417">
        <v>45050</v>
      </c>
      <c r="N20" s="418" t="s">
        <v>252</v>
      </c>
      <c r="O20" s="426" t="s">
        <v>668</v>
      </c>
      <c r="P20" s="415">
        <v>45056</v>
      </c>
      <c r="Q20" s="398" t="s">
        <v>198</v>
      </c>
      <c r="R20" s="416">
        <v>0.33</v>
      </c>
      <c r="S20" s="413" t="s">
        <v>1228</v>
      </c>
      <c r="T20" s="398" t="s">
        <v>1227</v>
      </c>
      <c r="U20" s="420" t="s">
        <v>362</v>
      </c>
      <c r="V20" s="413" t="s">
        <v>1229</v>
      </c>
      <c r="W20" s="399">
        <v>0.66600000000000004</v>
      </c>
      <c r="X20" s="415" t="s">
        <v>669</v>
      </c>
      <c r="Y20" s="415" t="s">
        <v>195</v>
      </c>
      <c r="Z20" s="421">
        <v>45175</v>
      </c>
      <c r="AA20" s="418" t="s">
        <v>252</v>
      </c>
      <c r="AB20" s="416">
        <v>0.67</v>
      </c>
      <c r="AC20" s="414" t="s">
        <v>1230</v>
      </c>
      <c r="AD20" s="808" t="s">
        <v>1411</v>
      </c>
      <c r="AE20" s="836" t="s">
        <v>198</v>
      </c>
      <c r="AF20" s="837">
        <v>0.66</v>
      </c>
      <c r="AG20" s="838" t="s">
        <v>1470</v>
      </c>
      <c r="AH20" s="838" t="s">
        <v>1471</v>
      </c>
      <c r="AI20" s="838" t="s">
        <v>256</v>
      </c>
      <c r="AJ20" s="413"/>
      <c r="AK20" s="399"/>
      <c r="AL20" s="425"/>
      <c r="AM20" s="425"/>
      <c r="AN20" s="479">
        <v>45300</v>
      </c>
      <c r="AO20" s="398" t="s">
        <v>1189</v>
      </c>
      <c r="AP20" s="399"/>
      <c r="AQ20" s="522" t="s">
        <v>1188</v>
      </c>
      <c r="AR20" s="528" t="s">
        <v>1279</v>
      </c>
      <c r="AS20" s="435" t="s">
        <v>195</v>
      </c>
      <c r="AT20" s="416">
        <v>1</v>
      </c>
      <c r="AU20" s="435" t="s">
        <v>1406</v>
      </c>
      <c r="AV20" s="398" t="s">
        <v>1407</v>
      </c>
      <c r="AW20" s="518" t="s">
        <v>196</v>
      </c>
      <c r="AX20" s="239"/>
    </row>
    <row r="21" spans="1:56" ht="150" customHeight="1" x14ac:dyDescent="0.25">
      <c r="A21" s="743"/>
      <c r="B21" s="462">
        <v>13</v>
      </c>
      <c r="C21" s="413" t="s">
        <v>670</v>
      </c>
      <c r="D21" s="413" t="s">
        <v>671</v>
      </c>
      <c r="E21" s="398" t="s">
        <v>672</v>
      </c>
      <c r="F21" s="398" t="s">
        <v>600</v>
      </c>
      <c r="G21" s="415">
        <v>44958</v>
      </c>
      <c r="H21" s="415">
        <v>45280</v>
      </c>
      <c r="I21" s="413" t="s">
        <v>673</v>
      </c>
      <c r="J21" s="399">
        <v>0.1</v>
      </c>
      <c r="K21" s="398" t="s">
        <v>674</v>
      </c>
      <c r="L21" s="415" t="s">
        <v>374</v>
      </c>
      <c r="M21" s="417">
        <v>45050</v>
      </c>
      <c r="N21" s="418" t="s">
        <v>252</v>
      </c>
      <c r="O21" s="426" t="s">
        <v>675</v>
      </c>
      <c r="P21" s="415">
        <v>45056</v>
      </c>
      <c r="Q21" s="398" t="s">
        <v>198</v>
      </c>
      <c r="R21" s="416">
        <v>0.1</v>
      </c>
      <c r="S21" s="413" t="s">
        <v>676</v>
      </c>
      <c r="T21" s="398" t="s">
        <v>677</v>
      </c>
      <c r="U21" s="420" t="s">
        <v>362</v>
      </c>
      <c r="V21" s="413" t="s">
        <v>678</v>
      </c>
      <c r="W21" s="399">
        <v>0.5</v>
      </c>
      <c r="X21" s="415" t="s">
        <v>679</v>
      </c>
      <c r="Y21" s="415" t="s">
        <v>374</v>
      </c>
      <c r="Z21" s="421">
        <v>45175</v>
      </c>
      <c r="AA21" s="418" t="s">
        <v>252</v>
      </c>
      <c r="AB21" s="399">
        <v>0.5</v>
      </c>
      <c r="AC21" s="413" t="s">
        <v>680</v>
      </c>
      <c r="AD21" s="808" t="s">
        <v>1411</v>
      </c>
      <c r="AE21" s="836" t="s">
        <v>198</v>
      </c>
      <c r="AF21" s="837">
        <v>0.5</v>
      </c>
      <c r="AG21" s="843" t="s">
        <v>1472</v>
      </c>
      <c r="AH21" s="838" t="s">
        <v>679</v>
      </c>
      <c r="AI21" s="838" t="s">
        <v>256</v>
      </c>
      <c r="AJ21" s="438" t="s">
        <v>1107</v>
      </c>
      <c r="AK21" s="436">
        <v>1</v>
      </c>
      <c r="AL21" s="439" t="s">
        <v>679</v>
      </c>
      <c r="AM21" s="415" t="s">
        <v>374</v>
      </c>
      <c r="AN21" s="478">
        <v>45298</v>
      </c>
      <c r="AO21" s="424" t="s">
        <v>196</v>
      </c>
      <c r="AP21" s="416">
        <v>1</v>
      </c>
      <c r="AQ21" s="537" t="s">
        <v>1224</v>
      </c>
      <c r="AR21" s="528" t="s">
        <v>1279</v>
      </c>
      <c r="AS21" s="435" t="s">
        <v>195</v>
      </c>
      <c r="AT21" s="399">
        <v>1</v>
      </c>
      <c r="AU21" s="435" t="s">
        <v>1296</v>
      </c>
      <c r="AV21" s="398" t="s">
        <v>1297</v>
      </c>
      <c r="AW21" s="518" t="s">
        <v>196</v>
      </c>
      <c r="AX21" s="239"/>
    </row>
    <row r="22" spans="1:56" ht="150" customHeight="1" x14ac:dyDescent="0.25">
      <c r="A22" s="408" t="s">
        <v>681</v>
      </c>
      <c r="B22" s="462">
        <v>14</v>
      </c>
      <c r="C22" s="398" t="s">
        <v>682</v>
      </c>
      <c r="D22" s="413" t="s">
        <v>683</v>
      </c>
      <c r="E22" s="398" t="s">
        <v>672</v>
      </c>
      <c r="F22" s="398" t="s">
        <v>600</v>
      </c>
      <c r="G22" s="415">
        <v>44958</v>
      </c>
      <c r="H22" s="415">
        <v>45280</v>
      </c>
      <c r="I22" s="413" t="s">
        <v>684</v>
      </c>
      <c r="J22" s="399">
        <v>0.1</v>
      </c>
      <c r="K22" s="433" t="s">
        <v>685</v>
      </c>
      <c r="L22" s="415" t="s">
        <v>374</v>
      </c>
      <c r="M22" s="417">
        <v>45051</v>
      </c>
      <c r="N22" s="418" t="s">
        <v>252</v>
      </c>
      <c r="O22" s="426" t="s">
        <v>1231</v>
      </c>
      <c r="P22" s="415">
        <v>45056</v>
      </c>
      <c r="Q22" s="398" t="s">
        <v>198</v>
      </c>
      <c r="R22" s="416">
        <v>0.1</v>
      </c>
      <c r="S22" s="413" t="s">
        <v>1232</v>
      </c>
      <c r="T22" s="398" t="s">
        <v>686</v>
      </c>
      <c r="U22" s="420" t="s">
        <v>362</v>
      </c>
      <c r="V22" s="413" t="s">
        <v>687</v>
      </c>
      <c r="W22" s="399">
        <v>0.5</v>
      </c>
      <c r="X22" s="415" t="s">
        <v>688</v>
      </c>
      <c r="Y22" s="415" t="s">
        <v>374</v>
      </c>
      <c r="Z22" s="421">
        <v>45175</v>
      </c>
      <c r="AA22" s="418" t="s">
        <v>252</v>
      </c>
      <c r="AB22" s="399">
        <v>0.5</v>
      </c>
      <c r="AC22" s="398" t="s">
        <v>689</v>
      </c>
      <c r="AD22" s="808" t="s">
        <v>1411</v>
      </c>
      <c r="AE22" s="836" t="s">
        <v>198</v>
      </c>
      <c r="AF22" s="837">
        <v>0.5</v>
      </c>
      <c r="AG22" s="843" t="s">
        <v>1473</v>
      </c>
      <c r="AH22" s="52" t="s">
        <v>688</v>
      </c>
      <c r="AI22" s="838" t="s">
        <v>256</v>
      </c>
      <c r="AJ22" s="438" t="s">
        <v>1108</v>
      </c>
      <c r="AK22" s="436">
        <v>1</v>
      </c>
      <c r="AL22" s="415" t="s">
        <v>688</v>
      </c>
      <c r="AM22" s="415" t="s">
        <v>374</v>
      </c>
      <c r="AN22" s="478">
        <v>45298</v>
      </c>
      <c r="AO22" s="424" t="s">
        <v>196</v>
      </c>
      <c r="AP22" s="416">
        <v>1</v>
      </c>
      <c r="AQ22" s="537" t="s">
        <v>1224</v>
      </c>
      <c r="AR22" s="528" t="s">
        <v>1279</v>
      </c>
      <c r="AS22" s="435" t="s">
        <v>195</v>
      </c>
      <c r="AT22" s="399">
        <v>1</v>
      </c>
      <c r="AU22" s="435" t="s">
        <v>1298</v>
      </c>
      <c r="AV22" s="398" t="s">
        <v>1299</v>
      </c>
      <c r="AW22" s="518" t="s">
        <v>196</v>
      </c>
      <c r="AX22" s="239"/>
    </row>
    <row r="23" spans="1:56" ht="255" customHeight="1" x14ac:dyDescent="0.25">
      <c r="A23" s="742" t="s">
        <v>690</v>
      </c>
      <c r="B23" s="462">
        <v>15</v>
      </c>
      <c r="C23" s="398" t="s">
        <v>691</v>
      </c>
      <c r="D23" s="413" t="s">
        <v>692</v>
      </c>
      <c r="E23" s="398" t="s">
        <v>226</v>
      </c>
      <c r="F23" s="398" t="s">
        <v>600</v>
      </c>
      <c r="G23" s="415">
        <v>44958</v>
      </c>
      <c r="H23" s="415">
        <v>45290</v>
      </c>
      <c r="I23" s="415" t="s">
        <v>693</v>
      </c>
      <c r="J23" s="413" t="s">
        <v>694</v>
      </c>
      <c r="K23" s="399">
        <v>0.33</v>
      </c>
      <c r="L23" s="440" t="s">
        <v>695</v>
      </c>
      <c r="M23" s="417">
        <v>45050</v>
      </c>
      <c r="N23" s="418" t="s">
        <v>252</v>
      </c>
      <c r="O23" s="426" t="s">
        <v>1233</v>
      </c>
      <c r="P23" s="415">
        <v>45056</v>
      </c>
      <c r="Q23" s="398" t="s">
        <v>198</v>
      </c>
      <c r="R23" s="416">
        <v>0.33</v>
      </c>
      <c r="S23" s="413" t="s">
        <v>696</v>
      </c>
      <c r="T23" s="441" t="s">
        <v>695</v>
      </c>
      <c r="U23" s="420" t="s">
        <v>362</v>
      </c>
      <c r="V23" s="413" t="s">
        <v>1204</v>
      </c>
      <c r="W23" s="399">
        <v>0.66</v>
      </c>
      <c r="X23" s="442" t="s">
        <v>697</v>
      </c>
      <c r="Y23" s="415" t="s">
        <v>195</v>
      </c>
      <c r="Z23" s="417">
        <v>45173</v>
      </c>
      <c r="AA23" s="420" t="s">
        <v>252</v>
      </c>
      <c r="AB23" s="422">
        <v>0.66</v>
      </c>
      <c r="AC23" s="423" t="s">
        <v>698</v>
      </c>
      <c r="AD23" s="808" t="s">
        <v>1411</v>
      </c>
      <c r="AE23" s="836" t="s">
        <v>198</v>
      </c>
      <c r="AF23" s="837">
        <v>0.66</v>
      </c>
      <c r="AG23" s="843" t="s">
        <v>1474</v>
      </c>
      <c r="AH23" s="844" t="s">
        <v>697</v>
      </c>
      <c r="AI23" s="838" t="s">
        <v>256</v>
      </c>
      <c r="AJ23" s="413" t="s">
        <v>1149</v>
      </c>
      <c r="AK23" s="399">
        <v>1</v>
      </c>
      <c r="AL23" s="443" t="s">
        <v>1150</v>
      </c>
      <c r="AM23" s="415" t="s">
        <v>374</v>
      </c>
      <c r="AN23" s="478">
        <v>45298</v>
      </c>
      <c r="AO23" s="424" t="s">
        <v>196</v>
      </c>
      <c r="AP23" s="416">
        <v>1</v>
      </c>
      <c r="AQ23" s="537" t="s">
        <v>1224</v>
      </c>
      <c r="AR23" s="528" t="s">
        <v>1279</v>
      </c>
      <c r="AS23" s="435" t="s">
        <v>195</v>
      </c>
      <c r="AT23" s="399">
        <v>1</v>
      </c>
      <c r="AU23" s="435" t="s">
        <v>1300</v>
      </c>
      <c r="AV23" s="443" t="s">
        <v>1150</v>
      </c>
      <c r="AW23" s="518" t="s">
        <v>196</v>
      </c>
      <c r="AX23" s="239"/>
      <c r="BD23" s="294"/>
    </row>
    <row r="24" spans="1:56" ht="150" customHeight="1" x14ac:dyDescent="0.25">
      <c r="A24" s="743"/>
      <c r="B24" s="462">
        <v>16</v>
      </c>
      <c r="C24" s="398" t="s">
        <v>699</v>
      </c>
      <c r="D24" s="413" t="s">
        <v>700</v>
      </c>
      <c r="E24" s="398" t="s">
        <v>672</v>
      </c>
      <c r="F24" s="398" t="s">
        <v>600</v>
      </c>
      <c r="G24" s="415">
        <v>44958</v>
      </c>
      <c r="H24" s="415">
        <v>45280</v>
      </c>
      <c r="I24" s="413" t="s">
        <v>701</v>
      </c>
      <c r="J24" s="415" t="s">
        <v>374</v>
      </c>
      <c r="K24" s="415" t="s">
        <v>374</v>
      </c>
      <c r="L24" s="415" t="s">
        <v>374</v>
      </c>
      <c r="M24" s="417">
        <v>45051</v>
      </c>
      <c r="N24" s="418" t="s">
        <v>252</v>
      </c>
      <c r="O24" s="426" t="s">
        <v>1225</v>
      </c>
      <c r="P24" s="415">
        <v>45056</v>
      </c>
      <c r="Q24" s="398" t="s">
        <v>198</v>
      </c>
      <c r="R24" s="416">
        <v>0</v>
      </c>
      <c r="S24" s="419" t="s">
        <v>432</v>
      </c>
      <c r="T24" s="398" t="s">
        <v>1225</v>
      </c>
      <c r="U24" s="420" t="s">
        <v>362</v>
      </c>
      <c r="V24" s="413" t="s">
        <v>1234</v>
      </c>
      <c r="W24" s="399">
        <v>0.5</v>
      </c>
      <c r="X24" s="398" t="s">
        <v>702</v>
      </c>
      <c r="Y24" s="415" t="s">
        <v>195</v>
      </c>
      <c r="Z24" s="421">
        <v>45175</v>
      </c>
      <c r="AA24" s="418" t="s">
        <v>252</v>
      </c>
      <c r="AB24" s="399">
        <v>0.5</v>
      </c>
      <c r="AC24" s="398" t="s">
        <v>703</v>
      </c>
      <c r="AD24" s="808" t="s">
        <v>1411</v>
      </c>
      <c r="AE24" s="836" t="s">
        <v>198</v>
      </c>
      <c r="AF24" s="840">
        <v>0.5</v>
      </c>
      <c r="AG24" s="820" t="s">
        <v>1475</v>
      </c>
      <c r="AH24" s="845" t="s">
        <v>1301</v>
      </c>
      <c r="AI24" s="838" t="s">
        <v>256</v>
      </c>
      <c r="AJ24" s="413" t="s">
        <v>1109</v>
      </c>
      <c r="AK24" s="436">
        <v>1</v>
      </c>
      <c r="AL24" s="439" t="s">
        <v>702</v>
      </c>
      <c r="AM24" s="415" t="s">
        <v>374</v>
      </c>
      <c r="AN24" s="478">
        <v>45298</v>
      </c>
      <c r="AO24" s="424" t="s">
        <v>196</v>
      </c>
      <c r="AP24" s="416">
        <v>1</v>
      </c>
      <c r="AQ24" s="537" t="s">
        <v>1224</v>
      </c>
      <c r="AR24" s="528" t="s">
        <v>1279</v>
      </c>
      <c r="AS24" s="435" t="s">
        <v>195</v>
      </c>
      <c r="AT24" s="399">
        <v>1</v>
      </c>
      <c r="AU24" s="435" t="s">
        <v>1302</v>
      </c>
      <c r="AV24" s="398" t="s">
        <v>1301</v>
      </c>
      <c r="AW24" s="518" t="s">
        <v>196</v>
      </c>
      <c r="AX24" s="239"/>
    </row>
    <row r="25" spans="1:56" ht="150" customHeight="1" x14ac:dyDescent="0.25">
      <c r="A25" s="408" t="s">
        <v>704</v>
      </c>
      <c r="B25" s="462">
        <v>17</v>
      </c>
      <c r="C25" s="398" t="s">
        <v>705</v>
      </c>
      <c r="D25" s="413" t="s">
        <v>706</v>
      </c>
      <c r="E25" s="398" t="s">
        <v>707</v>
      </c>
      <c r="F25" s="398" t="s">
        <v>600</v>
      </c>
      <c r="G25" s="415">
        <v>44958</v>
      </c>
      <c r="H25" s="415">
        <v>45275</v>
      </c>
      <c r="I25" s="413" t="s">
        <v>1235</v>
      </c>
      <c r="J25" s="432" t="s">
        <v>708</v>
      </c>
      <c r="K25" s="398" t="s">
        <v>709</v>
      </c>
      <c r="L25" s="414"/>
      <c r="M25" s="417">
        <v>45050</v>
      </c>
      <c r="N25" s="418" t="s">
        <v>252</v>
      </c>
      <c r="O25" s="426" t="s">
        <v>1236</v>
      </c>
      <c r="P25" s="415">
        <v>45056</v>
      </c>
      <c r="Q25" s="398" t="s">
        <v>198</v>
      </c>
      <c r="R25" s="399">
        <v>0.33</v>
      </c>
      <c r="S25" s="444" t="s">
        <v>1237</v>
      </c>
      <c r="T25" s="398" t="s">
        <v>709</v>
      </c>
      <c r="U25" s="420" t="s">
        <v>362</v>
      </c>
      <c r="V25" s="413" t="s">
        <v>1238</v>
      </c>
      <c r="W25" s="399">
        <v>0.66600000000000004</v>
      </c>
      <c r="X25" s="415" t="s">
        <v>669</v>
      </c>
      <c r="Y25" s="415" t="s">
        <v>195</v>
      </c>
      <c r="Z25" s="421">
        <v>45175</v>
      </c>
      <c r="AA25" s="418" t="s">
        <v>252</v>
      </c>
      <c r="AB25" s="399">
        <v>0.66600000000000004</v>
      </c>
      <c r="AC25" s="414" t="s">
        <v>1239</v>
      </c>
      <c r="AD25" s="808" t="s">
        <v>1411</v>
      </c>
      <c r="AE25" s="836" t="s">
        <v>198</v>
      </c>
      <c r="AF25" s="837">
        <v>0.66</v>
      </c>
      <c r="AG25" s="843" t="s">
        <v>1476</v>
      </c>
      <c r="AH25" s="846" t="s">
        <v>1477</v>
      </c>
      <c r="AI25" s="838" t="s">
        <v>256</v>
      </c>
      <c r="AJ25" s="413"/>
      <c r="AK25" s="399"/>
      <c r="AL25" s="413"/>
      <c r="AM25" s="413"/>
      <c r="AN25" s="479">
        <v>45300</v>
      </c>
      <c r="AO25" s="398" t="s">
        <v>1189</v>
      </c>
      <c r="AP25" s="399"/>
      <c r="AQ25" s="522" t="s">
        <v>1188</v>
      </c>
      <c r="AR25" s="528" t="s">
        <v>1279</v>
      </c>
      <c r="AS25" s="435" t="s">
        <v>195</v>
      </c>
      <c r="AT25" s="416">
        <v>1</v>
      </c>
      <c r="AU25" s="435" t="s">
        <v>1303</v>
      </c>
      <c r="AV25" s="435" t="s">
        <v>706</v>
      </c>
      <c r="AW25" s="518" t="s">
        <v>196</v>
      </c>
      <c r="AX25" s="239"/>
    </row>
    <row r="26" spans="1:56" ht="150" customHeight="1" x14ac:dyDescent="0.25">
      <c r="A26" s="408" t="s">
        <v>704</v>
      </c>
      <c r="B26" s="462">
        <v>18</v>
      </c>
      <c r="C26" s="398" t="s">
        <v>710</v>
      </c>
      <c r="D26" s="413" t="s">
        <v>711</v>
      </c>
      <c r="E26" s="398" t="s">
        <v>672</v>
      </c>
      <c r="F26" s="398" t="s">
        <v>600</v>
      </c>
      <c r="G26" s="415">
        <v>44958</v>
      </c>
      <c r="H26" s="415">
        <v>45290</v>
      </c>
      <c r="I26" s="413" t="s">
        <v>712</v>
      </c>
      <c r="J26" s="399">
        <v>0.33</v>
      </c>
      <c r="K26" s="398" t="s">
        <v>713</v>
      </c>
      <c r="L26" s="415" t="s">
        <v>374</v>
      </c>
      <c r="M26" s="417">
        <v>45050</v>
      </c>
      <c r="N26" s="418" t="s">
        <v>252</v>
      </c>
      <c r="O26" s="426" t="s">
        <v>714</v>
      </c>
      <c r="P26" s="415">
        <v>45056</v>
      </c>
      <c r="Q26" s="398" t="s">
        <v>198</v>
      </c>
      <c r="R26" s="399">
        <v>0.33</v>
      </c>
      <c r="S26" s="444" t="s">
        <v>715</v>
      </c>
      <c r="T26" s="398" t="s">
        <v>713</v>
      </c>
      <c r="U26" s="420" t="s">
        <v>362</v>
      </c>
      <c r="V26" s="413" t="s">
        <v>716</v>
      </c>
      <c r="W26" s="399">
        <v>0.66</v>
      </c>
      <c r="X26" s="398" t="s">
        <v>713</v>
      </c>
      <c r="Y26" s="415" t="s">
        <v>195</v>
      </c>
      <c r="Z26" s="421">
        <v>45175</v>
      </c>
      <c r="AA26" s="418" t="s">
        <v>252</v>
      </c>
      <c r="AB26" s="399">
        <v>0.66</v>
      </c>
      <c r="AC26" s="414" t="s">
        <v>717</v>
      </c>
      <c r="AD26" s="808" t="s">
        <v>1411</v>
      </c>
      <c r="AE26" s="836" t="s">
        <v>198</v>
      </c>
      <c r="AF26" s="837">
        <v>0.66</v>
      </c>
      <c r="AG26" s="843" t="s">
        <v>1478</v>
      </c>
      <c r="AH26" s="845" t="s">
        <v>1479</v>
      </c>
      <c r="AI26" s="838" t="s">
        <v>256</v>
      </c>
      <c r="AJ26" s="413" t="s">
        <v>1110</v>
      </c>
      <c r="AK26" s="436">
        <v>1</v>
      </c>
      <c r="AL26" s="398" t="s">
        <v>713</v>
      </c>
      <c r="AM26" s="415" t="s">
        <v>374</v>
      </c>
      <c r="AN26" s="478">
        <v>45298</v>
      </c>
      <c r="AO26" s="424" t="s">
        <v>196</v>
      </c>
      <c r="AP26" s="416">
        <v>1</v>
      </c>
      <c r="AQ26" s="537" t="s">
        <v>1224</v>
      </c>
      <c r="AR26" s="528" t="s">
        <v>1279</v>
      </c>
      <c r="AS26" s="435" t="s">
        <v>195</v>
      </c>
      <c r="AT26" s="399">
        <v>1</v>
      </c>
      <c r="AU26" s="435" t="s">
        <v>1304</v>
      </c>
      <c r="AV26" s="398" t="s">
        <v>1305</v>
      </c>
      <c r="AW26" s="518" t="s">
        <v>196</v>
      </c>
      <c r="AX26" s="239"/>
    </row>
    <row r="27" spans="1:56" ht="150" customHeight="1" x14ac:dyDescent="0.25">
      <c r="A27" s="742" t="s">
        <v>718</v>
      </c>
      <c r="B27" s="462">
        <v>19</v>
      </c>
      <c r="C27" s="398" t="s">
        <v>719</v>
      </c>
      <c r="D27" s="413" t="s">
        <v>720</v>
      </c>
      <c r="E27" s="398" t="s">
        <v>577</v>
      </c>
      <c r="F27" s="398" t="s">
        <v>195</v>
      </c>
      <c r="G27" s="415">
        <v>44927</v>
      </c>
      <c r="H27" s="415">
        <v>45169</v>
      </c>
      <c r="I27" s="413" t="s">
        <v>721</v>
      </c>
      <c r="J27" s="399">
        <v>0.5</v>
      </c>
      <c r="K27" s="398" t="s">
        <v>722</v>
      </c>
      <c r="L27" s="415" t="s">
        <v>195</v>
      </c>
      <c r="M27" s="417">
        <v>45051</v>
      </c>
      <c r="N27" s="418" t="s">
        <v>252</v>
      </c>
      <c r="O27" s="413" t="s">
        <v>723</v>
      </c>
      <c r="P27" s="415">
        <v>45056</v>
      </c>
      <c r="Q27" s="398" t="s">
        <v>198</v>
      </c>
      <c r="R27" s="399">
        <v>0.5</v>
      </c>
      <c r="S27" s="413" t="s">
        <v>1240</v>
      </c>
      <c r="T27" s="398" t="s">
        <v>722</v>
      </c>
      <c r="U27" s="420" t="s">
        <v>362</v>
      </c>
      <c r="V27" s="414" t="s">
        <v>724</v>
      </c>
      <c r="W27" s="399">
        <v>1</v>
      </c>
      <c r="X27" s="413" t="s">
        <v>725</v>
      </c>
      <c r="Y27" s="415" t="s">
        <v>195</v>
      </c>
      <c r="Z27" s="445">
        <v>45176</v>
      </c>
      <c r="AA27" s="420" t="s">
        <v>196</v>
      </c>
      <c r="AB27" s="399">
        <v>1</v>
      </c>
      <c r="AC27" s="398" t="s">
        <v>201</v>
      </c>
      <c r="AD27" s="808" t="s">
        <v>1411</v>
      </c>
      <c r="AE27" s="809" t="s">
        <v>195</v>
      </c>
      <c r="AF27" s="810">
        <v>1</v>
      </c>
      <c r="AG27" s="809" t="s">
        <v>1386</v>
      </c>
      <c r="AH27" s="809" t="s">
        <v>195</v>
      </c>
      <c r="AI27" s="811" t="s">
        <v>196</v>
      </c>
      <c r="AJ27" s="398" t="s">
        <v>724</v>
      </c>
      <c r="AK27" s="399">
        <v>1</v>
      </c>
      <c r="AL27" s="398" t="s">
        <v>1132</v>
      </c>
      <c r="AM27" s="398" t="s">
        <v>195</v>
      </c>
      <c r="AN27" s="478">
        <v>45298</v>
      </c>
      <c r="AO27" s="424" t="s">
        <v>196</v>
      </c>
      <c r="AP27" s="416">
        <v>1</v>
      </c>
      <c r="AQ27" s="537" t="s">
        <v>1224</v>
      </c>
      <c r="AR27" s="528" t="s">
        <v>1279</v>
      </c>
      <c r="AS27" s="435" t="s">
        <v>195</v>
      </c>
      <c r="AT27" s="399">
        <v>1</v>
      </c>
      <c r="AU27" s="435" t="s">
        <v>1306</v>
      </c>
      <c r="AV27" s="398" t="s">
        <v>1132</v>
      </c>
      <c r="AW27" s="518" t="s">
        <v>196</v>
      </c>
      <c r="AX27" s="239"/>
    </row>
    <row r="28" spans="1:56" ht="313.5" customHeight="1" x14ac:dyDescent="0.25">
      <c r="A28" s="744"/>
      <c r="B28" s="462">
        <v>20</v>
      </c>
      <c r="C28" s="398" t="s">
        <v>726</v>
      </c>
      <c r="D28" s="413" t="s">
        <v>727</v>
      </c>
      <c r="E28" s="398" t="s">
        <v>672</v>
      </c>
      <c r="F28" s="398" t="s">
        <v>600</v>
      </c>
      <c r="G28" s="415">
        <v>44958</v>
      </c>
      <c r="H28" s="415">
        <v>45275</v>
      </c>
      <c r="I28" s="413" t="s">
        <v>728</v>
      </c>
      <c r="J28" s="399">
        <v>0.5</v>
      </c>
      <c r="K28" s="398" t="s">
        <v>729</v>
      </c>
      <c r="L28" s="415" t="s">
        <v>374</v>
      </c>
      <c r="M28" s="417">
        <v>45051</v>
      </c>
      <c r="N28" s="418" t="s">
        <v>252</v>
      </c>
      <c r="O28" s="426" t="s">
        <v>730</v>
      </c>
      <c r="P28" s="415">
        <v>45056</v>
      </c>
      <c r="Q28" s="398" t="s">
        <v>198</v>
      </c>
      <c r="R28" s="399">
        <v>0.25</v>
      </c>
      <c r="S28" s="446" t="s">
        <v>731</v>
      </c>
      <c r="T28" s="398" t="s">
        <v>729</v>
      </c>
      <c r="U28" s="420" t="s">
        <v>362</v>
      </c>
      <c r="V28" s="413" t="s">
        <v>732</v>
      </c>
      <c r="W28" s="399">
        <v>0.5</v>
      </c>
      <c r="X28" s="398" t="s">
        <v>729</v>
      </c>
      <c r="Y28" s="415" t="s">
        <v>733</v>
      </c>
      <c r="Z28" s="421">
        <v>45175</v>
      </c>
      <c r="AA28" s="418" t="s">
        <v>252</v>
      </c>
      <c r="AB28" s="399">
        <v>0.5</v>
      </c>
      <c r="AC28" s="414" t="s">
        <v>734</v>
      </c>
      <c r="AD28" s="808" t="s">
        <v>1411</v>
      </c>
      <c r="AE28" s="836" t="s">
        <v>198</v>
      </c>
      <c r="AF28" s="847">
        <v>0.5</v>
      </c>
      <c r="AG28" s="843" t="s">
        <v>1480</v>
      </c>
      <c r="AH28" s="845" t="s">
        <v>1481</v>
      </c>
      <c r="AI28" s="838" t="s">
        <v>256</v>
      </c>
      <c r="AJ28" s="413" t="s">
        <v>1111</v>
      </c>
      <c r="AK28" s="436">
        <v>1</v>
      </c>
      <c r="AL28" s="398" t="s">
        <v>729</v>
      </c>
      <c r="AM28" s="415" t="s">
        <v>733</v>
      </c>
      <c r="AN28" s="478">
        <v>45298</v>
      </c>
      <c r="AO28" s="424" t="s">
        <v>196</v>
      </c>
      <c r="AP28" s="416">
        <v>1</v>
      </c>
      <c r="AQ28" s="537" t="s">
        <v>1224</v>
      </c>
      <c r="AR28" s="528" t="s">
        <v>1279</v>
      </c>
      <c r="AS28" s="435" t="s">
        <v>195</v>
      </c>
      <c r="AT28" s="399">
        <v>1</v>
      </c>
      <c r="AU28" s="435" t="s">
        <v>1307</v>
      </c>
      <c r="AV28" s="398" t="s">
        <v>1308</v>
      </c>
      <c r="AW28" s="518" t="s">
        <v>196</v>
      </c>
      <c r="AX28" s="239"/>
    </row>
    <row r="29" spans="1:56" ht="175.5" customHeight="1" thickBot="1" x14ac:dyDescent="0.3">
      <c r="A29" s="745"/>
      <c r="B29" s="463">
        <v>21</v>
      </c>
      <c r="C29" s="464" t="s">
        <v>735</v>
      </c>
      <c r="D29" s="465" t="s">
        <v>736</v>
      </c>
      <c r="E29" s="464" t="s">
        <v>737</v>
      </c>
      <c r="F29" s="464" t="s">
        <v>600</v>
      </c>
      <c r="G29" s="466">
        <v>44958</v>
      </c>
      <c r="H29" s="466">
        <v>45290</v>
      </c>
      <c r="I29" s="465" t="s">
        <v>738</v>
      </c>
      <c r="J29" s="467">
        <v>0.33</v>
      </c>
      <c r="K29" s="464" t="s">
        <v>739</v>
      </c>
      <c r="L29" s="466" t="s">
        <v>374</v>
      </c>
      <c r="M29" s="468">
        <v>45051</v>
      </c>
      <c r="N29" s="469" t="s">
        <v>252</v>
      </c>
      <c r="O29" s="470" t="s">
        <v>740</v>
      </c>
      <c r="P29" s="466">
        <v>45056</v>
      </c>
      <c r="Q29" s="464" t="s">
        <v>198</v>
      </c>
      <c r="R29" s="467">
        <v>0.33</v>
      </c>
      <c r="S29" s="465" t="s">
        <v>741</v>
      </c>
      <c r="T29" s="464" t="s">
        <v>739</v>
      </c>
      <c r="U29" s="471" t="s">
        <v>362</v>
      </c>
      <c r="V29" s="465" t="s">
        <v>742</v>
      </c>
      <c r="W29" s="467">
        <v>0.66</v>
      </c>
      <c r="X29" s="464" t="s">
        <v>739</v>
      </c>
      <c r="Y29" s="466" t="s">
        <v>374</v>
      </c>
      <c r="Z29" s="472">
        <v>45175</v>
      </c>
      <c r="AA29" s="469" t="s">
        <v>252</v>
      </c>
      <c r="AB29" s="467">
        <v>0.66</v>
      </c>
      <c r="AC29" s="473" t="s">
        <v>743</v>
      </c>
      <c r="AD29" s="808" t="s">
        <v>1411</v>
      </c>
      <c r="AE29" s="836" t="s">
        <v>198</v>
      </c>
      <c r="AF29" s="848">
        <v>0.66</v>
      </c>
      <c r="AG29" s="849" t="s">
        <v>1482</v>
      </c>
      <c r="AH29" s="850" t="s">
        <v>1483</v>
      </c>
      <c r="AI29" s="838" t="s">
        <v>256</v>
      </c>
      <c r="AJ29" s="465" t="s">
        <v>1112</v>
      </c>
      <c r="AK29" s="474">
        <v>1</v>
      </c>
      <c r="AL29" s="464" t="s">
        <v>739</v>
      </c>
      <c r="AM29" s="466" t="s">
        <v>374</v>
      </c>
      <c r="AN29" s="480">
        <v>45298</v>
      </c>
      <c r="AO29" s="475" t="s">
        <v>196</v>
      </c>
      <c r="AP29" s="476">
        <v>1</v>
      </c>
      <c r="AQ29" s="538" t="s">
        <v>1224</v>
      </c>
      <c r="AR29" s="530" t="s">
        <v>1279</v>
      </c>
      <c r="AS29" s="531" t="s">
        <v>195</v>
      </c>
      <c r="AT29" s="467">
        <v>1</v>
      </c>
      <c r="AU29" s="531" t="s">
        <v>1309</v>
      </c>
      <c r="AV29" s="464" t="s">
        <v>1310</v>
      </c>
      <c r="AW29" s="533" t="s">
        <v>196</v>
      </c>
      <c r="AX29" s="239"/>
    </row>
    <row r="30" spans="1:56" ht="12.75" customHeight="1" x14ac:dyDescent="0.25">
      <c r="B30" s="288"/>
      <c r="I30" s="239"/>
      <c r="J30" s="239"/>
      <c r="K30" s="239"/>
      <c r="L30" s="239"/>
      <c r="M30" s="239"/>
      <c r="N30" s="239"/>
      <c r="O30" s="239"/>
      <c r="P30" s="239"/>
      <c r="Q30" s="239"/>
      <c r="R30" s="239"/>
      <c r="S30" s="239"/>
      <c r="T30" s="239"/>
      <c r="U30" s="239"/>
      <c r="V30" s="239"/>
      <c r="W30" s="239"/>
      <c r="X30" s="239"/>
      <c r="Y30" s="239"/>
      <c r="Z30" s="380"/>
      <c r="AA30" s="380"/>
      <c r="AB30" s="239"/>
      <c r="AC30" s="239"/>
      <c r="AD30" s="239"/>
      <c r="AE30" s="239"/>
      <c r="AF30" s="239"/>
      <c r="AG30" s="239"/>
      <c r="AH30" s="239"/>
      <c r="AI30" s="395"/>
      <c r="AJ30" s="239"/>
      <c r="AK30" s="239"/>
      <c r="AL30" s="239"/>
      <c r="AM30" s="239"/>
      <c r="AN30" s="239"/>
      <c r="AO30" s="239"/>
      <c r="AP30" s="239"/>
      <c r="AQ30" s="239"/>
      <c r="AR30" s="239"/>
      <c r="AS30" s="239"/>
      <c r="AT30" s="239"/>
      <c r="AU30" s="239"/>
      <c r="AV30" s="239"/>
      <c r="AW30" s="239"/>
      <c r="AX30" s="239"/>
    </row>
    <row r="31" spans="1:56" ht="12.75" customHeight="1" x14ac:dyDescent="0.25">
      <c r="B31" s="288"/>
      <c r="I31" s="239"/>
      <c r="J31" s="239"/>
      <c r="K31" s="239"/>
      <c r="L31" s="239"/>
      <c r="M31" s="239"/>
      <c r="N31" s="239"/>
      <c r="O31" s="239"/>
      <c r="P31" s="239"/>
      <c r="Q31" s="239"/>
      <c r="R31" s="239"/>
      <c r="S31" s="239"/>
      <c r="T31" s="239"/>
      <c r="U31" s="239"/>
      <c r="V31" s="239"/>
      <c r="W31" s="239"/>
      <c r="X31" s="239"/>
      <c r="Y31" s="239"/>
      <c r="Z31" s="380"/>
      <c r="AA31" s="380"/>
      <c r="AB31" s="239"/>
      <c r="AC31" s="239"/>
      <c r="AD31" s="239"/>
      <c r="AE31" s="239"/>
      <c r="AF31" s="239"/>
      <c r="AG31" s="239"/>
      <c r="AH31" s="239"/>
      <c r="AI31" s="395"/>
      <c r="AJ31" s="239"/>
      <c r="AK31" s="239"/>
      <c r="AL31" s="239"/>
      <c r="AM31" s="239"/>
      <c r="AN31" s="239"/>
      <c r="AO31" s="239"/>
      <c r="AP31" s="239"/>
      <c r="AQ31" s="239"/>
      <c r="AR31" s="239"/>
      <c r="AS31" s="239"/>
      <c r="AT31" s="239"/>
      <c r="AU31" s="239"/>
      <c r="AV31" s="239"/>
      <c r="AW31" s="239"/>
      <c r="AX31" s="239"/>
    </row>
    <row r="32" spans="1:56" ht="12.75" customHeight="1" x14ac:dyDescent="0.25">
      <c r="B32" s="288"/>
      <c r="I32" s="239"/>
      <c r="J32" s="239"/>
      <c r="K32" s="239"/>
      <c r="L32" s="239"/>
      <c r="M32" s="239"/>
      <c r="N32" s="239"/>
      <c r="O32" s="239"/>
      <c r="P32" s="239"/>
      <c r="Q32" s="239"/>
      <c r="R32" s="239"/>
      <c r="S32" s="239"/>
      <c r="T32" s="239"/>
      <c r="U32" s="239"/>
      <c r="V32" s="239"/>
      <c r="W32" s="239"/>
      <c r="X32" s="239"/>
      <c r="Y32" s="239"/>
      <c r="Z32" s="380"/>
      <c r="AA32" s="380"/>
      <c r="AB32" s="239"/>
      <c r="AC32" s="239"/>
      <c r="AD32" s="239"/>
      <c r="AE32" s="239"/>
      <c r="AF32" s="239"/>
      <c r="AG32" s="239"/>
      <c r="AH32" s="239"/>
      <c r="AI32" s="395"/>
      <c r="AJ32" s="239"/>
      <c r="AK32" s="239"/>
      <c r="AL32" s="239"/>
      <c r="AM32" s="239"/>
      <c r="AN32" s="239"/>
      <c r="AO32" s="239"/>
      <c r="AP32" s="239"/>
      <c r="AQ32" s="239"/>
      <c r="AR32" s="239"/>
      <c r="AS32" s="239"/>
      <c r="AT32" s="239"/>
      <c r="AU32" s="239"/>
      <c r="AV32" s="239"/>
      <c r="AW32" s="239"/>
      <c r="AX32" s="239"/>
    </row>
    <row r="33" spans="2:50" ht="12.75" customHeight="1" x14ac:dyDescent="0.25">
      <c r="B33" s="288"/>
      <c r="I33" s="239"/>
      <c r="J33" s="239"/>
      <c r="K33" s="239"/>
      <c r="L33" s="239"/>
      <c r="M33" s="239"/>
      <c r="N33" s="239"/>
      <c r="O33" s="239"/>
      <c r="P33" s="239"/>
      <c r="Q33" s="239"/>
      <c r="R33" s="239"/>
      <c r="S33" s="239"/>
      <c r="T33" s="239"/>
      <c r="U33" s="239"/>
      <c r="V33" s="239"/>
      <c r="W33" s="239"/>
      <c r="X33" s="239"/>
      <c r="Y33" s="239"/>
      <c r="Z33" s="380"/>
      <c r="AA33" s="380"/>
      <c r="AB33" s="239"/>
      <c r="AC33" s="239"/>
      <c r="AD33" s="239"/>
      <c r="AE33" s="239"/>
      <c r="AF33" s="239"/>
      <c r="AG33" s="239"/>
      <c r="AH33" s="239"/>
      <c r="AI33" s="395"/>
      <c r="AJ33" s="239"/>
      <c r="AK33" s="239"/>
      <c r="AL33" s="239"/>
      <c r="AM33" s="239"/>
      <c r="AN33" s="239"/>
      <c r="AO33" s="239"/>
      <c r="AP33" s="239"/>
      <c r="AQ33" s="239"/>
      <c r="AR33" s="239"/>
      <c r="AS33" s="239"/>
      <c r="AT33" s="239"/>
      <c r="AU33" s="239"/>
      <c r="AV33" s="239"/>
      <c r="AW33" s="239"/>
      <c r="AX33" s="239"/>
    </row>
    <row r="34" spans="2:50" ht="12.75" customHeight="1" x14ac:dyDescent="0.25">
      <c r="B34" s="288"/>
      <c r="I34" s="239"/>
      <c r="J34" s="239"/>
      <c r="K34" s="239"/>
      <c r="L34" s="239"/>
      <c r="M34" s="239"/>
      <c r="N34" s="239"/>
      <c r="O34" s="239"/>
      <c r="P34" s="239"/>
      <c r="Q34" s="239"/>
      <c r="R34" s="239"/>
      <c r="S34" s="239"/>
      <c r="T34" s="239"/>
      <c r="U34" s="239"/>
      <c r="V34" s="239"/>
      <c r="W34" s="239"/>
      <c r="X34" s="239"/>
      <c r="Y34" s="239"/>
      <c r="Z34" s="380"/>
      <c r="AA34" s="380"/>
      <c r="AB34" s="239"/>
      <c r="AC34" s="239"/>
      <c r="AD34" s="239"/>
      <c r="AE34" s="239"/>
      <c r="AF34" s="239"/>
      <c r="AG34" s="239"/>
      <c r="AH34" s="239"/>
      <c r="AI34" s="395"/>
      <c r="AJ34" s="239"/>
      <c r="AK34" s="239"/>
      <c r="AL34" s="239"/>
      <c r="AM34" s="239"/>
      <c r="AN34" s="239"/>
      <c r="AO34" s="239"/>
      <c r="AP34" s="239"/>
      <c r="AQ34" s="239"/>
      <c r="AR34" s="239"/>
      <c r="AS34" s="239"/>
      <c r="AT34" s="239"/>
      <c r="AU34" s="239"/>
      <c r="AV34" s="239"/>
      <c r="AW34" s="239"/>
      <c r="AX34" s="239"/>
    </row>
    <row r="35" spans="2:50" ht="12.75" customHeight="1" x14ac:dyDescent="0.25">
      <c r="B35" s="288"/>
      <c r="I35" s="239"/>
      <c r="J35" s="239"/>
      <c r="K35" s="239"/>
      <c r="L35" s="239"/>
      <c r="M35" s="239"/>
      <c r="N35" s="239"/>
      <c r="O35" s="239"/>
      <c r="P35" s="239"/>
      <c r="Q35" s="239"/>
      <c r="R35" s="239"/>
      <c r="S35" s="239"/>
      <c r="T35" s="239"/>
      <c r="U35" s="239"/>
      <c r="V35" s="239"/>
      <c r="W35" s="239"/>
      <c r="X35" s="239"/>
      <c r="Y35" s="239"/>
      <c r="Z35" s="380"/>
      <c r="AA35" s="380"/>
      <c r="AB35" s="239"/>
      <c r="AC35" s="239"/>
      <c r="AD35" s="239"/>
      <c r="AE35" s="239"/>
      <c r="AF35" s="239"/>
      <c r="AG35" s="239"/>
      <c r="AH35" s="239"/>
      <c r="AI35" s="395"/>
      <c r="AJ35" s="239"/>
      <c r="AK35" s="239"/>
      <c r="AL35" s="239"/>
      <c r="AM35" s="239"/>
      <c r="AN35" s="239"/>
      <c r="AO35" s="239"/>
      <c r="AP35" s="239"/>
      <c r="AQ35" s="239"/>
      <c r="AR35" s="239"/>
      <c r="AS35" s="239"/>
      <c r="AT35" s="239"/>
      <c r="AU35" s="239"/>
      <c r="AV35" s="239"/>
      <c r="AW35" s="239"/>
      <c r="AX35" s="239"/>
    </row>
    <row r="36" spans="2:50" ht="12.75" customHeight="1" x14ac:dyDescent="0.25">
      <c r="B36" s="288"/>
      <c r="I36" s="239"/>
      <c r="J36" s="239"/>
      <c r="K36" s="239"/>
      <c r="L36" s="239"/>
      <c r="M36" s="239"/>
      <c r="N36" s="239"/>
      <c r="O36" s="239"/>
      <c r="P36" s="239"/>
      <c r="Q36" s="239"/>
      <c r="R36" s="239"/>
      <c r="S36" s="239"/>
      <c r="T36" s="239"/>
      <c r="U36" s="239"/>
      <c r="V36" s="239"/>
      <c r="W36" s="239"/>
      <c r="X36" s="239"/>
      <c r="Y36" s="239"/>
      <c r="Z36" s="380"/>
      <c r="AA36" s="380"/>
      <c r="AB36" s="239"/>
      <c r="AC36" s="239"/>
      <c r="AD36" s="239"/>
      <c r="AE36" s="239"/>
      <c r="AF36" s="239"/>
      <c r="AG36" s="239"/>
      <c r="AH36" s="239"/>
      <c r="AI36" s="395"/>
      <c r="AJ36" s="239"/>
      <c r="AK36" s="239"/>
      <c r="AL36" s="239"/>
      <c r="AM36" s="239"/>
      <c r="AN36" s="239"/>
      <c r="AO36" s="239"/>
      <c r="AP36" s="239"/>
      <c r="AQ36" s="239"/>
      <c r="AR36" s="239"/>
      <c r="AS36" s="239"/>
      <c r="AT36" s="239"/>
      <c r="AU36" s="239"/>
      <c r="AV36" s="239"/>
      <c r="AW36" s="239"/>
      <c r="AX36" s="239"/>
    </row>
    <row r="37" spans="2:50" ht="12.75" customHeight="1" x14ac:dyDescent="0.25">
      <c r="B37" s="288"/>
      <c r="I37" s="239"/>
      <c r="J37" s="239"/>
      <c r="K37" s="239"/>
      <c r="L37" s="239"/>
      <c r="M37" s="239"/>
      <c r="N37" s="239"/>
      <c r="O37" s="239"/>
      <c r="P37" s="239"/>
      <c r="Q37" s="239"/>
      <c r="R37" s="239"/>
      <c r="S37" s="239"/>
      <c r="T37" s="239"/>
      <c r="U37" s="239"/>
      <c r="V37" s="239"/>
      <c r="W37" s="239"/>
      <c r="X37" s="239"/>
      <c r="Y37" s="239"/>
      <c r="Z37" s="380"/>
      <c r="AA37" s="380"/>
      <c r="AB37" s="239"/>
      <c r="AC37" s="239"/>
      <c r="AD37" s="239"/>
      <c r="AE37" s="239"/>
      <c r="AF37" s="239"/>
      <c r="AG37" s="239"/>
      <c r="AH37" s="239"/>
      <c r="AI37" s="395"/>
      <c r="AJ37" s="239"/>
      <c r="AK37" s="239"/>
      <c r="AL37" s="239"/>
      <c r="AM37" s="239"/>
      <c r="AN37" s="239"/>
      <c r="AO37" s="239"/>
      <c r="AP37" s="239"/>
      <c r="AQ37" s="239"/>
      <c r="AR37" s="239"/>
      <c r="AS37" s="239"/>
      <c r="AT37" s="239"/>
      <c r="AU37" s="239"/>
      <c r="AV37" s="239"/>
      <c r="AW37" s="239"/>
      <c r="AX37" s="239"/>
    </row>
    <row r="38" spans="2:50" ht="12.75" customHeight="1" x14ac:dyDescent="0.25">
      <c r="B38" s="288"/>
      <c r="Z38" s="191"/>
      <c r="AA38" s="191"/>
      <c r="AI38" s="288"/>
    </row>
    <row r="39" spans="2:50" ht="12.75" customHeight="1" x14ac:dyDescent="0.25">
      <c r="B39" s="288"/>
      <c r="Z39" s="191"/>
      <c r="AA39" s="191"/>
      <c r="AI39" s="288"/>
    </row>
    <row r="40" spans="2:50" ht="12.75" customHeight="1" x14ac:dyDescent="0.25">
      <c r="B40" s="288"/>
      <c r="Z40" s="191"/>
      <c r="AA40" s="191"/>
      <c r="AI40" s="288"/>
    </row>
    <row r="41" spans="2:50" ht="12.75" customHeight="1" x14ac:dyDescent="0.25">
      <c r="B41" s="288"/>
      <c r="Z41" s="191"/>
      <c r="AA41" s="191"/>
      <c r="AI41" s="288"/>
    </row>
    <row r="42" spans="2:50" ht="12.75" customHeight="1" x14ac:dyDescent="0.25">
      <c r="B42" s="288"/>
      <c r="Z42" s="191"/>
      <c r="AA42" s="191"/>
      <c r="AI42" s="288"/>
    </row>
    <row r="43" spans="2:50" ht="12.75" customHeight="1" x14ac:dyDescent="0.25">
      <c r="B43" s="288"/>
      <c r="Z43" s="191"/>
      <c r="AA43" s="191"/>
      <c r="AI43" s="288"/>
    </row>
    <row r="44" spans="2:50" ht="12.75" customHeight="1" x14ac:dyDescent="0.25">
      <c r="B44" s="288"/>
      <c r="Z44" s="191"/>
      <c r="AA44" s="191"/>
      <c r="AI44" s="288"/>
    </row>
    <row r="45" spans="2:50" ht="12.75" customHeight="1" x14ac:dyDescent="0.25">
      <c r="B45" s="288"/>
      <c r="Z45" s="191"/>
      <c r="AA45" s="191"/>
      <c r="AI45" s="288"/>
    </row>
    <row r="46" spans="2:50" ht="12.75" customHeight="1" x14ac:dyDescent="0.25">
      <c r="B46" s="288"/>
      <c r="Z46" s="191"/>
      <c r="AA46" s="191"/>
      <c r="AI46" s="288"/>
    </row>
    <row r="47" spans="2:50" ht="12.75" customHeight="1" x14ac:dyDescent="0.25">
      <c r="B47" s="288"/>
      <c r="Z47" s="191"/>
      <c r="AA47" s="191"/>
      <c r="AI47" s="288"/>
    </row>
    <row r="48" spans="2:50" ht="12.75" customHeight="1" x14ac:dyDescent="0.25">
      <c r="B48" s="288"/>
      <c r="Z48" s="191"/>
      <c r="AA48" s="191"/>
      <c r="AI48" s="288"/>
    </row>
    <row r="49" spans="2:35" ht="12.75" customHeight="1" x14ac:dyDescent="0.25">
      <c r="B49" s="288"/>
      <c r="Z49" s="191"/>
      <c r="AA49" s="191"/>
      <c r="AI49" s="288"/>
    </row>
    <row r="50" spans="2:35" ht="12.75" customHeight="1" x14ac:dyDescent="0.25">
      <c r="B50" s="288"/>
      <c r="Z50" s="191"/>
      <c r="AA50" s="191"/>
      <c r="AI50" s="288"/>
    </row>
    <row r="51" spans="2:35" ht="12.75" customHeight="1" x14ac:dyDescent="0.25">
      <c r="B51" s="288"/>
      <c r="Z51" s="191"/>
      <c r="AA51" s="191"/>
      <c r="AI51" s="288"/>
    </row>
    <row r="52" spans="2:35" ht="12.75" customHeight="1" x14ac:dyDescent="0.25">
      <c r="B52" s="288"/>
      <c r="Z52" s="191"/>
      <c r="AA52" s="191"/>
      <c r="AI52" s="288"/>
    </row>
    <row r="53" spans="2:35" ht="12.75" customHeight="1" x14ac:dyDescent="0.25">
      <c r="B53" s="288"/>
      <c r="Z53" s="191"/>
      <c r="AA53" s="191"/>
      <c r="AI53" s="288"/>
    </row>
    <row r="54" spans="2:35" ht="12.75" customHeight="1" x14ac:dyDescent="0.25">
      <c r="B54" s="288"/>
      <c r="Z54" s="191"/>
      <c r="AA54" s="191"/>
      <c r="AI54" s="288"/>
    </row>
    <row r="55" spans="2:35" ht="12.75" customHeight="1" x14ac:dyDescent="0.25">
      <c r="B55" s="288"/>
      <c r="Z55" s="191"/>
      <c r="AA55" s="191"/>
      <c r="AI55" s="288"/>
    </row>
    <row r="56" spans="2:35" ht="12.75" customHeight="1" x14ac:dyDescent="0.25">
      <c r="B56" s="288"/>
      <c r="Z56" s="191"/>
      <c r="AA56" s="191"/>
      <c r="AI56" s="288"/>
    </row>
    <row r="57" spans="2:35" ht="12.75" customHeight="1" x14ac:dyDescent="0.25">
      <c r="B57" s="288"/>
      <c r="Z57" s="191"/>
      <c r="AA57" s="191"/>
      <c r="AI57" s="288"/>
    </row>
    <row r="58" spans="2:35" ht="12.75" customHeight="1" x14ac:dyDescent="0.25">
      <c r="B58" s="288"/>
      <c r="Z58" s="191"/>
      <c r="AA58" s="191"/>
      <c r="AI58" s="288"/>
    </row>
    <row r="59" spans="2:35" ht="12.75" customHeight="1" x14ac:dyDescent="0.25">
      <c r="B59" s="288"/>
      <c r="Z59" s="191"/>
      <c r="AA59" s="191"/>
      <c r="AI59" s="288"/>
    </row>
    <row r="60" spans="2:35" ht="12.75" customHeight="1" x14ac:dyDescent="0.25">
      <c r="B60" s="288"/>
      <c r="Z60" s="191"/>
      <c r="AA60" s="191"/>
      <c r="AI60" s="288"/>
    </row>
    <row r="61" spans="2:35" ht="12.75" customHeight="1" x14ac:dyDescent="0.25">
      <c r="B61" s="288"/>
      <c r="Z61" s="191"/>
      <c r="AA61" s="191"/>
      <c r="AI61" s="288"/>
    </row>
    <row r="62" spans="2:35" ht="12.75" customHeight="1" x14ac:dyDescent="0.25">
      <c r="B62" s="288"/>
      <c r="Z62" s="191"/>
      <c r="AA62" s="191"/>
      <c r="AI62" s="288"/>
    </row>
    <row r="63" spans="2:35" ht="12.75" customHeight="1" x14ac:dyDescent="0.25">
      <c r="B63" s="288"/>
      <c r="Z63" s="191"/>
      <c r="AA63" s="191"/>
      <c r="AI63" s="288"/>
    </row>
    <row r="64" spans="2:35" ht="12.75" customHeight="1" x14ac:dyDescent="0.25">
      <c r="B64" s="288"/>
      <c r="Z64" s="191"/>
      <c r="AA64" s="191"/>
      <c r="AI64" s="288"/>
    </row>
    <row r="65" spans="2:35" ht="12.75" customHeight="1" x14ac:dyDescent="0.25">
      <c r="B65" s="288"/>
      <c r="Z65" s="191"/>
      <c r="AA65" s="191"/>
      <c r="AI65" s="288"/>
    </row>
    <row r="66" spans="2:35" ht="12.75" customHeight="1" x14ac:dyDescent="0.25">
      <c r="B66" s="288"/>
      <c r="Z66" s="191"/>
      <c r="AA66" s="191"/>
      <c r="AI66" s="288"/>
    </row>
    <row r="67" spans="2:35" ht="12.75" customHeight="1" x14ac:dyDescent="0.25">
      <c r="B67" s="288"/>
      <c r="Z67" s="191"/>
      <c r="AA67" s="191"/>
      <c r="AI67" s="288"/>
    </row>
    <row r="68" spans="2:35" ht="12.75" customHeight="1" x14ac:dyDescent="0.25">
      <c r="B68" s="288"/>
      <c r="Z68" s="191"/>
      <c r="AA68" s="191"/>
      <c r="AI68" s="288"/>
    </row>
    <row r="69" spans="2:35" ht="12.75" customHeight="1" x14ac:dyDescent="0.25">
      <c r="B69" s="288"/>
      <c r="Z69" s="191"/>
      <c r="AA69" s="191"/>
      <c r="AI69" s="288"/>
    </row>
    <row r="70" spans="2:35" ht="12.75" customHeight="1" x14ac:dyDescent="0.25">
      <c r="B70" s="288"/>
      <c r="Z70" s="191"/>
      <c r="AA70" s="191"/>
      <c r="AI70" s="288"/>
    </row>
    <row r="71" spans="2:35" ht="12.75" customHeight="1" x14ac:dyDescent="0.25">
      <c r="B71" s="288"/>
      <c r="Z71" s="191"/>
      <c r="AA71" s="191"/>
      <c r="AI71" s="288"/>
    </row>
    <row r="72" spans="2:35" ht="12.75" customHeight="1" x14ac:dyDescent="0.25">
      <c r="B72" s="288"/>
      <c r="Z72" s="191"/>
      <c r="AA72" s="191"/>
      <c r="AI72" s="288"/>
    </row>
    <row r="73" spans="2:35" ht="12.75" customHeight="1" x14ac:dyDescent="0.25">
      <c r="B73" s="288"/>
      <c r="Z73" s="191"/>
      <c r="AA73" s="191"/>
      <c r="AI73" s="288"/>
    </row>
    <row r="74" spans="2:35" ht="12.75" customHeight="1" x14ac:dyDescent="0.25">
      <c r="B74" s="288"/>
      <c r="Z74" s="191"/>
      <c r="AA74" s="191"/>
      <c r="AI74" s="288"/>
    </row>
    <row r="75" spans="2:35" ht="12.75" customHeight="1" x14ac:dyDescent="0.25">
      <c r="B75" s="288"/>
      <c r="Z75" s="191"/>
      <c r="AA75" s="191"/>
      <c r="AI75" s="288"/>
    </row>
    <row r="76" spans="2:35" ht="12.75" customHeight="1" x14ac:dyDescent="0.25">
      <c r="B76" s="288"/>
      <c r="Z76" s="191"/>
      <c r="AA76" s="191"/>
      <c r="AI76" s="288"/>
    </row>
    <row r="77" spans="2:35" ht="12.75" customHeight="1" x14ac:dyDescent="0.25">
      <c r="B77" s="288"/>
      <c r="Z77" s="191"/>
      <c r="AA77" s="191"/>
      <c r="AI77" s="288"/>
    </row>
    <row r="78" spans="2:35" ht="12.75" customHeight="1" x14ac:dyDescent="0.25">
      <c r="B78" s="288"/>
      <c r="Z78" s="191"/>
      <c r="AA78" s="191"/>
      <c r="AI78" s="288"/>
    </row>
    <row r="79" spans="2:35" ht="12.75" customHeight="1" x14ac:dyDescent="0.25">
      <c r="B79" s="288"/>
      <c r="Z79" s="191"/>
      <c r="AA79" s="191"/>
      <c r="AI79" s="288"/>
    </row>
    <row r="80" spans="2:35" ht="12.75" customHeight="1" x14ac:dyDescent="0.25">
      <c r="B80" s="288"/>
      <c r="Z80" s="191"/>
      <c r="AA80" s="191"/>
      <c r="AI80" s="288"/>
    </row>
    <row r="81" spans="2:35" ht="12.75" customHeight="1" x14ac:dyDescent="0.25">
      <c r="B81" s="288"/>
      <c r="Z81" s="191"/>
      <c r="AA81" s="191"/>
      <c r="AI81" s="288"/>
    </row>
    <row r="82" spans="2:35" ht="12.75" customHeight="1" x14ac:dyDescent="0.25">
      <c r="B82" s="288"/>
      <c r="Z82" s="191"/>
      <c r="AA82" s="191"/>
      <c r="AI82" s="288"/>
    </row>
    <row r="83" spans="2:35" ht="12.75" customHeight="1" x14ac:dyDescent="0.25">
      <c r="B83" s="288"/>
      <c r="Z83" s="191"/>
      <c r="AA83" s="191"/>
      <c r="AI83" s="288"/>
    </row>
    <row r="84" spans="2:35" ht="12.75" customHeight="1" x14ac:dyDescent="0.25">
      <c r="B84" s="288"/>
      <c r="Z84" s="191"/>
      <c r="AA84" s="191"/>
      <c r="AI84" s="288"/>
    </row>
    <row r="85" spans="2:35" ht="12.75" customHeight="1" x14ac:dyDescent="0.25">
      <c r="B85" s="288"/>
      <c r="Z85" s="191"/>
      <c r="AA85" s="191"/>
      <c r="AI85" s="288"/>
    </row>
    <row r="86" spans="2:35" ht="12.75" customHeight="1" x14ac:dyDescent="0.25">
      <c r="B86" s="288"/>
      <c r="Z86" s="191"/>
      <c r="AA86" s="191"/>
      <c r="AI86" s="288"/>
    </row>
    <row r="87" spans="2:35" ht="12.75" customHeight="1" x14ac:dyDescent="0.25">
      <c r="B87" s="288"/>
      <c r="Z87" s="191"/>
      <c r="AA87" s="191"/>
      <c r="AI87" s="288"/>
    </row>
    <row r="88" spans="2:35" ht="12.75" customHeight="1" x14ac:dyDescent="0.25">
      <c r="B88" s="288"/>
      <c r="Z88" s="191"/>
      <c r="AA88" s="191"/>
      <c r="AI88" s="288"/>
    </row>
    <row r="89" spans="2:35" ht="12.75" customHeight="1" x14ac:dyDescent="0.25">
      <c r="B89" s="288"/>
      <c r="Z89" s="191"/>
      <c r="AA89" s="191"/>
      <c r="AI89" s="288"/>
    </row>
    <row r="90" spans="2:35" ht="12.75" customHeight="1" x14ac:dyDescent="0.25">
      <c r="B90" s="288"/>
      <c r="Z90" s="191"/>
      <c r="AA90" s="191"/>
      <c r="AI90" s="288"/>
    </row>
    <row r="91" spans="2:35" ht="12.75" customHeight="1" x14ac:dyDescent="0.25">
      <c r="B91" s="288"/>
      <c r="Z91" s="191"/>
      <c r="AA91" s="191"/>
      <c r="AI91" s="288"/>
    </row>
    <row r="92" spans="2:35" ht="12.75" customHeight="1" x14ac:dyDescent="0.25">
      <c r="B92" s="288"/>
      <c r="Z92" s="191"/>
      <c r="AA92" s="191"/>
      <c r="AI92" s="288"/>
    </row>
    <row r="93" spans="2:35" ht="12.75" customHeight="1" x14ac:dyDescent="0.25">
      <c r="B93" s="288"/>
      <c r="Z93" s="191"/>
      <c r="AA93" s="191"/>
      <c r="AI93" s="288"/>
    </row>
    <row r="94" spans="2:35" ht="12.75" customHeight="1" x14ac:dyDescent="0.25">
      <c r="B94" s="288"/>
      <c r="Z94" s="191"/>
      <c r="AA94" s="191"/>
      <c r="AI94" s="288"/>
    </row>
    <row r="95" spans="2:35" ht="12.75" customHeight="1" x14ac:dyDescent="0.25">
      <c r="B95" s="288"/>
      <c r="Z95" s="191"/>
      <c r="AA95" s="191"/>
      <c r="AI95" s="288"/>
    </row>
    <row r="96" spans="2:35" ht="12.75" customHeight="1" x14ac:dyDescent="0.25">
      <c r="B96" s="288"/>
      <c r="Z96" s="191"/>
      <c r="AA96" s="191"/>
      <c r="AI96" s="288"/>
    </row>
    <row r="97" spans="2:35" ht="12.75" customHeight="1" x14ac:dyDescent="0.25">
      <c r="B97" s="288"/>
      <c r="Z97" s="191"/>
      <c r="AA97" s="191"/>
      <c r="AI97" s="288"/>
    </row>
    <row r="98" spans="2:35" ht="12.75" customHeight="1" x14ac:dyDescent="0.25">
      <c r="B98" s="288"/>
      <c r="Z98" s="191"/>
      <c r="AA98" s="191"/>
      <c r="AI98" s="288"/>
    </row>
    <row r="99" spans="2:35" ht="12.75" customHeight="1" x14ac:dyDescent="0.25">
      <c r="B99" s="288"/>
      <c r="Z99" s="191"/>
      <c r="AA99" s="191"/>
      <c r="AI99" s="288"/>
    </row>
    <row r="100" spans="2:35" ht="12.75" customHeight="1" x14ac:dyDescent="0.25">
      <c r="B100" s="288"/>
      <c r="Z100" s="191"/>
      <c r="AA100" s="191"/>
      <c r="AI100" s="288"/>
    </row>
    <row r="101" spans="2:35" ht="12.75" customHeight="1" x14ac:dyDescent="0.25">
      <c r="B101" s="288"/>
      <c r="Z101" s="191"/>
      <c r="AA101" s="191"/>
      <c r="AI101" s="288"/>
    </row>
    <row r="102" spans="2:35" ht="12.75" customHeight="1" x14ac:dyDescent="0.25">
      <c r="B102" s="288"/>
      <c r="Z102" s="191"/>
      <c r="AA102" s="191"/>
      <c r="AI102" s="288"/>
    </row>
    <row r="103" spans="2:35" ht="12.75" customHeight="1" x14ac:dyDescent="0.25">
      <c r="B103" s="288"/>
      <c r="Z103" s="191"/>
      <c r="AA103" s="191"/>
      <c r="AI103" s="288"/>
    </row>
    <row r="104" spans="2:35" ht="12.75" customHeight="1" x14ac:dyDescent="0.25">
      <c r="B104" s="288"/>
      <c r="Z104" s="191"/>
      <c r="AA104" s="191"/>
      <c r="AI104" s="288"/>
    </row>
    <row r="105" spans="2:35" ht="12.75" customHeight="1" x14ac:dyDescent="0.25">
      <c r="B105" s="288"/>
      <c r="Z105" s="191"/>
      <c r="AA105" s="191"/>
      <c r="AI105" s="288"/>
    </row>
    <row r="106" spans="2:35" ht="12.75" customHeight="1" x14ac:dyDescent="0.25">
      <c r="B106" s="288"/>
      <c r="Z106" s="191"/>
      <c r="AA106" s="191"/>
      <c r="AI106" s="288"/>
    </row>
    <row r="107" spans="2:35" ht="12.75" customHeight="1" x14ac:dyDescent="0.25">
      <c r="B107" s="288"/>
      <c r="Z107" s="191"/>
      <c r="AA107" s="191"/>
      <c r="AI107" s="288"/>
    </row>
    <row r="108" spans="2:35" ht="12.75" customHeight="1" x14ac:dyDescent="0.25">
      <c r="B108" s="288"/>
      <c r="Z108" s="191"/>
      <c r="AA108" s="191"/>
      <c r="AI108" s="288"/>
    </row>
    <row r="109" spans="2:35" ht="12.75" customHeight="1" x14ac:dyDescent="0.25">
      <c r="B109" s="288"/>
      <c r="Z109" s="191"/>
      <c r="AA109" s="191"/>
      <c r="AI109" s="288"/>
    </row>
    <row r="110" spans="2:35" ht="12.75" customHeight="1" x14ac:dyDescent="0.25">
      <c r="B110" s="288"/>
      <c r="Z110" s="191"/>
      <c r="AA110" s="191"/>
      <c r="AI110" s="288"/>
    </row>
    <row r="111" spans="2:35" ht="12.75" customHeight="1" x14ac:dyDescent="0.25">
      <c r="B111" s="288"/>
      <c r="Z111" s="191"/>
      <c r="AA111" s="191"/>
      <c r="AI111" s="288"/>
    </row>
    <row r="112" spans="2:35" ht="12.75" customHeight="1" x14ac:dyDescent="0.25">
      <c r="B112" s="288"/>
      <c r="Z112" s="191"/>
      <c r="AA112" s="191"/>
      <c r="AI112" s="288"/>
    </row>
    <row r="113" spans="2:35" ht="12.75" customHeight="1" x14ac:dyDescent="0.25">
      <c r="B113" s="288"/>
      <c r="Z113" s="191"/>
      <c r="AA113" s="191"/>
      <c r="AI113" s="288"/>
    </row>
    <row r="114" spans="2:35" ht="12.75" customHeight="1" x14ac:dyDescent="0.25">
      <c r="B114" s="288"/>
      <c r="Z114" s="191"/>
      <c r="AA114" s="191"/>
      <c r="AI114" s="288"/>
    </row>
    <row r="115" spans="2:35" ht="12.75" customHeight="1" x14ac:dyDescent="0.25">
      <c r="B115" s="288"/>
      <c r="Z115" s="191"/>
      <c r="AA115" s="191"/>
      <c r="AI115" s="288"/>
    </row>
    <row r="116" spans="2:35" ht="12.75" customHeight="1" x14ac:dyDescent="0.25">
      <c r="B116" s="288"/>
      <c r="Z116" s="191"/>
      <c r="AA116" s="191"/>
      <c r="AI116" s="288"/>
    </row>
    <row r="117" spans="2:35" ht="12.75" customHeight="1" x14ac:dyDescent="0.25">
      <c r="B117" s="288"/>
      <c r="Z117" s="191"/>
      <c r="AA117" s="191"/>
      <c r="AI117" s="288"/>
    </row>
    <row r="118" spans="2:35" ht="12.75" customHeight="1" x14ac:dyDescent="0.25">
      <c r="B118" s="288"/>
      <c r="Z118" s="191"/>
      <c r="AA118" s="191"/>
      <c r="AI118" s="288"/>
    </row>
    <row r="119" spans="2:35" ht="12.75" customHeight="1" x14ac:dyDescent="0.25">
      <c r="B119" s="288"/>
      <c r="Z119" s="191"/>
      <c r="AA119" s="191"/>
      <c r="AI119" s="288"/>
    </row>
    <row r="120" spans="2:35" ht="12.75" customHeight="1" x14ac:dyDescent="0.25">
      <c r="B120" s="288"/>
      <c r="Z120" s="191"/>
      <c r="AA120" s="191"/>
      <c r="AI120" s="288"/>
    </row>
    <row r="121" spans="2:35" ht="12.75" customHeight="1" x14ac:dyDescent="0.25">
      <c r="B121" s="288"/>
      <c r="Z121" s="191"/>
      <c r="AA121" s="191"/>
      <c r="AI121" s="288"/>
    </row>
    <row r="122" spans="2:35" ht="12.75" customHeight="1" x14ac:dyDescent="0.25">
      <c r="B122" s="288"/>
      <c r="Z122" s="191"/>
      <c r="AA122" s="191"/>
      <c r="AI122" s="288"/>
    </row>
    <row r="123" spans="2:35" ht="12.75" customHeight="1" x14ac:dyDescent="0.25">
      <c r="B123" s="288"/>
      <c r="Z123" s="191"/>
      <c r="AA123" s="191"/>
      <c r="AI123" s="288"/>
    </row>
    <row r="124" spans="2:35" ht="12.75" customHeight="1" x14ac:dyDescent="0.25">
      <c r="B124" s="288"/>
      <c r="Z124" s="191"/>
      <c r="AA124" s="191"/>
      <c r="AI124" s="288"/>
    </row>
    <row r="125" spans="2:35" ht="12.75" customHeight="1" x14ac:dyDescent="0.25">
      <c r="B125" s="288"/>
      <c r="Z125" s="191"/>
      <c r="AA125" s="191"/>
      <c r="AI125" s="288"/>
    </row>
    <row r="126" spans="2:35" ht="12.75" customHeight="1" x14ac:dyDescent="0.25">
      <c r="B126" s="288"/>
      <c r="Z126" s="191"/>
      <c r="AA126" s="191"/>
      <c r="AI126" s="288"/>
    </row>
    <row r="127" spans="2:35" ht="12.75" customHeight="1" x14ac:dyDescent="0.25">
      <c r="B127" s="288"/>
      <c r="Z127" s="191"/>
      <c r="AA127" s="191"/>
      <c r="AI127" s="288"/>
    </row>
    <row r="128" spans="2:35" ht="12.75" customHeight="1" x14ac:dyDescent="0.25">
      <c r="B128" s="288"/>
      <c r="Z128" s="191"/>
      <c r="AA128" s="191"/>
      <c r="AI128" s="288"/>
    </row>
    <row r="129" spans="2:35" ht="12.75" customHeight="1" x14ac:dyDescent="0.25">
      <c r="B129" s="288"/>
      <c r="Z129" s="191"/>
      <c r="AA129" s="191"/>
      <c r="AI129" s="288"/>
    </row>
    <row r="130" spans="2:35" ht="12.75" customHeight="1" x14ac:dyDescent="0.25">
      <c r="B130" s="288"/>
      <c r="Z130" s="191"/>
      <c r="AA130" s="191"/>
      <c r="AI130" s="288"/>
    </row>
    <row r="131" spans="2:35" ht="12.75" customHeight="1" x14ac:dyDescent="0.25">
      <c r="B131" s="288"/>
      <c r="Z131" s="191"/>
      <c r="AA131" s="191"/>
      <c r="AI131" s="288"/>
    </row>
    <row r="132" spans="2:35" ht="12.75" customHeight="1" x14ac:dyDescent="0.25">
      <c r="B132" s="288"/>
      <c r="Z132" s="191"/>
      <c r="AA132" s="191"/>
      <c r="AI132" s="288"/>
    </row>
    <row r="133" spans="2:35" ht="12.75" customHeight="1" x14ac:dyDescent="0.25">
      <c r="B133" s="288"/>
      <c r="Z133" s="191"/>
      <c r="AA133" s="191"/>
      <c r="AI133" s="288"/>
    </row>
    <row r="134" spans="2:35" ht="12.75" customHeight="1" x14ac:dyDescent="0.25">
      <c r="B134" s="288"/>
      <c r="Z134" s="191"/>
      <c r="AA134" s="191"/>
      <c r="AI134" s="288"/>
    </row>
    <row r="135" spans="2:35" ht="12.75" customHeight="1" x14ac:dyDescent="0.25">
      <c r="B135" s="288"/>
      <c r="Z135" s="191"/>
      <c r="AA135" s="191"/>
      <c r="AI135" s="288"/>
    </row>
    <row r="136" spans="2:35" ht="12.75" customHeight="1" x14ac:dyDescent="0.25">
      <c r="B136" s="288"/>
      <c r="Z136" s="191"/>
      <c r="AA136" s="191"/>
      <c r="AI136" s="288"/>
    </row>
    <row r="137" spans="2:35" ht="12.75" customHeight="1" x14ac:dyDescent="0.25">
      <c r="B137" s="288"/>
      <c r="Z137" s="191"/>
      <c r="AA137" s="191"/>
      <c r="AI137" s="288"/>
    </row>
    <row r="138" spans="2:35" ht="12.75" customHeight="1" x14ac:dyDescent="0.25">
      <c r="B138" s="288"/>
      <c r="Z138" s="191"/>
      <c r="AA138" s="191"/>
      <c r="AI138" s="288"/>
    </row>
    <row r="139" spans="2:35" ht="12.75" customHeight="1" x14ac:dyDescent="0.25">
      <c r="B139" s="288"/>
      <c r="Z139" s="191"/>
      <c r="AA139" s="191"/>
      <c r="AI139" s="288"/>
    </row>
    <row r="140" spans="2:35" ht="12.75" customHeight="1" x14ac:dyDescent="0.25">
      <c r="B140" s="288"/>
      <c r="Z140" s="191"/>
      <c r="AA140" s="191"/>
      <c r="AI140" s="288"/>
    </row>
    <row r="141" spans="2:35" ht="12.75" customHeight="1" x14ac:dyDescent="0.25">
      <c r="B141" s="288"/>
      <c r="Z141" s="191"/>
      <c r="AA141" s="191"/>
      <c r="AI141" s="288"/>
    </row>
    <row r="142" spans="2:35" ht="12.75" customHeight="1" x14ac:dyDescent="0.25">
      <c r="B142" s="288"/>
      <c r="Z142" s="191"/>
      <c r="AA142" s="191"/>
      <c r="AI142" s="288"/>
    </row>
    <row r="143" spans="2:35" ht="12.75" customHeight="1" x14ac:dyDescent="0.25">
      <c r="B143" s="288"/>
      <c r="Z143" s="191"/>
      <c r="AA143" s="191"/>
      <c r="AI143" s="288"/>
    </row>
    <row r="144" spans="2:35" ht="12.75" customHeight="1" x14ac:dyDescent="0.25">
      <c r="B144" s="288"/>
      <c r="Z144" s="191"/>
      <c r="AA144" s="191"/>
      <c r="AI144" s="288"/>
    </row>
    <row r="145" spans="2:35" ht="12.75" customHeight="1" x14ac:dyDescent="0.25">
      <c r="B145" s="288"/>
      <c r="Z145" s="191"/>
      <c r="AA145" s="191"/>
      <c r="AI145" s="288"/>
    </row>
    <row r="146" spans="2:35" ht="12.75" customHeight="1" x14ac:dyDescent="0.25">
      <c r="B146" s="288"/>
      <c r="Z146" s="191"/>
      <c r="AA146" s="191"/>
      <c r="AI146" s="288"/>
    </row>
    <row r="147" spans="2:35" ht="12.75" customHeight="1" x14ac:dyDescent="0.25">
      <c r="B147" s="288"/>
      <c r="Z147" s="191"/>
      <c r="AA147" s="191"/>
      <c r="AI147" s="288"/>
    </row>
    <row r="148" spans="2:35" ht="12.75" customHeight="1" x14ac:dyDescent="0.25">
      <c r="B148" s="288"/>
      <c r="Z148" s="191"/>
      <c r="AA148" s="191"/>
      <c r="AI148" s="288"/>
    </row>
    <row r="149" spans="2:35" ht="12.75" customHeight="1" x14ac:dyDescent="0.25">
      <c r="B149" s="288"/>
      <c r="Z149" s="191"/>
      <c r="AA149" s="191"/>
      <c r="AI149" s="288"/>
    </row>
    <row r="150" spans="2:35" ht="12.75" customHeight="1" x14ac:dyDescent="0.25">
      <c r="B150" s="288"/>
      <c r="Z150" s="191"/>
      <c r="AA150" s="191"/>
      <c r="AI150" s="288"/>
    </row>
    <row r="151" spans="2:35" ht="12.75" customHeight="1" x14ac:dyDescent="0.25">
      <c r="B151" s="288"/>
      <c r="Z151" s="191"/>
      <c r="AA151" s="191"/>
      <c r="AI151" s="288"/>
    </row>
    <row r="152" spans="2:35" ht="12.75" customHeight="1" x14ac:dyDescent="0.25">
      <c r="B152" s="288"/>
      <c r="Z152" s="191"/>
      <c r="AA152" s="191"/>
      <c r="AI152" s="288"/>
    </row>
    <row r="153" spans="2:35" ht="12.75" customHeight="1" x14ac:dyDescent="0.25">
      <c r="B153" s="288"/>
      <c r="Z153" s="191"/>
      <c r="AA153" s="191"/>
      <c r="AI153" s="288"/>
    </row>
    <row r="154" spans="2:35" ht="12.75" customHeight="1" x14ac:dyDescent="0.25">
      <c r="B154" s="288"/>
      <c r="Z154" s="191"/>
      <c r="AA154" s="191"/>
      <c r="AI154" s="288"/>
    </row>
    <row r="155" spans="2:35" ht="12.75" customHeight="1" x14ac:dyDescent="0.25">
      <c r="B155" s="288"/>
      <c r="Z155" s="191"/>
      <c r="AA155" s="191"/>
      <c r="AI155" s="288"/>
    </row>
    <row r="156" spans="2:35" ht="12.75" customHeight="1" x14ac:dyDescent="0.25">
      <c r="B156" s="288"/>
      <c r="Z156" s="191"/>
      <c r="AA156" s="191"/>
      <c r="AI156" s="288"/>
    </row>
    <row r="157" spans="2:35" ht="12.75" customHeight="1" x14ac:dyDescent="0.25">
      <c r="B157" s="288"/>
      <c r="Z157" s="191"/>
      <c r="AA157" s="191"/>
      <c r="AI157" s="288"/>
    </row>
    <row r="158" spans="2:35" ht="12.75" customHeight="1" x14ac:dyDescent="0.25">
      <c r="B158" s="288"/>
      <c r="Z158" s="191"/>
      <c r="AA158" s="191"/>
      <c r="AI158" s="288"/>
    </row>
    <row r="159" spans="2:35" ht="12.75" customHeight="1" x14ac:dyDescent="0.25">
      <c r="B159" s="288"/>
      <c r="Z159" s="191"/>
      <c r="AA159" s="191"/>
      <c r="AI159" s="288"/>
    </row>
    <row r="160" spans="2:35" ht="12.75" customHeight="1" x14ac:dyDescent="0.25">
      <c r="B160" s="288"/>
      <c r="Z160" s="191"/>
      <c r="AA160" s="191"/>
      <c r="AI160" s="288"/>
    </row>
    <row r="161" spans="2:35" ht="12.75" customHeight="1" x14ac:dyDescent="0.25">
      <c r="B161" s="288"/>
      <c r="Z161" s="191"/>
      <c r="AA161" s="191"/>
      <c r="AI161" s="288"/>
    </row>
    <row r="162" spans="2:35" ht="12.75" customHeight="1" x14ac:dyDescent="0.25">
      <c r="B162" s="288"/>
      <c r="Z162" s="191"/>
      <c r="AA162" s="191"/>
      <c r="AI162" s="288"/>
    </row>
    <row r="163" spans="2:35" ht="12.75" customHeight="1" x14ac:dyDescent="0.25">
      <c r="B163" s="288"/>
      <c r="Z163" s="191"/>
      <c r="AA163" s="191"/>
      <c r="AI163" s="288"/>
    </row>
    <row r="164" spans="2:35" ht="12.75" customHeight="1" x14ac:dyDescent="0.25">
      <c r="B164" s="288"/>
      <c r="Z164" s="191"/>
      <c r="AA164" s="191"/>
      <c r="AI164" s="288"/>
    </row>
    <row r="165" spans="2:35" ht="12.75" customHeight="1" x14ac:dyDescent="0.25">
      <c r="B165" s="288"/>
      <c r="Z165" s="191"/>
      <c r="AA165" s="191"/>
      <c r="AI165" s="288"/>
    </row>
    <row r="166" spans="2:35" ht="12.75" customHeight="1" x14ac:dyDescent="0.25">
      <c r="B166" s="288"/>
      <c r="Z166" s="191"/>
      <c r="AA166" s="191"/>
      <c r="AI166" s="288"/>
    </row>
    <row r="167" spans="2:35" ht="12.75" customHeight="1" x14ac:dyDescent="0.25">
      <c r="B167" s="288"/>
      <c r="Z167" s="191"/>
      <c r="AA167" s="191"/>
      <c r="AI167" s="288"/>
    </row>
    <row r="168" spans="2:35" ht="12.75" customHeight="1" x14ac:dyDescent="0.25">
      <c r="B168" s="288"/>
      <c r="Z168" s="191"/>
      <c r="AA168" s="191"/>
      <c r="AI168" s="288"/>
    </row>
    <row r="169" spans="2:35" ht="12.75" customHeight="1" x14ac:dyDescent="0.25">
      <c r="B169" s="288"/>
      <c r="Z169" s="191"/>
      <c r="AA169" s="191"/>
      <c r="AI169" s="288"/>
    </row>
    <row r="170" spans="2:35" ht="12.75" customHeight="1" x14ac:dyDescent="0.25">
      <c r="B170" s="288"/>
      <c r="Z170" s="191"/>
      <c r="AA170" s="191"/>
      <c r="AI170" s="288"/>
    </row>
    <row r="171" spans="2:35" ht="12.75" customHeight="1" x14ac:dyDescent="0.25">
      <c r="B171" s="288"/>
      <c r="Z171" s="191"/>
      <c r="AA171" s="191"/>
      <c r="AI171" s="288"/>
    </row>
    <row r="172" spans="2:35" ht="12.75" customHeight="1" x14ac:dyDescent="0.25">
      <c r="B172" s="288"/>
      <c r="Z172" s="191"/>
      <c r="AA172" s="191"/>
      <c r="AI172" s="288"/>
    </row>
    <row r="173" spans="2:35" ht="12.75" customHeight="1" x14ac:dyDescent="0.25">
      <c r="B173" s="288"/>
      <c r="Z173" s="191"/>
      <c r="AA173" s="191"/>
      <c r="AI173" s="288"/>
    </row>
    <row r="174" spans="2:35" ht="12.75" customHeight="1" x14ac:dyDescent="0.25">
      <c r="B174" s="288"/>
      <c r="Z174" s="191"/>
      <c r="AA174" s="191"/>
      <c r="AI174" s="288"/>
    </row>
    <row r="175" spans="2:35" ht="12.75" customHeight="1" x14ac:dyDescent="0.25">
      <c r="B175" s="288"/>
      <c r="Z175" s="191"/>
      <c r="AA175" s="191"/>
      <c r="AI175" s="288"/>
    </row>
    <row r="176" spans="2:35" ht="12.75" customHeight="1" x14ac:dyDescent="0.25">
      <c r="B176" s="288"/>
      <c r="Z176" s="191"/>
      <c r="AA176" s="191"/>
      <c r="AI176" s="288"/>
    </row>
    <row r="177" spans="2:35" ht="12.75" customHeight="1" x14ac:dyDescent="0.25">
      <c r="B177" s="288"/>
      <c r="Z177" s="191"/>
      <c r="AA177" s="191"/>
      <c r="AI177" s="288"/>
    </row>
    <row r="178" spans="2:35" ht="12.75" customHeight="1" x14ac:dyDescent="0.25">
      <c r="B178" s="288"/>
      <c r="Z178" s="191"/>
      <c r="AA178" s="191"/>
      <c r="AI178" s="288"/>
    </row>
    <row r="179" spans="2:35" ht="12.75" customHeight="1" x14ac:dyDescent="0.25">
      <c r="B179" s="288"/>
      <c r="Z179" s="191"/>
      <c r="AA179" s="191"/>
      <c r="AI179" s="288"/>
    </row>
    <row r="180" spans="2:35" ht="12.75" customHeight="1" x14ac:dyDescent="0.25">
      <c r="B180" s="288"/>
      <c r="Z180" s="191"/>
      <c r="AA180" s="191"/>
      <c r="AI180" s="288"/>
    </row>
    <row r="181" spans="2:35" ht="12.75" customHeight="1" x14ac:dyDescent="0.25">
      <c r="B181" s="288"/>
      <c r="Z181" s="191"/>
      <c r="AA181" s="191"/>
      <c r="AI181" s="288"/>
    </row>
    <row r="182" spans="2:35" ht="12.75" customHeight="1" x14ac:dyDescent="0.25">
      <c r="B182" s="288"/>
      <c r="Z182" s="191"/>
      <c r="AA182" s="191"/>
      <c r="AI182" s="288"/>
    </row>
    <row r="183" spans="2:35" ht="12.75" customHeight="1" x14ac:dyDescent="0.25">
      <c r="B183" s="288"/>
      <c r="Z183" s="191"/>
      <c r="AA183" s="191"/>
      <c r="AI183" s="288"/>
    </row>
    <row r="184" spans="2:35" ht="12.75" customHeight="1" x14ac:dyDescent="0.25">
      <c r="B184" s="288"/>
      <c r="Z184" s="191"/>
      <c r="AA184" s="191"/>
      <c r="AI184" s="288"/>
    </row>
    <row r="185" spans="2:35" ht="12.75" customHeight="1" x14ac:dyDescent="0.25">
      <c r="B185" s="288"/>
      <c r="Z185" s="191"/>
      <c r="AA185" s="191"/>
      <c r="AI185" s="288"/>
    </row>
    <row r="186" spans="2:35" ht="12.75" customHeight="1" x14ac:dyDescent="0.25">
      <c r="B186" s="288"/>
      <c r="Z186" s="191"/>
      <c r="AA186" s="191"/>
      <c r="AI186" s="288"/>
    </row>
    <row r="187" spans="2:35" ht="12.75" customHeight="1" x14ac:dyDescent="0.25">
      <c r="B187" s="288"/>
      <c r="Z187" s="191"/>
      <c r="AA187" s="191"/>
      <c r="AI187" s="288"/>
    </row>
    <row r="188" spans="2:35" ht="12.75" customHeight="1" x14ac:dyDescent="0.25">
      <c r="B188" s="288"/>
      <c r="Z188" s="191"/>
      <c r="AA188" s="191"/>
      <c r="AI188" s="288"/>
    </row>
    <row r="189" spans="2:35" ht="12.75" customHeight="1" x14ac:dyDescent="0.25">
      <c r="B189" s="288"/>
      <c r="Z189" s="191"/>
      <c r="AA189" s="191"/>
      <c r="AI189" s="288"/>
    </row>
    <row r="190" spans="2:35" ht="12.75" customHeight="1" x14ac:dyDescent="0.25">
      <c r="B190" s="288"/>
      <c r="Z190" s="191"/>
      <c r="AA190" s="191"/>
      <c r="AI190" s="288"/>
    </row>
    <row r="191" spans="2:35" ht="12.75" customHeight="1" x14ac:dyDescent="0.25">
      <c r="B191" s="288"/>
      <c r="Z191" s="191"/>
      <c r="AA191" s="191"/>
      <c r="AI191" s="288"/>
    </row>
    <row r="192" spans="2:35" ht="12.75" customHeight="1" x14ac:dyDescent="0.25">
      <c r="B192" s="288"/>
      <c r="Z192" s="191"/>
      <c r="AA192" s="191"/>
      <c r="AI192" s="288"/>
    </row>
    <row r="193" spans="2:35" ht="12.75" customHeight="1" x14ac:dyDescent="0.25">
      <c r="B193" s="288"/>
      <c r="Z193" s="191"/>
      <c r="AA193" s="191"/>
      <c r="AI193" s="288"/>
    </row>
    <row r="194" spans="2:35" ht="12.75" customHeight="1" x14ac:dyDescent="0.25">
      <c r="B194" s="288"/>
      <c r="Z194" s="191"/>
      <c r="AA194" s="191"/>
      <c r="AI194" s="288"/>
    </row>
    <row r="195" spans="2:35" ht="12.75" customHeight="1" x14ac:dyDescent="0.25">
      <c r="B195" s="288"/>
      <c r="Z195" s="191"/>
      <c r="AA195" s="191"/>
      <c r="AI195" s="288"/>
    </row>
    <row r="196" spans="2:35" ht="12.75" customHeight="1" x14ac:dyDescent="0.25">
      <c r="B196" s="288"/>
      <c r="Z196" s="191"/>
      <c r="AA196" s="191"/>
      <c r="AI196" s="288"/>
    </row>
    <row r="197" spans="2:35" ht="12.75" customHeight="1" x14ac:dyDescent="0.25">
      <c r="B197" s="288"/>
      <c r="Z197" s="191"/>
      <c r="AA197" s="191"/>
      <c r="AI197" s="288"/>
    </row>
    <row r="198" spans="2:35" ht="12.75" customHeight="1" x14ac:dyDescent="0.25">
      <c r="B198" s="288"/>
      <c r="Z198" s="191"/>
      <c r="AA198" s="191"/>
      <c r="AI198" s="288"/>
    </row>
    <row r="199" spans="2:35" ht="12.75" customHeight="1" x14ac:dyDescent="0.25">
      <c r="B199" s="288"/>
      <c r="Z199" s="191"/>
      <c r="AA199" s="191"/>
      <c r="AI199" s="288"/>
    </row>
    <row r="200" spans="2:35" ht="12.75" customHeight="1" x14ac:dyDescent="0.25">
      <c r="B200" s="288"/>
      <c r="Z200" s="191"/>
      <c r="AA200" s="191"/>
      <c r="AI200" s="288"/>
    </row>
    <row r="201" spans="2:35" ht="12.75" customHeight="1" x14ac:dyDescent="0.25">
      <c r="B201" s="288"/>
      <c r="Z201" s="191"/>
      <c r="AA201" s="191"/>
      <c r="AI201" s="288"/>
    </row>
    <row r="202" spans="2:35" ht="12.75" customHeight="1" x14ac:dyDescent="0.25">
      <c r="B202" s="288"/>
      <c r="Z202" s="191"/>
      <c r="AA202" s="191"/>
      <c r="AI202" s="288"/>
    </row>
    <row r="203" spans="2:35" ht="12.75" customHeight="1" x14ac:dyDescent="0.25">
      <c r="B203" s="288"/>
      <c r="Z203" s="191"/>
      <c r="AA203" s="191"/>
      <c r="AI203" s="288"/>
    </row>
    <row r="204" spans="2:35" ht="12.75" customHeight="1" x14ac:dyDescent="0.25">
      <c r="B204" s="288"/>
      <c r="Z204" s="191"/>
      <c r="AA204" s="191"/>
      <c r="AI204" s="288"/>
    </row>
    <row r="205" spans="2:35" ht="12.75" customHeight="1" x14ac:dyDescent="0.25">
      <c r="B205" s="288"/>
      <c r="Z205" s="191"/>
      <c r="AA205" s="191"/>
      <c r="AI205" s="288"/>
    </row>
    <row r="206" spans="2:35" ht="12.75" customHeight="1" x14ac:dyDescent="0.25">
      <c r="B206" s="288"/>
      <c r="Z206" s="191"/>
      <c r="AA206" s="191"/>
      <c r="AI206" s="288"/>
    </row>
    <row r="207" spans="2:35" ht="12.75" customHeight="1" x14ac:dyDescent="0.25">
      <c r="B207" s="288"/>
      <c r="Z207" s="191"/>
      <c r="AA207" s="191"/>
      <c r="AI207" s="288"/>
    </row>
    <row r="208" spans="2:35" ht="12.75" customHeight="1" x14ac:dyDescent="0.25">
      <c r="B208" s="288"/>
      <c r="Z208" s="191"/>
      <c r="AA208" s="191"/>
      <c r="AI208" s="288"/>
    </row>
    <row r="209" spans="2:35" ht="12.75" customHeight="1" x14ac:dyDescent="0.25">
      <c r="B209" s="288"/>
      <c r="Z209" s="191"/>
      <c r="AA209" s="191"/>
      <c r="AI209" s="288"/>
    </row>
    <row r="210" spans="2:35" ht="12.75" customHeight="1" x14ac:dyDescent="0.25">
      <c r="B210" s="288"/>
      <c r="Z210" s="191"/>
      <c r="AA210" s="191"/>
      <c r="AI210" s="288"/>
    </row>
    <row r="211" spans="2:35" ht="12.75" customHeight="1" x14ac:dyDescent="0.25">
      <c r="B211" s="288"/>
      <c r="Z211" s="191"/>
      <c r="AA211" s="191"/>
      <c r="AI211" s="288"/>
    </row>
    <row r="212" spans="2:35" ht="12.75" customHeight="1" x14ac:dyDescent="0.25">
      <c r="B212" s="288"/>
      <c r="Z212" s="191"/>
      <c r="AA212" s="191"/>
      <c r="AI212" s="288"/>
    </row>
    <row r="213" spans="2:35" ht="12.75" customHeight="1" x14ac:dyDescent="0.25">
      <c r="B213" s="288"/>
      <c r="Z213" s="191"/>
      <c r="AA213" s="191"/>
      <c r="AI213" s="288"/>
    </row>
    <row r="214" spans="2:35" ht="12.75" customHeight="1" x14ac:dyDescent="0.25">
      <c r="B214" s="288"/>
      <c r="Z214" s="191"/>
      <c r="AA214" s="191"/>
      <c r="AI214" s="288"/>
    </row>
    <row r="215" spans="2:35" ht="12.75" customHeight="1" x14ac:dyDescent="0.25">
      <c r="B215" s="288"/>
      <c r="Z215" s="191"/>
      <c r="AA215" s="191"/>
      <c r="AI215" s="288"/>
    </row>
    <row r="216" spans="2:35" ht="12.75" customHeight="1" x14ac:dyDescent="0.25">
      <c r="B216" s="288"/>
      <c r="Z216" s="191"/>
      <c r="AA216" s="191"/>
      <c r="AI216" s="288"/>
    </row>
    <row r="217" spans="2:35" ht="12.75" customHeight="1" x14ac:dyDescent="0.25">
      <c r="B217" s="288"/>
      <c r="Z217" s="191"/>
      <c r="AA217" s="191"/>
      <c r="AI217" s="288"/>
    </row>
    <row r="218" spans="2:35" ht="12.75" customHeight="1" x14ac:dyDescent="0.25">
      <c r="B218" s="288"/>
      <c r="Z218" s="191"/>
      <c r="AA218" s="191"/>
      <c r="AI218" s="288"/>
    </row>
    <row r="219" spans="2:35" ht="12.75" customHeight="1" x14ac:dyDescent="0.25">
      <c r="B219" s="288"/>
      <c r="Z219" s="191"/>
      <c r="AA219" s="191"/>
      <c r="AI219" s="288"/>
    </row>
    <row r="220" spans="2:35" ht="12.75" customHeight="1" x14ac:dyDescent="0.25">
      <c r="B220" s="288"/>
      <c r="Z220" s="191"/>
      <c r="AA220" s="191"/>
      <c r="AI220" s="288"/>
    </row>
    <row r="221" spans="2:35" ht="12.75" customHeight="1" x14ac:dyDescent="0.25">
      <c r="B221" s="288"/>
      <c r="Z221" s="191"/>
      <c r="AA221" s="191"/>
      <c r="AI221" s="288"/>
    </row>
    <row r="222" spans="2:35" ht="12.75" customHeight="1" x14ac:dyDescent="0.25">
      <c r="B222" s="288"/>
      <c r="Z222" s="191"/>
      <c r="AA222" s="191"/>
      <c r="AI222" s="288"/>
    </row>
    <row r="223" spans="2:35" ht="12.75" customHeight="1" x14ac:dyDescent="0.25">
      <c r="B223" s="288"/>
      <c r="Z223" s="191"/>
      <c r="AA223" s="191"/>
      <c r="AI223" s="288"/>
    </row>
    <row r="224" spans="2:35" ht="12.75" customHeight="1" x14ac:dyDescent="0.25">
      <c r="B224" s="288"/>
      <c r="Z224" s="191"/>
      <c r="AA224" s="191"/>
      <c r="AI224" s="288"/>
    </row>
    <row r="225" spans="2:35" ht="12.75" customHeight="1" x14ac:dyDescent="0.25">
      <c r="B225" s="288"/>
      <c r="Z225" s="191"/>
      <c r="AA225" s="191"/>
      <c r="AI225" s="288"/>
    </row>
    <row r="226" spans="2:35" ht="12.75" customHeight="1" x14ac:dyDescent="0.25">
      <c r="B226" s="288"/>
      <c r="Z226" s="191"/>
      <c r="AA226" s="191"/>
      <c r="AI226" s="288"/>
    </row>
    <row r="227" spans="2:35" ht="12.75" customHeight="1" x14ac:dyDescent="0.25">
      <c r="B227" s="288"/>
      <c r="Z227" s="191"/>
      <c r="AA227" s="191"/>
      <c r="AI227" s="288"/>
    </row>
    <row r="228" spans="2:35" ht="12.75" customHeight="1" x14ac:dyDescent="0.25">
      <c r="B228" s="288"/>
      <c r="Z228" s="191"/>
      <c r="AA228" s="191"/>
      <c r="AI228" s="288"/>
    </row>
    <row r="229" spans="2:35" ht="12.75" customHeight="1" x14ac:dyDescent="0.25">
      <c r="B229" s="288"/>
      <c r="Z229" s="191"/>
      <c r="AA229" s="191"/>
      <c r="AI229" s="288"/>
    </row>
    <row r="230" spans="2:35" ht="12.75" customHeight="1" x14ac:dyDescent="0.25">
      <c r="B230" s="288"/>
      <c r="Z230" s="191"/>
      <c r="AA230" s="191"/>
      <c r="AI230" s="288"/>
    </row>
    <row r="231" spans="2:35" ht="12.75" customHeight="1" x14ac:dyDescent="0.25">
      <c r="B231" s="288"/>
      <c r="Z231" s="191"/>
      <c r="AA231" s="191"/>
      <c r="AI231" s="288"/>
    </row>
    <row r="232" spans="2:35" ht="12.75" customHeight="1" x14ac:dyDescent="0.25">
      <c r="B232" s="288"/>
      <c r="Z232" s="191"/>
      <c r="AA232" s="191"/>
      <c r="AI232" s="288"/>
    </row>
    <row r="233" spans="2:35" ht="12.75" customHeight="1" x14ac:dyDescent="0.25">
      <c r="B233" s="288"/>
      <c r="Z233" s="191"/>
      <c r="AA233" s="191"/>
      <c r="AI233" s="288"/>
    </row>
    <row r="234" spans="2:35" ht="12.75" customHeight="1" x14ac:dyDescent="0.25">
      <c r="B234" s="288"/>
      <c r="Z234" s="191"/>
      <c r="AA234" s="191"/>
      <c r="AI234" s="288"/>
    </row>
    <row r="235" spans="2:35" ht="12.75" customHeight="1" x14ac:dyDescent="0.25">
      <c r="B235" s="288"/>
      <c r="Z235" s="191"/>
      <c r="AA235" s="191"/>
      <c r="AI235" s="288"/>
    </row>
    <row r="236" spans="2:35" ht="12.75" customHeight="1" x14ac:dyDescent="0.25">
      <c r="B236" s="288"/>
      <c r="Z236" s="191"/>
      <c r="AA236" s="191"/>
      <c r="AI236" s="288"/>
    </row>
    <row r="237" spans="2:35" ht="12.75" customHeight="1" x14ac:dyDescent="0.25">
      <c r="B237" s="288"/>
      <c r="Z237" s="191"/>
      <c r="AA237" s="191"/>
      <c r="AI237" s="288"/>
    </row>
    <row r="238" spans="2:35" ht="12.75" customHeight="1" x14ac:dyDescent="0.25">
      <c r="B238" s="288"/>
      <c r="Z238" s="191"/>
      <c r="AA238" s="191"/>
      <c r="AI238" s="288"/>
    </row>
    <row r="239" spans="2:35" ht="12.75" customHeight="1" x14ac:dyDescent="0.25">
      <c r="B239" s="288"/>
      <c r="Z239" s="191"/>
      <c r="AA239" s="191"/>
      <c r="AI239" s="288"/>
    </row>
    <row r="240" spans="2:35" ht="12.75" customHeight="1" x14ac:dyDescent="0.25">
      <c r="B240" s="288"/>
      <c r="Z240" s="191"/>
      <c r="AA240" s="191"/>
      <c r="AI240" s="288"/>
    </row>
    <row r="241" spans="2:35" ht="12.75" customHeight="1" x14ac:dyDescent="0.25">
      <c r="B241" s="288"/>
      <c r="Z241" s="191"/>
      <c r="AA241" s="191"/>
      <c r="AI241" s="288"/>
    </row>
    <row r="242" spans="2:35" ht="12.75" customHeight="1" x14ac:dyDescent="0.25">
      <c r="B242" s="288"/>
      <c r="Z242" s="191"/>
      <c r="AA242" s="191"/>
      <c r="AI242" s="288"/>
    </row>
    <row r="243" spans="2:35" ht="12.75" customHeight="1" x14ac:dyDescent="0.25">
      <c r="B243" s="288"/>
      <c r="Z243" s="191"/>
      <c r="AA243" s="191"/>
      <c r="AI243" s="288"/>
    </row>
    <row r="244" spans="2:35" ht="12.75" customHeight="1" x14ac:dyDescent="0.25">
      <c r="B244" s="288"/>
      <c r="Z244" s="191"/>
      <c r="AA244" s="191"/>
      <c r="AI244" s="288"/>
    </row>
    <row r="245" spans="2:35" ht="12.75" customHeight="1" x14ac:dyDescent="0.25">
      <c r="B245" s="288"/>
      <c r="Z245" s="191"/>
      <c r="AA245" s="191"/>
      <c r="AI245" s="288"/>
    </row>
    <row r="246" spans="2:35" ht="12.75" customHeight="1" x14ac:dyDescent="0.25">
      <c r="B246" s="288"/>
      <c r="Z246" s="191"/>
      <c r="AA246" s="191"/>
      <c r="AI246" s="288"/>
    </row>
    <row r="247" spans="2:35" ht="12.75" customHeight="1" x14ac:dyDescent="0.25">
      <c r="B247" s="288"/>
      <c r="Z247" s="191"/>
      <c r="AA247" s="191"/>
      <c r="AI247" s="288"/>
    </row>
    <row r="248" spans="2:35" ht="12.75" customHeight="1" x14ac:dyDescent="0.25">
      <c r="B248" s="288"/>
      <c r="Z248" s="191"/>
      <c r="AA248" s="191"/>
      <c r="AI248" s="288"/>
    </row>
    <row r="249" spans="2:35" ht="12.75" customHeight="1" x14ac:dyDescent="0.25">
      <c r="B249" s="288"/>
      <c r="Z249" s="191"/>
      <c r="AA249" s="191"/>
      <c r="AI249" s="288"/>
    </row>
    <row r="250" spans="2:35" ht="12.75" customHeight="1" x14ac:dyDescent="0.25">
      <c r="B250" s="288"/>
      <c r="Z250" s="191"/>
      <c r="AA250" s="191"/>
      <c r="AI250" s="288"/>
    </row>
    <row r="251" spans="2:35" ht="12.75" customHeight="1" x14ac:dyDescent="0.25">
      <c r="B251" s="288"/>
      <c r="Z251" s="191"/>
      <c r="AA251" s="191"/>
      <c r="AI251" s="288"/>
    </row>
    <row r="252" spans="2:35" ht="12.75" customHeight="1" x14ac:dyDescent="0.25">
      <c r="B252" s="288"/>
      <c r="Z252" s="191"/>
      <c r="AA252" s="191"/>
      <c r="AI252" s="288"/>
    </row>
    <row r="253" spans="2:35" ht="12.75" customHeight="1" x14ac:dyDescent="0.25">
      <c r="B253" s="288"/>
      <c r="Z253" s="191"/>
      <c r="AA253" s="191"/>
      <c r="AI253" s="288"/>
    </row>
    <row r="254" spans="2:35" ht="12.75" customHeight="1" x14ac:dyDescent="0.25">
      <c r="B254" s="288"/>
      <c r="Z254" s="191"/>
      <c r="AA254" s="191"/>
      <c r="AI254" s="288"/>
    </row>
    <row r="255" spans="2:35" ht="12.75" customHeight="1" x14ac:dyDescent="0.25">
      <c r="B255" s="288"/>
      <c r="Z255" s="191"/>
      <c r="AA255" s="191"/>
      <c r="AI255" s="288"/>
    </row>
    <row r="256" spans="2:35" ht="12.75" customHeight="1" x14ac:dyDescent="0.25">
      <c r="B256" s="288"/>
      <c r="Z256" s="191"/>
      <c r="AA256" s="191"/>
      <c r="AI256" s="288"/>
    </row>
    <row r="257" spans="2:35" ht="12.75" customHeight="1" x14ac:dyDescent="0.25">
      <c r="B257" s="288"/>
      <c r="Z257" s="191"/>
      <c r="AA257" s="191"/>
      <c r="AI257" s="288"/>
    </row>
    <row r="258" spans="2:35" ht="12.75" customHeight="1" x14ac:dyDescent="0.25">
      <c r="B258" s="288"/>
      <c r="Z258" s="191"/>
      <c r="AA258" s="191"/>
      <c r="AI258" s="288"/>
    </row>
    <row r="259" spans="2:35" ht="12.75" customHeight="1" x14ac:dyDescent="0.25">
      <c r="B259" s="288"/>
      <c r="Z259" s="191"/>
      <c r="AA259" s="191"/>
      <c r="AI259" s="288"/>
    </row>
    <row r="260" spans="2:35" ht="12.75" customHeight="1" x14ac:dyDescent="0.25">
      <c r="B260" s="288"/>
      <c r="Z260" s="191"/>
      <c r="AA260" s="191"/>
      <c r="AI260" s="288"/>
    </row>
    <row r="261" spans="2:35" ht="12.75" customHeight="1" x14ac:dyDescent="0.25">
      <c r="B261" s="288"/>
      <c r="Z261" s="191"/>
      <c r="AA261" s="191"/>
      <c r="AI261" s="288"/>
    </row>
    <row r="262" spans="2:35" ht="12.75" customHeight="1" x14ac:dyDescent="0.25">
      <c r="B262" s="288"/>
      <c r="Z262" s="191"/>
      <c r="AA262" s="191"/>
      <c r="AI262" s="288"/>
    </row>
    <row r="263" spans="2:35" ht="12.75" customHeight="1" x14ac:dyDescent="0.25">
      <c r="B263" s="288"/>
      <c r="Z263" s="191"/>
      <c r="AA263" s="191"/>
      <c r="AI263" s="288"/>
    </row>
    <row r="264" spans="2:35" ht="12.75" customHeight="1" x14ac:dyDescent="0.25">
      <c r="B264" s="288"/>
      <c r="Z264" s="191"/>
      <c r="AA264" s="191"/>
      <c r="AI264" s="288"/>
    </row>
    <row r="265" spans="2:35" ht="12.75" customHeight="1" x14ac:dyDescent="0.25">
      <c r="B265" s="288"/>
      <c r="Z265" s="191"/>
      <c r="AA265" s="191"/>
      <c r="AI265" s="288"/>
    </row>
    <row r="266" spans="2:35" ht="12.75" customHeight="1" x14ac:dyDescent="0.25">
      <c r="B266" s="288"/>
      <c r="Z266" s="191"/>
      <c r="AA266" s="191"/>
      <c r="AI266" s="288"/>
    </row>
    <row r="267" spans="2:35" ht="12.75" customHeight="1" x14ac:dyDescent="0.25">
      <c r="B267" s="288"/>
      <c r="Z267" s="191"/>
      <c r="AA267" s="191"/>
      <c r="AI267" s="288"/>
    </row>
    <row r="268" spans="2:35" ht="12.75" customHeight="1" x14ac:dyDescent="0.25">
      <c r="B268" s="288"/>
      <c r="Z268" s="191"/>
      <c r="AA268" s="191"/>
      <c r="AI268" s="288"/>
    </row>
    <row r="269" spans="2:35" ht="12.75" customHeight="1" x14ac:dyDescent="0.25">
      <c r="B269" s="288"/>
      <c r="Z269" s="191"/>
      <c r="AA269" s="191"/>
      <c r="AI269" s="288"/>
    </row>
    <row r="270" spans="2:35" ht="12.75" customHeight="1" x14ac:dyDescent="0.25">
      <c r="B270" s="288"/>
      <c r="Z270" s="191"/>
      <c r="AA270" s="191"/>
      <c r="AI270" s="288"/>
    </row>
    <row r="271" spans="2:35" ht="12.75" customHeight="1" x14ac:dyDescent="0.25">
      <c r="B271" s="288"/>
      <c r="Z271" s="191"/>
      <c r="AA271" s="191"/>
      <c r="AI271" s="288"/>
    </row>
    <row r="272" spans="2:35" ht="12.75" customHeight="1" x14ac:dyDescent="0.25">
      <c r="B272" s="288"/>
      <c r="Z272" s="191"/>
      <c r="AA272" s="191"/>
      <c r="AI272" s="288"/>
    </row>
    <row r="273" spans="2:35" ht="12.75" customHeight="1" x14ac:dyDescent="0.25">
      <c r="B273" s="288"/>
      <c r="Z273" s="191"/>
      <c r="AA273" s="191"/>
      <c r="AI273" s="288"/>
    </row>
    <row r="274" spans="2:35" ht="12.75" customHeight="1" x14ac:dyDescent="0.25">
      <c r="B274" s="288"/>
      <c r="Z274" s="191"/>
      <c r="AA274" s="191"/>
      <c r="AI274" s="288"/>
    </row>
    <row r="275" spans="2:35" ht="12.75" customHeight="1" x14ac:dyDescent="0.25">
      <c r="B275" s="288"/>
      <c r="Z275" s="191"/>
      <c r="AA275" s="191"/>
      <c r="AI275" s="288"/>
    </row>
    <row r="276" spans="2:35" ht="12.75" customHeight="1" x14ac:dyDescent="0.25">
      <c r="B276" s="288"/>
      <c r="Z276" s="191"/>
      <c r="AA276" s="191"/>
      <c r="AI276" s="288"/>
    </row>
    <row r="277" spans="2:35" ht="12.75" customHeight="1" x14ac:dyDescent="0.25">
      <c r="B277" s="288"/>
      <c r="Z277" s="191"/>
      <c r="AA277" s="191"/>
      <c r="AI277" s="288"/>
    </row>
    <row r="278" spans="2:35" ht="12.75" customHeight="1" x14ac:dyDescent="0.25">
      <c r="B278" s="288"/>
      <c r="Z278" s="191"/>
      <c r="AA278" s="191"/>
      <c r="AI278" s="288"/>
    </row>
    <row r="279" spans="2:35" ht="12.75" customHeight="1" x14ac:dyDescent="0.25">
      <c r="B279" s="288"/>
      <c r="Z279" s="191"/>
      <c r="AA279" s="191"/>
      <c r="AI279" s="288"/>
    </row>
    <row r="280" spans="2:35" ht="12.75" customHeight="1" x14ac:dyDescent="0.25">
      <c r="B280" s="288"/>
      <c r="Z280" s="191"/>
      <c r="AA280" s="191"/>
      <c r="AI280" s="288"/>
    </row>
    <row r="281" spans="2:35" ht="12.75" customHeight="1" x14ac:dyDescent="0.25">
      <c r="B281" s="288"/>
      <c r="Z281" s="191"/>
      <c r="AA281" s="191"/>
      <c r="AI281" s="288"/>
    </row>
    <row r="282" spans="2:35" ht="12.75" customHeight="1" x14ac:dyDescent="0.25">
      <c r="B282" s="288"/>
      <c r="Z282" s="191"/>
      <c r="AA282" s="191"/>
      <c r="AI282" s="288"/>
    </row>
    <row r="283" spans="2:35" ht="12.75" customHeight="1" x14ac:dyDescent="0.25">
      <c r="B283" s="288"/>
      <c r="Z283" s="191"/>
      <c r="AA283" s="191"/>
      <c r="AI283" s="288"/>
    </row>
    <row r="284" spans="2:35" ht="12.75" customHeight="1" x14ac:dyDescent="0.25">
      <c r="B284" s="288"/>
      <c r="Z284" s="191"/>
      <c r="AA284" s="191"/>
      <c r="AI284" s="288"/>
    </row>
    <row r="285" spans="2:35" ht="12.75" customHeight="1" x14ac:dyDescent="0.25">
      <c r="B285" s="288"/>
      <c r="Z285" s="191"/>
      <c r="AA285" s="191"/>
      <c r="AI285" s="288"/>
    </row>
    <row r="286" spans="2:35" ht="12.75" customHeight="1" x14ac:dyDescent="0.25">
      <c r="B286" s="288"/>
      <c r="Z286" s="191"/>
      <c r="AA286" s="191"/>
      <c r="AI286" s="288"/>
    </row>
    <row r="287" spans="2:35" ht="12.75" customHeight="1" x14ac:dyDescent="0.25">
      <c r="B287" s="288"/>
      <c r="Z287" s="191"/>
      <c r="AA287" s="191"/>
      <c r="AI287" s="288"/>
    </row>
    <row r="288" spans="2:35" ht="12.75" customHeight="1" x14ac:dyDescent="0.25">
      <c r="B288" s="288"/>
      <c r="Z288" s="191"/>
      <c r="AA288" s="191"/>
      <c r="AI288" s="288"/>
    </row>
    <row r="289" spans="2:35" ht="12.75" customHeight="1" x14ac:dyDescent="0.25">
      <c r="B289" s="288"/>
      <c r="Z289" s="191"/>
      <c r="AA289" s="191"/>
      <c r="AI289" s="288"/>
    </row>
    <row r="290" spans="2:35" ht="12.75" customHeight="1" x14ac:dyDescent="0.25">
      <c r="B290" s="288"/>
      <c r="Z290" s="191"/>
      <c r="AA290" s="191"/>
      <c r="AI290" s="288"/>
    </row>
    <row r="291" spans="2:35" ht="12.75" customHeight="1" x14ac:dyDescent="0.25">
      <c r="B291" s="288"/>
      <c r="Z291" s="191"/>
      <c r="AA291" s="191"/>
      <c r="AI291" s="288"/>
    </row>
    <row r="292" spans="2:35" ht="12.75" customHeight="1" x14ac:dyDescent="0.25">
      <c r="B292" s="288"/>
      <c r="Z292" s="191"/>
      <c r="AA292" s="191"/>
      <c r="AI292" s="288"/>
    </row>
    <row r="293" spans="2:35" ht="12.75" customHeight="1" x14ac:dyDescent="0.25">
      <c r="B293" s="288"/>
      <c r="Z293" s="191"/>
      <c r="AA293" s="191"/>
      <c r="AI293" s="288"/>
    </row>
    <row r="294" spans="2:35" ht="12.75" customHeight="1" x14ac:dyDescent="0.25">
      <c r="B294" s="288"/>
      <c r="Z294" s="191"/>
      <c r="AA294" s="191"/>
      <c r="AI294" s="288"/>
    </row>
    <row r="295" spans="2:35" ht="12.75" customHeight="1" x14ac:dyDescent="0.25">
      <c r="B295" s="288"/>
      <c r="Z295" s="191"/>
      <c r="AA295" s="191"/>
      <c r="AI295" s="288"/>
    </row>
    <row r="296" spans="2:35" ht="12.75" customHeight="1" x14ac:dyDescent="0.25">
      <c r="B296" s="288"/>
      <c r="Z296" s="191"/>
      <c r="AA296" s="191"/>
      <c r="AI296" s="288"/>
    </row>
    <row r="297" spans="2:35" ht="12.75" customHeight="1" x14ac:dyDescent="0.25">
      <c r="B297" s="288"/>
      <c r="Z297" s="191"/>
      <c r="AA297" s="191"/>
      <c r="AI297" s="288"/>
    </row>
    <row r="298" spans="2:35" ht="12.75" customHeight="1" x14ac:dyDescent="0.25">
      <c r="B298" s="288"/>
      <c r="Z298" s="191"/>
      <c r="AA298" s="191"/>
      <c r="AI298" s="288"/>
    </row>
    <row r="299" spans="2:35" ht="12.75" customHeight="1" x14ac:dyDescent="0.25">
      <c r="B299" s="288"/>
      <c r="Z299" s="191"/>
      <c r="AA299" s="191"/>
      <c r="AI299" s="288"/>
    </row>
    <row r="300" spans="2:35" ht="12.75" customHeight="1" x14ac:dyDescent="0.25">
      <c r="B300" s="288"/>
      <c r="Z300" s="191"/>
      <c r="AA300" s="191"/>
      <c r="AI300" s="288"/>
    </row>
    <row r="301" spans="2:35" ht="12.75" customHeight="1" x14ac:dyDescent="0.25">
      <c r="B301" s="288"/>
      <c r="Z301" s="191"/>
      <c r="AA301" s="191"/>
      <c r="AI301" s="288"/>
    </row>
    <row r="302" spans="2:35" ht="12.75" customHeight="1" x14ac:dyDescent="0.25">
      <c r="B302" s="288"/>
      <c r="Z302" s="191"/>
      <c r="AA302" s="191"/>
      <c r="AI302" s="288"/>
    </row>
    <row r="303" spans="2:35" ht="12.75" customHeight="1" x14ac:dyDescent="0.25">
      <c r="B303" s="288"/>
      <c r="Z303" s="191"/>
      <c r="AA303" s="191"/>
      <c r="AI303" s="288"/>
    </row>
    <row r="304" spans="2:35" ht="12.75" customHeight="1" x14ac:dyDescent="0.25">
      <c r="B304" s="288"/>
      <c r="Z304" s="191"/>
      <c r="AA304" s="191"/>
      <c r="AI304" s="288"/>
    </row>
    <row r="305" spans="2:35" ht="12.75" customHeight="1" x14ac:dyDescent="0.25">
      <c r="B305" s="288"/>
      <c r="Z305" s="191"/>
      <c r="AA305" s="191"/>
      <c r="AI305" s="288"/>
    </row>
    <row r="306" spans="2:35" ht="12.75" customHeight="1" x14ac:dyDescent="0.25">
      <c r="B306" s="288"/>
      <c r="Z306" s="191"/>
      <c r="AA306" s="191"/>
      <c r="AI306" s="288"/>
    </row>
    <row r="307" spans="2:35" ht="12.75" customHeight="1" x14ac:dyDescent="0.25">
      <c r="B307" s="288"/>
      <c r="Z307" s="191"/>
      <c r="AA307" s="191"/>
      <c r="AI307" s="288"/>
    </row>
    <row r="308" spans="2:35" ht="12.75" customHeight="1" x14ac:dyDescent="0.25">
      <c r="B308" s="288"/>
      <c r="Z308" s="191"/>
      <c r="AA308" s="191"/>
      <c r="AI308" s="288"/>
    </row>
    <row r="309" spans="2:35" ht="12.75" customHeight="1" x14ac:dyDescent="0.25">
      <c r="B309" s="288"/>
      <c r="Z309" s="191"/>
      <c r="AA309" s="191"/>
      <c r="AI309" s="288"/>
    </row>
    <row r="310" spans="2:35" ht="12.75" customHeight="1" x14ac:dyDescent="0.25">
      <c r="B310" s="288"/>
      <c r="Z310" s="191"/>
      <c r="AA310" s="191"/>
      <c r="AI310" s="288"/>
    </row>
    <row r="311" spans="2:35" ht="12.75" customHeight="1" x14ac:dyDescent="0.25">
      <c r="B311" s="288"/>
      <c r="Z311" s="191"/>
      <c r="AA311" s="191"/>
      <c r="AI311" s="288"/>
    </row>
    <row r="312" spans="2:35" ht="12.75" customHeight="1" x14ac:dyDescent="0.25">
      <c r="B312" s="288"/>
      <c r="Z312" s="191"/>
      <c r="AA312" s="191"/>
      <c r="AI312" s="288"/>
    </row>
    <row r="313" spans="2:35" ht="12.75" customHeight="1" x14ac:dyDescent="0.25">
      <c r="B313" s="288"/>
      <c r="Z313" s="191"/>
      <c r="AA313" s="191"/>
      <c r="AI313" s="288"/>
    </row>
    <row r="314" spans="2:35" ht="12.75" customHeight="1" x14ac:dyDescent="0.25">
      <c r="B314" s="288"/>
      <c r="Z314" s="191"/>
      <c r="AA314" s="191"/>
      <c r="AI314" s="288"/>
    </row>
    <row r="315" spans="2:35" ht="12.75" customHeight="1" x14ac:dyDescent="0.25">
      <c r="B315" s="288"/>
      <c r="Z315" s="191"/>
      <c r="AA315" s="191"/>
      <c r="AI315" s="288"/>
    </row>
    <row r="316" spans="2:35" ht="12.75" customHeight="1" x14ac:dyDescent="0.25">
      <c r="B316" s="288"/>
      <c r="Z316" s="191"/>
      <c r="AA316" s="191"/>
      <c r="AI316" s="288"/>
    </row>
    <row r="317" spans="2:35" ht="12.75" customHeight="1" x14ac:dyDescent="0.25">
      <c r="B317" s="288"/>
      <c r="Z317" s="191"/>
      <c r="AA317" s="191"/>
      <c r="AI317" s="288"/>
    </row>
    <row r="318" spans="2:35" ht="12.75" customHeight="1" x14ac:dyDescent="0.25">
      <c r="B318" s="288"/>
      <c r="Z318" s="191"/>
      <c r="AA318" s="191"/>
      <c r="AI318" s="288"/>
    </row>
    <row r="319" spans="2:35" ht="12.75" customHeight="1" x14ac:dyDescent="0.25">
      <c r="B319" s="288"/>
      <c r="Z319" s="191"/>
      <c r="AA319" s="191"/>
      <c r="AI319" s="288"/>
    </row>
    <row r="320" spans="2:35" ht="12.75" customHeight="1" x14ac:dyDescent="0.25">
      <c r="B320" s="288"/>
      <c r="Z320" s="191"/>
      <c r="AA320" s="191"/>
      <c r="AI320" s="288"/>
    </row>
    <row r="321" spans="2:35" ht="12.75" customHeight="1" x14ac:dyDescent="0.25">
      <c r="B321" s="288"/>
      <c r="Z321" s="191"/>
      <c r="AA321" s="191"/>
      <c r="AI321" s="288"/>
    </row>
    <row r="322" spans="2:35" ht="12.75" customHeight="1" x14ac:dyDescent="0.25">
      <c r="B322" s="288"/>
      <c r="Z322" s="191"/>
      <c r="AA322" s="191"/>
      <c r="AI322" s="288"/>
    </row>
    <row r="323" spans="2:35" ht="12.75" customHeight="1" x14ac:dyDescent="0.25">
      <c r="B323" s="288"/>
      <c r="Z323" s="191"/>
      <c r="AA323" s="191"/>
      <c r="AI323" s="288"/>
    </row>
    <row r="324" spans="2:35" ht="12.75" customHeight="1" x14ac:dyDescent="0.25">
      <c r="B324" s="288"/>
      <c r="Z324" s="191"/>
      <c r="AA324" s="191"/>
      <c r="AI324" s="288"/>
    </row>
    <row r="325" spans="2:35" ht="12.75" customHeight="1" x14ac:dyDescent="0.25">
      <c r="B325" s="288"/>
      <c r="Z325" s="191"/>
      <c r="AA325" s="191"/>
      <c r="AI325" s="288"/>
    </row>
    <row r="326" spans="2:35" ht="12.75" customHeight="1" x14ac:dyDescent="0.25">
      <c r="B326" s="288"/>
      <c r="Z326" s="191"/>
      <c r="AA326" s="191"/>
      <c r="AI326" s="288"/>
    </row>
    <row r="327" spans="2:35" ht="12.75" customHeight="1" x14ac:dyDescent="0.25">
      <c r="B327" s="288"/>
      <c r="Z327" s="191"/>
      <c r="AA327" s="191"/>
      <c r="AI327" s="288"/>
    </row>
    <row r="328" spans="2:35" ht="12.75" customHeight="1" x14ac:dyDescent="0.25">
      <c r="B328" s="288"/>
      <c r="Z328" s="191"/>
      <c r="AA328" s="191"/>
      <c r="AI328" s="288"/>
    </row>
    <row r="329" spans="2:35" ht="12.75" customHeight="1" x14ac:dyDescent="0.25">
      <c r="B329" s="288"/>
      <c r="Z329" s="191"/>
      <c r="AA329" s="191"/>
      <c r="AI329" s="288"/>
    </row>
    <row r="330" spans="2:35" ht="12.75" customHeight="1" x14ac:dyDescent="0.25">
      <c r="B330" s="288"/>
      <c r="Z330" s="191"/>
      <c r="AA330" s="191"/>
      <c r="AI330" s="288"/>
    </row>
    <row r="331" spans="2:35" ht="12.75" customHeight="1" x14ac:dyDescent="0.25">
      <c r="B331" s="288"/>
      <c r="Z331" s="191"/>
      <c r="AA331" s="191"/>
      <c r="AI331" s="288"/>
    </row>
    <row r="332" spans="2:35" ht="12.75" customHeight="1" x14ac:dyDescent="0.25">
      <c r="B332" s="288"/>
      <c r="Z332" s="191"/>
      <c r="AA332" s="191"/>
      <c r="AI332" s="288"/>
    </row>
    <row r="333" spans="2:35" ht="12.75" customHeight="1" x14ac:dyDescent="0.25">
      <c r="B333" s="288"/>
      <c r="Z333" s="191"/>
      <c r="AA333" s="191"/>
      <c r="AI333" s="288"/>
    </row>
    <row r="334" spans="2:35" ht="12.75" customHeight="1" x14ac:dyDescent="0.25">
      <c r="B334" s="288"/>
      <c r="Z334" s="191"/>
      <c r="AA334" s="191"/>
      <c r="AI334" s="288"/>
    </row>
    <row r="335" spans="2:35" ht="12.75" customHeight="1" x14ac:dyDescent="0.25">
      <c r="B335" s="288"/>
      <c r="Z335" s="191"/>
      <c r="AA335" s="191"/>
      <c r="AI335" s="288"/>
    </row>
    <row r="336" spans="2:35" ht="12.75" customHeight="1" x14ac:dyDescent="0.25">
      <c r="B336" s="288"/>
      <c r="Z336" s="191"/>
      <c r="AA336" s="191"/>
      <c r="AI336" s="288"/>
    </row>
    <row r="337" spans="2:35" ht="12.75" customHeight="1" x14ac:dyDescent="0.25">
      <c r="B337" s="288"/>
      <c r="Z337" s="191"/>
      <c r="AA337" s="191"/>
      <c r="AI337" s="288"/>
    </row>
    <row r="338" spans="2:35" ht="12.75" customHeight="1" x14ac:dyDescent="0.25">
      <c r="B338" s="288"/>
      <c r="Z338" s="191"/>
      <c r="AA338" s="191"/>
      <c r="AI338" s="288"/>
    </row>
    <row r="339" spans="2:35" ht="12.75" customHeight="1" x14ac:dyDescent="0.25">
      <c r="B339" s="288"/>
      <c r="Z339" s="191"/>
      <c r="AA339" s="191"/>
      <c r="AI339" s="288"/>
    </row>
    <row r="340" spans="2:35" ht="12.75" customHeight="1" x14ac:dyDescent="0.25">
      <c r="B340" s="288"/>
      <c r="Z340" s="191"/>
      <c r="AA340" s="191"/>
      <c r="AI340" s="288"/>
    </row>
    <row r="341" spans="2:35" ht="12.75" customHeight="1" x14ac:dyDescent="0.25">
      <c r="B341" s="288"/>
      <c r="Z341" s="191"/>
      <c r="AA341" s="191"/>
      <c r="AI341" s="288"/>
    </row>
    <row r="342" spans="2:35" ht="12.75" customHeight="1" x14ac:dyDescent="0.25">
      <c r="B342" s="288"/>
      <c r="Z342" s="191"/>
      <c r="AA342" s="191"/>
      <c r="AI342" s="288"/>
    </row>
    <row r="343" spans="2:35" ht="12.75" customHeight="1" x14ac:dyDescent="0.25">
      <c r="B343" s="288"/>
      <c r="Z343" s="191"/>
      <c r="AA343" s="191"/>
      <c r="AI343" s="288"/>
    </row>
    <row r="344" spans="2:35" ht="12.75" customHeight="1" x14ac:dyDescent="0.25">
      <c r="B344" s="288"/>
      <c r="Z344" s="191"/>
      <c r="AA344" s="191"/>
      <c r="AI344" s="288"/>
    </row>
    <row r="345" spans="2:35" ht="12.75" customHeight="1" x14ac:dyDescent="0.25">
      <c r="B345" s="288"/>
      <c r="Z345" s="191"/>
      <c r="AA345" s="191"/>
      <c r="AI345" s="288"/>
    </row>
    <row r="346" spans="2:35" ht="12.75" customHeight="1" x14ac:dyDescent="0.25">
      <c r="B346" s="288"/>
      <c r="Z346" s="191"/>
      <c r="AA346" s="191"/>
      <c r="AI346" s="288"/>
    </row>
    <row r="347" spans="2:35" ht="12.75" customHeight="1" x14ac:dyDescent="0.25">
      <c r="B347" s="288"/>
      <c r="Z347" s="191"/>
      <c r="AA347" s="191"/>
      <c r="AI347" s="288"/>
    </row>
    <row r="348" spans="2:35" ht="12.75" customHeight="1" x14ac:dyDescent="0.25">
      <c r="B348" s="288"/>
      <c r="Z348" s="191"/>
      <c r="AA348" s="191"/>
      <c r="AI348" s="288"/>
    </row>
    <row r="349" spans="2:35" ht="12.75" customHeight="1" x14ac:dyDescent="0.25">
      <c r="B349" s="288"/>
      <c r="Z349" s="191"/>
      <c r="AA349" s="191"/>
      <c r="AI349" s="288"/>
    </row>
    <row r="350" spans="2:35" ht="12.75" customHeight="1" x14ac:dyDescent="0.25">
      <c r="B350" s="288"/>
      <c r="Z350" s="191"/>
      <c r="AA350" s="191"/>
      <c r="AI350" s="288"/>
    </row>
    <row r="351" spans="2:35" ht="12.75" customHeight="1" x14ac:dyDescent="0.25">
      <c r="B351" s="288"/>
      <c r="Z351" s="191"/>
      <c r="AA351" s="191"/>
      <c r="AI351" s="288"/>
    </row>
    <row r="352" spans="2:35" ht="12.75" customHeight="1" x14ac:dyDescent="0.25">
      <c r="B352" s="288"/>
      <c r="Z352" s="191"/>
      <c r="AA352" s="191"/>
      <c r="AI352" s="288"/>
    </row>
    <row r="353" spans="2:35" ht="12.75" customHeight="1" x14ac:dyDescent="0.25">
      <c r="B353" s="288"/>
      <c r="Z353" s="191"/>
      <c r="AA353" s="191"/>
      <c r="AI353" s="288"/>
    </row>
    <row r="354" spans="2:35" ht="12.75" customHeight="1" x14ac:dyDescent="0.25">
      <c r="B354" s="288"/>
      <c r="Z354" s="191"/>
      <c r="AA354" s="191"/>
      <c r="AI354" s="288"/>
    </row>
    <row r="355" spans="2:35" ht="12.75" customHeight="1" x14ac:dyDescent="0.25">
      <c r="B355" s="288"/>
      <c r="Z355" s="191"/>
      <c r="AA355" s="191"/>
      <c r="AI355" s="288"/>
    </row>
    <row r="356" spans="2:35" ht="12.75" customHeight="1" x14ac:dyDescent="0.25">
      <c r="B356" s="288"/>
      <c r="Z356" s="191"/>
      <c r="AA356" s="191"/>
      <c r="AI356" s="288"/>
    </row>
    <row r="357" spans="2:35" ht="12.75" customHeight="1" x14ac:dyDescent="0.25">
      <c r="B357" s="288"/>
      <c r="Z357" s="191"/>
      <c r="AA357" s="191"/>
      <c r="AI357" s="288"/>
    </row>
    <row r="358" spans="2:35" ht="12.75" customHeight="1" x14ac:dyDescent="0.25">
      <c r="B358" s="288"/>
      <c r="Z358" s="191"/>
      <c r="AA358" s="191"/>
      <c r="AI358" s="288"/>
    </row>
    <row r="359" spans="2:35" ht="12.75" customHeight="1" x14ac:dyDescent="0.25">
      <c r="B359" s="288"/>
      <c r="Z359" s="191"/>
      <c r="AA359" s="191"/>
      <c r="AI359" s="288"/>
    </row>
    <row r="360" spans="2:35" ht="12.75" customHeight="1" x14ac:dyDescent="0.25">
      <c r="B360" s="288"/>
      <c r="Z360" s="191"/>
      <c r="AA360" s="191"/>
      <c r="AI360" s="288"/>
    </row>
    <row r="361" spans="2:35" ht="12.75" customHeight="1" x14ac:dyDescent="0.25">
      <c r="B361" s="288"/>
      <c r="Z361" s="191"/>
      <c r="AA361" s="191"/>
      <c r="AI361" s="288"/>
    </row>
    <row r="362" spans="2:35" ht="12.75" customHeight="1" x14ac:dyDescent="0.25">
      <c r="B362" s="288"/>
      <c r="Z362" s="191"/>
      <c r="AA362" s="191"/>
      <c r="AI362" s="288"/>
    </row>
    <row r="363" spans="2:35" ht="12.75" customHeight="1" x14ac:dyDescent="0.25">
      <c r="B363" s="288"/>
      <c r="Z363" s="191"/>
      <c r="AA363" s="191"/>
      <c r="AI363" s="288"/>
    </row>
    <row r="364" spans="2:35" ht="12.75" customHeight="1" x14ac:dyDescent="0.25">
      <c r="B364" s="288"/>
      <c r="Z364" s="191"/>
      <c r="AA364" s="191"/>
      <c r="AI364" s="288"/>
    </row>
    <row r="365" spans="2:35" ht="12.75" customHeight="1" x14ac:dyDescent="0.25">
      <c r="B365" s="288"/>
      <c r="Z365" s="191"/>
      <c r="AA365" s="191"/>
      <c r="AI365" s="288"/>
    </row>
    <row r="366" spans="2:35" ht="12.75" customHeight="1" x14ac:dyDescent="0.25">
      <c r="B366" s="288"/>
      <c r="Z366" s="191"/>
      <c r="AA366" s="191"/>
      <c r="AI366" s="288"/>
    </row>
    <row r="367" spans="2:35" ht="12.75" customHeight="1" x14ac:dyDescent="0.25">
      <c r="B367" s="288"/>
      <c r="Z367" s="191"/>
      <c r="AA367" s="191"/>
      <c r="AI367" s="288"/>
    </row>
    <row r="368" spans="2:35" ht="12.75" customHeight="1" x14ac:dyDescent="0.25">
      <c r="B368" s="288"/>
      <c r="Z368" s="191"/>
      <c r="AA368" s="191"/>
      <c r="AI368" s="288"/>
    </row>
    <row r="369" spans="2:35" ht="12.75" customHeight="1" x14ac:dyDescent="0.25">
      <c r="B369" s="288"/>
      <c r="Z369" s="191"/>
      <c r="AA369" s="191"/>
      <c r="AI369" s="288"/>
    </row>
    <row r="370" spans="2:35" ht="12.75" customHeight="1" x14ac:dyDescent="0.25">
      <c r="B370" s="288"/>
      <c r="Z370" s="191"/>
      <c r="AA370" s="191"/>
      <c r="AI370" s="288"/>
    </row>
    <row r="371" spans="2:35" ht="12.75" customHeight="1" x14ac:dyDescent="0.25">
      <c r="B371" s="288"/>
      <c r="Z371" s="191"/>
      <c r="AA371" s="191"/>
      <c r="AI371" s="288"/>
    </row>
    <row r="372" spans="2:35" ht="12.75" customHeight="1" x14ac:dyDescent="0.25">
      <c r="B372" s="288"/>
      <c r="Z372" s="191"/>
      <c r="AA372" s="191"/>
      <c r="AI372" s="288"/>
    </row>
    <row r="373" spans="2:35" ht="12.75" customHeight="1" x14ac:dyDescent="0.25">
      <c r="B373" s="288"/>
      <c r="Z373" s="191"/>
      <c r="AA373" s="191"/>
      <c r="AI373" s="288"/>
    </row>
    <row r="374" spans="2:35" ht="12.75" customHeight="1" x14ac:dyDescent="0.25">
      <c r="B374" s="288"/>
      <c r="Z374" s="191"/>
      <c r="AA374" s="191"/>
      <c r="AI374" s="288"/>
    </row>
    <row r="375" spans="2:35" ht="12.75" customHeight="1" x14ac:dyDescent="0.25">
      <c r="B375" s="288"/>
      <c r="Z375" s="191"/>
      <c r="AA375" s="191"/>
      <c r="AI375" s="288"/>
    </row>
    <row r="376" spans="2:35" ht="12.75" customHeight="1" x14ac:dyDescent="0.25">
      <c r="B376" s="288"/>
      <c r="Z376" s="191"/>
      <c r="AA376" s="191"/>
      <c r="AI376" s="288"/>
    </row>
    <row r="377" spans="2:35" ht="12.75" customHeight="1" x14ac:dyDescent="0.25">
      <c r="B377" s="288"/>
      <c r="Z377" s="191"/>
      <c r="AA377" s="191"/>
      <c r="AI377" s="288"/>
    </row>
    <row r="378" spans="2:35" ht="12.75" customHeight="1" x14ac:dyDescent="0.25">
      <c r="B378" s="288"/>
      <c r="Z378" s="191"/>
      <c r="AA378" s="191"/>
      <c r="AI378" s="288"/>
    </row>
    <row r="379" spans="2:35" ht="12.75" customHeight="1" x14ac:dyDescent="0.25">
      <c r="B379" s="288"/>
      <c r="Z379" s="191"/>
      <c r="AA379" s="191"/>
      <c r="AI379" s="288"/>
    </row>
    <row r="380" spans="2:35" ht="12.75" customHeight="1" x14ac:dyDescent="0.25">
      <c r="B380" s="288"/>
      <c r="Z380" s="191"/>
      <c r="AA380" s="191"/>
      <c r="AI380" s="288"/>
    </row>
    <row r="381" spans="2:35" ht="12.75" customHeight="1" x14ac:dyDescent="0.25">
      <c r="B381" s="288"/>
      <c r="Z381" s="191"/>
      <c r="AA381" s="191"/>
      <c r="AI381" s="288"/>
    </row>
    <row r="382" spans="2:35" ht="12.75" customHeight="1" x14ac:dyDescent="0.25">
      <c r="B382" s="288"/>
      <c r="Z382" s="191"/>
      <c r="AA382" s="191"/>
      <c r="AI382" s="288"/>
    </row>
    <row r="383" spans="2:35" ht="12.75" customHeight="1" x14ac:dyDescent="0.25">
      <c r="B383" s="288"/>
      <c r="Z383" s="191"/>
      <c r="AA383" s="191"/>
      <c r="AI383" s="288"/>
    </row>
    <row r="384" spans="2:35" ht="12.75" customHeight="1" x14ac:dyDescent="0.25">
      <c r="B384" s="288"/>
      <c r="Z384" s="191"/>
      <c r="AA384" s="191"/>
      <c r="AI384" s="288"/>
    </row>
    <row r="385" spans="2:35" ht="12.75" customHeight="1" x14ac:dyDescent="0.25">
      <c r="B385" s="288"/>
      <c r="Z385" s="191"/>
      <c r="AA385" s="191"/>
      <c r="AI385" s="288"/>
    </row>
    <row r="386" spans="2:35" ht="12.75" customHeight="1" x14ac:dyDescent="0.25">
      <c r="B386" s="288"/>
      <c r="Z386" s="191"/>
      <c r="AA386" s="191"/>
      <c r="AI386" s="288"/>
    </row>
    <row r="387" spans="2:35" ht="12.75" customHeight="1" x14ac:dyDescent="0.25">
      <c r="B387" s="288"/>
      <c r="Z387" s="191"/>
      <c r="AA387" s="191"/>
      <c r="AI387" s="288"/>
    </row>
    <row r="388" spans="2:35" ht="12.75" customHeight="1" x14ac:dyDescent="0.25">
      <c r="B388" s="288"/>
      <c r="Z388" s="191"/>
      <c r="AA388" s="191"/>
      <c r="AI388" s="288"/>
    </row>
    <row r="389" spans="2:35" ht="12.75" customHeight="1" x14ac:dyDescent="0.25">
      <c r="B389" s="288"/>
      <c r="Z389" s="191"/>
      <c r="AA389" s="191"/>
      <c r="AI389" s="288"/>
    </row>
    <row r="390" spans="2:35" ht="12.75" customHeight="1" x14ac:dyDescent="0.25">
      <c r="B390" s="288"/>
      <c r="Z390" s="191"/>
      <c r="AA390" s="191"/>
      <c r="AI390" s="288"/>
    </row>
    <row r="391" spans="2:35" ht="12.75" customHeight="1" x14ac:dyDescent="0.25">
      <c r="B391" s="288"/>
      <c r="Z391" s="191"/>
      <c r="AA391" s="191"/>
      <c r="AI391" s="288"/>
    </row>
    <row r="392" spans="2:35" ht="12.75" customHeight="1" x14ac:dyDescent="0.25">
      <c r="B392" s="288"/>
      <c r="Z392" s="191"/>
      <c r="AA392" s="191"/>
      <c r="AI392" s="288"/>
    </row>
    <row r="393" spans="2:35" ht="12.75" customHeight="1" x14ac:dyDescent="0.25">
      <c r="B393" s="288"/>
      <c r="Z393" s="191"/>
      <c r="AA393" s="191"/>
      <c r="AI393" s="288"/>
    </row>
    <row r="394" spans="2:35" ht="12.75" customHeight="1" x14ac:dyDescent="0.25">
      <c r="B394" s="288"/>
      <c r="Z394" s="191"/>
      <c r="AA394" s="191"/>
      <c r="AI394" s="288"/>
    </row>
    <row r="395" spans="2:35" ht="12.75" customHeight="1" x14ac:dyDescent="0.25">
      <c r="B395" s="288"/>
      <c r="Z395" s="191"/>
      <c r="AA395" s="191"/>
      <c r="AI395" s="288"/>
    </row>
    <row r="396" spans="2:35" ht="12.75" customHeight="1" x14ac:dyDescent="0.25">
      <c r="B396" s="288"/>
      <c r="Z396" s="191"/>
      <c r="AA396" s="191"/>
      <c r="AI396" s="288"/>
    </row>
    <row r="397" spans="2:35" ht="12.75" customHeight="1" x14ac:dyDescent="0.25">
      <c r="B397" s="288"/>
      <c r="Z397" s="191"/>
      <c r="AA397" s="191"/>
      <c r="AI397" s="288"/>
    </row>
    <row r="398" spans="2:35" ht="12.75" customHeight="1" x14ac:dyDescent="0.25">
      <c r="B398" s="288"/>
      <c r="Z398" s="191"/>
      <c r="AA398" s="191"/>
      <c r="AI398" s="288"/>
    </row>
    <row r="399" spans="2:35" ht="12.75" customHeight="1" x14ac:dyDescent="0.25">
      <c r="B399" s="288"/>
      <c r="Z399" s="191"/>
      <c r="AA399" s="191"/>
      <c r="AI399" s="288"/>
    </row>
    <row r="400" spans="2:35" ht="12.75" customHeight="1" x14ac:dyDescent="0.25">
      <c r="B400" s="288"/>
      <c r="Z400" s="191"/>
      <c r="AA400" s="191"/>
      <c r="AI400" s="288"/>
    </row>
    <row r="401" spans="2:35" ht="12.75" customHeight="1" x14ac:dyDescent="0.25">
      <c r="B401" s="288"/>
      <c r="Z401" s="191"/>
      <c r="AA401" s="191"/>
      <c r="AI401" s="288"/>
    </row>
    <row r="402" spans="2:35" ht="12.75" customHeight="1" x14ac:dyDescent="0.25">
      <c r="B402" s="288"/>
      <c r="Z402" s="191"/>
      <c r="AA402" s="191"/>
      <c r="AI402" s="288"/>
    </row>
    <row r="403" spans="2:35" ht="12.75" customHeight="1" x14ac:dyDescent="0.25">
      <c r="B403" s="288"/>
      <c r="Z403" s="191"/>
      <c r="AA403" s="191"/>
      <c r="AI403" s="288"/>
    </row>
    <row r="404" spans="2:35" ht="12.75" customHeight="1" x14ac:dyDescent="0.25">
      <c r="B404" s="288"/>
      <c r="Z404" s="191"/>
      <c r="AA404" s="191"/>
      <c r="AI404" s="288"/>
    </row>
    <row r="405" spans="2:35" ht="12.75" customHeight="1" x14ac:dyDescent="0.25">
      <c r="B405" s="288"/>
      <c r="Z405" s="191"/>
      <c r="AA405" s="191"/>
      <c r="AI405" s="288"/>
    </row>
    <row r="406" spans="2:35" ht="12.75" customHeight="1" x14ac:dyDescent="0.25">
      <c r="B406" s="288"/>
      <c r="Z406" s="191"/>
      <c r="AA406" s="191"/>
      <c r="AI406" s="288"/>
    </row>
    <row r="407" spans="2:35" ht="12.75" customHeight="1" x14ac:dyDescent="0.25">
      <c r="B407" s="288"/>
      <c r="Z407" s="191"/>
      <c r="AA407" s="191"/>
      <c r="AI407" s="288"/>
    </row>
    <row r="408" spans="2:35" ht="12.75" customHeight="1" x14ac:dyDescent="0.25">
      <c r="B408" s="288"/>
      <c r="Z408" s="191"/>
      <c r="AA408" s="191"/>
      <c r="AI408" s="288"/>
    </row>
    <row r="409" spans="2:35" ht="12.75" customHeight="1" x14ac:dyDescent="0.25">
      <c r="B409" s="288"/>
      <c r="Z409" s="191"/>
      <c r="AA409" s="191"/>
      <c r="AI409" s="288"/>
    </row>
    <row r="410" spans="2:35" ht="12.75" customHeight="1" x14ac:dyDescent="0.25">
      <c r="B410" s="288"/>
      <c r="Z410" s="191"/>
      <c r="AA410" s="191"/>
      <c r="AI410" s="288"/>
    </row>
    <row r="411" spans="2:35" ht="12.75" customHeight="1" x14ac:dyDescent="0.25">
      <c r="B411" s="288"/>
      <c r="Z411" s="191"/>
      <c r="AA411" s="191"/>
      <c r="AI411" s="288"/>
    </row>
    <row r="412" spans="2:35" ht="12.75" customHeight="1" x14ac:dyDescent="0.25">
      <c r="B412" s="288"/>
      <c r="Z412" s="191"/>
      <c r="AA412" s="191"/>
      <c r="AI412" s="288"/>
    </row>
    <row r="413" spans="2:35" ht="12.75" customHeight="1" x14ac:dyDescent="0.25">
      <c r="B413" s="288"/>
      <c r="Z413" s="191"/>
      <c r="AA413" s="191"/>
      <c r="AI413" s="288"/>
    </row>
    <row r="414" spans="2:35" ht="12.75" customHeight="1" x14ac:dyDescent="0.25">
      <c r="B414" s="288"/>
      <c r="Z414" s="191"/>
      <c r="AA414" s="191"/>
      <c r="AI414" s="288"/>
    </row>
    <row r="415" spans="2:35" ht="12.75" customHeight="1" x14ac:dyDescent="0.25">
      <c r="B415" s="288"/>
      <c r="Z415" s="191"/>
      <c r="AA415" s="191"/>
      <c r="AI415" s="288"/>
    </row>
    <row r="416" spans="2:35" ht="12.75" customHeight="1" x14ac:dyDescent="0.25">
      <c r="B416" s="288"/>
      <c r="Z416" s="191"/>
      <c r="AA416" s="191"/>
      <c r="AI416" s="288"/>
    </row>
    <row r="417" spans="2:35" ht="12.75" customHeight="1" x14ac:dyDescent="0.25">
      <c r="B417" s="288"/>
      <c r="Z417" s="191"/>
      <c r="AA417" s="191"/>
      <c r="AI417" s="288"/>
    </row>
    <row r="418" spans="2:35" ht="12.75" customHeight="1" x14ac:dyDescent="0.25">
      <c r="B418" s="288"/>
      <c r="Z418" s="191"/>
      <c r="AA418" s="191"/>
      <c r="AI418" s="288"/>
    </row>
    <row r="419" spans="2:35" ht="12.75" customHeight="1" x14ac:dyDescent="0.25">
      <c r="B419" s="288"/>
      <c r="Z419" s="191"/>
      <c r="AA419" s="191"/>
      <c r="AI419" s="288"/>
    </row>
    <row r="420" spans="2:35" ht="12.75" customHeight="1" x14ac:dyDescent="0.25">
      <c r="B420" s="288"/>
      <c r="Z420" s="191"/>
      <c r="AA420" s="191"/>
      <c r="AI420" s="288"/>
    </row>
    <row r="421" spans="2:35" ht="12.75" customHeight="1" x14ac:dyDescent="0.25">
      <c r="B421" s="288"/>
      <c r="Z421" s="191"/>
      <c r="AA421" s="191"/>
      <c r="AI421" s="288"/>
    </row>
    <row r="422" spans="2:35" ht="12.75" customHeight="1" x14ac:dyDescent="0.25">
      <c r="B422" s="288"/>
      <c r="Z422" s="191"/>
      <c r="AA422" s="191"/>
      <c r="AI422" s="288"/>
    </row>
    <row r="423" spans="2:35" ht="12.75" customHeight="1" x14ac:dyDescent="0.25">
      <c r="B423" s="288"/>
      <c r="Z423" s="191"/>
      <c r="AA423" s="191"/>
      <c r="AI423" s="288"/>
    </row>
    <row r="424" spans="2:35" ht="12.75" customHeight="1" x14ac:dyDescent="0.25">
      <c r="B424" s="288"/>
      <c r="Z424" s="191"/>
      <c r="AA424" s="191"/>
      <c r="AI424" s="288"/>
    </row>
    <row r="425" spans="2:35" ht="12.75" customHeight="1" x14ac:dyDescent="0.25">
      <c r="B425" s="288"/>
      <c r="Z425" s="191"/>
      <c r="AA425" s="191"/>
      <c r="AI425" s="288"/>
    </row>
    <row r="426" spans="2:35" ht="12.75" customHeight="1" x14ac:dyDescent="0.25">
      <c r="B426" s="288"/>
      <c r="Z426" s="191"/>
      <c r="AA426" s="191"/>
      <c r="AI426" s="288"/>
    </row>
    <row r="427" spans="2:35" ht="12.75" customHeight="1" x14ac:dyDescent="0.25">
      <c r="B427" s="288"/>
      <c r="Z427" s="191"/>
      <c r="AA427" s="191"/>
      <c r="AI427" s="288"/>
    </row>
    <row r="428" spans="2:35" ht="12.75" customHeight="1" x14ac:dyDescent="0.25">
      <c r="B428" s="288"/>
      <c r="Z428" s="191"/>
      <c r="AA428" s="191"/>
      <c r="AI428" s="288"/>
    </row>
    <row r="429" spans="2:35" ht="12.75" customHeight="1" x14ac:dyDescent="0.25">
      <c r="B429" s="288"/>
      <c r="Z429" s="191"/>
      <c r="AA429" s="191"/>
      <c r="AI429" s="288"/>
    </row>
    <row r="430" spans="2:35" ht="12.75" customHeight="1" x14ac:dyDescent="0.25">
      <c r="B430" s="288"/>
      <c r="Z430" s="191"/>
      <c r="AA430" s="191"/>
      <c r="AI430" s="288"/>
    </row>
    <row r="431" spans="2:35" ht="12.75" customHeight="1" x14ac:dyDescent="0.25">
      <c r="B431" s="288"/>
      <c r="Z431" s="191"/>
      <c r="AA431" s="191"/>
      <c r="AI431" s="288"/>
    </row>
    <row r="432" spans="2:35" ht="12.75" customHeight="1" x14ac:dyDescent="0.25">
      <c r="B432" s="288"/>
      <c r="Z432" s="191"/>
      <c r="AA432" s="191"/>
      <c r="AI432" s="288"/>
    </row>
    <row r="433" spans="2:35" ht="12.75" customHeight="1" x14ac:dyDescent="0.25">
      <c r="B433" s="288"/>
      <c r="Z433" s="191"/>
      <c r="AA433" s="191"/>
      <c r="AI433" s="288"/>
    </row>
    <row r="434" spans="2:35" ht="12.75" customHeight="1" x14ac:dyDescent="0.25">
      <c r="B434" s="288"/>
      <c r="Z434" s="191"/>
      <c r="AA434" s="191"/>
      <c r="AI434" s="288"/>
    </row>
    <row r="435" spans="2:35" ht="12.75" customHeight="1" x14ac:dyDescent="0.25">
      <c r="B435" s="288"/>
      <c r="Z435" s="191"/>
      <c r="AA435" s="191"/>
      <c r="AI435" s="288"/>
    </row>
    <row r="436" spans="2:35" ht="12.75" customHeight="1" x14ac:dyDescent="0.25">
      <c r="B436" s="288"/>
      <c r="Z436" s="191"/>
      <c r="AA436" s="191"/>
      <c r="AI436" s="288"/>
    </row>
    <row r="437" spans="2:35" ht="12.75" customHeight="1" x14ac:dyDescent="0.25">
      <c r="B437" s="288"/>
      <c r="Z437" s="191"/>
      <c r="AA437" s="191"/>
      <c r="AI437" s="288"/>
    </row>
    <row r="438" spans="2:35" ht="12.75" customHeight="1" x14ac:dyDescent="0.25">
      <c r="B438" s="288"/>
      <c r="Z438" s="191"/>
      <c r="AA438" s="191"/>
      <c r="AI438" s="288"/>
    </row>
    <row r="439" spans="2:35" ht="12.75" customHeight="1" x14ac:dyDescent="0.25">
      <c r="B439" s="288"/>
      <c r="Z439" s="191"/>
      <c r="AA439" s="191"/>
      <c r="AI439" s="288"/>
    </row>
    <row r="440" spans="2:35" ht="12.75" customHeight="1" x14ac:dyDescent="0.25">
      <c r="B440" s="288"/>
      <c r="Z440" s="191"/>
      <c r="AA440" s="191"/>
      <c r="AI440" s="288"/>
    </row>
    <row r="441" spans="2:35" ht="12.75" customHeight="1" x14ac:dyDescent="0.25">
      <c r="B441" s="288"/>
      <c r="Z441" s="191"/>
      <c r="AA441" s="191"/>
      <c r="AI441" s="288"/>
    </row>
    <row r="442" spans="2:35" ht="12.75" customHeight="1" x14ac:dyDescent="0.25">
      <c r="B442" s="288"/>
      <c r="Z442" s="191"/>
      <c r="AA442" s="191"/>
      <c r="AI442" s="288"/>
    </row>
    <row r="443" spans="2:35" ht="12.75" customHeight="1" x14ac:dyDescent="0.25">
      <c r="B443" s="288"/>
      <c r="Z443" s="191"/>
      <c r="AA443" s="191"/>
      <c r="AI443" s="288"/>
    </row>
    <row r="444" spans="2:35" ht="12.75" customHeight="1" x14ac:dyDescent="0.25">
      <c r="B444" s="288"/>
      <c r="Z444" s="191"/>
      <c r="AA444" s="191"/>
      <c r="AI444" s="288"/>
    </row>
    <row r="445" spans="2:35" ht="12.75" customHeight="1" x14ac:dyDescent="0.25">
      <c r="B445" s="288"/>
      <c r="Z445" s="191"/>
      <c r="AA445" s="191"/>
      <c r="AI445" s="288"/>
    </row>
    <row r="446" spans="2:35" ht="12.75" customHeight="1" x14ac:dyDescent="0.25">
      <c r="B446" s="288"/>
      <c r="Z446" s="191"/>
      <c r="AA446" s="191"/>
      <c r="AI446" s="288"/>
    </row>
    <row r="447" spans="2:35" ht="12.75" customHeight="1" x14ac:dyDescent="0.25">
      <c r="B447" s="288"/>
      <c r="Z447" s="191"/>
      <c r="AA447" s="191"/>
      <c r="AI447" s="288"/>
    </row>
    <row r="448" spans="2:35" ht="12.75" customHeight="1" x14ac:dyDescent="0.25">
      <c r="B448" s="288"/>
      <c r="Z448" s="191"/>
      <c r="AA448" s="191"/>
      <c r="AI448" s="288"/>
    </row>
    <row r="449" spans="2:35" ht="12.75" customHeight="1" x14ac:dyDescent="0.25">
      <c r="B449" s="288"/>
      <c r="Z449" s="191"/>
      <c r="AA449" s="191"/>
      <c r="AI449" s="288"/>
    </row>
    <row r="450" spans="2:35" ht="12.75" customHeight="1" x14ac:dyDescent="0.25">
      <c r="B450" s="288"/>
      <c r="Z450" s="191"/>
      <c r="AA450" s="191"/>
      <c r="AI450" s="288"/>
    </row>
    <row r="451" spans="2:35" ht="12.75" customHeight="1" x14ac:dyDescent="0.25">
      <c r="B451" s="288"/>
      <c r="Z451" s="191"/>
      <c r="AA451" s="191"/>
      <c r="AI451" s="288"/>
    </row>
    <row r="452" spans="2:35" ht="12.75" customHeight="1" x14ac:dyDescent="0.25">
      <c r="B452" s="288"/>
      <c r="Z452" s="191"/>
      <c r="AA452" s="191"/>
      <c r="AI452" s="288"/>
    </row>
    <row r="453" spans="2:35" ht="12.75" customHeight="1" x14ac:dyDescent="0.25">
      <c r="B453" s="288"/>
      <c r="Z453" s="191"/>
      <c r="AA453" s="191"/>
      <c r="AI453" s="288"/>
    </row>
    <row r="454" spans="2:35" ht="12.75" customHeight="1" x14ac:dyDescent="0.25">
      <c r="B454" s="288"/>
      <c r="Z454" s="191"/>
      <c r="AA454" s="191"/>
      <c r="AI454" s="288"/>
    </row>
    <row r="455" spans="2:35" ht="12.75" customHeight="1" x14ac:dyDescent="0.25">
      <c r="B455" s="288"/>
      <c r="Z455" s="191"/>
      <c r="AA455" s="191"/>
      <c r="AI455" s="288"/>
    </row>
    <row r="456" spans="2:35" ht="12.75" customHeight="1" x14ac:dyDescent="0.25">
      <c r="B456" s="288"/>
      <c r="Z456" s="191"/>
      <c r="AA456" s="191"/>
      <c r="AI456" s="288"/>
    </row>
    <row r="457" spans="2:35" ht="12.75" customHeight="1" x14ac:dyDescent="0.25">
      <c r="B457" s="288"/>
      <c r="Z457" s="191"/>
      <c r="AA457" s="191"/>
      <c r="AI457" s="288"/>
    </row>
    <row r="458" spans="2:35" ht="12.75" customHeight="1" x14ac:dyDescent="0.25">
      <c r="B458" s="288"/>
      <c r="Z458" s="191"/>
      <c r="AA458" s="191"/>
      <c r="AI458" s="288"/>
    </row>
    <row r="459" spans="2:35" ht="12.75" customHeight="1" x14ac:dyDescent="0.25">
      <c r="B459" s="288"/>
      <c r="Z459" s="191"/>
      <c r="AA459" s="191"/>
      <c r="AI459" s="288"/>
    </row>
    <row r="460" spans="2:35" ht="12.75" customHeight="1" x14ac:dyDescent="0.25">
      <c r="B460" s="288"/>
      <c r="Z460" s="191"/>
      <c r="AA460" s="191"/>
      <c r="AI460" s="288"/>
    </row>
    <row r="461" spans="2:35" ht="12.75" customHeight="1" x14ac:dyDescent="0.25">
      <c r="B461" s="288"/>
      <c r="Z461" s="191"/>
      <c r="AA461" s="191"/>
      <c r="AI461" s="288"/>
    </row>
    <row r="462" spans="2:35" ht="12.75" customHeight="1" x14ac:dyDescent="0.25">
      <c r="B462" s="288"/>
      <c r="Z462" s="191"/>
      <c r="AA462" s="191"/>
      <c r="AI462" s="288"/>
    </row>
    <row r="463" spans="2:35" ht="12.75" customHeight="1" x14ac:dyDescent="0.25">
      <c r="B463" s="288"/>
      <c r="Z463" s="191"/>
      <c r="AA463" s="191"/>
      <c r="AI463" s="288"/>
    </row>
    <row r="464" spans="2:35" ht="12.75" customHeight="1" x14ac:dyDescent="0.25">
      <c r="B464" s="288"/>
      <c r="Z464" s="191"/>
      <c r="AA464" s="191"/>
      <c r="AI464" s="288"/>
    </row>
    <row r="465" spans="2:35" ht="12.75" customHeight="1" x14ac:dyDescent="0.25">
      <c r="B465" s="288"/>
      <c r="Z465" s="191"/>
      <c r="AA465" s="191"/>
      <c r="AI465" s="288"/>
    </row>
    <row r="466" spans="2:35" ht="12.75" customHeight="1" x14ac:dyDescent="0.25">
      <c r="B466" s="288"/>
      <c r="Z466" s="191"/>
      <c r="AA466" s="191"/>
      <c r="AI466" s="288"/>
    </row>
    <row r="467" spans="2:35" ht="12.75" customHeight="1" x14ac:dyDescent="0.25">
      <c r="B467" s="288"/>
      <c r="Z467" s="191"/>
      <c r="AA467" s="191"/>
      <c r="AI467" s="288"/>
    </row>
    <row r="468" spans="2:35" ht="12.75" customHeight="1" x14ac:dyDescent="0.25">
      <c r="B468" s="288"/>
      <c r="Z468" s="191"/>
      <c r="AA468" s="191"/>
      <c r="AI468" s="288"/>
    </row>
    <row r="469" spans="2:35" ht="12.75" customHeight="1" x14ac:dyDescent="0.25">
      <c r="B469" s="288"/>
      <c r="Z469" s="191"/>
      <c r="AA469" s="191"/>
      <c r="AI469" s="288"/>
    </row>
    <row r="470" spans="2:35" ht="12.75" customHeight="1" x14ac:dyDescent="0.25">
      <c r="B470" s="288"/>
      <c r="Z470" s="191"/>
      <c r="AA470" s="191"/>
      <c r="AI470" s="288"/>
    </row>
    <row r="471" spans="2:35" ht="12.75" customHeight="1" x14ac:dyDescent="0.25">
      <c r="B471" s="288"/>
      <c r="Z471" s="191"/>
      <c r="AA471" s="191"/>
      <c r="AI471" s="288"/>
    </row>
    <row r="472" spans="2:35" ht="12.75" customHeight="1" x14ac:dyDescent="0.25">
      <c r="B472" s="288"/>
      <c r="Z472" s="191"/>
      <c r="AA472" s="191"/>
      <c r="AI472" s="288"/>
    </row>
    <row r="473" spans="2:35" ht="12.75" customHeight="1" x14ac:dyDescent="0.25">
      <c r="B473" s="288"/>
      <c r="Z473" s="191"/>
      <c r="AA473" s="191"/>
      <c r="AI473" s="288"/>
    </row>
    <row r="474" spans="2:35" ht="12.75" customHeight="1" x14ac:dyDescent="0.25">
      <c r="B474" s="288"/>
      <c r="Z474" s="191"/>
      <c r="AA474" s="191"/>
      <c r="AI474" s="288"/>
    </row>
    <row r="475" spans="2:35" ht="12.75" customHeight="1" x14ac:dyDescent="0.25">
      <c r="B475" s="288"/>
      <c r="Z475" s="191"/>
      <c r="AA475" s="191"/>
      <c r="AI475" s="288"/>
    </row>
    <row r="476" spans="2:35" ht="12.75" customHeight="1" x14ac:dyDescent="0.25">
      <c r="B476" s="288"/>
      <c r="Z476" s="191"/>
      <c r="AA476" s="191"/>
      <c r="AI476" s="288"/>
    </row>
    <row r="477" spans="2:35" ht="12.75" customHeight="1" x14ac:dyDescent="0.25">
      <c r="B477" s="288"/>
      <c r="Z477" s="191"/>
      <c r="AA477" s="191"/>
      <c r="AI477" s="288"/>
    </row>
    <row r="478" spans="2:35" ht="12.75" customHeight="1" x14ac:dyDescent="0.25">
      <c r="B478" s="288"/>
      <c r="Z478" s="191"/>
      <c r="AA478" s="191"/>
      <c r="AI478" s="288"/>
    </row>
    <row r="479" spans="2:35" ht="12.75" customHeight="1" x14ac:dyDescent="0.25">
      <c r="B479" s="288"/>
      <c r="Z479" s="191"/>
      <c r="AA479" s="191"/>
      <c r="AI479" s="288"/>
    </row>
    <row r="480" spans="2:35" ht="12.75" customHeight="1" x14ac:dyDescent="0.25">
      <c r="B480" s="288"/>
      <c r="Z480" s="191"/>
      <c r="AA480" s="191"/>
      <c r="AI480" s="288"/>
    </row>
    <row r="481" spans="2:35" ht="12.75" customHeight="1" x14ac:dyDescent="0.25">
      <c r="B481" s="288"/>
      <c r="Z481" s="191"/>
      <c r="AA481" s="191"/>
      <c r="AI481" s="288"/>
    </row>
    <row r="482" spans="2:35" ht="12.75" customHeight="1" x14ac:dyDescent="0.25">
      <c r="B482" s="288"/>
      <c r="Z482" s="191"/>
      <c r="AA482" s="191"/>
      <c r="AI482" s="288"/>
    </row>
    <row r="483" spans="2:35" ht="12.75" customHeight="1" x14ac:dyDescent="0.25">
      <c r="B483" s="288"/>
      <c r="Z483" s="191"/>
      <c r="AA483" s="191"/>
      <c r="AI483" s="288"/>
    </row>
    <row r="484" spans="2:35" ht="12.75" customHeight="1" x14ac:dyDescent="0.25">
      <c r="B484" s="288"/>
      <c r="Z484" s="191"/>
      <c r="AA484" s="191"/>
      <c r="AI484" s="288"/>
    </row>
    <row r="485" spans="2:35" ht="12.75" customHeight="1" x14ac:dyDescent="0.25">
      <c r="B485" s="288"/>
      <c r="Z485" s="191"/>
      <c r="AA485" s="191"/>
      <c r="AI485" s="288"/>
    </row>
    <row r="486" spans="2:35" ht="12.75" customHeight="1" x14ac:dyDescent="0.25">
      <c r="B486" s="288"/>
      <c r="Z486" s="191"/>
      <c r="AA486" s="191"/>
      <c r="AI486" s="288"/>
    </row>
    <row r="487" spans="2:35" ht="12.75" customHeight="1" x14ac:dyDescent="0.25">
      <c r="B487" s="288"/>
      <c r="Z487" s="191"/>
      <c r="AA487" s="191"/>
      <c r="AI487" s="288"/>
    </row>
    <row r="488" spans="2:35" ht="12.75" customHeight="1" x14ac:dyDescent="0.25">
      <c r="B488" s="288"/>
      <c r="Z488" s="191"/>
      <c r="AA488" s="191"/>
      <c r="AI488" s="288"/>
    </row>
    <row r="489" spans="2:35" ht="12.75" customHeight="1" x14ac:dyDescent="0.25">
      <c r="B489" s="288"/>
      <c r="Z489" s="191"/>
      <c r="AA489" s="191"/>
      <c r="AI489" s="288"/>
    </row>
    <row r="490" spans="2:35" ht="12.75" customHeight="1" x14ac:dyDescent="0.25">
      <c r="B490" s="288"/>
      <c r="Z490" s="191"/>
      <c r="AA490" s="191"/>
      <c r="AI490" s="288"/>
    </row>
    <row r="491" spans="2:35" ht="12.75" customHeight="1" x14ac:dyDescent="0.25">
      <c r="B491" s="288"/>
      <c r="Z491" s="191"/>
      <c r="AA491" s="191"/>
      <c r="AI491" s="288"/>
    </row>
    <row r="492" spans="2:35" ht="12.75" customHeight="1" x14ac:dyDescent="0.25">
      <c r="B492" s="288"/>
      <c r="Z492" s="191"/>
      <c r="AA492" s="191"/>
      <c r="AI492" s="288"/>
    </row>
    <row r="493" spans="2:35" ht="12.75" customHeight="1" x14ac:dyDescent="0.25">
      <c r="B493" s="288"/>
      <c r="Z493" s="191"/>
      <c r="AA493" s="191"/>
      <c r="AI493" s="288"/>
    </row>
    <row r="494" spans="2:35" ht="12.75" customHeight="1" x14ac:dyDescent="0.25">
      <c r="B494" s="288"/>
      <c r="Z494" s="191"/>
      <c r="AA494" s="191"/>
      <c r="AI494" s="288"/>
    </row>
    <row r="495" spans="2:35" ht="12.75" customHeight="1" x14ac:dyDescent="0.25">
      <c r="B495" s="288"/>
      <c r="Z495" s="191"/>
      <c r="AA495" s="191"/>
      <c r="AI495" s="288"/>
    </row>
    <row r="496" spans="2:35" ht="12.75" customHeight="1" x14ac:dyDescent="0.25">
      <c r="B496" s="288"/>
      <c r="Z496" s="191"/>
      <c r="AA496" s="191"/>
      <c r="AI496" s="288"/>
    </row>
    <row r="497" spans="2:35" ht="12.75" customHeight="1" x14ac:dyDescent="0.25">
      <c r="B497" s="288"/>
      <c r="Z497" s="191"/>
      <c r="AA497" s="191"/>
      <c r="AI497" s="288"/>
    </row>
    <row r="498" spans="2:35" ht="12.75" customHeight="1" x14ac:dyDescent="0.25">
      <c r="B498" s="288"/>
      <c r="Z498" s="191"/>
      <c r="AA498" s="191"/>
      <c r="AI498" s="288"/>
    </row>
    <row r="499" spans="2:35" ht="12.75" customHeight="1" x14ac:dyDescent="0.25">
      <c r="B499" s="288"/>
      <c r="Z499" s="191"/>
      <c r="AA499" s="191"/>
      <c r="AI499" s="288"/>
    </row>
    <row r="500" spans="2:35" ht="12.75" customHeight="1" x14ac:dyDescent="0.25">
      <c r="B500" s="288"/>
      <c r="Z500" s="191"/>
      <c r="AA500" s="191"/>
      <c r="AI500" s="288"/>
    </row>
    <row r="501" spans="2:35" ht="12.75" customHeight="1" x14ac:dyDescent="0.25">
      <c r="B501" s="288"/>
      <c r="Z501" s="191"/>
      <c r="AA501" s="191"/>
      <c r="AI501" s="288"/>
    </row>
    <row r="502" spans="2:35" ht="12.75" customHeight="1" x14ac:dyDescent="0.25">
      <c r="B502" s="288"/>
      <c r="Z502" s="191"/>
      <c r="AA502" s="191"/>
      <c r="AI502" s="288"/>
    </row>
    <row r="503" spans="2:35" ht="12.75" customHeight="1" x14ac:dyDescent="0.25">
      <c r="B503" s="288"/>
      <c r="Z503" s="191"/>
      <c r="AA503" s="191"/>
      <c r="AI503" s="288"/>
    </row>
    <row r="504" spans="2:35" ht="12.75" customHeight="1" x14ac:dyDescent="0.25">
      <c r="B504" s="288"/>
      <c r="Z504" s="191"/>
      <c r="AA504" s="191"/>
      <c r="AI504" s="288"/>
    </row>
    <row r="505" spans="2:35" ht="12.75" customHeight="1" x14ac:dyDescent="0.25">
      <c r="B505" s="288"/>
      <c r="Z505" s="191"/>
      <c r="AA505" s="191"/>
      <c r="AI505" s="288"/>
    </row>
    <row r="506" spans="2:35" ht="12.75" customHeight="1" x14ac:dyDescent="0.25">
      <c r="B506" s="288"/>
      <c r="Z506" s="191"/>
      <c r="AA506" s="191"/>
      <c r="AI506" s="288"/>
    </row>
    <row r="507" spans="2:35" ht="12.75" customHeight="1" x14ac:dyDescent="0.25">
      <c r="B507" s="288"/>
      <c r="Z507" s="191"/>
      <c r="AA507" s="191"/>
      <c r="AI507" s="288"/>
    </row>
    <row r="508" spans="2:35" ht="12.75" customHeight="1" x14ac:dyDescent="0.25">
      <c r="B508" s="288"/>
      <c r="Z508" s="191"/>
      <c r="AA508" s="191"/>
      <c r="AI508" s="288"/>
    </row>
    <row r="509" spans="2:35" ht="12.75" customHeight="1" x14ac:dyDescent="0.25">
      <c r="B509" s="288"/>
      <c r="Z509" s="191"/>
      <c r="AA509" s="191"/>
      <c r="AI509" s="288"/>
    </row>
    <row r="510" spans="2:35" ht="12.75" customHeight="1" x14ac:dyDescent="0.25">
      <c r="B510" s="288"/>
      <c r="Z510" s="191"/>
      <c r="AA510" s="191"/>
      <c r="AI510" s="288"/>
    </row>
    <row r="511" spans="2:35" ht="12.75" customHeight="1" x14ac:dyDescent="0.25">
      <c r="B511" s="288"/>
      <c r="Z511" s="191"/>
      <c r="AA511" s="191"/>
      <c r="AI511" s="288"/>
    </row>
    <row r="512" spans="2:35" ht="12.75" customHeight="1" x14ac:dyDescent="0.25">
      <c r="B512" s="288"/>
      <c r="Z512" s="191"/>
      <c r="AA512" s="191"/>
      <c r="AI512" s="288"/>
    </row>
    <row r="513" spans="2:35" ht="12.75" customHeight="1" x14ac:dyDescent="0.25">
      <c r="B513" s="288"/>
      <c r="Z513" s="191"/>
      <c r="AA513" s="191"/>
      <c r="AI513" s="288"/>
    </row>
    <row r="514" spans="2:35" ht="12.75" customHeight="1" x14ac:dyDescent="0.25">
      <c r="B514" s="288"/>
      <c r="Z514" s="191"/>
      <c r="AA514" s="191"/>
      <c r="AI514" s="288"/>
    </row>
    <row r="515" spans="2:35" ht="12.75" customHeight="1" x14ac:dyDescent="0.25">
      <c r="B515" s="288"/>
      <c r="Z515" s="191"/>
      <c r="AA515" s="191"/>
      <c r="AI515" s="288"/>
    </row>
    <row r="516" spans="2:35" ht="12.75" customHeight="1" x14ac:dyDescent="0.25">
      <c r="B516" s="288"/>
      <c r="Z516" s="191"/>
      <c r="AA516" s="191"/>
      <c r="AI516" s="288"/>
    </row>
    <row r="517" spans="2:35" ht="12.75" customHeight="1" x14ac:dyDescent="0.25">
      <c r="B517" s="288"/>
      <c r="Z517" s="191"/>
      <c r="AA517" s="191"/>
      <c r="AI517" s="288"/>
    </row>
    <row r="518" spans="2:35" ht="12.75" customHeight="1" x14ac:dyDescent="0.25">
      <c r="B518" s="288"/>
      <c r="Z518" s="191"/>
      <c r="AA518" s="191"/>
      <c r="AI518" s="288"/>
    </row>
    <row r="519" spans="2:35" ht="12.75" customHeight="1" x14ac:dyDescent="0.25">
      <c r="B519" s="288"/>
      <c r="Z519" s="191"/>
      <c r="AA519" s="191"/>
      <c r="AI519" s="288"/>
    </row>
    <row r="520" spans="2:35" ht="12.75" customHeight="1" x14ac:dyDescent="0.25">
      <c r="B520" s="288"/>
      <c r="Z520" s="191"/>
      <c r="AA520" s="191"/>
      <c r="AI520" s="288"/>
    </row>
    <row r="521" spans="2:35" ht="12.75" customHeight="1" x14ac:dyDescent="0.25">
      <c r="B521" s="288"/>
      <c r="Z521" s="191"/>
      <c r="AA521" s="191"/>
      <c r="AI521" s="288"/>
    </row>
    <row r="522" spans="2:35" ht="12.75" customHeight="1" x14ac:dyDescent="0.25">
      <c r="B522" s="288"/>
      <c r="Z522" s="191"/>
      <c r="AA522" s="191"/>
      <c r="AI522" s="288"/>
    </row>
    <row r="523" spans="2:35" ht="12.75" customHeight="1" x14ac:dyDescent="0.25">
      <c r="B523" s="288"/>
      <c r="Z523" s="191"/>
      <c r="AA523" s="191"/>
      <c r="AI523" s="288"/>
    </row>
    <row r="524" spans="2:35" ht="12.75" customHeight="1" x14ac:dyDescent="0.25">
      <c r="B524" s="288"/>
      <c r="Z524" s="191"/>
      <c r="AA524" s="191"/>
      <c r="AI524" s="288"/>
    </row>
    <row r="525" spans="2:35" ht="12.75" customHeight="1" x14ac:dyDescent="0.25">
      <c r="B525" s="288"/>
      <c r="Z525" s="191"/>
      <c r="AA525" s="191"/>
      <c r="AI525" s="288"/>
    </row>
    <row r="526" spans="2:35" ht="12.75" customHeight="1" x14ac:dyDescent="0.25">
      <c r="B526" s="288"/>
      <c r="Z526" s="191"/>
      <c r="AA526" s="191"/>
      <c r="AI526" s="288"/>
    </row>
    <row r="527" spans="2:35" ht="12.75" customHeight="1" x14ac:dyDescent="0.25">
      <c r="B527" s="288"/>
      <c r="Z527" s="191"/>
      <c r="AA527" s="191"/>
      <c r="AI527" s="288"/>
    </row>
    <row r="528" spans="2:35" ht="12.75" customHeight="1" x14ac:dyDescent="0.25">
      <c r="B528" s="288"/>
      <c r="Z528" s="191"/>
      <c r="AA528" s="191"/>
      <c r="AI528" s="288"/>
    </row>
    <row r="529" spans="2:35" ht="12.75" customHeight="1" x14ac:dyDescent="0.25">
      <c r="B529" s="288"/>
      <c r="Z529" s="191"/>
      <c r="AA529" s="191"/>
      <c r="AI529" s="288"/>
    </row>
    <row r="530" spans="2:35" ht="12.75" customHeight="1" x14ac:dyDescent="0.25">
      <c r="B530" s="288"/>
      <c r="Z530" s="191"/>
      <c r="AA530" s="191"/>
      <c r="AI530" s="288"/>
    </row>
    <row r="531" spans="2:35" ht="12.75" customHeight="1" x14ac:dyDescent="0.25">
      <c r="B531" s="288"/>
      <c r="Z531" s="191"/>
      <c r="AA531" s="191"/>
      <c r="AI531" s="288"/>
    </row>
    <row r="532" spans="2:35" ht="12.75" customHeight="1" x14ac:dyDescent="0.25">
      <c r="B532" s="288"/>
      <c r="Z532" s="191"/>
      <c r="AA532" s="191"/>
      <c r="AI532" s="288"/>
    </row>
    <row r="533" spans="2:35" ht="12.75" customHeight="1" x14ac:dyDescent="0.25">
      <c r="B533" s="288"/>
      <c r="Z533" s="191"/>
      <c r="AA533" s="191"/>
      <c r="AI533" s="288"/>
    </row>
    <row r="534" spans="2:35" ht="12.75" customHeight="1" x14ac:dyDescent="0.25">
      <c r="B534" s="288"/>
      <c r="Z534" s="191"/>
      <c r="AA534" s="191"/>
      <c r="AI534" s="288"/>
    </row>
    <row r="535" spans="2:35" ht="12.75" customHeight="1" x14ac:dyDescent="0.25">
      <c r="B535" s="288"/>
      <c r="Z535" s="191"/>
      <c r="AA535" s="191"/>
      <c r="AI535" s="288"/>
    </row>
    <row r="536" spans="2:35" ht="12.75" customHeight="1" x14ac:dyDescent="0.25">
      <c r="B536" s="288"/>
      <c r="Z536" s="191"/>
      <c r="AA536" s="191"/>
      <c r="AI536" s="288"/>
    </row>
    <row r="537" spans="2:35" ht="12.75" customHeight="1" x14ac:dyDescent="0.25">
      <c r="B537" s="288"/>
      <c r="Z537" s="191"/>
      <c r="AA537" s="191"/>
      <c r="AI537" s="288"/>
    </row>
    <row r="538" spans="2:35" ht="12.75" customHeight="1" x14ac:dyDescent="0.25">
      <c r="B538" s="288"/>
      <c r="Z538" s="191"/>
      <c r="AA538" s="191"/>
      <c r="AI538" s="288"/>
    </row>
    <row r="539" spans="2:35" ht="12.75" customHeight="1" x14ac:dyDescent="0.25">
      <c r="B539" s="288"/>
      <c r="Z539" s="191"/>
      <c r="AA539" s="191"/>
      <c r="AI539" s="288"/>
    </row>
    <row r="540" spans="2:35" ht="12.75" customHeight="1" x14ac:dyDescent="0.25">
      <c r="B540" s="288"/>
      <c r="Z540" s="191"/>
      <c r="AA540" s="191"/>
      <c r="AI540" s="288"/>
    </row>
    <row r="541" spans="2:35" ht="12.75" customHeight="1" x14ac:dyDescent="0.25">
      <c r="B541" s="288"/>
      <c r="Z541" s="191"/>
      <c r="AA541" s="191"/>
      <c r="AI541" s="288"/>
    </row>
    <row r="542" spans="2:35" ht="12.75" customHeight="1" x14ac:dyDescent="0.25">
      <c r="B542" s="288"/>
      <c r="Z542" s="191"/>
      <c r="AA542" s="191"/>
      <c r="AI542" s="288"/>
    </row>
    <row r="543" spans="2:35" ht="12.75" customHeight="1" x14ac:dyDescent="0.25">
      <c r="B543" s="288"/>
      <c r="Z543" s="191"/>
      <c r="AA543" s="191"/>
      <c r="AI543" s="288"/>
    </row>
    <row r="544" spans="2:35" ht="12.75" customHeight="1" x14ac:dyDescent="0.25">
      <c r="B544" s="288"/>
      <c r="Z544" s="191"/>
      <c r="AA544" s="191"/>
      <c r="AI544" s="288"/>
    </row>
    <row r="545" spans="2:35" ht="12.75" customHeight="1" x14ac:dyDescent="0.25">
      <c r="B545" s="288"/>
      <c r="Z545" s="191"/>
      <c r="AA545" s="191"/>
      <c r="AI545" s="288"/>
    </row>
    <row r="546" spans="2:35" ht="12.75" customHeight="1" x14ac:dyDescent="0.25">
      <c r="B546" s="288"/>
      <c r="Z546" s="191"/>
      <c r="AA546" s="191"/>
      <c r="AI546" s="288"/>
    </row>
    <row r="547" spans="2:35" ht="12.75" customHeight="1" x14ac:dyDescent="0.25">
      <c r="B547" s="288"/>
      <c r="Z547" s="191"/>
      <c r="AA547" s="191"/>
      <c r="AI547" s="288"/>
    </row>
    <row r="548" spans="2:35" ht="12.75" customHeight="1" x14ac:dyDescent="0.25">
      <c r="B548" s="288"/>
      <c r="Z548" s="191"/>
      <c r="AA548" s="191"/>
      <c r="AI548" s="288"/>
    </row>
    <row r="549" spans="2:35" ht="12.75" customHeight="1" x14ac:dyDescent="0.25">
      <c r="B549" s="288"/>
      <c r="Z549" s="191"/>
      <c r="AA549" s="191"/>
      <c r="AI549" s="288"/>
    </row>
    <row r="550" spans="2:35" ht="12.75" customHeight="1" x14ac:dyDescent="0.25">
      <c r="B550" s="288"/>
      <c r="Z550" s="191"/>
      <c r="AA550" s="191"/>
      <c r="AI550" s="288"/>
    </row>
    <row r="551" spans="2:35" ht="12.75" customHeight="1" x14ac:dyDescent="0.25">
      <c r="B551" s="288"/>
      <c r="Z551" s="191"/>
      <c r="AA551" s="191"/>
      <c r="AI551" s="288"/>
    </row>
    <row r="552" spans="2:35" ht="12.75" customHeight="1" x14ac:dyDescent="0.25">
      <c r="B552" s="288"/>
      <c r="Z552" s="191"/>
      <c r="AA552" s="191"/>
      <c r="AI552" s="288"/>
    </row>
    <row r="553" spans="2:35" ht="12.75" customHeight="1" x14ac:dyDescent="0.25">
      <c r="B553" s="288"/>
      <c r="Z553" s="191"/>
      <c r="AA553" s="191"/>
      <c r="AI553" s="288"/>
    </row>
    <row r="554" spans="2:35" ht="12.75" customHeight="1" x14ac:dyDescent="0.25">
      <c r="B554" s="288"/>
      <c r="Z554" s="191"/>
      <c r="AA554" s="191"/>
      <c r="AI554" s="288"/>
    </row>
    <row r="555" spans="2:35" ht="12.75" customHeight="1" x14ac:dyDescent="0.25">
      <c r="B555" s="288"/>
      <c r="Z555" s="191"/>
      <c r="AA555" s="191"/>
      <c r="AI555" s="288"/>
    </row>
    <row r="556" spans="2:35" ht="12.75" customHeight="1" x14ac:dyDescent="0.25">
      <c r="B556" s="288"/>
      <c r="Z556" s="191"/>
      <c r="AA556" s="191"/>
      <c r="AI556" s="288"/>
    </row>
    <row r="557" spans="2:35" ht="12.75" customHeight="1" x14ac:dyDescent="0.25">
      <c r="B557" s="288"/>
      <c r="Z557" s="191"/>
      <c r="AA557" s="191"/>
      <c r="AI557" s="288"/>
    </row>
    <row r="558" spans="2:35" ht="12.75" customHeight="1" x14ac:dyDescent="0.25">
      <c r="B558" s="288"/>
      <c r="Z558" s="191"/>
      <c r="AA558" s="191"/>
      <c r="AI558" s="288"/>
    </row>
    <row r="559" spans="2:35" ht="12.75" customHeight="1" x14ac:dyDescent="0.25">
      <c r="B559" s="288"/>
      <c r="Z559" s="191"/>
      <c r="AA559" s="191"/>
      <c r="AI559" s="288"/>
    </row>
    <row r="560" spans="2:35" ht="12.75" customHeight="1" x14ac:dyDescent="0.25">
      <c r="B560" s="288"/>
      <c r="Z560" s="191"/>
      <c r="AA560" s="191"/>
      <c r="AI560" s="288"/>
    </row>
    <row r="561" spans="2:35" ht="12.75" customHeight="1" x14ac:dyDescent="0.25">
      <c r="B561" s="288"/>
      <c r="Z561" s="191"/>
      <c r="AA561" s="191"/>
      <c r="AI561" s="288"/>
    </row>
    <row r="562" spans="2:35" ht="12.75" customHeight="1" x14ac:dyDescent="0.25">
      <c r="B562" s="288"/>
      <c r="Z562" s="191"/>
      <c r="AA562" s="191"/>
      <c r="AI562" s="288"/>
    </row>
    <row r="563" spans="2:35" ht="12.75" customHeight="1" x14ac:dyDescent="0.25">
      <c r="B563" s="288"/>
      <c r="Z563" s="191"/>
      <c r="AA563" s="191"/>
      <c r="AI563" s="288"/>
    </row>
    <row r="564" spans="2:35" ht="12.75" customHeight="1" x14ac:dyDescent="0.25">
      <c r="B564" s="288"/>
      <c r="Z564" s="191"/>
      <c r="AA564" s="191"/>
      <c r="AI564" s="288"/>
    </row>
    <row r="565" spans="2:35" ht="12.75" customHeight="1" x14ac:dyDescent="0.25">
      <c r="B565" s="288"/>
      <c r="Z565" s="191"/>
      <c r="AA565" s="191"/>
      <c r="AI565" s="288"/>
    </row>
    <row r="566" spans="2:35" ht="12.75" customHeight="1" x14ac:dyDescent="0.25">
      <c r="B566" s="288"/>
      <c r="Z566" s="191"/>
      <c r="AA566" s="191"/>
      <c r="AI566" s="288"/>
    </row>
    <row r="567" spans="2:35" ht="12.75" customHeight="1" x14ac:dyDescent="0.25">
      <c r="B567" s="288"/>
      <c r="Z567" s="191"/>
      <c r="AA567" s="191"/>
      <c r="AI567" s="288"/>
    </row>
    <row r="568" spans="2:35" ht="12.75" customHeight="1" x14ac:dyDescent="0.25">
      <c r="B568" s="288"/>
      <c r="Z568" s="191"/>
      <c r="AA568" s="191"/>
      <c r="AI568" s="288"/>
    </row>
    <row r="569" spans="2:35" ht="12.75" customHeight="1" x14ac:dyDescent="0.25">
      <c r="B569" s="288"/>
      <c r="Z569" s="191"/>
      <c r="AA569" s="191"/>
      <c r="AI569" s="288"/>
    </row>
    <row r="570" spans="2:35" ht="12.75" customHeight="1" x14ac:dyDescent="0.25">
      <c r="B570" s="288"/>
      <c r="Z570" s="191"/>
      <c r="AA570" s="191"/>
      <c r="AI570" s="288"/>
    </row>
    <row r="571" spans="2:35" ht="12.75" customHeight="1" x14ac:dyDescent="0.25">
      <c r="B571" s="288"/>
      <c r="Z571" s="191"/>
      <c r="AA571" s="191"/>
      <c r="AI571" s="288"/>
    </row>
    <row r="572" spans="2:35" ht="12.75" customHeight="1" x14ac:dyDescent="0.25">
      <c r="B572" s="288"/>
      <c r="Z572" s="191"/>
      <c r="AA572" s="191"/>
      <c r="AI572" s="288"/>
    </row>
    <row r="573" spans="2:35" ht="12.75" customHeight="1" x14ac:dyDescent="0.25">
      <c r="B573" s="288"/>
      <c r="Z573" s="191"/>
      <c r="AA573" s="191"/>
      <c r="AI573" s="288"/>
    </row>
    <row r="574" spans="2:35" ht="12.75" customHeight="1" x14ac:dyDescent="0.25">
      <c r="B574" s="288"/>
      <c r="Z574" s="191"/>
      <c r="AA574" s="191"/>
      <c r="AI574" s="288"/>
    </row>
    <row r="575" spans="2:35" ht="12.75" customHeight="1" x14ac:dyDescent="0.25">
      <c r="B575" s="288"/>
      <c r="Z575" s="191"/>
      <c r="AA575" s="191"/>
      <c r="AI575" s="288"/>
    </row>
    <row r="576" spans="2:35" ht="12.75" customHeight="1" x14ac:dyDescent="0.25">
      <c r="B576" s="288"/>
      <c r="Z576" s="191"/>
      <c r="AA576" s="191"/>
      <c r="AI576" s="288"/>
    </row>
    <row r="577" spans="2:35" ht="12.75" customHeight="1" x14ac:dyDescent="0.25">
      <c r="B577" s="288"/>
      <c r="Z577" s="191"/>
      <c r="AA577" s="191"/>
      <c r="AI577" s="288"/>
    </row>
    <row r="578" spans="2:35" ht="12.75" customHeight="1" x14ac:dyDescent="0.25">
      <c r="B578" s="288"/>
      <c r="Z578" s="191"/>
      <c r="AA578" s="191"/>
      <c r="AI578" s="288"/>
    </row>
    <row r="579" spans="2:35" ht="12.75" customHeight="1" x14ac:dyDescent="0.25">
      <c r="B579" s="288"/>
      <c r="Z579" s="191"/>
      <c r="AA579" s="191"/>
      <c r="AI579" s="288"/>
    </row>
    <row r="580" spans="2:35" ht="12.75" customHeight="1" x14ac:dyDescent="0.25">
      <c r="B580" s="288"/>
      <c r="Z580" s="191"/>
      <c r="AA580" s="191"/>
      <c r="AI580" s="288"/>
    </row>
    <row r="581" spans="2:35" ht="12.75" customHeight="1" x14ac:dyDescent="0.25">
      <c r="B581" s="288"/>
      <c r="Z581" s="191"/>
      <c r="AA581" s="191"/>
      <c r="AI581" s="288"/>
    </row>
    <row r="582" spans="2:35" ht="12.75" customHeight="1" x14ac:dyDescent="0.25">
      <c r="B582" s="288"/>
      <c r="Z582" s="191"/>
      <c r="AA582" s="191"/>
      <c r="AI582" s="288"/>
    </row>
    <row r="583" spans="2:35" ht="12.75" customHeight="1" x14ac:dyDescent="0.25">
      <c r="B583" s="288"/>
      <c r="Z583" s="191"/>
      <c r="AA583" s="191"/>
      <c r="AI583" s="288"/>
    </row>
    <row r="584" spans="2:35" ht="12.75" customHeight="1" x14ac:dyDescent="0.25">
      <c r="B584" s="288"/>
      <c r="Z584" s="191"/>
      <c r="AA584" s="191"/>
      <c r="AI584" s="288"/>
    </row>
    <row r="585" spans="2:35" ht="12.75" customHeight="1" x14ac:dyDescent="0.25">
      <c r="B585" s="288"/>
      <c r="Z585" s="191"/>
      <c r="AA585" s="191"/>
      <c r="AI585" s="288"/>
    </row>
    <row r="586" spans="2:35" ht="12.75" customHeight="1" x14ac:dyDescent="0.25">
      <c r="B586" s="288"/>
      <c r="Z586" s="191"/>
      <c r="AA586" s="191"/>
      <c r="AI586" s="288"/>
    </row>
    <row r="587" spans="2:35" ht="12.75" customHeight="1" x14ac:dyDescent="0.25">
      <c r="B587" s="288"/>
      <c r="Z587" s="191"/>
      <c r="AA587" s="191"/>
      <c r="AI587" s="288"/>
    </row>
    <row r="588" spans="2:35" ht="12.75" customHeight="1" x14ac:dyDescent="0.25">
      <c r="B588" s="288"/>
      <c r="Z588" s="191"/>
      <c r="AA588" s="191"/>
      <c r="AI588" s="288"/>
    </row>
    <row r="589" spans="2:35" ht="12.75" customHeight="1" x14ac:dyDescent="0.25">
      <c r="B589" s="288"/>
      <c r="Z589" s="191"/>
      <c r="AA589" s="191"/>
      <c r="AI589" s="288"/>
    </row>
    <row r="590" spans="2:35" ht="12.75" customHeight="1" x14ac:dyDescent="0.25">
      <c r="B590" s="288"/>
      <c r="Z590" s="191"/>
      <c r="AA590" s="191"/>
      <c r="AI590" s="288"/>
    </row>
    <row r="591" spans="2:35" ht="12.75" customHeight="1" x14ac:dyDescent="0.25">
      <c r="B591" s="288"/>
      <c r="Z591" s="191"/>
      <c r="AA591" s="191"/>
      <c r="AI591" s="288"/>
    </row>
    <row r="592" spans="2:35" ht="12.75" customHeight="1" x14ac:dyDescent="0.25">
      <c r="B592" s="288"/>
      <c r="Z592" s="191"/>
      <c r="AA592" s="191"/>
      <c r="AI592" s="288"/>
    </row>
    <row r="593" spans="2:35" ht="12.75" customHeight="1" x14ac:dyDescent="0.25">
      <c r="B593" s="288"/>
      <c r="Z593" s="191"/>
      <c r="AA593" s="191"/>
      <c r="AI593" s="288"/>
    </row>
    <row r="594" spans="2:35" ht="12.75" customHeight="1" x14ac:dyDescent="0.25">
      <c r="B594" s="288"/>
      <c r="Z594" s="191"/>
      <c r="AA594" s="191"/>
      <c r="AI594" s="288"/>
    </row>
    <row r="595" spans="2:35" ht="12.75" customHeight="1" x14ac:dyDescent="0.25">
      <c r="B595" s="288"/>
      <c r="Z595" s="191"/>
      <c r="AA595" s="191"/>
      <c r="AI595" s="288"/>
    </row>
    <row r="596" spans="2:35" ht="12.75" customHeight="1" x14ac:dyDescent="0.25">
      <c r="B596" s="288"/>
      <c r="Z596" s="191"/>
      <c r="AA596" s="191"/>
      <c r="AI596" s="288"/>
    </row>
    <row r="597" spans="2:35" ht="12.75" customHeight="1" x14ac:dyDescent="0.25">
      <c r="B597" s="288"/>
      <c r="Z597" s="191"/>
      <c r="AA597" s="191"/>
      <c r="AI597" s="288"/>
    </row>
    <row r="598" spans="2:35" ht="12.75" customHeight="1" x14ac:dyDescent="0.25">
      <c r="B598" s="288"/>
      <c r="Z598" s="191"/>
      <c r="AA598" s="191"/>
      <c r="AI598" s="288"/>
    </row>
    <row r="599" spans="2:35" ht="12.75" customHeight="1" x14ac:dyDescent="0.25">
      <c r="B599" s="288"/>
      <c r="Z599" s="191"/>
      <c r="AA599" s="191"/>
      <c r="AI599" s="288"/>
    </row>
    <row r="600" spans="2:35" ht="12.75" customHeight="1" x14ac:dyDescent="0.25">
      <c r="B600" s="288"/>
      <c r="Z600" s="191"/>
      <c r="AA600" s="191"/>
      <c r="AI600" s="288"/>
    </row>
    <row r="601" spans="2:35" ht="12.75" customHeight="1" x14ac:dyDescent="0.25">
      <c r="B601" s="288"/>
      <c r="Z601" s="191"/>
      <c r="AA601" s="191"/>
      <c r="AI601" s="288"/>
    </row>
    <row r="602" spans="2:35" ht="12.75" customHeight="1" x14ac:dyDescent="0.25">
      <c r="B602" s="288"/>
      <c r="Z602" s="191"/>
      <c r="AA602" s="191"/>
      <c r="AI602" s="288"/>
    </row>
    <row r="603" spans="2:35" ht="12.75" customHeight="1" x14ac:dyDescent="0.25">
      <c r="B603" s="288"/>
      <c r="Z603" s="191"/>
      <c r="AA603" s="191"/>
      <c r="AI603" s="288"/>
    </row>
    <row r="604" spans="2:35" ht="12.75" customHeight="1" x14ac:dyDescent="0.25">
      <c r="B604" s="288"/>
      <c r="Z604" s="191"/>
      <c r="AA604" s="191"/>
      <c r="AI604" s="288"/>
    </row>
    <row r="605" spans="2:35" ht="12.75" customHeight="1" x14ac:dyDescent="0.25">
      <c r="B605" s="288"/>
      <c r="Z605" s="191"/>
      <c r="AA605" s="191"/>
      <c r="AI605" s="288"/>
    </row>
    <row r="606" spans="2:35" ht="12.75" customHeight="1" x14ac:dyDescent="0.25">
      <c r="B606" s="288"/>
      <c r="Z606" s="191"/>
      <c r="AA606" s="191"/>
      <c r="AI606" s="288"/>
    </row>
    <row r="607" spans="2:35" ht="12.75" customHeight="1" x14ac:dyDescent="0.25">
      <c r="B607" s="288"/>
      <c r="Z607" s="191"/>
      <c r="AA607" s="191"/>
      <c r="AI607" s="288"/>
    </row>
    <row r="608" spans="2:35" ht="12.75" customHeight="1" x14ac:dyDescent="0.25">
      <c r="B608" s="288"/>
      <c r="Z608" s="191"/>
      <c r="AA608" s="191"/>
      <c r="AI608" s="288"/>
    </row>
    <row r="609" spans="2:35" ht="12.75" customHeight="1" x14ac:dyDescent="0.25">
      <c r="B609" s="288"/>
      <c r="Z609" s="191"/>
      <c r="AA609" s="191"/>
      <c r="AI609" s="288"/>
    </row>
    <row r="610" spans="2:35" ht="12.75" customHeight="1" x14ac:dyDescent="0.25">
      <c r="B610" s="288"/>
      <c r="Z610" s="191"/>
      <c r="AA610" s="191"/>
      <c r="AI610" s="288"/>
    </row>
    <row r="611" spans="2:35" ht="12.75" customHeight="1" x14ac:dyDescent="0.25">
      <c r="B611" s="288"/>
      <c r="Z611" s="191"/>
      <c r="AA611" s="191"/>
      <c r="AI611" s="288"/>
    </row>
    <row r="612" spans="2:35" ht="12.75" customHeight="1" x14ac:dyDescent="0.25">
      <c r="B612" s="288"/>
      <c r="Z612" s="191"/>
      <c r="AA612" s="191"/>
      <c r="AI612" s="288"/>
    </row>
    <row r="613" spans="2:35" ht="12.75" customHeight="1" x14ac:dyDescent="0.25">
      <c r="B613" s="288"/>
      <c r="Z613" s="191"/>
      <c r="AA613" s="191"/>
      <c r="AI613" s="288"/>
    </row>
    <row r="614" spans="2:35" ht="12.75" customHeight="1" x14ac:dyDescent="0.25">
      <c r="B614" s="288"/>
      <c r="Z614" s="191"/>
      <c r="AA614" s="191"/>
      <c r="AI614" s="288"/>
    </row>
    <row r="615" spans="2:35" ht="12.75" customHeight="1" x14ac:dyDescent="0.25">
      <c r="B615" s="288"/>
      <c r="Z615" s="191"/>
      <c r="AA615" s="191"/>
      <c r="AI615" s="288"/>
    </row>
    <row r="616" spans="2:35" ht="12.75" customHeight="1" x14ac:dyDescent="0.25">
      <c r="B616" s="288"/>
      <c r="Z616" s="191"/>
      <c r="AA616" s="191"/>
      <c r="AI616" s="288"/>
    </row>
    <row r="617" spans="2:35" ht="12.75" customHeight="1" x14ac:dyDescent="0.25">
      <c r="B617" s="288"/>
      <c r="Z617" s="191"/>
      <c r="AA617" s="191"/>
      <c r="AI617" s="288"/>
    </row>
    <row r="618" spans="2:35" ht="12.75" customHeight="1" x14ac:dyDescent="0.25">
      <c r="B618" s="288"/>
      <c r="Z618" s="191"/>
      <c r="AA618" s="191"/>
      <c r="AI618" s="288"/>
    </row>
    <row r="619" spans="2:35" ht="12.75" customHeight="1" x14ac:dyDescent="0.25">
      <c r="B619" s="288"/>
      <c r="Z619" s="191"/>
      <c r="AA619" s="191"/>
      <c r="AI619" s="288"/>
    </row>
    <row r="620" spans="2:35" ht="12.75" customHeight="1" x14ac:dyDescent="0.25">
      <c r="B620" s="288"/>
      <c r="Z620" s="191"/>
      <c r="AA620" s="191"/>
      <c r="AI620" s="288"/>
    </row>
    <row r="621" spans="2:35" ht="12.75" customHeight="1" x14ac:dyDescent="0.25">
      <c r="B621" s="288"/>
      <c r="Z621" s="191"/>
      <c r="AA621" s="191"/>
      <c r="AI621" s="288"/>
    </row>
    <row r="622" spans="2:35" ht="12.75" customHeight="1" x14ac:dyDescent="0.25">
      <c r="B622" s="288"/>
      <c r="Z622" s="191"/>
      <c r="AA622" s="191"/>
      <c r="AI622" s="288"/>
    </row>
    <row r="623" spans="2:35" ht="12.75" customHeight="1" x14ac:dyDescent="0.25">
      <c r="B623" s="288"/>
      <c r="Z623" s="191"/>
      <c r="AA623" s="191"/>
      <c r="AI623" s="288"/>
    </row>
    <row r="624" spans="2:35" ht="12.75" customHeight="1" x14ac:dyDescent="0.25">
      <c r="B624" s="288"/>
      <c r="Z624" s="191"/>
      <c r="AA624" s="191"/>
      <c r="AI624" s="288"/>
    </row>
    <row r="625" spans="2:35" ht="12.75" customHeight="1" x14ac:dyDescent="0.25">
      <c r="B625" s="288"/>
      <c r="Z625" s="191"/>
      <c r="AA625" s="191"/>
      <c r="AI625" s="288"/>
    </row>
    <row r="626" spans="2:35" ht="12.75" customHeight="1" x14ac:dyDescent="0.25">
      <c r="B626" s="288"/>
      <c r="Z626" s="191"/>
      <c r="AA626" s="191"/>
      <c r="AI626" s="288"/>
    </row>
    <row r="627" spans="2:35" ht="12.75" customHeight="1" x14ac:dyDescent="0.25">
      <c r="B627" s="288"/>
      <c r="Z627" s="191"/>
      <c r="AA627" s="191"/>
      <c r="AI627" s="288"/>
    </row>
    <row r="628" spans="2:35" ht="12.75" customHeight="1" x14ac:dyDescent="0.25">
      <c r="B628" s="288"/>
      <c r="Z628" s="191"/>
      <c r="AA628" s="191"/>
      <c r="AI628" s="288"/>
    </row>
    <row r="629" spans="2:35" ht="12.75" customHeight="1" x14ac:dyDescent="0.25">
      <c r="B629" s="288"/>
      <c r="Z629" s="191"/>
      <c r="AA629" s="191"/>
      <c r="AI629" s="288"/>
    </row>
    <row r="630" spans="2:35" ht="12.75" customHeight="1" x14ac:dyDescent="0.25">
      <c r="B630" s="288"/>
      <c r="Z630" s="191"/>
      <c r="AA630" s="191"/>
      <c r="AI630" s="288"/>
    </row>
    <row r="631" spans="2:35" ht="12.75" customHeight="1" x14ac:dyDescent="0.25">
      <c r="B631" s="288"/>
      <c r="Z631" s="191"/>
      <c r="AA631" s="191"/>
      <c r="AI631" s="288"/>
    </row>
    <row r="632" spans="2:35" ht="12.75" customHeight="1" x14ac:dyDescent="0.25">
      <c r="B632" s="288"/>
      <c r="Z632" s="191"/>
      <c r="AA632" s="191"/>
      <c r="AI632" s="288"/>
    </row>
    <row r="633" spans="2:35" ht="12.75" customHeight="1" x14ac:dyDescent="0.25">
      <c r="B633" s="288"/>
      <c r="Z633" s="191"/>
      <c r="AA633" s="191"/>
      <c r="AI633" s="288"/>
    </row>
    <row r="634" spans="2:35" ht="12.75" customHeight="1" x14ac:dyDescent="0.25">
      <c r="B634" s="288"/>
      <c r="Z634" s="191"/>
      <c r="AA634" s="191"/>
      <c r="AI634" s="288"/>
    </row>
    <row r="635" spans="2:35" ht="12.75" customHeight="1" x14ac:dyDescent="0.25">
      <c r="B635" s="288"/>
      <c r="Z635" s="191"/>
      <c r="AA635" s="191"/>
      <c r="AI635" s="288"/>
    </row>
    <row r="636" spans="2:35" ht="12.75" customHeight="1" x14ac:dyDescent="0.25">
      <c r="B636" s="288"/>
      <c r="Z636" s="191"/>
      <c r="AA636" s="191"/>
      <c r="AI636" s="288"/>
    </row>
    <row r="637" spans="2:35" ht="12.75" customHeight="1" x14ac:dyDescent="0.25">
      <c r="B637" s="288"/>
      <c r="Z637" s="191"/>
      <c r="AA637" s="191"/>
      <c r="AI637" s="288"/>
    </row>
    <row r="638" spans="2:35" ht="12.75" customHeight="1" x14ac:dyDescent="0.25">
      <c r="B638" s="288"/>
      <c r="Z638" s="191"/>
      <c r="AA638" s="191"/>
      <c r="AI638" s="288"/>
    </row>
    <row r="639" spans="2:35" ht="12.75" customHeight="1" x14ac:dyDescent="0.25">
      <c r="B639" s="288"/>
      <c r="Z639" s="191"/>
      <c r="AA639" s="191"/>
      <c r="AI639" s="288"/>
    </row>
    <row r="640" spans="2:35" ht="12.75" customHeight="1" x14ac:dyDescent="0.25">
      <c r="B640" s="288"/>
      <c r="Z640" s="191"/>
      <c r="AA640" s="191"/>
      <c r="AI640" s="288"/>
    </row>
    <row r="641" spans="2:35" ht="12.75" customHeight="1" x14ac:dyDescent="0.25">
      <c r="B641" s="288"/>
      <c r="Z641" s="191"/>
      <c r="AA641" s="191"/>
      <c r="AI641" s="288"/>
    </row>
    <row r="642" spans="2:35" ht="12.75" customHeight="1" x14ac:dyDescent="0.25">
      <c r="B642" s="288"/>
      <c r="Z642" s="191"/>
      <c r="AA642" s="191"/>
      <c r="AI642" s="288"/>
    </row>
    <row r="643" spans="2:35" ht="12.75" customHeight="1" x14ac:dyDescent="0.25">
      <c r="B643" s="288"/>
      <c r="Z643" s="191"/>
      <c r="AA643" s="191"/>
      <c r="AI643" s="288"/>
    </row>
    <row r="644" spans="2:35" ht="12.75" customHeight="1" x14ac:dyDescent="0.25">
      <c r="B644" s="288"/>
      <c r="Z644" s="191"/>
      <c r="AA644" s="191"/>
      <c r="AI644" s="288"/>
    </row>
    <row r="645" spans="2:35" ht="12.75" customHeight="1" x14ac:dyDescent="0.25">
      <c r="B645" s="288"/>
      <c r="Z645" s="191"/>
      <c r="AA645" s="191"/>
      <c r="AI645" s="288"/>
    </row>
    <row r="646" spans="2:35" ht="12.75" customHeight="1" x14ac:dyDescent="0.25">
      <c r="B646" s="288"/>
      <c r="Z646" s="191"/>
      <c r="AA646" s="191"/>
      <c r="AI646" s="288"/>
    </row>
    <row r="647" spans="2:35" ht="12.75" customHeight="1" x14ac:dyDescent="0.25">
      <c r="B647" s="288"/>
      <c r="Z647" s="191"/>
      <c r="AA647" s="191"/>
      <c r="AI647" s="288"/>
    </row>
    <row r="648" spans="2:35" ht="12.75" customHeight="1" x14ac:dyDescent="0.25">
      <c r="B648" s="288"/>
      <c r="Z648" s="191"/>
      <c r="AA648" s="191"/>
      <c r="AI648" s="288"/>
    </row>
    <row r="649" spans="2:35" ht="12.75" customHeight="1" x14ac:dyDescent="0.25">
      <c r="B649" s="288"/>
      <c r="Z649" s="191"/>
      <c r="AA649" s="191"/>
      <c r="AI649" s="288"/>
    </row>
    <row r="650" spans="2:35" ht="12.75" customHeight="1" x14ac:dyDescent="0.25">
      <c r="B650" s="288"/>
      <c r="Z650" s="191"/>
      <c r="AA650" s="191"/>
      <c r="AI650" s="288"/>
    </row>
    <row r="651" spans="2:35" ht="12.75" customHeight="1" x14ac:dyDescent="0.25">
      <c r="B651" s="288"/>
      <c r="Z651" s="191"/>
      <c r="AA651" s="191"/>
      <c r="AI651" s="288"/>
    </row>
    <row r="652" spans="2:35" ht="12.75" customHeight="1" x14ac:dyDescent="0.25">
      <c r="B652" s="288"/>
      <c r="Z652" s="191"/>
      <c r="AA652" s="191"/>
      <c r="AI652" s="288"/>
    </row>
    <row r="653" spans="2:35" ht="12.75" customHeight="1" x14ac:dyDescent="0.25">
      <c r="B653" s="288"/>
      <c r="Z653" s="191"/>
      <c r="AA653" s="191"/>
      <c r="AI653" s="288"/>
    </row>
    <row r="654" spans="2:35" ht="12.75" customHeight="1" x14ac:dyDescent="0.25">
      <c r="B654" s="288"/>
      <c r="Z654" s="191"/>
      <c r="AA654" s="191"/>
      <c r="AI654" s="288"/>
    </row>
    <row r="655" spans="2:35" ht="12.75" customHeight="1" x14ac:dyDescent="0.25">
      <c r="B655" s="288"/>
      <c r="Z655" s="191"/>
      <c r="AA655" s="191"/>
      <c r="AI655" s="288"/>
    </row>
    <row r="656" spans="2:35" ht="12.75" customHeight="1" x14ac:dyDescent="0.25">
      <c r="B656" s="288"/>
      <c r="Z656" s="191"/>
      <c r="AA656" s="191"/>
      <c r="AI656" s="288"/>
    </row>
    <row r="657" spans="2:35" ht="12.75" customHeight="1" x14ac:dyDescent="0.25">
      <c r="B657" s="288"/>
      <c r="Z657" s="191"/>
      <c r="AA657" s="191"/>
      <c r="AI657" s="288"/>
    </row>
    <row r="658" spans="2:35" ht="12.75" customHeight="1" x14ac:dyDescent="0.25">
      <c r="B658" s="288"/>
      <c r="Z658" s="191"/>
      <c r="AA658" s="191"/>
      <c r="AI658" s="288"/>
    </row>
    <row r="659" spans="2:35" ht="12.75" customHeight="1" x14ac:dyDescent="0.25">
      <c r="B659" s="288"/>
      <c r="Z659" s="191"/>
      <c r="AA659" s="191"/>
      <c r="AI659" s="288"/>
    </row>
    <row r="660" spans="2:35" ht="12.75" customHeight="1" x14ac:dyDescent="0.25">
      <c r="B660" s="288"/>
      <c r="Z660" s="191"/>
      <c r="AA660" s="191"/>
      <c r="AI660" s="288"/>
    </row>
    <row r="661" spans="2:35" ht="12.75" customHeight="1" x14ac:dyDescent="0.25">
      <c r="B661" s="288"/>
      <c r="Z661" s="191"/>
      <c r="AA661" s="191"/>
      <c r="AI661" s="288"/>
    </row>
    <row r="662" spans="2:35" ht="12.75" customHeight="1" x14ac:dyDescent="0.25">
      <c r="B662" s="288"/>
      <c r="Z662" s="191"/>
      <c r="AA662" s="191"/>
      <c r="AI662" s="288"/>
    </row>
    <row r="663" spans="2:35" ht="12.75" customHeight="1" x14ac:dyDescent="0.25">
      <c r="B663" s="288"/>
      <c r="Z663" s="191"/>
      <c r="AA663" s="191"/>
      <c r="AI663" s="288"/>
    </row>
    <row r="664" spans="2:35" ht="12.75" customHeight="1" x14ac:dyDescent="0.25">
      <c r="B664" s="288"/>
      <c r="Z664" s="191"/>
      <c r="AA664" s="191"/>
      <c r="AI664" s="288"/>
    </row>
    <row r="665" spans="2:35" ht="12.75" customHeight="1" x14ac:dyDescent="0.25">
      <c r="B665" s="288"/>
      <c r="Z665" s="191"/>
      <c r="AA665" s="191"/>
      <c r="AI665" s="288"/>
    </row>
    <row r="666" spans="2:35" ht="12.75" customHeight="1" x14ac:dyDescent="0.25">
      <c r="B666" s="288"/>
      <c r="Z666" s="191"/>
      <c r="AA666" s="191"/>
      <c r="AI666" s="288"/>
    </row>
    <row r="667" spans="2:35" ht="12.75" customHeight="1" x14ac:dyDescent="0.25">
      <c r="B667" s="288"/>
      <c r="Z667" s="191"/>
      <c r="AA667" s="191"/>
      <c r="AI667" s="288"/>
    </row>
    <row r="668" spans="2:35" ht="12.75" customHeight="1" x14ac:dyDescent="0.25">
      <c r="B668" s="288"/>
      <c r="Z668" s="191"/>
      <c r="AA668" s="191"/>
      <c r="AI668" s="288"/>
    </row>
    <row r="669" spans="2:35" ht="12.75" customHeight="1" x14ac:dyDescent="0.25">
      <c r="B669" s="288"/>
      <c r="Z669" s="191"/>
      <c r="AA669" s="191"/>
      <c r="AI669" s="288"/>
    </row>
    <row r="670" spans="2:35" ht="12.75" customHeight="1" x14ac:dyDescent="0.25">
      <c r="B670" s="288"/>
      <c r="Z670" s="191"/>
      <c r="AA670" s="191"/>
      <c r="AI670" s="288"/>
    </row>
    <row r="671" spans="2:35" ht="12.75" customHeight="1" x14ac:dyDescent="0.25">
      <c r="B671" s="288"/>
      <c r="Z671" s="191"/>
      <c r="AA671" s="191"/>
      <c r="AI671" s="288"/>
    </row>
    <row r="672" spans="2:35" ht="12.75" customHeight="1" x14ac:dyDescent="0.25">
      <c r="B672" s="288"/>
      <c r="Z672" s="191"/>
      <c r="AA672" s="191"/>
      <c r="AI672" s="288"/>
    </row>
    <row r="673" spans="2:35" ht="12.75" customHeight="1" x14ac:dyDescent="0.25">
      <c r="B673" s="288"/>
      <c r="Z673" s="191"/>
      <c r="AA673" s="191"/>
      <c r="AI673" s="288"/>
    </row>
    <row r="674" spans="2:35" ht="12.75" customHeight="1" x14ac:dyDescent="0.25">
      <c r="B674" s="288"/>
      <c r="Z674" s="191"/>
      <c r="AA674" s="191"/>
      <c r="AI674" s="288"/>
    </row>
    <row r="675" spans="2:35" ht="12.75" customHeight="1" x14ac:dyDescent="0.25">
      <c r="B675" s="288"/>
      <c r="Z675" s="191"/>
      <c r="AA675" s="191"/>
      <c r="AI675" s="288"/>
    </row>
    <row r="676" spans="2:35" ht="12.75" customHeight="1" x14ac:dyDescent="0.25">
      <c r="B676" s="288"/>
      <c r="Z676" s="191"/>
      <c r="AA676" s="191"/>
      <c r="AI676" s="288"/>
    </row>
    <row r="677" spans="2:35" ht="12.75" customHeight="1" x14ac:dyDescent="0.25">
      <c r="B677" s="288"/>
      <c r="Z677" s="191"/>
      <c r="AA677" s="191"/>
      <c r="AI677" s="288"/>
    </row>
    <row r="678" spans="2:35" ht="12.75" customHeight="1" x14ac:dyDescent="0.25">
      <c r="B678" s="288"/>
      <c r="Z678" s="191"/>
      <c r="AA678" s="191"/>
      <c r="AI678" s="288"/>
    </row>
    <row r="679" spans="2:35" ht="12.75" customHeight="1" x14ac:dyDescent="0.25">
      <c r="B679" s="288"/>
      <c r="Z679" s="191"/>
      <c r="AA679" s="191"/>
      <c r="AI679" s="288"/>
    </row>
    <row r="680" spans="2:35" ht="12.75" customHeight="1" x14ac:dyDescent="0.25">
      <c r="B680" s="288"/>
      <c r="Z680" s="191"/>
      <c r="AA680" s="191"/>
      <c r="AI680" s="288"/>
    </row>
    <row r="681" spans="2:35" ht="12.75" customHeight="1" x14ac:dyDescent="0.25">
      <c r="B681" s="288"/>
      <c r="Z681" s="191"/>
      <c r="AA681" s="191"/>
      <c r="AI681" s="288"/>
    </row>
    <row r="682" spans="2:35" ht="12.75" customHeight="1" x14ac:dyDescent="0.25">
      <c r="B682" s="288"/>
      <c r="Z682" s="191"/>
      <c r="AA682" s="191"/>
      <c r="AI682" s="288"/>
    </row>
    <row r="683" spans="2:35" ht="12.75" customHeight="1" x14ac:dyDescent="0.25">
      <c r="B683" s="288"/>
      <c r="Z683" s="191"/>
      <c r="AA683" s="191"/>
      <c r="AI683" s="288"/>
    </row>
    <row r="684" spans="2:35" ht="12.75" customHeight="1" x14ac:dyDescent="0.25">
      <c r="B684" s="288"/>
      <c r="Z684" s="191"/>
      <c r="AA684" s="191"/>
      <c r="AI684" s="288"/>
    </row>
    <row r="685" spans="2:35" ht="12.75" customHeight="1" x14ac:dyDescent="0.25">
      <c r="B685" s="288"/>
      <c r="Z685" s="191"/>
      <c r="AA685" s="191"/>
      <c r="AI685" s="288"/>
    </row>
    <row r="686" spans="2:35" ht="12.75" customHeight="1" x14ac:dyDescent="0.25">
      <c r="B686" s="288"/>
      <c r="Z686" s="191"/>
      <c r="AA686" s="191"/>
      <c r="AI686" s="288"/>
    </row>
    <row r="687" spans="2:35" ht="12.75" customHeight="1" x14ac:dyDescent="0.25">
      <c r="B687" s="288"/>
      <c r="Z687" s="191"/>
      <c r="AA687" s="191"/>
      <c r="AI687" s="288"/>
    </row>
    <row r="688" spans="2:35" ht="12.75" customHeight="1" x14ac:dyDescent="0.25">
      <c r="B688" s="288"/>
      <c r="Z688" s="191"/>
      <c r="AA688" s="191"/>
      <c r="AI688" s="288"/>
    </row>
    <row r="689" spans="2:35" ht="12.75" customHeight="1" x14ac:dyDescent="0.25">
      <c r="B689" s="288"/>
      <c r="Z689" s="191"/>
      <c r="AA689" s="191"/>
      <c r="AI689" s="288"/>
    </row>
    <row r="690" spans="2:35" ht="12.75" customHeight="1" x14ac:dyDescent="0.25">
      <c r="B690" s="288"/>
      <c r="Z690" s="191"/>
      <c r="AA690" s="191"/>
      <c r="AI690" s="288"/>
    </row>
    <row r="691" spans="2:35" ht="12.75" customHeight="1" x14ac:dyDescent="0.25">
      <c r="B691" s="288"/>
      <c r="Z691" s="191"/>
      <c r="AA691" s="191"/>
      <c r="AI691" s="288"/>
    </row>
    <row r="692" spans="2:35" ht="12.75" customHeight="1" x14ac:dyDescent="0.25">
      <c r="B692" s="288"/>
      <c r="Z692" s="191"/>
      <c r="AA692" s="191"/>
      <c r="AI692" s="288"/>
    </row>
    <row r="693" spans="2:35" ht="12.75" customHeight="1" x14ac:dyDescent="0.25">
      <c r="B693" s="288"/>
      <c r="Z693" s="191"/>
      <c r="AA693" s="191"/>
      <c r="AI693" s="288"/>
    </row>
    <row r="694" spans="2:35" ht="12.75" customHeight="1" x14ac:dyDescent="0.25">
      <c r="B694" s="288"/>
      <c r="Z694" s="191"/>
      <c r="AA694" s="191"/>
      <c r="AI694" s="288"/>
    </row>
    <row r="695" spans="2:35" ht="12.75" customHeight="1" x14ac:dyDescent="0.25">
      <c r="B695" s="288"/>
      <c r="Z695" s="191"/>
      <c r="AA695" s="191"/>
      <c r="AI695" s="288"/>
    </row>
    <row r="696" spans="2:35" ht="12.75" customHeight="1" x14ac:dyDescent="0.25">
      <c r="B696" s="288"/>
      <c r="Z696" s="191"/>
      <c r="AA696" s="191"/>
      <c r="AI696" s="288"/>
    </row>
    <row r="697" spans="2:35" ht="12.75" customHeight="1" x14ac:dyDescent="0.25">
      <c r="B697" s="288"/>
      <c r="Z697" s="191"/>
      <c r="AA697" s="191"/>
      <c r="AI697" s="288"/>
    </row>
    <row r="698" spans="2:35" ht="12.75" customHeight="1" x14ac:dyDescent="0.25">
      <c r="B698" s="288"/>
      <c r="Z698" s="191"/>
      <c r="AA698" s="191"/>
      <c r="AI698" s="288"/>
    </row>
    <row r="699" spans="2:35" ht="12.75" customHeight="1" x14ac:dyDescent="0.25">
      <c r="B699" s="288"/>
      <c r="Z699" s="191"/>
      <c r="AA699" s="191"/>
      <c r="AI699" s="288"/>
    </row>
    <row r="700" spans="2:35" ht="12.75" customHeight="1" x14ac:dyDescent="0.25">
      <c r="B700" s="288"/>
      <c r="Z700" s="191"/>
      <c r="AA700" s="191"/>
      <c r="AI700" s="288"/>
    </row>
    <row r="701" spans="2:35" ht="12.75" customHeight="1" x14ac:dyDescent="0.25">
      <c r="B701" s="288"/>
      <c r="Z701" s="191"/>
      <c r="AA701" s="191"/>
      <c r="AI701" s="288"/>
    </row>
    <row r="702" spans="2:35" ht="12.75" customHeight="1" x14ac:dyDescent="0.25">
      <c r="B702" s="288"/>
      <c r="Z702" s="191"/>
      <c r="AA702" s="191"/>
      <c r="AI702" s="288"/>
    </row>
    <row r="703" spans="2:35" ht="12.75" customHeight="1" x14ac:dyDescent="0.25">
      <c r="B703" s="288"/>
      <c r="Z703" s="191"/>
      <c r="AA703" s="191"/>
      <c r="AI703" s="288"/>
    </row>
    <row r="704" spans="2:35" ht="12.75" customHeight="1" x14ac:dyDescent="0.25">
      <c r="B704" s="288"/>
      <c r="Z704" s="191"/>
      <c r="AA704" s="191"/>
      <c r="AI704" s="288"/>
    </row>
    <row r="705" spans="2:35" ht="12.75" customHeight="1" x14ac:dyDescent="0.25">
      <c r="B705" s="288"/>
      <c r="Z705" s="191"/>
      <c r="AA705" s="191"/>
      <c r="AI705" s="288"/>
    </row>
    <row r="706" spans="2:35" ht="12.75" customHeight="1" x14ac:dyDescent="0.25">
      <c r="B706" s="288"/>
      <c r="Z706" s="191"/>
      <c r="AA706" s="191"/>
      <c r="AI706" s="288"/>
    </row>
    <row r="707" spans="2:35" ht="12.75" customHeight="1" x14ac:dyDescent="0.25">
      <c r="B707" s="288"/>
      <c r="Z707" s="191"/>
      <c r="AA707" s="191"/>
      <c r="AI707" s="288"/>
    </row>
    <row r="708" spans="2:35" ht="12.75" customHeight="1" x14ac:dyDescent="0.25">
      <c r="B708" s="288"/>
      <c r="Z708" s="191"/>
      <c r="AA708" s="191"/>
      <c r="AI708" s="288"/>
    </row>
    <row r="709" spans="2:35" ht="12.75" customHeight="1" x14ac:dyDescent="0.25">
      <c r="B709" s="288"/>
      <c r="Z709" s="191"/>
      <c r="AA709" s="191"/>
      <c r="AI709" s="288"/>
    </row>
    <row r="710" spans="2:35" ht="12.75" customHeight="1" x14ac:dyDescent="0.25">
      <c r="B710" s="288"/>
      <c r="Z710" s="191"/>
      <c r="AA710" s="191"/>
      <c r="AI710" s="288"/>
    </row>
    <row r="711" spans="2:35" ht="12.75" customHeight="1" x14ac:dyDescent="0.25">
      <c r="B711" s="288"/>
      <c r="Z711" s="191"/>
      <c r="AA711" s="191"/>
      <c r="AI711" s="288"/>
    </row>
    <row r="712" spans="2:35" ht="12.75" customHeight="1" x14ac:dyDescent="0.25">
      <c r="B712" s="288"/>
      <c r="Z712" s="191"/>
      <c r="AA712" s="191"/>
      <c r="AI712" s="288"/>
    </row>
    <row r="713" spans="2:35" ht="12.75" customHeight="1" x14ac:dyDescent="0.25">
      <c r="B713" s="288"/>
      <c r="Z713" s="191"/>
      <c r="AA713" s="191"/>
      <c r="AI713" s="288"/>
    </row>
    <row r="714" spans="2:35" ht="12.75" customHeight="1" x14ac:dyDescent="0.25">
      <c r="B714" s="288"/>
      <c r="Z714" s="191"/>
      <c r="AA714" s="191"/>
      <c r="AI714" s="288"/>
    </row>
    <row r="715" spans="2:35" ht="12.75" customHeight="1" x14ac:dyDescent="0.25">
      <c r="B715" s="288"/>
      <c r="Z715" s="191"/>
      <c r="AA715" s="191"/>
      <c r="AI715" s="288"/>
    </row>
    <row r="716" spans="2:35" ht="12.75" customHeight="1" x14ac:dyDescent="0.25">
      <c r="B716" s="288"/>
      <c r="Z716" s="191"/>
      <c r="AA716" s="191"/>
      <c r="AI716" s="288"/>
    </row>
    <row r="717" spans="2:35" ht="12.75" customHeight="1" x14ac:dyDescent="0.25">
      <c r="B717" s="288"/>
      <c r="Z717" s="191"/>
      <c r="AA717" s="191"/>
      <c r="AI717" s="288"/>
    </row>
    <row r="718" spans="2:35" ht="12.75" customHeight="1" x14ac:dyDescent="0.25">
      <c r="B718" s="288"/>
      <c r="Z718" s="191"/>
      <c r="AA718" s="191"/>
      <c r="AI718" s="288"/>
    </row>
    <row r="719" spans="2:35" ht="12.75" customHeight="1" x14ac:dyDescent="0.25">
      <c r="B719" s="288"/>
      <c r="Z719" s="191"/>
      <c r="AA719" s="191"/>
      <c r="AI719" s="288"/>
    </row>
    <row r="720" spans="2:35" ht="12.75" customHeight="1" x14ac:dyDescent="0.25">
      <c r="B720" s="288"/>
      <c r="Z720" s="191"/>
      <c r="AA720" s="191"/>
      <c r="AI720" s="288"/>
    </row>
    <row r="721" spans="2:35" ht="12.75" customHeight="1" x14ac:dyDescent="0.25">
      <c r="B721" s="288"/>
      <c r="Z721" s="191"/>
      <c r="AA721" s="191"/>
      <c r="AI721" s="288"/>
    </row>
    <row r="722" spans="2:35" ht="12.75" customHeight="1" x14ac:dyDescent="0.25">
      <c r="B722" s="288"/>
      <c r="Z722" s="191"/>
      <c r="AA722" s="191"/>
      <c r="AI722" s="288"/>
    </row>
    <row r="723" spans="2:35" ht="12.75" customHeight="1" x14ac:dyDescent="0.25">
      <c r="B723" s="288"/>
      <c r="Z723" s="191"/>
      <c r="AA723" s="191"/>
      <c r="AI723" s="288"/>
    </row>
    <row r="724" spans="2:35" ht="12.75" customHeight="1" x14ac:dyDescent="0.25">
      <c r="B724" s="288"/>
      <c r="Z724" s="191"/>
      <c r="AA724" s="191"/>
      <c r="AI724" s="288"/>
    </row>
    <row r="725" spans="2:35" ht="12.75" customHeight="1" x14ac:dyDescent="0.25">
      <c r="B725" s="288"/>
      <c r="Z725" s="191"/>
      <c r="AA725" s="191"/>
      <c r="AI725" s="288"/>
    </row>
    <row r="726" spans="2:35" ht="12.75" customHeight="1" x14ac:dyDescent="0.25">
      <c r="B726" s="288"/>
      <c r="Z726" s="191"/>
      <c r="AA726" s="191"/>
      <c r="AI726" s="288"/>
    </row>
    <row r="727" spans="2:35" ht="12.75" customHeight="1" x14ac:dyDescent="0.25">
      <c r="B727" s="288"/>
      <c r="Z727" s="191"/>
      <c r="AA727" s="191"/>
      <c r="AI727" s="288"/>
    </row>
    <row r="728" spans="2:35" ht="12.75" customHeight="1" x14ac:dyDescent="0.25">
      <c r="B728" s="288"/>
      <c r="Z728" s="191"/>
      <c r="AA728" s="191"/>
      <c r="AI728" s="288"/>
    </row>
    <row r="729" spans="2:35" ht="12.75" customHeight="1" x14ac:dyDescent="0.25">
      <c r="B729" s="288"/>
      <c r="Z729" s="191"/>
      <c r="AA729" s="191"/>
      <c r="AI729" s="288"/>
    </row>
    <row r="730" spans="2:35" ht="12.75" customHeight="1" x14ac:dyDescent="0.25">
      <c r="B730" s="288"/>
      <c r="Z730" s="191"/>
      <c r="AA730" s="191"/>
      <c r="AI730" s="288"/>
    </row>
    <row r="731" spans="2:35" ht="12.75" customHeight="1" x14ac:dyDescent="0.25">
      <c r="B731" s="288"/>
      <c r="Z731" s="191"/>
      <c r="AA731" s="191"/>
      <c r="AI731" s="288"/>
    </row>
    <row r="732" spans="2:35" ht="12.75" customHeight="1" x14ac:dyDescent="0.25">
      <c r="B732" s="288"/>
      <c r="Z732" s="191"/>
      <c r="AA732" s="191"/>
      <c r="AI732" s="288"/>
    </row>
    <row r="733" spans="2:35" ht="12.75" customHeight="1" x14ac:dyDescent="0.25">
      <c r="B733" s="288"/>
      <c r="Z733" s="191"/>
      <c r="AA733" s="191"/>
      <c r="AI733" s="288"/>
    </row>
    <row r="734" spans="2:35" ht="12.75" customHeight="1" x14ac:dyDescent="0.25">
      <c r="B734" s="288"/>
      <c r="Z734" s="191"/>
      <c r="AA734" s="191"/>
      <c r="AI734" s="288"/>
    </row>
    <row r="735" spans="2:35" ht="12.75" customHeight="1" x14ac:dyDescent="0.25">
      <c r="B735" s="288"/>
      <c r="Z735" s="191"/>
      <c r="AA735" s="191"/>
      <c r="AI735" s="288"/>
    </row>
    <row r="736" spans="2:35" ht="12.75" customHeight="1" x14ac:dyDescent="0.25">
      <c r="B736" s="288"/>
      <c r="Z736" s="191"/>
      <c r="AA736" s="191"/>
      <c r="AI736" s="288"/>
    </row>
    <row r="737" spans="2:35" ht="12.75" customHeight="1" x14ac:dyDescent="0.25">
      <c r="B737" s="288"/>
      <c r="Z737" s="191"/>
      <c r="AA737" s="191"/>
      <c r="AI737" s="288"/>
    </row>
    <row r="738" spans="2:35" ht="12.75" customHeight="1" x14ac:dyDescent="0.25">
      <c r="B738" s="288"/>
      <c r="Z738" s="191"/>
      <c r="AA738" s="191"/>
      <c r="AI738" s="288"/>
    </row>
    <row r="739" spans="2:35" ht="12.75" customHeight="1" x14ac:dyDescent="0.25">
      <c r="B739" s="288"/>
      <c r="Z739" s="191"/>
      <c r="AA739" s="191"/>
      <c r="AI739" s="288"/>
    </row>
    <row r="740" spans="2:35" ht="12.75" customHeight="1" x14ac:dyDescent="0.25">
      <c r="B740" s="288"/>
      <c r="Z740" s="191"/>
      <c r="AA740" s="191"/>
      <c r="AI740" s="288"/>
    </row>
    <row r="741" spans="2:35" ht="12.75" customHeight="1" x14ac:dyDescent="0.25">
      <c r="B741" s="288"/>
      <c r="Z741" s="191"/>
      <c r="AA741" s="191"/>
      <c r="AI741" s="288"/>
    </row>
    <row r="742" spans="2:35" ht="12.75" customHeight="1" x14ac:dyDescent="0.25">
      <c r="B742" s="288"/>
      <c r="Z742" s="191"/>
      <c r="AA742" s="191"/>
      <c r="AI742" s="288"/>
    </row>
    <row r="743" spans="2:35" ht="12.75" customHeight="1" x14ac:dyDescent="0.25">
      <c r="B743" s="288"/>
      <c r="Z743" s="191"/>
      <c r="AA743" s="191"/>
      <c r="AI743" s="288"/>
    </row>
    <row r="744" spans="2:35" ht="12.75" customHeight="1" x14ac:dyDescent="0.25">
      <c r="B744" s="288"/>
      <c r="Z744" s="191"/>
      <c r="AA744" s="191"/>
      <c r="AI744" s="288"/>
    </row>
    <row r="745" spans="2:35" ht="12.75" customHeight="1" x14ac:dyDescent="0.25">
      <c r="B745" s="288"/>
      <c r="Z745" s="191"/>
      <c r="AA745" s="191"/>
      <c r="AI745" s="288"/>
    </row>
    <row r="746" spans="2:35" ht="12.75" customHeight="1" x14ac:dyDescent="0.25">
      <c r="B746" s="288"/>
      <c r="Z746" s="191"/>
      <c r="AA746" s="191"/>
      <c r="AI746" s="288"/>
    </row>
    <row r="747" spans="2:35" ht="12.75" customHeight="1" x14ac:dyDescent="0.25">
      <c r="B747" s="288"/>
      <c r="Z747" s="191"/>
      <c r="AA747" s="191"/>
      <c r="AI747" s="288"/>
    </row>
    <row r="748" spans="2:35" ht="12.75" customHeight="1" x14ac:dyDescent="0.25">
      <c r="B748" s="288"/>
      <c r="Z748" s="191"/>
      <c r="AA748" s="191"/>
      <c r="AI748" s="288"/>
    </row>
    <row r="749" spans="2:35" ht="12.75" customHeight="1" x14ac:dyDescent="0.25">
      <c r="B749" s="288"/>
      <c r="Z749" s="191"/>
      <c r="AA749" s="191"/>
      <c r="AI749" s="288"/>
    </row>
    <row r="750" spans="2:35" ht="12.75" customHeight="1" x14ac:dyDescent="0.25">
      <c r="B750" s="288"/>
      <c r="Z750" s="191"/>
      <c r="AA750" s="191"/>
      <c r="AI750" s="288"/>
    </row>
    <row r="751" spans="2:35" ht="12.75" customHeight="1" x14ac:dyDescent="0.25">
      <c r="B751" s="288"/>
      <c r="Z751" s="191"/>
      <c r="AA751" s="191"/>
      <c r="AI751" s="288"/>
    </row>
    <row r="752" spans="2:35" ht="12.75" customHeight="1" x14ac:dyDescent="0.25">
      <c r="B752" s="288"/>
      <c r="Z752" s="191"/>
      <c r="AA752" s="191"/>
      <c r="AI752" s="288"/>
    </row>
    <row r="753" spans="2:35" ht="12.75" customHeight="1" x14ac:dyDescent="0.25">
      <c r="B753" s="288"/>
      <c r="Z753" s="191"/>
      <c r="AA753" s="191"/>
      <c r="AI753" s="288"/>
    </row>
    <row r="754" spans="2:35" ht="12.75" customHeight="1" x14ac:dyDescent="0.25">
      <c r="B754" s="288"/>
      <c r="Z754" s="191"/>
      <c r="AA754" s="191"/>
      <c r="AI754" s="288"/>
    </row>
    <row r="755" spans="2:35" ht="12.75" customHeight="1" x14ac:dyDescent="0.25">
      <c r="B755" s="288"/>
      <c r="Z755" s="191"/>
      <c r="AA755" s="191"/>
      <c r="AI755" s="288"/>
    </row>
    <row r="756" spans="2:35" ht="12.75" customHeight="1" x14ac:dyDescent="0.25">
      <c r="B756" s="288"/>
      <c r="Z756" s="191"/>
      <c r="AA756" s="191"/>
      <c r="AI756" s="288"/>
    </row>
    <row r="757" spans="2:35" ht="12.75" customHeight="1" x14ac:dyDescent="0.25">
      <c r="B757" s="288"/>
      <c r="Z757" s="191"/>
      <c r="AA757" s="191"/>
      <c r="AI757" s="288"/>
    </row>
    <row r="758" spans="2:35" ht="12.75" customHeight="1" x14ac:dyDescent="0.25">
      <c r="B758" s="288"/>
      <c r="Z758" s="191"/>
      <c r="AA758" s="191"/>
      <c r="AI758" s="288"/>
    </row>
    <row r="759" spans="2:35" ht="12.75" customHeight="1" x14ac:dyDescent="0.25">
      <c r="B759" s="288"/>
      <c r="Z759" s="191"/>
      <c r="AA759" s="191"/>
      <c r="AI759" s="288"/>
    </row>
    <row r="760" spans="2:35" ht="12.75" customHeight="1" x14ac:dyDescent="0.25">
      <c r="B760" s="288"/>
      <c r="Z760" s="191"/>
      <c r="AA760" s="191"/>
      <c r="AI760" s="288"/>
    </row>
    <row r="761" spans="2:35" ht="12.75" customHeight="1" x14ac:dyDescent="0.25">
      <c r="B761" s="288"/>
      <c r="Z761" s="191"/>
      <c r="AA761" s="191"/>
      <c r="AI761" s="288"/>
    </row>
    <row r="762" spans="2:35" ht="12.75" customHeight="1" x14ac:dyDescent="0.25">
      <c r="B762" s="288"/>
      <c r="Z762" s="191"/>
      <c r="AA762" s="191"/>
      <c r="AI762" s="288"/>
    </row>
    <row r="763" spans="2:35" ht="12.75" customHeight="1" x14ac:dyDescent="0.25">
      <c r="B763" s="288"/>
      <c r="Z763" s="191"/>
      <c r="AA763" s="191"/>
      <c r="AI763" s="288"/>
    </row>
    <row r="764" spans="2:35" ht="12.75" customHeight="1" x14ac:dyDescent="0.25">
      <c r="B764" s="288"/>
      <c r="Z764" s="191"/>
      <c r="AA764" s="191"/>
      <c r="AI764" s="288"/>
    </row>
    <row r="765" spans="2:35" ht="12.75" customHeight="1" x14ac:dyDescent="0.25">
      <c r="B765" s="288"/>
      <c r="Z765" s="191"/>
      <c r="AA765" s="191"/>
      <c r="AI765" s="288"/>
    </row>
    <row r="766" spans="2:35" ht="12.75" customHeight="1" x14ac:dyDescent="0.25">
      <c r="B766" s="288"/>
      <c r="Z766" s="191"/>
      <c r="AA766" s="191"/>
      <c r="AI766" s="288"/>
    </row>
    <row r="767" spans="2:35" ht="12.75" customHeight="1" x14ac:dyDescent="0.25">
      <c r="B767" s="288"/>
      <c r="Z767" s="191"/>
      <c r="AA767" s="191"/>
      <c r="AI767" s="288"/>
    </row>
    <row r="768" spans="2:35" ht="12.75" customHeight="1" x14ac:dyDescent="0.25">
      <c r="B768" s="288"/>
      <c r="Z768" s="191"/>
      <c r="AA768" s="191"/>
      <c r="AI768" s="288"/>
    </row>
    <row r="769" spans="2:35" ht="12.75" customHeight="1" x14ac:dyDescent="0.25">
      <c r="B769" s="288"/>
      <c r="Z769" s="191"/>
      <c r="AA769" s="191"/>
      <c r="AI769" s="288"/>
    </row>
    <row r="770" spans="2:35" ht="12.75" customHeight="1" x14ac:dyDescent="0.25">
      <c r="B770" s="288"/>
      <c r="Z770" s="191"/>
      <c r="AA770" s="191"/>
      <c r="AI770" s="288"/>
    </row>
    <row r="771" spans="2:35" ht="12.75" customHeight="1" x14ac:dyDescent="0.25">
      <c r="B771" s="288"/>
      <c r="Z771" s="191"/>
      <c r="AA771" s="191"/>
      <c r="AI771" s="288"/>
    </row>
    <row r="772" spans="2:35" ht="12.75" customHeight="1" x14ac:dyDescent="0.25">
      <c r="B772" s="288"/>
      <c r="Z772" s="191"/>
      <c r="AA772" s="191"/>
      <c r="AI772" s="288"/>
    </row>
    <row r="773" spans="2:35" ht="12.75" customHeight="1" x14ac:dyDescent="0.25">
      <c r="B773" s="288"/>
      <c r="Z773" s="191"/>
      <c r="AA773" s="191"/>
      <c r="AI773" s="288"/>
    </row>
    <row r="774" spans="2:35" ht="12.75" customHeight="1" x14ac:dyDescent="0.25">
      <c r="B774" s="288"/>
      <c r="Z774" s="191"/>
      <c r="AA774" s="191"/>
      <c r="AI774" s="288"/>
    </row>
    <row r="775" spans="2:35" ht="12.75" customHeight="1" x14ac:dyDescent="0.25">
      <c r="B775" s="288"/>
      <c r="Z775" s="191"/>
      <c r="AA775" s="191"/>
      <c r="AI775" s="288"/>
    </row>
    <row r="776" spans="2:35" ht="12.75" customHeight="1" x14ac:dyDescent="0.25">
      <c r="B776" s="288"/>
      <c r="Z776" s="191"/>
      <c r="AA776" s="191"/>
      <c r="AI776" s="288"/>
    </row>
    <row r="777" spans="2:35" ht="12.75" customHeight="1" x14ac:dyDescent="0.25">
      <c r="B777" s="288"/>
      <c r="Z777" s="191"/>
      <c r="AA777" s="191"/>
      <c r="AI777" s="288"/>
    </row>
    <row r="778" spans="2:35" ht="12.75" customHeight="1" x14ac:dyDescent="0.25">
      <c r="B778" s="288"/>
      <c r="Z778" s="191"/>
      <c r="AA778" s="191"/>
      <c r="AI778" s="288"/>
    </row>
    <row r="779" spans="2:35" ht="12.75" customHeight="1" x14ac:dyDescent="0.25">
      <c r="B779" s="288"/>
      <c r="Z779" s="191"/>
      <c r="AA779" s="191"/>
      <c r="AI779" s="288"/>
    </row>
    <row r="780" spans="2:35" ht="12.75" customHeight="1" x14ac:dyDescent="0.25">
      <c r="B780" s="288"/>
      <c r="Z780" s="191"/>
      <c r="AA780" s="191"/>
      <c r="AI780" s="288"/>
    </row>
    <row r="781" spans="2:35" ht="12.75" customHeight="1" x14ac:dyDescent="0.25">
      <c r="B781" s="288"/>
      <c r="Z781" s="191"/>
      <c r="AA781" s="191"/>
      <c r="AI781" s="288"/>
    </row>
    <row r="782" spans="2:35" ht="12.75" customHeight="1" x14ac:dyDescent="0.25">
      <c r="B782" s="288"/>
      <c r="Z782" s="191"/>
      <c r="AA782" s="191"/>
      <c r="AI782" s="288"/>
    </row>
    <row r="783" spans="2:35" ht="12.75" customHeight="1" x14ac:dyDescent="0.25">
      <c r="B783" s="288"/>
      <c r="Z783" s="191"/>
      <c r="AA783" s="191"/>
      <c r="AI783" s="288"/>
    </row>
    <row r="784" spans="2:35" ht="12.75" customHeight="1" x14ac:dyDescent="0.25">
      <c r="B784" s="288"/>
      <c r="Z784" s="191"/>
      <c r="AA784" s="191"/>
      <c r="AI784" s="288"/>
    </row>
    <row r="785" spans="2:35" ht="12.75" customHeight="1" x14ac:dyDescent="0.25">
      <c r="B785" s="288"/>
      <c r="Z785" s="191"/>
      <c r="AA785" s="191"/>
      <c r="AI785" s="288"/>
    </row>
    <row r="786" spans="2:35" ht="12.75" customHeight="1" x14ac:dyDescent="0.25">
      <c r="B786" s="288"/>
      <c r="Z786" s="191"/>
      <c r="AA786" s="191"/>
      <c r="AI786" s="288"/>
    </row>
    <row r="787" spans="2:35" ht="12.75" customHeight="1" x14ac:dyDescent="0.25">
      <c r="B787" s="288"/>
      <c r="Z787" s="191"/>
      <c r="AA787" s="191"/>
      <c r="AI787" s="288"/>
    </row>
    <row r="788" spans="2:35" ht="12.75" customHeight="1" x14ac:dyDescent="0.25">
      <c r="B788" s="288"/>
      <c r="Z788" s="191"/>
      <c r="AA788" s="191"/>
      <c r="AI788" s="288"/>
    </row>
    <row r="789" spans="2:35" ht="12.75" customHeight="1" x14ac:dyDescent="0.25">
      <c r="B789" s="288"/>
      <c r="Z789" s="191"/>
      <c r="AA789" s="191"/>
      <c r="AI789" s="288"/>
    </row>
    <row r="790" spans="2:35" ht="12.75" customHeight="1" x14ac:dyDescent="0.25">
      <c r="B790" s="288"/>
      <c r="Z790" s="191"/>
      <c r="AA790" s="191"/>
      <c r="AI790" s="288"/>
    </row>
    <row r="791" spans="2:35" ht="12.75" customHeight="1" x14ac:dyDescent="0.25">
      <c r="B791" s="288"/>
      <c r="Z791" s="191"/>
      <c r="AA791" s="191"/>
      <c r="AI791" s="288"/>
    </row>
    <row r="792" spans="2:35" ht="12.75" customHeight="1" x14ac:dyDescent="0.25">
      <c r="B792" s="288"/>
      <c r="Z792" s="191"/>
      <c r="AA792" s="191"/>
      <c r="AI792" s="288"/>
    </row>
    <row r="793" spans="2:35" ht="12.75" customHeight="1" x14ac:dyDescent="0.25">
      <c r="B793" s="288"/>
      <c r="Z793" s="191"/>
      <c r="AA793" s="191"/>
      <c r="AI793" s="288"/>
    </row>
    <row r="794" spans="2:35" ht="12.75" customHeight="1" x14ac:dyDescent="0.25">
      <c r="B794" s="288"/>
      <c r="Z794" s="191"/>
      <c r="AA794" s="191"/>
      <c r="AI794" s="288"/>
    </row>
    <row r="795" spans="2:35" ht="12.75" customHeight="1" x14ac:dyDescent="0.25">
      <c r="B795" s="288"/>
      <c r="Z795" s="191"/>
      <c r="AA795" s="191"/>
      <c r="AI795" s="288"/>
    </row>
    <row r="796" spans="2:35" ht="12.75" customHeight="1" x14ac:dyDescent="0.25">
      <c r="B796" s="288"/>
      <c r="Z796" s="191"/>
      <c r="AA796" s="191"/>
      <c r="AI796" s="288"/>
    </row>
    <row r="797" spans="2:35" ht="12.75" customHeight="1" x14ac:dyDescent="0.25">
      <c r="B797" s="288"/>
      <c r="Z797" s="191"/>
      <c r="AA797" s="191"/>
      <c r="AI797" s="288"/>
    </row>
    <row r="798" spans="2:35" ht="12.75" customHeight="1" x14ac:dyDescent="0.25">
      <c r="B798" s="288"/>
      <c r="Z798" s="191"/>
      <c r="AA798" s="191"/>
      <c r="AI798" s="288"/>
    </row>
    <row r="799" spans="2:35" ht="12.75" customHeight="1" x14ac:dyDescent="0.25">
      <c r="B799" s="288"/>
      <c r="Z799" s="191"/>
      <c r="AA799" s="191"/>
      <c r="AI799" s="288"/>
    </row>
    <row r="800" spans="2:35" ht="12.75" customHeight="1" x14ac:dyDescent="0.25">
      <c r="B800" s="288"/>
      <c r="Z800" s="191"/>
      <c r="AA800" s="191"/>
      <c r="AI800" s="288"/>
    </row>
    <row r="801" spans="2:35" ht="12.75" customHeight="1" x14ac:dyDescent="0.25">
      <c r="B801" s="288"/>
      <c r="Z801" s="191"/>
      <c r="AA801" s="191"/>
      <c r="AI801" s="288"/>
    </row>
    <row r="802" spans="2:35" ht="12.75" customHeight="1" x14ac:dyDescent="0.25">
      <c r="B802" s="288"/>
      <c r="Z802" s="191"/>
      <c r="AA802" s="191"/>
      <c r="AI802" s="288"/>
    </row>
    <row r="803" spans="2:35" ht="12.75" customHeight="1" x14ac:dyDescent="0.25">
      <c r="B803" s="288"/>
      <c r="Z803" s="191"/>
      <c r="AA803" s="191"/>
      <c r="AI803" s="288"/>
    </row>
    <row r="804" spans="2:35" ht="12.75" customHeight="1" x14ac:dyDescent="0.25">
      <c r="B804" s="288"/>
      <c r="Z804" s="191"/>
      <c r="AA804" s="191"/>
      <c r="AI804" s="288"/>
    </row>
    <row r="805" spans="2:35" ht="12.75" customHeight="1" x14ac:dyDescent="0.25">
      <c r="B805" s="288"/>
      <c r="Z805" s="191"/>
      <c r="AA805" s="191"/>
      <c r="AI805" s="288"/>
    </row>
    <row r="806" spans="2:35" ht="12.75" customHeight="1" x14ac:dyDescent="0.25">
      <c r="B806" s="288"/>
      <c r="Z806" s="191"/>
      <c r="AA806" s="191"/>
      <c r="AI806" s="288"/>
    </row>
    <row r="807" spans="2:35" ht="12.75" customHeight="1" x14ac:dyDescent="0.25">
      <c r="B807" s="288"/>
      <c r="Z807" s="191"/>
      <c r="AA807" s="191"/>
      <c r="AI807" s="288"/>
    </row>
    <row r="808" spans="2:35" ht="12.75" customHeight="1" x14ac:dyDescent="0.25">
      <c r="B808" s="288"/>
      <c r="Z808" s="191"/>
      <c r="AA808" s="191"/>
      <c r="AI808" s="288"/>
    </row>
    <row r="809" spans="2:35" ht="12.75" customHeight="1" x14ac:dyDescent="0.25">
      <c r="B809" s="288"/>
      <c r="Z809" s="191"/>
      <c r="AA809" s="191"/>
      <c r="AI809" s="288"/>
    </row>
    <row r="810" spans="2:35" ht="12.75" customHeight="1" x14ac:dyDescent="0.25">
      <c r="B810" s="288"/>
      <c r="Z810" s="191"/>
      <c r="AA810" s="191"/>
      <c r="AI810" s="288"/>
    </row>
    <row r="811" spans="2:35" ht="12.75" customHeight="1" x14ac:dyDescent="0.25">
      <c r="B811" s="288"/>
      <c r="Z811" s="191"/>
      <c r="AA811" s="191"/>
      <c r="AI811" s="288"/>
    </row>
    <row r="812" spans="2:35" ht="12.75" customHeight="1" x14ac:dyDescent="0.25">
      <c r="B812" s="288"/>
      <c r="Z812" s="191"/>
      <c r="AA812" s="191"/>
      <c r="AI812" s="288"/>
    </row>
    <row r="813" spans="2:35" ht="12.75" customHeight="1" x14ac:dyDescent="0.25">
      <c r="B813" s="288"/>
      <c r="Z813" s="191"/>
      <c r="AA813" s="191"/>
      <c r="AI813" s="288"/>
    </row>
    <row r="814" spans="2:35" ht="12.75" customHeight="1" x14ac:dyDescent="0.25">
      <c r="B814" s="288"/>
      <c r="Z814" s="191"/>
      <c r="AA814" s="191"/>
      <c r="AI814" s="288"/>
    </row>
    <row r="815" spans="2:35" ht="12.75" customHeight="1" x14ac:dyDescent="0.25">
      <c r="B815" s="288"/>
      <c r="Z815" s="191"/>
      <c r="AA815" s="191"/>
      <c r="AI815" s="288"/>
    </row>
    <row r="816" spans="2:35" ht="12.75" customHeight="1" x14ac:dyDescent="0.25">
      <c r="B816" s="288"/>
      <c r="Z816" s="191"/>
      <c r="AA816" s="191"/>
      <c r="AI816" s="288"/>
    </row>
    <row r="817" spans="2:35" ht="12.75" customHeight="1" x14ac:dyDescent="0.25">
      <c r="B817" s="288"/>
      <c r="Z817" s="191"/>
      <c r="AA817" s="191"/>
      <c r="AI817" s="288"/>
    </row>
    <row r="818" spans="2:35" ht="12.75" customHeight="1" x14ac:dyDescent="0.25">
      <c r="B818" s="288"/>
      <c r="Z818" s="191"/>
      <c r="AA818" s="191"/>
      <c r="AI818" s="288"/>
    </row>
    <row r="819" spans="2:35" ht="12.75" customHeight="1" x14ac:dyDescent="0.25">
      <c r="B819" s="288"/>
      <c r="Z819" s="191"/>
      <c r="AA819" s="191"/>
      <c r="AI819" s="288"/>
    </row>
    <row r="820" spans="2:35" ht="12.75" customHeight="1" x14ac:dyDescent="0.25">
      <c r="B820" s="288"/>
      <c r="Z820" s="191"/>
      <c r="AA820" s="191"/>
      <c r="AI820" s="288"/>
    </row>
    <row r="821" spans="2:35" ht="12.75" customHeight="1" x14ac:dyDescent="0.25">
      <c r="B821" s="288"/>
      <c r="Z821" s="191"/>
      <c r="AA821" s="191"/>
      <c r="AI821" s="288"/>
    </row>
    <row r="822" spans="2:35" ht="12.75" customHeight="1" x14ac:dyDescent="0.25">
      <c r="B822" s="288"/>
      <c r="Z822" s="191"/>
      <c r="AA822" s="191"/>
      <c r="AI822" s="288"/>
    </row>
    <row r="823" spans="2:35" ht="12.75" customHeight="1" x14ac:dyDescent="0.25">
      <c r="B823" s="288"/>
      <c r="Z823" s="191"/>
      <c r="AA823" s="191"/>
      <c r="AI823" s="288"/>
    </row>
    <row r="824" spans="2:35" ht="12.75" customHeight="1" x14ac:dyDescent="0.25">
      <c r="B824" s="288"/>
      <c r="Z824" s="191"/>
      <c r="AA824" s="191"/>
      <c r="AI824" s="288"/>
    </row>
    <row r="825" spans="2:35" ht="12.75" customHeight="1" x14ac:dyDescent="0.25">
      <c r="B825" s="288"/>
      <c r="Z825" s="191"/>
      <c r="AA825" s="191"/>
      <c r="AI825" s="288"/>
    </row>
    <row r="826" spans="2:35" ht="12.75" customHeight="1" x14ac:dyDescent="0.25">
      <c r="B826" s="288"/>
      <c r="Z826" s="191"/>
      <c r="AA826" s="191"/>
      <c r="AI826" s="288"/>
    </row>
    <row r="827" spans="2:35" ht="12.75" customHeight="1" x14ac:dyDescent="0.25">
      <c r="B827" s="288"/>
      <c r="Z827" s="191"/>
      <c r="AA827" s="191"/>
      <c r="AI827" s="288"/>
    </row>
    <row r="828" spans="2:35" ht="12.75" customHeight="1" x14ac:dyDescent="0.25">
      <c r="B828" s="288"/>
      <c r="Z828" s="191"/>
      <c r="AA828" s="191"/>
      <c r="AI828" s="288"/>
    </row>
    <row r="829" spans="2:35" ht="12.75" customHeight="1" x14ac:dyDescent="0.25">
      <c r="B829" s="288"/>
      <c r="Z829" s="191"/>
      <c r="AA829" s="191"/>
      <c r="AI829" s="288"/>
    </row>
    <row r="830" spans="2:35" ht="12.75" customHeight="1" x14ac:dyDescent="0.25">
      <c r="B830" s="288"/>
      <c r="Z830" s="191"/>
      <c r="AA830" s="191"/>
      <c r="AI830" s="288"/>
    </row>
    <row r="831" spans="2:35" ht="12.75" customHeight="1" x14ac:dyDescent="0.25">
      <c r="B831" s="288"/>
      <c r="Z831" s="191"/>
      <c r="AA831" s="191"/>
      <c r="AI831" s="288"/>
    </row>
    <row r="832" spans="2:35" ht="12.75" customHeight="1" x14ac:dyDescent="0.25">
      <c r="B832" s="288"/>
      <c r="Z832" s="191"/>
      <c r="AA832" s="191"/>
      <c r="AI832" s="288"/>
    </row>
    <row r="833" spans="2:35" ht="12.75" customHeight="1" x14ac:dyDescent="0.25">
      <c r="B833" s="288"/>
      <c r="Z833" s="191"/>
      <c r="AA833" s="191"/>
      <c r="AI833" s="288"/>
    </row>
    <row r="834" spans="2:35" ht="12.75" customHeight="1" x14ac:dyDescent="0.25">
      <c r="B834" s="288"/>
      <c r="Z834" s="191"/>
      <c r="AA834" s="191"/>
      <c r="AI834" s="288"/>
    </row>
    <row r="835" spans="2:35" ht="12.75" customHeight="1" x14ac:dyDescent="0.25">
      <c r="B835" s="288"/>
      <c r="Z835" s="191"/>
      <c r="AA835" s="191"/>
      <c r="AI835" s="288"/>
    </row>
    <row r="836" spans="2:35" ht="12.75" customHeight="1" x14ac:dyDescent="0.25">
      <c r="B836" s="288"/>
      <c r="Z836" s="191"/>
      <c r="AA836" s="191"/>
      <c r="AI836" s="288"/>
    </row>
    <row r="837" spans="2:35" ht="12.75" customHeight="1" x14ac:dyDescent="0.25">
      <c r="B837" s="288"/>
      <c r="Z837" s="191"/>
      <c r="AA837" s="191"/>
      <c r="AI837" s="288"/>
    </row>
    <row r="838" spans="2:35" ht="12.75" customHeight="1" x14ac:dyDescent="0.25">
      <c r="B838" s="288"/>
      <c r="Z838" s="191"/>
      <c r="AA838" s="191"/>
      <c r="AI838" s="288"/>
    </row>
    <row r="839" spans="2:35" ht="12.75" customHeight="1" x14ac:dyDescent="0.25">
      <c r="B839" s="288"/>
      <c r="Z839" s="191"/>
      <c r="AA839" s="191"/>
      <c r="AI839" s="288"/>
    </row>
    <row r="840" spans="2:35" ht="12.75" customHeight="1" x14ac:dyDescent="0.25">
      <c r="B840" s="288"/>
      <c r="Z840" s="191"/>
      <c r="AA840" s="191"/>
      <c r="AI840" s="288"/>
    </row>
    <row r="841" spans="2:35" ht="12.75" customHeight="1" x14ac:dyDescent="0.25">
      <c r="B841" s="288"/>
      <c r="Z841" s="191"/>
      <c r="AA841" s="191"/>
      <c r="AI841" s="288"/>
    </row>
    <row r="842" spans="2:35" ht="12.75" customHeight="1" x14ac:dyDescent="0.25">
      <c r="B842" s="288"/>
      <c r="Z842" s="191"/>
      <c r="AA842" s="191"/>
      <c r="AI842" s="288"/>
    </row>
    <row r="843" spans="2:35" ht="12.75" customHeight="1" x14ac:dyDescent="0.25">
      <c r="B843" s="288"/>
      <c r="Z843" s="191"/>
      <c r="AA843" s="191"/>
      <c r="AI843" s="288"/>
    </row>
    <row r="844" spans="2:35" ht="12.75" customHeight="1" x14ac:dyDescent="0.25">
      <c r="B844" s="288"/>
      <c r="Z844" s="191"/>
      <c r="AA844" s="191"/>
      <c r="AI844" s="288"/>
    </row>
    <row r="845" spans="2:35" ht="12.75" customHeight="1" x14ac:dyDescent="0.25">
      <c r="B845" s="288"/>
      <c r="Z845" s="191"/>
      <c r="AA845" s="191"/>
      <c r="AI845" s="288"/>
    </row>
    <row r="846" spans="2:35" ht="12.75" customHeight="1" x14ac:dyDescent="0.25">
      <c r="B846" s="288"/>
      <c r="Z846" s="191"/>
      <c r="AA846" s="191"/>
      <c r="AI846" s="288"/>
    </row>
    <row r="847" spans="2:35" ht="12.75" customHeight="1" x14ac:dyDescent="0.25">
      <c r="B847" s="288"/>
      <c r="Z847" s="191"/>
      <c r="AA847" s="191"/>
      <c r="AI847" s="288"/>
    </row>
    <row r="848" spans="2:35" ht="12.75" customHeight="1" x14ac:dyDescent="0.25">
      <c r="B848" s="288"/>
      <c r="Z848" s="191"/>
      <c r="AA848" s="191"/>
      <c r="AI848" s="288"/>
    </row>
    <row r="849" spans="2:35" ht="12.75" customHeight="1" x14ac:dyDescent="0.25">
      <c r="B849" s="288"/>
      <c r="Z849" s="191"/>
      <c r="AA849" s="191"/>
      <c r="AI849" s="288"/>
    </row>
    <row r="850" spans="2:35" ht="12.75" customHeight="1" x14ac:dyDescent="0.25">
      <c r="B850" s="288"/>
      <c r="Z850" s="191"/>
      <c r="AA850" s="191"/>
      <c r="AI850" s="288"/>
    </row>
    <row r="851" spans="2:35" ht="12.75" customHeight="1" x14ac:dyDescent="0.25">
      <c r="B851" s="288"/>
      <c r="Z851" s="191"/>
      <c r="AA851" s="191"/>
      <c r="AI851" s="288"/>
    </row>
    <row r="852" spans="2:35" ht="12.75" customHeight="1" x14ac:dyDescent="0.25">
      <c r="B852" s="288"/>
      <c r="Z852" s="191"/>
      <c r="AA852" s="191"/>
      <c r="AI852" s="288"/>
    </row>
    <row r="853" spans="2:35" ht="12.75" customHeight="1" x14ac:dyDescent="0.25">
      <c r="B853" s="288"/>
      <c r="Z853" s="191"/>
      <c r="AA853" s="191"/>
      <c r="AI853" s="288"/>
    </row>
    <row r="854" spans="2:35" ht="12.75" customHeight="1" x14ac:dyDescent="0.25">
      <c r="B854" s="288"/>
      <c r="Z854" s="191"/>
      <c r="AA854" s="191"/>
      <c r="AI854" s="288"/>
    </row>
    <row r="855" spans="2:35" ht="12.75" customHeight="1" x14ac:dyDescent="0.25">
      <c r="B855" s="288"/>
      <c r="Z855" s="191"/>
      <c r="AA855" s="191"/>
      <c r="AI855" s="288"/>
    </row>
    <row r="856" spans="2:35" ht="12.75" customHeight="1" x14ac:dyDescent="0.25">
      <c r="B856" s="288"/>
      <c r="Z856" s="191"/>
      <c r="AA856" s="191"/>
      <c r="AI856" s="288"/>
    </row>
    <row r="857" spans="2:35" ht="12.75" customHeight="1" x14ac:dyDescent="0.25">
      <c r="B857" s="288"/>
      <c r="Z857" s="191"/>
      <c r="AA857" s="191"/>
      <c r="AI857" s="288"/>
    </row>
    <row r="858" spans="2:35" ht="12.75" customHeight="1" x14ac:dyDescent="0.25">
      <c r="B858" s="288"/>
      <c r="Z858" s="191"/>
      <c r="AA858" s="191"/>
      <c r="AI858" s="288"/>
    </row>
    <row r="859" spans="2:35" ht="12.75" customHeight="1" x14ac:dyDescent="0.25">
      <c r="B859" s="288"/>
      <c r="Z859" s="191"/>
      <c r="AA859" s="191"/>
      <c r="AI859" s="288"/>
    </row>
    <row r="860" spans="2:35" ht="12.75" customHeight="1" x14ac:dyDescent="0.25">
      <c r="B860" s="288"/>
      <c r="Z860" s="191"/>
      <c r="AA860" s="191"/>
      <c r="AI860" s="288"/>
    </row>
    <row r="861" spans="2:35" ht="12.75" customHeight="1" x14ac:dyDescent="0.25">
      <c r="B861" s="288"/>
      <c r="Z861" s="191"/>
      <c r="AA861" s="191"/>
      <c r="AI861" s="288"/>
    </row>
    <row r="862" spans="2:35" ht="12.75" customHeight="1" x14ac:dyDescent="0.25">
      <c r="B862" s="288"/>
      <c r="Z862" s="191"/>
      <c r="AA862" s="191"/>
      <c r="AI862" s="288"/>
    </row>
    <row r="863" spans="2:35" ht="12.75" customHeight="1" x14ac:dyDescent="0.25">
      <c r="B863" s="288"/>
      <c r="Z863" s="191"/>
      <c r="AA863" s="191"/>
      <c r="AI863" s="288"/>
    </row>
    <row r="864" spans="2:35" ht="12.75" customHeight="1" x14ac:dyDescent="0.25">
      <c r="B864" s="288"/>
      <c r="Z864" s="191"/>
      <c r="AA864" s="191"/>
      <c r="AI864" s="288"/>
    </row>
    <row r="865" spans="2:35" ht="12.75" customHeight="1" x14ac:dyDescent="0.25">
      <c r="B865" s="288"/>
      <c r="Z865" s="191"/>
      <c r="AA865" s="191"/>
      <c r="AI865" s="288"/>
    </row>
    <row r="866" spans="2:35" ht="12.75" customHeight="1" x14ac:dyDescent="0.25">
      <c r="B866" s="288"/>
      <c r="Z866" s="191"/>
      <c r="AA866" s="191"/>
      <c r="AI866" s="288"/>
    </row>
    <row r="867" spans="2:35" ht="12.75" customHeight="1" x14ac:dyDescent="0.25">
      <c r="B867" s="288"/>
      <c r="Z867" s="191"/>
      <c r="AA867" s="191"/>
      <c r="AI867" s="288"/>
    </row>
    <row r="868" spans="2:35" ht="12.75" customHeight="1" x14ac:dyDescent="0.25">
      <c r="B868" s="288"/>
      <c r="Z868" s="191"/>
      <c r="AA868" s="191"/>
      <c r="AI868" s="288"/>
    </row>
    <row r="869" spans="2:35" ht="12.75" customHeight="1" x14ac:dyDescent="0.25">
      <c r="B869" s="288"/>
      <c r="Z869" s="191"/>
      <c r="AA869" s="191"/>
      <c r="AI869" s="288"/>
    </row>
    <row r="870" spans="2:35" ht="12.75" customHeight="1" x14ac:dyDescent="0.25">
      <c r="B870" s="288"/>
      <c r="Z870" s="191"/>
      <c r="AA870" s="191"/>
      <c r="AI870" s="288"/>
    </row>
    <row r="871" spans="2:35" ht="12.75" customHeight="1" x14ac:dyDescent="0.25">
      <c r="B871" s="288"/>
      <c r="Z871" s="191"/>
      <c r="AA871" s="191"/>
      <c r="AI871" s="288"/>
    </row>
    <row r="872" spans="2:35" ht="12.75" customHeight="1" x14ac:dyDescent="0.25">
      <c r="B872" s="288"/>
      <c r="Z872" s="191"/>
      <c r="AA872" s="191"/>
      <c r="AI872" s="288"/>
    </row>
    <row r="873" spans="2:35" ht="12.75" customHeight="1" x14ac:dyDescent="0.25">
      <c r="B873" s="288"/>
      <c r="Z873" s="191"/>
      <c r="AA873" s="191"/>
      <c r="AI873" s="288"/>
    </row>
    <row r="874" spans="2:35" ht="12.75" customHeight="1" x14ac:dyDescent="0.25">
      <c r="B874" s="288"/>
      <c r="Z874" s="191"/>
      <c r="AA874" s="191"/>
      <c r="AI874" s="288"/>
    </row>
    <row r="875" spans="2:35" ht="12.75" customHeight="1" x14ac:dyDescent="0.25">
      <c r="B875" s="288"/>
      <c r="Z875" s="191"/>
      <c r="AA875" s="191"/>
      <c r="AI875" s="288"/>
    </row>
    <row r="876" spans="2:35" ht="12.75" customHeight="1" x14ac:dyDescent="0.25">
      <c r="B876" s="288"/>
      <c r="Z876" s="191"/>
      <c r="AA876" s="191"/>
      <c r="AI876" s="288"/>
    </row>
    <row r="877" spans="2:35" ht="12.75" customHeight="1" x14ac:dyDescent="0.25">
      <c r="B877" s="288"/>
      <c r="Z877" s="191"/>
      <c r="AA877" s="191"/>
      <c r="AI877" s="288"/>
    </row>
    <row r="878" spans="2:35" ht="12.75" customHeight="1" x14ac:dyDescent="0.25">
      <c r="B878" s="288"/>
      <c r="Z878" s="191"/>
      <c r="AA878" s="191"/>
      <c r="AI878" s="288"/>
    </row>
    <row r="879" spans="2:35" ht="12.75" customHeight="1" x14ac:dyDescent="0.25">
      <c r="B879" s="288"/>
      <c r="Z879" s="191"/>
      <c r="AA879" s="191"/>
      <c r="AI879" s="288"/>
    </row>
    <row r="880" spans="2:35" ht="12.75" customHeight="1" x14ac:dyDescent="0.25">
      <c r="B880" s="288"/>
      <c r="Z880" s="191"/>
      <c r="AA880" s="191"/>
      <c r="AI880" s="288"/>
    </row>
    <row r="881" spans="2:35" ht="12.75" customHeight="1" x14ac:dyDescent="0.25">
      <c r="B881" s="288"/>
      <c r="Z881" s="191"/>
      <c r="AA881" s="191"/>
      <c r="AI881" s="288"/>
    </row>
    <row r="882" spans="2:35" ht="12.75" customHeight="1" x14ac:dyDescent="0.25">
      <c r="B882" s="288"/>
      <c r="Z882" s="191"/>
      <c r="AA882" s="191"/>
      <c r="AI882" s="288"/>
    </row>
    <row r="883" spans="2:35" ht="12.75" customHeight="1" x14ac:dyDescent="0.25">
      <c r="B883" s="288"/>
      <c r="Z883" s="191"/>
      <c r="AA883" s="191"/>
      <c r="AI883" s="288"/>
    </row>
    <row r="884" spans="2:35" ht="12.75" customHeight="1" x14ac:dyDescent="0.25">
      <c r="B884" s="288"/>
      <c r="Z884" s="191"/>
      <c r="AA884" s="191"/>
      <c r="AI884" s="288"/>
    </row>
    <row r="885" spans="2:35" ht="12.75" customHeight="1" x14ac:dyDescent="0.25">
      <c r="B885" s="288"/>
      <c r="Z885" s="191"/>
      <c r="AA885" s="191"/>
      <c r="AI885" s="288"/>
    </row>
    <row r="886" spans="2:35" ht="12.75" customHeight="1" x14ac:dyDescent="0.25">
      <c r="B886" s="288"/>
      <c r="Z886" s="191"/>
      <c r="AA886" s="191"/>
      <c r="AI886" s="288"/>
    </row>
    <row r="887" spans="2:35" ht="12.75" customHeight="1" x14ac:dyDescent="0.25">
      <c r="B887" s="288"/>
      <c r="Z887" s="191"/>
      <c r="AA887" s="191"/>
      <c r="AI887" s="288"/>
    </row>
    <row r="888" spans="2:35" ht="12.75" customHeight="1" x14ac:dyDescent="0.25">
      <c r="B888" s="288"/>
      <c r="Z888" s="191"/>
      <c r="AA888" s="191"/>
      <c r="AI888" s="288"/>
    </row>
    <row r="889" spans="2:35" ht="12.75" customHeight="1" x14ac:dyDescent="0.25">
      <c r="B889" s="288"/>
      <c r="Z889" s="191"/>
      <c r="AA889" s="191"/>
      <c r="AI889" s="288"/>
    </row>
    <row r="890" spans="2:35" ht="12.75" customHeight="1" x14ac:dyDescent="0.25">
      <c r="B890" s="288"/>
      <c r="Z890" s="191"/>
      <c r="AA890" s="191"/>
      <c r="AI890" s="288"/>
    </row>
    <row r="891" spans="2:35" ht="12.75" customHeight="1" x14ac:dyDescent="0.25">
      <c r="B891" s="288"/>
      <c r="Z891" s="191"/>
      <c r="AA891" s="191"/>
      <c r="AI891" s="288"/>
    </row>
    <row r="892" spans="2:35" ht="12.75" customHeight="1" x14ac:dyDescent="0.25">
      <c r="B892" s="288"/>
      <c r="Z892" s="191"/>
      <c r="AA892" s="191"/>
      <c r="AI892" s="288"/>
    </row>
    <row r="893" spans="2:35" ht="12.75" customHeight="1" x14ac:dyDescent="0.25">
      <c r="B893" s="288"/>
      <c r="Z893" s="191"/>
      <c r="AA893" s="191"/>
      <c r="AI893" s="288"/>
    </row>
    <row r="894" spans="2:35" ht="12.75" customHeight="1" x14ac:dyDescent="0.25">
      <c r="B894" s="288"/>
      <c r="Z894" s="191"/>
      <c r="AA894" s="191"/>
      <c r="AI894" s="288"/>
    </row>
    <row r="895" spans="2:35" ht="12.75" customHeight="1" x14ac:dyDescent="0.25">
      <c r="B895" s="288"/>
      <c r="Z895" s="191"/>
      <c r="AA895" s="191"/>
      <c r="AI895" s="288"/>
    </row>
    <row r="896" spans="2:35" ht="12.75" customHeight="1" x14ac:dyDescent="0.25">
      <c r="B896" s="288"/>
      <c r="Z896" s="191"/>
      <c r="AA896" s="191"/>
      <c r="AI896" s="288"/>
    </row>
    <row r="897" spans="2:35" ht="12.75" customHeight="1" x14ac:dyDescent="0.25">
      <c r="B897" s="288"/>
      <c r="Z897" s="191"/>
      <c r="AA897" s="191"/>
      <c r="AI897" s="288"/>
    </row>
    <row r="898" spans="2:35" ht="12.75" customHeight="1" x14ac:dyDescent="0.25">
      <c r="B898" s="288"/>
      <c r="Z898" s="191"/>
      <c r="AA898" s="191"/>
      <c r="AI898" s="288"/>
    </row>
    <row r="899" spans="2:35" ht="12.75" customHeight="1" x14ac:dyDescent="0.25">
      <c r="B899" s="288"/>
      <c r="Z899" s="191"/>
      <c r="AA899" s="191"/>
      <c r="AI899" s="288"/>
    </row>
    <row r="900" spans="2:35" ht="12.75" customHeight="1" x14ac:dyDescent="0.25">
      <c r="B900" s="288"/>
      <c r="Z900" s="191"/>
      <c r="AA900" s="191"/>
      <c r="AI900" s="288"/>
    </row>
    <row r="901" spans="2:35" ht="12.75" customHeight="1" x14ac:dyDescent="0.25">
      <c r="B901" s="288"/>
      <c r="Z901" s="191"/>
      <c r="AA901" s="191"/>
      <c r="AI901" s="288"/>
    </row>
    <row r="902" spans="2:35" ht="12.75" customHeight="1" x14ac:dyDescent="0.25">
      <c r="B902" s="288"/>
      <c r="Z902" s="191"/>
      <c r="AA902" s="191"/>
      <c r="AI902" s="288"/>
    </row>
    <row r="903" spans="2:35" ht="12.75" customHeight="1" x14ac:dyDescent="0.25">
      <c r="B903" s="288"/>
      <c r="Z903" s="191"/>
      <c r="AA903" s="191"/>
      <c r="AI903" s="288"/>
    </row>
    <row r="904" spans="2:35" ht="12.75" customHeight="1" x14ac:dyDescent="0.25">
      <c r="B904" s="288"/>
      <c r="Z904" s="191"/>
      <c r="AA904" s="191"/>
      <c r="AI904" s="288"/>
    </row>
    <row r="905" spans="2:35" ht="12.75" customHeight="1" x14ac:dyDescent="0.25">
      <c r="B905" s="288"/>
      <c r="Z905" s="191"/>
      <c r="AA905" s="191"/>
      <c r="AI905" s="288"/>
    </row>
    <row r="906" spans="2:35" ht="12.75" customHeight="1" x14ac:dyDescent="0.25">
      <c r="B906" s="288"/>
      <c r="Z906" s="191"/>
      <c r="AA906" s="191"/>
      <c r="AI906" s="288"/>
    </row>
    <row r="907" spans="2:35" ht="12.75" customHeight="1" x14ac:dyDescent="0.25">
      <c r="B907" s="288"/>
      <c r="Z907" s="191"/>
      <c r="AA907" s="191"/>
      <c r="AI907" s="288"/>
    </row>
    <row r="908" spans="2:35" ht="12.75" customHeight="1" x14ac:dyDescent="0.25">
      <c r="B908" s="288"/>
      <c r="Z908" s="191"/>
      <c r="AA908" s="191"/>
      <c r="AI908" s="288"/>
    </row>
    <row r="909" spans="2:35" ht="12.75" customHeight="1" x14ac:dyDescent="0.25">
      <c r="B909" s="288"/>
      <c r="Z909" s="191"/>
      <c r="AA909" s="191"/>
      <c r="AI909" s="288"/>
    </row>
    <row r="910" spans="2:35" ht="12.75" customHeight="1" x14ac:dyDescent="0.25">
      <c r="B910" s="288"/>
      <c r="Z910" s="191"/>
      <c r="AA910" s="191"/>
      <c r="AI910" s="288"/>
    </row>
    <row r="911" spans="2:35" ht="12.75" customHeight="1" x14ac:dyDescent="0.25">
      <c r="B911" s="288"/>
      <c r="Z911" s="191"/>
      <c r="AA911" s="191"/>
      <c r="AI911" s="288"/>
    </row>
    <row r="912" spans="2:35" ht="12.75" customHeight="1" x14ac:dyDescent="0.25">
      <c r="B912" s="288"/>
      <c r="Z912" s="191"/>
      <c r="AA912" s="191"/>
      <c r="AI912" s="288"/>
    </row>
    <row r="913" spans="2:35" ht="12.75" customHeight="1" x14ac:dyDescent="0.25">
      <c r="B913" s="288"/>
      <c r="Z913" s="191"/>
      <c r="AA913" s="191"/>
      <c r="AI913" s="288"/>
    </row>
    <row r="914" spans="2:35" ht="12.75" customHeight="1" x14ac:dyDescent="0.25">
      <c r="B914" s="288"/>
      <c r="Z914" s="191"/>
      <c r="AA914" s="191"/>
      <c r="AI914" s="288"/>
    </row>
    <row r="915" spans="2:35" ht="12.75" customHeight="1" x14ac:dyDescent="0.25">
      <c r="B915" s="288"/>
      <c r="Z915" s="191"/>
      <c r="AA915" s="191"/>
      <c r="AI915" s="288"/>
    </row>
    <row r="916" spans="2:35" ht="12.75" customHeight="1" x14ac:dyDescent="0.25">
      <c r="B916" s="288"/>
      <c r="Z916" s="191"/>
      <c r="AA916" s="191"/>
      <c r="AI916" s="288"/>
    </row>
    <row r="917" spans="2:35" ht="12.75" customHeight="1" x14ac:dyDescent="0.25">
      <c r="B917" s="288"/>
      <c r="Z917" s="191"/>
      <c r="AA917" s="191"/>
      <c r="AI917" s="288"/>
    </row>
    <row r="918" spans="2:35" ht="12.75" customHeight="1" x14ac:dyDescent="0.25">
      <c r="B918" s="288"/>
      <c r="Z918" s="191"/>
      <c r="AA918" s="191"/>
      <c r="AI918" s="288"/>
    </row>
    <row r="919" spans="2:35" ht="12.75" customHeight="1" x14ac:dyDescent="0.25">
      <c r="B919" s="288"/>
      <c r="Z919" s="191"/>
      <c r="AA919" s="191"/>
      <c r="AI919" s="288"/>
    </row>
    <row r="920" spans="2:35" ht="12.75" customHeight="1" x14ac:dyDescent="0.25">
      <c r="B920" s="288"/>
      <c r="Z920" s="191"/>
      <c r="AA920" s="191"/>
      <c r="AI920" s="288"/>
    </row>
    <row r="921" spans="2:35" ht="12.75" customHeight="1" x14ac:dyDescent="0.25">
      <c r="B921" s="288"/>
      <c r="Z921" s="191"/>
      <c r="AA921" s="191"/>
      <c r="AI921" s="288"/>
    </row>
    <row r="922" spans="2:35" ht="12.75" customHeight="1" x14ac:dyDescent="0.25">
      <c r="B922" s="288"/>
      <c r="Z922" s="191"/>
      <c r="AA922" s="191"/>
      <c r="AI922" s="288"/>
    </row>
    <row r="923" spans="2:35" ht="12.75" customHeight="1" x14ac:dyDescent="0.25">
      <c r="B923" s="288"/>
      <c r="Z923" s="191"/>
      <c r="AA923" s="191"/>
      <c r="AI923" s="288"/>
    </row>
    <row r="924" spans="2:35" ht="12.75" customHeight="1" x14ac:dyDescent="0.25">
      <c r="B924" s="288"/>
      <c r="Z924" s="191"/>
      <c r="AA924" s="191"/>
      <c r="AI924" s="288"/>
    </row>
    <row r="925" spans="2:35" ht="12.75" customHeight="1" x14ac:dyDescent="0.25">
      <c r="B925" s="288"/>
      <c r="Z925" s="191"/>
      <c r="AA925" s="191"/>
      <c r="AI925" s="288"/>
    </row>
    <row r="926" spans="2:35" ht="12.75" customHeight="1" x14ac:dyDescent="0.25">
      <c r="B926" s="288"/>
      <c r="Z926" s="191"/>
      <c r="AA926" s="191"/>
      <c r="AI926" s="288"/>
    </row>
    <row r="927" spans="2:35" ht="12.75" customHeight="1" x14ac:dyDescent="0.25">
      <c r="B927" s="288"/>
      <c r="Z927" s="191"/>
      <c r="AA927" s="191"/>
      <c r="AI927" s="288"/>
    </row>
    <row r="928" spans="2:35" ht="12.75" customHeight="1" x14ac:dyDescent="0.25">
      <c r="B928" s="288"/>
      <c r="Z928" s="191"/>
      <c r="AA928" s="191"/>
      <c r="AI928" s="288"/>
    </row>
    <row r="929" spans="2:35" ht="12.75" customHeight="1" x14ac:dyDescent="0.25">
      <c r="B929" s="288"/>
      <c r="Z929" s="191"/>
      <c r="AA929" s="191"/>
      <c r="AI929" s="288"/>
    </row>
    <row r="930" spans="2:35" ht="12.75" customHeight="1" x14ac:dyDescent="0.25">
      <c r="B930" s="288"/>
      <c r="Z930" s="191"/>
      <c r="AA930" s="191"/>
      <c r="AI930" s="288"/>
    </row>
    <row r="931" spans="2:35" ht="12.75" customHeight="1" x14ac:dyDescent="0.25">
      <c r="B931" s="288"/>
      <c r="Z931" s="191"/>
      <c r="AA931" s="191"/>
      <c r="AI931" s="288"/>
    </row>
    <row r="932" spans="2:35" ht="12.75" customHeight="1" x14ac:dyDescent="0.25">
      <c r="B932" s="288"/>
      <c r="Z932" s="191"/>
      <c r="AA932" s="191"/>
      <c r="AI932" s="288"/>
    </row>
    <row r="933" spans="2:35" ht="12.75" customHeight="1" x14ac:dyDescent="0.25">
      <c r="B933" s="288"/>
      <c r="Z933" s="191"/>
      <c r="AA933" s="191"/>
      <c r="AI933" s="288"/>
    </row>
    <row r="934" spans="2:35" ht="12.75" customHeight="1" x14ac:dyDescent="0.25">
      <c r="B934" s="288"/>
      <c r="Z934" s="191"/>
      <c r="AA934" s="191"/>
      <c r="AI934" s="288"/>
    </row>
    <row r="935" spans="2:35" ht="12.75" customHeight="1" x14ac:dyDescent="0.25">
      <c r="B935" s="288"/>
      <c r="Z935" s="191"/>
      <c r="AA935" s="191"/>
      <c r="AI935" s="288"/>
    </row>
    <row r="936" spans="2:35" ht="12.75" customHeight="1" x14ac:dyDescent="0.25">
      <c r="B936" s="288"/>
      <c r="Z936" s="191"/>
      <c r="AA936" s="191"/>
      <c r="AI936" s="288"/>
    </row>
    <row r="937" spans="2:35" ht="12.75" customHeight="1" x14ac:dyDescent="0.25">
      <c r="B937" s="288"/>
      <c r="Z937" s="191"/>
      <c r="AA937" s="191"/>
      <c r="AI937" s="288"/>
    </row>
    <row r="938" spans="2:35" ht="12.75" customHeight="1" x14ac:dyDescent="0.25">
      <c r="B938" s="288"/>
      <c r="Z938" s="191"/>
      <c r="AA938" s="191"/>
      <c r="AI938" s="288"/>
    </row>
    <row r="939" spans="2:35" ht="12.75" customHeight="1" x14ac:dyDescent="0.25">
      <c r="B939" s="288"/>
      <c r="Z939" s="191"/>
      <c r="AA939" s="191"/>
      <c r="AI939" s="288"/>
    </row>
    <row r="940" spans="2:35" ht="12.75" customHeight="1" x14ac:dyDescent="0.25">
      <c r="B940" s="288"/>
      <c r="Z940" s="191"/>
      <c r="AA940" s="191"/>
      <c r="AI940" s="288"/>
    </row>
    <row r="941" spans="2:35" ht="12.75" customHeight="1" x14ac:dyDescent="0.25">
      <c r="B941" s="288"/>
      <c r="Z941" s="191"/>
      <c r="AA941" s="191"/>
      <c r="AI941" s="288"/>
    </row>
    <row r="942" spans="2:35" ht="12.75" customHeight="1" x14ac:dyDescent="0.25">
      <c r="B942" s="288"/>
      <c r="Z942" s="191"/>
      <c r="AA942" s="191"/>
      <c r="AI942" s="288"/>
    </row>
    <row r="943" spans="2:35" ht="12.75" customHeight="1" x14ac:dyDescent="0.25">
      <c r="B943" s="288"/>
      <c r="Z943" s="191"/>
      <c r="AA943" s="191"/>
      <c r="AI943" s="288"/>
    </row>
    <row r="944" spans="2:35" ht="12.75" customHeight="1" x14ac:dyDescent="0.25">
      <c r="B944" s="288"/>
      <c r="Z944" s="191"/>
      <c r="AA944" s="191"/>
      <c r="AI944" s="288"/>
    </row>
    <row r="945" spans="2:35" ht="12.75" customHeight="1" x14ac:dyDescent="0.25">
      <c r="B945" s="288"/>
      <c r="Z945" s="191"/>
      <c r="AA945" s="191"/>
      <c r="AI945" s="288"/>
    </row>
    <row r="946" spans="2:35" ht="12.75" customHeight="1" x14ac:dyDescent="0.25">
      <c r="B946" s="288"/>
      <c r="Z946" s="191"/>
      <c r="AA946" s="191"/>
      <c r="AI946" s="288"/>
    </row>
    <row r="947" spans="2:35" ht="12.75" customHeight="1" x14ac:dyDescent="0.25">
      <c r="B947" s="288"/>
      <c r="Z947" s="191"/>
      <c r="AA947" s="191"/>
      <c r="AI947" s="288"/>
    </row>
    <row r="948" spans="2:35" ht="12.75" customHeight="1" x14ac:dyDescent="0.25">
      <c r="B948" s="288"/>
      <c r="Z948" s="191"/>
      <c r="AA948" s="191"/>
      <c r="AI948" s="288"/>
    </row>
    <row r="949" spans="2:35" ht="12.75" customHeight="1" x14ac:dyDescent="0.25">
      <c r="B949" s="288"/>
      <c r="Z949" s="191"/>
      <c r="AA949" s="191"/>
      <c r="AI949" s="288"/>
    </row>
    <row r="950" spans="2:35" ht="12.75" customHeight="1" x14ac:dyDescent="0.25">
      <c r="B950" s="288"/>
      <c r="Z950" s="191"/>
      <c r="AA950" s="191"/>
      <c r="AI950" s="288"/>
    </row>
    <row r="951" spans="2:35" ht="12.75" customHeight="1" x14ac:dyDescent="0.25">
      <c r="B951" s="288"/>
      <c r="Z951" s="191"/>
      <c r="AA951" s="191"/>
      <c r="AI951" s="288"/>
    </row>
    <row r="952" spans="2:35" ht="12.75" customHeight="1" x14ac:dyDescent="0.25">
      <c r="B952" s="288"/>
      <c r="Z952" s="191"/>
      <c r="AA952" s="191"/>
      <c r="AI952" s="288"/>
    </row>
    <row r="953" spans="2:35" ht="12.75" customHeight="1" x14ac:dyDescent="0.25">
      <c r="B953" s="288"/>
      <c r="Z953" s="191"/>
      <c r="AA953" s="191"/>
      <c r="AI953" s="288"/>
    </row>
    <row r="954" spans="2:35" ht="12.75" customHeight="1" x14ac:dyDescent="0.25">
      <c r="B954" s="288"/>
      <c r="Z954" s="191"/>
      <c r="AA954" s="191"/>
      <c r="AI954" s="288"/>
    </row>
    <row r="955" spans="2:35" ht="12.75" customHeight="1" x14ac:dyDescent="0.25">
      <c r="B955" s="288"/>
      <c r="Z955" s="191"/>
      <c r="AA955" s="191"/>
      <c r="AI955" s="288"/>
    </row>
    <row r="956" spans="2:35" ht="12.75" customHeight="1" x14ac:dyDescent="0.25">
      <c r="B956" s="288"/>
      <c r="Z956" s="191"/>
      <c r="AA956" s="191"/>
      <c r="AI956" s="288"/>
    </row>
    <row r="957" spans="2:35" ht="12.75" customHeight="1" x14ac:dyDescent="0.25">
      <c r="B957" s="288"/>
      <c r="Z957" s="191"/>
      <c r="AA957" s="191"/>
      <c r="AI957" s="288"/>
    </row>
    <row r="958" spans="2:35" ht="12.75" customHeight="1" x14ac:dyDescent="0.25">
      <c r="B958" s="288"/>
      <c r="Z958" s="191"/>
      <c r="AA958" s="191"/>
      <c r="AI958" s="288"/>
    </row>
    <row r="959" spans="2:35" ht="12.75" customHeight="1" x14ac:dyDescent="0.25">
      <c r="B959" s="288"/>
      <c r="Z959" s="191"/>
      <c r="AA959" s="191"/>
      <c r="AI959" s="288"/>
    </row>
    <row r="960" spans="2:35" ht="12.75" customHeight="1" x14ac:dyDescent="0.25">
      <c r="B960" s="288"/>
      <c r="Z960" s="191"/>
      <c r="AA960" s="191"/>
      <c r="AI960" s="288"/>
    </row>
    <row r="961" spans="2:35" ht="12.75" customHeight="1" x14ac:dyDescent="0.25">
      <c r="B961" s="288"/>
      <c r="Z961" s="191"/>
      <c r="AA961" s="191"/>
      <c r="AI961" s="288"/>
    </row>
    <row r="962" spans="2:35" ht="12.75" customHeight="1" x14ac:dyDescent="0.25">
      <c r="B962" s="288"/>
      <c r="Z962" s="191"/>
      <c r="AA962" s="191"/>
      <c r="AI962" s="288"/>
    </row>
    <row r="963" spans="2:35" ht="12.75" customHeight="1" x14ac:dyDescent="0.25">
      <c r="B963" s="288"/>
      <c r="Z963" s="191"/>
      <c r="AA963" s="191"/>
      <c r="AI963" s="288"/>
    </row>
    <row r="964" spans="2:35" ht="12.75" customHeight="1" x14ac:dyDescent="0.25">
      <c r="B964" s="288"/>
      <c r="Z964" s="191"/>
      <c r="AA964" s="191"/>
      <c r="AI964" s="288"/>
    </row>
    <row r="965" spans="2:35" ht="12.75" customHeight="1" x14ac:dyDescent="0.25">
      <c r="B965" s="288"/>
      <c r="Z965" s="191"/>
      <c r="AA965" s="191"/>
      <c r="AI965" s="288"/>
    </row>
    <row r="966" spans="2:35" ht="12.75" customHeight="1" x14ac:dyDescent="0.25">
      <c r="B966" s="288"/>
      <c r="Z966" s="191"/>
      <c r="AA966" s="191"/>
      <c r="AI966" s="288"/>
    </row>
    <row r="967" spans="2:35" ht="12.75" customHeight="1" x14ac:dyDescent="0.25">
      <c r="B967" s="288"/>
      <c r="Z967" s="191"/>
      <c r="AA967" s="191"/>
      <c r="AI967" s="288"/>
    </row>
    <row r="968" spans="2:35" ht="12.75" customHeight="1" x14ac:dyDescent="0.25">
      <c r="B968" s="288"/>
      <c r="Z968" s="191"/>
      <c r="AA968" s="191"/>
      <c r="AI968" s="288"/>
    </row>
    <row r="969" spans="2:35" ht="12.75" customHeight="1" x14ac:dyDescent="0.25">
      <c r="B969" s="288"/>
      <c r="Z969" s="191"/>
      <c r="AA969" s="191"/>
      <c r="AI969" s="288"/>
    </row>
    <row r="970" spans="2:35" ht="12.75" customHeight="1" x14ac:dyDescent="0.25">
      <c r="B970" s="288"/>
      <c r="Z970" s="191"/>
      <c r="AA970" s="191"/>
      <c r="AI970" s="288"/>
    </row>
    <row r="971" spans="2:35" ht="12.75" customHeight="1" x14ac:dyDescent="0.25">
      <c r="B971" s="288"/>
      <c r="Z971" s="191"/>
      <c r="AA971" s="191"/>
      <c r="AI971" s="288"/>
    </row>
    <row r="972" spans="2:35" ht="12.75" customHeight="1" x14ac:dyDescent="0.25">
      <c r="B972" s="288"/>
      <c r="Z972" s="191"/>
      <c r="AA972" s="191"/>
      <c r="AI972" s="288"/>
    </row>
    <row r="973" spans="2:35" ht="12.75" customHeight="1" x14ac:dyDescent="0.25">
      <c r="B973" s="288"/>
      <c r="Z973" s="191"/>
      <c r="AA973" s="191"/>
      <c r="AI973" s="288"/>
    </row>
    <row r="974" spans="2:35" ht="12.75" customHeight="1" x14ac:dyDescent="0.25">
      <c r="B974" s="288"/>
      <c r="Z974" s="191"/>
      <c r="AA974" s="191"/>
      <c r="AI974" s="288"/>
    </row>
    <row r="975" spans="2:35" ht="12.75" customHeight="1" x14ac:dyDescent="0.25">
      <c r="B975" s="288"/>
      <c r="Z975" s="191"/>
      <c r="AA975" s="191"/>
      <c r="AI975" s="288"/>
    </row>
    <row r="976" spans="2:35" ht="12.75" customHeight="1" x14ac:dyDescent="0.25">
      <c r="B976" s="288"/>
      <c r="Z976" s="191"/>
      <c r="AA976" s="191"/>
      <c r="AI976" s="288"/>
    </row>
    <row r="977" spans="2:35" ht="12.75" customHeight="1" x14ac:dyDescent="0.25">
      <c r="B977" s="288"/>
      <c r="Z977" s="191"/>
      <c r="AA977" s="191"/>
      <c r="AI977" s="288"/>
    </row>
    <row r="978" spans="2:35" ht="12.75" customHeight="1" x14ac:dyDescent="0.25">
      <c r="B978" s="288"/>
      <c r="Z978" s="191"/>
      <c r="AA978" s="191"/>
      <c r="AI978" s="288"/>
    </row>
    <row r="979" spans="2:35" ht="12.75" customHeight="1" x14ac:dyDescent="0.25">
      <c r="B979" s="288"/>
      <c r="Z979" s="191"/>
      <c r="AA979" s="191"/>
      <c r="AI979" s="288"/>
    </row>
    <row r="980" spans="2:35" ht="12.75" customHeight="1" x14ac:dyDescent="0.25">
      <c r="B980" s="288"/>
      <c r="Z980" s="191"/>
      <c r="AA980" s="191"/>
      <c r="AI980" s="288"/>
    </row>
    <row r="981" spans="2:35" ht="12.75" customHeight="1" x14ac:dyDescent="0.25">
      <c r="B981" s="288"/>
      <c r="Z981" s="191"/>
      <c r="AA981" s="191"/>
      <c r="AI981" s="288"/>
    </row>
    <row r="982" spans="2:35" ht="12.75" customHeight="1" x14ac:dyDescent="0.25">
      <c r="B982" s="288"/>
      <c r="Z982" s="191"/>
      <c r="AA982" s="191"/>
      <c r="AI982" s="288"/>
    </row>
    <row r="983" spans="2:35" ht="12.75" customHeight="1" x14ac:dyDescent="0.25">
      <c r="B983" s="288"/>
      <c r="Z983" s="191"/>
      <c r="AA983" s="191"/>
      <c r="AI983" s="288"/>
    </row>
    <row r="984" spans="2:35" ht="12.75" customHeight="1" x14ac:dyDescent="0.25">
      <c r="B984" s="288"/>
      <c r="Z984" s="191"/>
      <c r="AA984" s="191"/>
      <c r="AI984" s="288"/>
    </row>
    <row r="985" spans="2:35" ht="12.75" customHeight="1" x14ac:dyDescent="0.25">
      <c r="B985" s="288"/>
      <c r="Z985" s="191"/>
      <c r="AA985" s="191"/>
      <c r="AI985" s="288"/>
    </row>
    <row r="986" spans="2:35" ht="12.75" customHeight="1" x14ac:dyDescent="0.25">
      <c r="B986" s="288"/>
      <c r="Z986" s="191"/>
      <c r="AA986" s="191"/>
      <c r="AI986" s="288"/>
    </row>
    <row r="987" spans="2:35" ht="12.75" customHeight="1" x14ac:dyDescent="0.25">
      <c r="B987" s="288"/>
      <c r="Z987" s="191"/>
      <c r="AA987" s="191"/>
      <c r="AI987" s="288"/>
    </row>
    <row r="988" spans="2:35" ht="12.75" customHeight="1" x14ac:dyDescent="0.25">
      <c r="B988" s="288"/>
      <c r="Z988" s="191"/>
      <c r="AA988" s="191"/>
      <c r="AI988" s="288"/>
    </row>
    <row r="989" spans="2:35" ht="12.75" customHeight="1" x14ac:dyDescent="0.25">
      <c r="B989" s="288"/>
      <c r="Z989" s="191"/>
      <c r="AA989" s="191"/>
      <c r="AI989" s="288"/>
    </row>
    <row r="990" spans="2:35" ht="12.75" customHeight="1" x14ac:dyDescent="0.25">
      <c r="B990" s="288"/>
      <c r="Z990" s="191"/>
      <c r="AA990" s="191"/>
      <c r="AI990" s="288"/>
    </row>
    <row r="991" spans="2:35" ht="12.75" customHeight="1" x14ac:dyDescent="0.25">
      <c r="B991" s="288"/>
      <c r="Z991" s="191"/>
      <c r="AA991" s="191"/>
      <c r="AI991" s="288"/>
    </row>
    <row r="992" spans="2:35" ht="12.75" customHeight="1" x14ac:dyDescent="0.25">
      <c r="B992" s="288"/>
      <c r="Z992" s="191"/>
      <c r="AA992" s="191"/>
      <c r="AI992" s="288"/>
    </row>
    <row r="993" spans="2:35" ht="12.75" customHeight="1" x14ac:dyDescent="0.25">
      <c r="B993" s="288"/>
      <c r="Z993" s="191"/>
      <c r="AA993" s="191"/>
      <c r="AI993" s="288"/>
    </row>
    <row r="994" spans="2:35" ht="12.75" customHeight="1" x14ac:dyDescent="0.25">
      <c r="B994" s="288"/>
      <c r="Z994" s="191"/>
      <c r="AA994" s="191"/>
      <c r="AI994" s="288"/>
    </row>
    <row r="995" spans="2:35" ht="12.75" customHeight="1" x14ac:dyDescent="0.25">
      <c r="B995" s="288"/>
      <c r="Z995" s="191"/>
      <c r="AA995" s="191"/>
      <c r="AI995" s="288"/>
    </row>
    <row r="996" spans="2:35" ht="12.75" customHeight="1" x14ac:dyDescent="0.25">
      <c r="B996" s="288"/>
      <c r="Z996" s="191"/>
      <c r="AA996" s="191"/>
      <c r="AI996" s="288"/>
    </row>
    <row r="997" spans="2:35" ht="12.75" customHeight="1" x14ac:dyDescent="0.25">
      <c r="B997" s="288"/>
      <c r="Z997" s="191"/>
      <c r="AA997" s="191"/>
      <c r="AI997" s="288"/>
    </row>
    <row r="998" spans="2:35" ht="12.75" customHeight="1" x14ac:dyDescent="0.25">
      <c r="B998" s="288"/>
      <c r="Z998" s="191"/>
      <c r="AA998" s="191"/>
      <c r="AI998" s="288"/>
    </row>
    <row r="999" spans="2:35" ht="12.75" customHeight="1" x14ac:dyDescent="0.25">
      <c r="B999" s="288"/>
      <c r="Z999" s="191"/>
      <c r="AA999" s="191"/>
      <c r="AI999" s="288"/>
    </row>
    <row r="1000" spans="2:35" ht="12.75" customHeight="1" x14ac:dyDescent="0.25">
      <c r="B1000" s="288"/>
      <c r="Z1000" s="191"/>
      <c r="AA1000" s="191"/>
      <c r="AI1000" s="288"/>
    </row>
  </sheetData>
  <mergeCells count="35">
    <mergeCell ref="AJ1:AU3"/>
    <mergeCell ref="AV1:AW1"/>
    <mergeCell ref="AV2:AW2"/>
    <mergeCell ref="AV3:AW3"/>
    <mergeCell ref="I4:U4"/>
    <mergeCell ref="V4:AI4"/>
    <mergeCell ref="AJ4:AW4"/>
    <mergeCell ref="AH2:AI2"/>
    <mergeCell ref="AH3:AI3"/>
    <mergeCell ref="K1:T3"/>
    <mergeCell ref="V1:AG3"/>
    <mergeCell ref="AH1:AI1"/>
    <mergeCell ref="V5:AE5"/>
    <mergeCell ref="AF5:AI5"/>
    <mergeCell ref="AJ5:AS5"/>
    <mergeCell ref="AT5:AW5"/>
    <mergeCell ref="AJ7:AM7"/>
    <mergeCell ref="AN7:AQ7"/>
    <mergeCell ref="I6:U6"/>
    <mergeCell ref="V6:AI6"/>
    <mergeCell ref="AJ6:AW6"/>
    <mergeCell ref="P7:U7"/>
    <mergeCell ref="V7:Y7"/>
    <mergeCell ref="Z7:AC7"/>
    <mergeCell ref="AD7:AI7"/>
    <mergeCell ref="AR7:AW7"/>
    <mergeCell ref="I7:L7"/>
    <mergeCell ref="M7:O7"/>
    <mergeCell ref="A23:A24"/>
    <mergeCell ref="A27:A29"/>
    <mergeCell ref="A1:F3"/>
    <mergeCell ref="A4:H4"/>
    <mergeCell ref="F5:H5"/>
    <mergeCell ref="A6:H6"/>
    <mergeCell ref="A9:A21"/>
  </mergeCells>
  <phoneticPr fontId="38" type="noConversion"/>
  <dataValidations count="3">
    <dataValidation type="list" allowBlank="1" showErrorMessage="1" sqref="N9 N19 AA23" xr:uid="{00000000-0002-0000-0A00-000000000000}">
      <formula1>$BA$10:$BA$13</formula1>
    </dataValidation>
    <dataValidation type="list" allowBlank="1" showErrorMessage="1" sqref="AI8 AW8" xr:uid="{00000000-0002-0000-0A00-000001000000}">
      <formula1>#REF!</formula1>
    </dataValidation>
    <dataValidation type="list" allowBlank="1" showInputMessage="1" showErrorMessage="1" sqref="AI27 AI11" xr:uid="{B6E3999E-40AC-40B4-AE03-D3991AC70076}">
      <formula1>$A$22:$A$25</formula1>
    </dataValidation>
  </dataValidations>
  <hyperlinks>
    <hyperlink ref="L23" r:id="rId1" xr:uid="{00000000-0004-0000-0A00-000000000000}"/>
    <hyperlink ref="T23" r:id="rId2" xr:uid="{00000000-0004-0000-0A00-000001000000}"/>
    <hyperlink ref="X23" r:id="rId3" xr:uid="{00000000-0004-0000-0A00-000002000000}"/>
    <hyperlink ref="AL23" r:id="rId4" xr:uid="{00000000-0004-0000-0A00-000003000000}"/>
    <hyperlink ref="AV23" r:id="rId5" xr:uid="{00000000-0004-0000-0A00-000004000000}"/>
    <hyperlink ref="AH23" r:id="rId6" xr:uid="{8B4A6A13-F419-4124-B040-78F6C82931E2}"/>
  </hyperlinks>
  <pageMargins left="0.7" right="0.7" top="0.75" bottom="0.75" header="0" footer="0"/>
  <pageSetup paperSize="9" orientation="portrait" r:id="rId7"/>
  <drawing r:id="rId8"/>
  <extLst>
    <ext xmlns:x14="http://schemas.microsoft.com/office/spreadsheetml/2009/9/main" uri="{CCE6A557-97BC-4b89-ADB6-D9C93CAAB3DF}">
      <x14:dataValidations xmlns:xm="http://schemas.microsoft.com/office/excel/2006/main" count="1">
        <x14:dataValidation type="list" allowBlank="1" showErrorMessage="1" xr:uid="{00000000-0002-0000-0A00-000002000000}">
          <x14:formula1>
            <xm:f>'1. GESTIÓN RIESGO CORRUPCIÓN'!$A$20:$A$23</xm:f>
          </x14:formula1>
          <xm:sqref>AI30:AI1000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53734"/>
  </sheetPr>
  <dimension ref="A1:AZ1000"/>
  <sheetViews>
    <sheetView topLeftCell="AC39" zoomScale="55" zoomScaleNormal="55" workbookViewId="0">
      <selection activeCell="AH53" sqref="AH53"/>
    </sheetView>
  </sheetViews>
  <sheetFormatPr baseColWidth="10" defaultColWidth="14.42578125" defaultRowHeight="15" customHeight="1" x14ac:dyDescent="0.25"/>
  <cols>
    <col min="1" max="1" width="28.42578125" style="190" customWidth="1"/>
    <col min="2" max="2" width="11.42578125" style="190" customWidth="1"/>
    <col min="3" max="3" width="51.42578125" style="190" customWidth="1"/>
    <col min="4" max="4" width="35.42578125" style="190" customWidth="1"/>
    <col min="5" max="5" width="30.140625" style="190" customWidth="1"/>
    <col min="6" max="6" width="37.42578125" style="190" customWidth="1"/>
    <col min="7" max="7" width="68" style="190" customWidth="1"/>
    <col min="8" max="8" width="25.28515625" style="190" customWidth="1"/>
    <col min="9" max="15" width="48.7109375" style="190" customWidth="1"/>
    <col min="16" max="17" width="28.140625" style="190" customWidth="1"/>
    <col min="18" max="18" width="20.140625" style="190" customWidth="1"/>
    <col min="19" max="21" width="48.7109375" style="190" customWidth="1"/>
    <col min="22" max="22" width="52" style="190" customWidth="1"/>
    <col min="23" max="23" width="30" style="190" customWidth="1"/>
    <col min="24" max="24" width="50.140625" style="190" customWidth="1"/>
    <col min="25" max="25" width="58.85546875" style="190" customWidth="1"/>
    <col min="26" max="28" width="30" style="190" customWidth="1"/>
    <col min="29" max="29" width="105.85546875" style="190" customWidth="1"/>
    <col min="30" max="30" width="42.85546875" style="190" customWidth="1"/>
    <col min="31" max="35" width="38.5703125" style="190" customWidth="1"/>
    <col min="36" max="36" width="76.140625" style="190" customWidth="1"/>
    <col min="37" max="37" width="32.85546875" style="190" customWidth="1"/>
    <col min="38" max="38" width="76.140625" style="190" customWidth="1"/>
    <col min="39" max="39" width="71" style="190" customWidth="1"/>
    <col min="40" max="40" width="20.42578125" style="190" customWidth="1"/>
    <col min="41" max="41" width="34.7109375" style="190" customWidth="1"/>
    <col min="42" max="42" width="20.42578125" style="190" customWidth="1"/>
    <col min="43" max="43" width="75.5703125" style="190" customWidth="1"/>
    <col min="44" max="44" width="27.5703125" style="190" customWidth="1"/>
    <col min="45" max="45" width="30.42578125" style="190" customWidth="1"/>
    <col min="46" max="46" width="22.140625" style="190" customWidth="1"/>
    <col min="47" max="47" width="87.140625" style="190" customWidth="1"/>
    <col min="48" max="48" width="39.28515625" style="190" customWidth="1"/>
    <col min="49" max="49" width="35.28515625" style="190" customWidth="1"/>
    <col min="50" max="52" width="11.42578125" style="190" customWidth="1"/>
    <col min="53" max="16384" width="14.42578125" style="190"/>
  </cols>
  <sheetData>
    <row r="1" spans="1:52" ht="31.5" customHeight="1" x14ac:dyDescent="0.25">
      <c r="A1" s="732" t="s">
        <v>271</v>
      </c>
      <c r="B1" s="608"/>
      <c r="C1" s="608"/>
      <c r="D1" s="608"/>
      <c r="E1" s="608"/>
      <c r="F1" s="608"/>
      <c r="G1" s="609"/>
      <c r="H1" s="224" t="s">
        <v>150</v>
      </c>
      <c r="I1" s="703" t="s">
        <v>271</v>
      </c>
      <c r="J1" s="615"/>
      <c r="K1" s="615"/>
      <c r="L1" s="615"/>
      <c r="M1" s="615"/>
      <c r="N1" s="615"/>
      <c r="O1" s="615"/>
      <c r="P1" s="615"/>
      <c r="Q1" s="615"/>
      <c r="R1" s="615"/>
      <c r="S1" s="615"/>
      <c r="T1" s="615"/>
      <c r="U1" s="767"/>
      <c r="V1" s="703" t="s">
        <v>744</v>
      </c>
      <c r="W1" s="611"/>
      <c r="X1" s="614" t="s">
        <v>745</v>
      </c>
      <c r="Y1" s="615"/>
      <c r="Z1" s="615"/>
      <c r="AA1" s="615"/>
      <c r="AB1" s="615"/>
      <c r="AC1" s="615"/>
      <c r="AD1" s="615"/>
      <c r="AE1" s="615"/>
      <c r="AF1" s="615"/>
      <c r="AG1" s="611"/>
      <c r="AH1" s="706" t="s">
        <v>151</v>
      </c>
      <c r="AI1" s="707"/>
      <c r="AJ1" s="703" t="s">
        <v>744</v>
      </c>
      <c r="AK1" s="611"/>
      <c r="AL1" s="614" t="s">
        <v>745</v>
      </c>
      <c r="AM1" s="615"/>
      <c r="AN1" s="615"/>
      <c r="AO1" s="615"/>
      <c r="AP1" s="615"/>
      <c r="AQ1" s="615"/>
      <c r="AR1" s="615"/>
      <c r="AS1" s="615"/>
      <c r="AT1" s="615"/>
      <c r="AU1" s="611"/>
      <c r="AV1" s="706" t="s">
        <v>151</v>
      </c>
      <c r="AW1" s="707"/>
    </row>
    <row r="2" spans="1:52" ht="39" customHeight="1" x14ac:dyDescent="0.25">
      <c r="A2" s="612"/>
      <c r="B2" s="602"/>
      <c r="C2" s="602"/>
      <c r="D2" s="602"/>
      <c r="E2" s="602"/>
      <c r="F2" s="602"/>
      <c r="G2" s="603"/>
      <c r="H2" s="225" t="s">
        <v>152</v>
      </c>
      <c r="I2" s="612"/>
      <c r="J2" s="602"/>
      <c r="K2" s="602"/>
      <c r="L2" s="602"/>
      <c r="M2" s="602"/>
      <c r="N2" s="602"/>
      <c r="O2" s="602"/>
      <c r="P2" s="602"/>
      <c r="Q2" s="602"/>
      <c r="R2" s="602"/>
      <c r="S2" s="602"/>
      <c r="T2" s="602"/>
      <c r="U2" s="768"/>
      <c r="V2" s="612"/>
      <c r="W2" s="603"/>
      <c r="X2" s="601"/>
      <c r="Y2" s="602"/>
      <c r="Z2" s="602"/>
      <c r="AA2" s="602"/>
      <c r="AB2" s="602"/>
      <c r="AC2" s="602"/>
      <c r="AD2" s="602"/>
      <c r="AE2" s="602"/>
      <c r="AF2" s="602"/>
      <c r="AG2" s="603"/>
      <c r="AH2" s="709" t="s">
        <v>305</v>
      </c>
      <c r="AI2" s="623"/>
      <c r="AJ2" s="612"/>
      <c r="AK2" s="603"/>
      <c r="AL2" s="601"/>
      <c r="AM2" s="602"/>
      <c r="AN2" s="602"/>
      <c r="AO2" s="602"/>
      <c r="AP2" s="602"/>
      <c r="AQ2" s="602"/>
      <c r="AR2" s="602"/>
      <c r="AS2" s="602"/>
      <c r="AT2" s="602"/>
      <c r="AU2" s="603"/>
      <c r="AV2" s="709" t="s">
        <v>305</v>
      </c>
      <c r="AW2" s="623"/>
    </row>
    <row r="3" spans="1:52" ht="43.5" customHeight="1" x14ac:dyDescent="0.25">
      <c r="A3" s="613"/>
      <c r="B3" s="605"/>
      <c r="C3" s="605"/>
      <c r="D3" s="605"/>
      <c r="E3" s="605"/>
      <c r="F3" s="605"/>
      <c r="G3" s="606"/>
      <c r="H3" s="225" t="s">
        <v>154</v>
      </c>
      <c r="I3" s="613"/>
      <c r="J3" s="605"/>
      <c r="K3" s="605"/>
      <c r="L3" s="605"/>
      <c r="M3" s="605"/>
      <c r="N3" s="605"/>
      <c r="O3" s="605"/>
      <c r="P3" s="605"/>
      <c r="Q3" s="605"/>
      <c r="R3" s="605"/>
      <c r="S3" s="605"/>
      <c r="T3" s="605"/>
      <c r="U3" s="769"/>
      <c r="V3" s="613"/>
      <c r="W3" s="606"/>
      <c r="X3" s="604"/>
      <c r="Y3" s="605"/>
      <c r="Z3" s="605"/>
      <c r="AA3" s="605"/>
      <c r="AB3" s="605"/>
      <c r="AC3" s="605"/>
      <c r="AD3" s="605"/>
      <c r="AE3" s="605"/>
      <c r="AF3" s="605"/>
      <c r="AG3" s="606"/>
      <c r="AH3" s="709" t="s">
        <v>154</v>
      </c>
      <c r="AI3" s="623"/>
      <c r="AJ3" s="613"/>
      <c r="AK3" s="606"/>
      <c r="AL3" s="604"/>
      <c r="AM3" s="605"/>
      <c r="AN3" s="605"/>
      <c r="AO3" s="605"/>
      <c r="AP3" s="605"/>
      <c r="AQ3" s="605"/>
      <c r="AR3" s="605"/>
      <c r="AS3" s="605"/>
      <c r="AT3" s="605"/>
      <c r="AU3" s="606"/>
      <c r="AV3" s="709" t="s">
        <v>154</v>
      </c>
      <c r="AW3" s="623"/>
    </row>
    <row r="4" spans="1:52" ht="33" customHeight="1" x14ac:dyDescent="0.25">
      <c r="A4" s="634" t="s">
        <v>591</v>
      </c>
      <c r="B4" s="620"/>
      <c r="C4" s="620"/>
      <c r="D4" s="620"/>
      <c r="E4" s="620"/>
      <c r="F4" s="620"/>
      <c r="G4" s="620"/>
      <c r="H4" s="636"/>
      <c r="I4" s="634" t="s">
        <v>591</v>
      </c>
      <c r="J4" s="620"/>
      <c r="K4" s="620"/>
      <c r="L4" s="620"/>
      <c r="M4" s="620"/>
      <c r="N4" s="620"/>
      <c r="O4" s="620"/>
      <c r="P4" s="620"/>
      <c r="Q4" s="620"/>
      <c r="R4" s="620"/>
      <c r="S4" s="620"/>
      <c r="T4" s="620"/>
      <c r="U4" s="636"/>
      <c r="V4" s="634" t="s">
        <v>591</v>
      </c>
      <c r="W4" s="620"/>
      <c r="X4" s="620"/>
      <c r="Y4" s="620"/>
      <c r="Z4" s="620"/>
      <c r="AA4" s="620"/>
      <c r="AB4" s="620"/>
      <c r="AC4" s="620"/>
      <c r="AD4" s="620"/>
      <c r="AE4" s="620"/>
      <c r="AF4" s="620"/>
      <c r="AG4" s="620"/>
      <c r="AH4" s="620"/>
      <c r="AI4" s="636"/>
      <c r="AJ4" s="634" t="s">
        <v>591</v>
      </c>
      <c r="AK4" s="620"/>
      <c r="AL4" s="620"/>
      <c r="AM4" s="620"/>
      <c r="AN4" s="620"/>
      <c r="AO4" s="620"/>
      <c r="AP4" s="620"/>
      <c r="AQ4" s="620"/>
      <c r="AR4" s="620"/>
      <c r="AS4" s="620"/>
      <c r="AT4" s="620"/>
      <c r="AU4" s="620"/>
      <c r="AV4" s="620"/>
      <c r="AW4" s="636"/>
    </row>
    <row r="5" spans="1:52" ht="33" customHeight="1" x14ac:dyDescent="0.25">
      <c r="A5" s="635" t="s">
        <v>746</v>
      </c>
      <c r="B5" s="620"/>
      <c r="C5" s="620"/>
      <c r="D5" s="620"/>
      <c r="E5" s="623"/>
      <c r="F5" s="622" t="s">
        <v>158</v>
      </c>
      <c r="G5" s="620"/>
      <c r="H5" s="620"/>
      <c r="I5" s="218"/>
      <c r="J5" s="111"/>
      <c r="K5" s="111"/>
      <c r="L5" s="111"/>
      <c r="M5" s="111"/>
      <c r="N5" s="111"/>
      <c r="O5" s="111"/>
      <c r="P5" s="111"/>
      <c r="Q5" s="111"/>
      <c r="R5" s="111"/>
      <c r="S5" s="111"/>
      <c r="T5" s="111"/>
      <c r="U5" s="111" t="e">
        <f t="array" ref="U5">+I:UT27P:UT27P:UT27P:UT27P:U</f>
        <v>#NAME?</v>
      </c>
      <c r="V5" s="755"/>
      <c r="W5" s="697"/>
      <c r="X5" s="697"/>
      <c r="Y5" s="697"/>
      <c r="Z5" s="697"/>
      <c r="AA5" s="697"/>
      <c r="AB5" s="697"/>
      <c r="AC5" s="697"/>
      <c r="AD5" s="697"/>
      <c r="AE5" s="697"/>
      <c r="AF5" s="698"/>
      <c r="AG5" s="766" t="s">
        <v>160</v>
      </c>
      <c r="AH5" s="697"/>
      <c r="AI5" s="697"/>
      <c r="AJ5" s="755"/>
      <c r="AK5" s="697"/>
      <c r="AL5" s="697"/>
      <c r="AM5" s="697"/>
      <c r="AN5" s="697"/>
      <c r="AO5" s="697"/>
      <c r="AP5" s="697"/>
      <c r="AQ5" s="697"/>
      <c r="AR5" s="697"/>
      <c r="AS5" s="697"/>
      <c r="AT5" s="698"/>
      <c r="AU5" s="766" t="s">
        <v>160</v>
      </c>
      <c r="AV5" s="697"/>
      <c r="AW5" s="697"/>
    </row>
    <row r="6" spans="1:52" ht="36" customHeight="1" x14ac:dyDescent="0.25">
      <c r="A6" s="770" t="s">
        <v>747</v>
      </c>
      <c r="B6" s="625"/>
      <c r="C6" s="625"/>
      <c r="D6" s="625"/>
      <c r="E6" s="625"/>
      <c r="F6" s="625"/>
      <c r="G6" s="625"/>
      <c r="H6" s="771"/>
      <c r="I6" s="763" t="s">
        <v>747</v>
      </c>
      <c r="J6" s="751"/>
      <c r="K6" s="751"/>
      <c r="L6" s="751"/>
      <c r="M6" s="751"/>
      <c r="N6" s="751"/>
      <c r="O6" s="751"/>
      <c r="P6" s="751"/>
      <c r="Q6" s="751"/>
      <c r="R6" s="751"/>
      <c r="S6" s="751"/>
      <c r="T6" s="751"/>
      <c r="U6" s="752"/>
      <c r="V6" s="764" t="s">
        <v>747</v>
      </c>
      <c r="W6" s="701"/>
      <c r="X6" s="701"/>
      <c r="Y6" s="701"/>
      <c r="Z6" s="701"/>
      <c r="AA6" s="701"/>
      <c r="AB6" s="701"/>
      <c r="AC6" s="701"/>
      <c r="AD6" s="701"/>
      <c r="AE6" s="701"/>
      <c r="AF6" s="701"/>
      <c r="AG6" s="701"/>
      <c r="AH6" s="701"/>
      <c r="AI6" s="765"/>
      <c r="AJ6" s="764" t="s">
        <v>747</v>
      </c>
      <c r="AK6" s="701"/>
      <c r="AL6" s="701"/>
      <c r="AM6" s="701"/>
      <c r="AN6" s="701"/>
      <c r="AO6" s="701"/>
      <c r="AP6" s="701"/>
      <c r="AQ6" s="701"/>
      <c r="AR6" s="701"/>
      <c r="AS6" s="701"/>
      <c r="AT6" s="701"/>
      <c r="AU6" s="701"/>
      <c r="AV6" s="701"/>
      <c r="AW6" s="765"/>
    </row>
    <row r="7" spans="1:52" ht="48" customHeight="1" thickBot="1" x14ac:dyDescent="0.3">
      <c r="A7" s="738" t="s">
        <v>145</v>
      </c>
      <c r="B7" s="759" t="s">
        <v>277</v>
      </c>
      <c r="C7" s="759" t="s">
        <v>146</v>
      </c>
      <c r="D7" s="759" t="s">
        <v>164</v>
      </c>
      <c r="E7" s="759" t="s">
        <v>165</v>
      </c>
      <c r="F7" s="759" t="s">
        <v>166</v>
      </c>
      <c r="G7" s="772" t="s">
        <v>284</v>
      </c>
      <c r="H7" s="759" t="s">
        <v>748</v>
      </c>
      <c r="I7" s="760" t="s">
        <v>1174</v>
      </c>
      <c r="J7" s="596"/>
      <c r="K7" s="596"/>
      <c r="L7" s="707"/>
      <c r="M7" s="761" t="s">
        <v>169</v>
      </c>
      <c r="N7" s="596"/>
      <c r="O7" s="597"/>
      <c r="P7" s="762" t="s">
        <v>170</v>
      </c>
      <c r="Q7" s="596"/>
      <c r="R7" s="596"/>
      <c r="S7" s="596"/>
      <c r="T7" s="596"/>
      <c r="U7" s="695"/>
      <c r="V7" s="699" t="s">
        <v>1175</v>
      </c>
      <c r="W7" s="596"/>
      <c r="X7" s="596"/>
      <c r="Y7" s="597"/>
      <c r="Z7" s="628" t="s">
        <v>171</v>
      </c>
      <c r="AA7" s="596"/>
      <c r="AB7" s="596"/>
      <c r="AC7" s="597"/>
      <c r="AD7" s="633" t="s">
        <v>172</v>
      </c>
      <c r="AE7" s="596"/>
      <c r="AF7" s="596"/>
      <c r="AG7" s="596"/>
      <c r="AH7" s="596"/>
      <c r="AI7" s="597"/>
      <c r="AJ7" s="699" t="s">
        <v>1176</v>
      </c>
      <c r="AK7" s="596"/>
      <c r="AL7" s="596"/>
      <c r="AM7" s="597"/>
      <c r="AN7" s="628" t="s">
        <v>173</v>
      </c>
      <c r="AO7" s="596"/>
      <c r="AP7" s="596"/>
      <c r="AQ7" s="597"/>
      <c r="AR7" s="757" t="s">
        <v>174</v>
      </c>
      <c r="AS7" s="758"/>
      <c r="AT7" s="758"/>
      <c r="AU7" s="758"/>
      <c r="AV7" s="758"/>
      <c r="AW7" s="754"/>
    </row>
    <row r="8" spans="1:52" ht="62.25" customHeight="1" x14ac:dyDescent="0.25">
      <c r="A8" s="590"/>
      <c r="B8" s="592"/>
      <c r="C8" s="592"/>
      <c r="D8" s="592"/>
      <c r="E8" s="592"/>
      <c r="F8" s="592"/>
      <c r="G8" s="592"/>
      <c r="H8" s="592"/>
      <c r="I8" s="122" t="s">
        <v>175</v>
      </c>
      <c r="J8" s="122" t="s">
        <v>176</v>
      </c>
      <c r="K8" s="122" t="s">
        <v>1177</v>
      </c>
      <c r="L8" s="122" t="s">
        <v>177</v>
      </c>
      <c r="M8" s="226" t="s">
        <v>178</v>
      </c>
      <c r="N8" s="226" t="s">
        <v>179</v>
      </c>
      <c r="O8" s="227" t="s">
        <v>180</v>
      </c>
      <c r="P8" s="228" t="s">
        <v>181</v>
      </c>
      <c r="Q8" s="128" t="s">
        <v>182</v>
      </c>
      <c r="R8" s="128" t="s">
        <v>183</v>
      </c>
      <c r="S8" s="128" t="s">
        <v>184</v>
      </c>
      <c r="T8" s="128" t="s">
        <v>185</v>
      </c>
      <c r="U8" s="229" t="s">
        <v>749</v>
      </c>
      <c r="V8" s="121" t="s">
        <v>175</v>
      </c>
      <c r="W8" s="122" t="s">
        <v>176</v>
      </c>
      <c r="X8" s="122" t="s">
        <v>1177</v>
      </c>
      <c r="Y8" s="123" t="s">
        <v>177</v>
      </c>
      <c r="Z8" s="230" t="s">
        <v>178</v>
      </c>
      <c r="AA8" s="226" t="s">
        <v>179</v>
      </c>
      <c r="AB8" s="226" t="s">
        <v>313</v>
      </c>
      <c r="AC8" s="227" t="s">
        <v>180</v>
      </c>
      <c r="AD8" s="127" t="s">
        <v>181</v>
      </c>
      <c r="AE8" s="128" t="s">
        <v>182</v>
      </c>
      <c r="AF8" s="128" t="s">
        <v>183</v>
      </c>
      <c r="AG8" s="128" t="s">
        <v>184</v>
      </c>
      <c r="AH8" s="128" t="s">
        <v>185</v>
      </c>
      <c r="AI8" s="129" t="s">
        <v>186</v>
      </c>
      <c r="AJ8" s="121" t="s">
        <v>175</v>
      </c>
      <c r="AK8" s="122" t="s">
        <v>176</v>
      </c>
      <c r="AL8" s="122" t="s">
        <v>1177</v>
      </c>
      <c r="AM8" s="123" t="s">
        <v>177</v>
      </c>
      <c r="AN8" s="230" t="s">
        <v>178</v>
      </c>
      <c r="AO8" s="226" t="s">
        <v>179</v>
      </c>
      <c r="AP8" s="226" t="s">
        <v>313</v>
      </c>
      <c r="AQ8" s="358" t="s">
        <v>180</v>
      </c>
      <c r="AR8" s="550" t="s">
        <v>181</v>
      </c>
      <c r="AS8" s="551" t="s">
        <v>182</v>
      </c>
      <c r="AT8" s="551" t="s">
        <v>183</v>
      </c>
      <c r="AU8" s="551" t="s">
        <v>184</v>
      </c>
      <c r="AV8" s="551" t="s">
        <v>185</v>
      </c>
      <c r="AW8" s="552" t="s">
        <v>186</v>
      </c>
    </row>
    <row r="9" spans="1:52" ht="409.5" customHeight="1" x14ac:dyDescent="0.25">
      <c r="A9" s="588" t="s">
        <v>750</v>
      </c>
      <c r="B9" s="152">
        <v>1</v>
      </c>
      <c r="C9" s="158" t="s">
        <v>751</v>
      </c>
      <c r="D9" s="159" t="s">
        <v>752</v>
      </c>
      <c r="E9" s="159" t="s">
        <v>345</v>
      </c>
      <c r="F9" s="160" t="s">
        <v>600</v>
      </c>
      <c r="G9" s="160">
        <v>44958</v>
      </c>
      <c r="H9" s="160">
        <v>45275</v>
      </c>
      <c r="I9" s="154" t="s">
        <v>753</v>
      </c>
      <c r="J9" s="144">
        <v>0.33</v>
      </c>
      <c r="K9" s="152" t="s">
        <v>754</v>
      </c>
      <c r="L9" s="152" t="s">
        <v>195</v>
      </c>
      <c r="M9" s="174">
        <v>45050</v>
      </c>
      <c r="N9" s="162" t="s">
        <v>252</v>
      </c>
      <c r="O9" s="156" t="s">
        <v>755</v>
      </c>
      <c r="P9" s="140">
        <v>45057</v>
      </c>
      <c r="Q9" s="152" t="s">
        <v>198</v>
      </c>
      <c r="R9" s="144">
        <v>0.33</v>
      </c>
      <c r="S9" s="154" t="s">
        <v>756</v>
      </c>
      <c r="T9" s="152" t="s">
        <v>754</v>
      </c>
      <c r="U9" s="170" t="s">
        <v>362</v>
      </c>
      <c r="V9" s="232" t="s">
        <v>757</v>
      </c>
      <c r="W9" s="165">
        <v>0.66</v>
      </c>
      <c r="X9" s="233" t="s">
        <v>758</v>
      </c>
      <c r="Y9" s="179"/>
      <c r="Z9" s="176">
        <v>45173</v>
      </c>
      <c r="AA9" s="234" t="s">
        <v>252</v>
      </c>
      <c r="AB9" s="144">
        <v>0.66</v>
      </c>
      <c r="AC9" s="235" t="s">
        <v>759</v>
      </c>
      <c r="AD9" s="808" t="s">
        <v>1411</v>
      </c>
      <c r="AE9" s="817" t="s">
        <v>198</v>
      </c>
      <c r="AF9" s="818">
        <v>0.66</v>
      </c>
      <c r="AG9" s="819" t="s">
        <v>1484</v>
      </c>
      <c r="AH9" s="853" t="s">
        <v>758</v>
      </c>
      <c r="AI9" s="838" t="s">
        <v>256</v>
      </c>
      <c r="AJ9" s="232" t="s">
        <v>1253</v>
      </c>
      <c r="AK9" s="165">
        <v>1</v>
      </c>
      <c r="AL9" s="236" t="s">
        <v>1151</v>
      </c>
      <c r="AM9" s="179" t="s">
        <v>195</v>
      </c>
      <c r="AN9" s="220">
        <v>45298</v>
      </c>
      <c r="AO9" s="221" t="s">
        <v>196</v>
      </c>
      <c r="AP9" s="222">
        <v>1</v>
      </c>
      <c r="AQ9" s="317" t="s">
        <v>1241</v>
      </c>
      <c r="AR9" s="528" t="s">
        <v>1279</v>
      </c>
      <c r="AS9" s="435" t="s">
        <v>195</v>
      </c>
      <c r="AT9" s="399">
        <v>1</v>
      </c>
      <c r="AU9" s="435" t="s">
        <v>1311</v>
      </c>
      <c r="AV9" s="435" t="s">
        <v>1388</v>
      </c>
      <c r="AW9" s="518" t="s">
        <v>196</v>
      </c>
      <c r="AX9" s="239"/>
      <c r="AY9" s="239"/>
      <c r="AZ9" s="239"/>
    </row>
    <row r="10" spans="1:52" ht="327" customHeight="1" x14ac:dyDescent="0.25">
      <c r="A10" s="589"/>
      <c r="B10" s="152">
        <v>2</v>
      </c>
      <c r="C10" s="159" t="s">
        <v>760</v>
      </c>
      <c r="D10" s="159" t="s">
        <v>761</v>
      </c>
      <c r="E10" s="159" t="s">
        <v>552</v>
      </c>
      <c r="F10" s="159" t="s">
        <v>226</v>
      </c>
      <c r="G10" s="160">
        <v>44958</v>
      </c>
      <c r="H10" s="160" t="s">
        <v>762</v>
      </c>
      <c r="I10" s="154" t="s">
        <v>763</v>
      </c>
      <c r="J10" s="144">
        <v>1</v>
      </c>
      <c r="K10" s="152" t="s">
        <v>764</v>
      </c>
      <c r="L10" s="152" t="s">
        <v>195</v>
      </c>
      <c r="M10" s="174">
        <v>45054</v>
      </c>
      <c r="N10" s="162" t="s">
        <v>252</v>
      </c>
      <c r="O10" s="240" t="s">
        <v>765</v>
      </c>
      <c r="P10" s="140">
        <v>45057</v>
      </c>
      <c r="Q10" s="152" t="s">
        <v>198</v>
      </c>
      <c r="R10" s="144">
        <v>1</v>
      </c>
      <c r="S10" s="154" t="s">
        <v>766</v>
      </c>
      <c r="T10" s="152" t="s">
        <v>764</v>
      </c>
      <c r="U10" s="170" t="s">
        <v>196</v>
      </c>
      <c r="V10" s="232" t="s">
        <v>767</v>
      </c>
      <c r="W10" s="165">
        <v>1</v>
      </c>
      <c r="X10" s="158" t="s">
        <v>768</v>
      </c>
      <c r="Y10" s="238" t="s">
        <v>600</v>
      </c>
      <c r="Z10" s="176">
        <v>45170</v>
      </c>
      <c r="AA10" s="170" t="s">
        <v>196</v>
      </c>
      <c r="AB10" s="165">
        <v>1</v>
      </c>
      <c r="AC10" s="240" t="s">
        <v>769</v>
      </c>
      <c r="AD10" s="808" t="s">
        <v>1411</v>
      </c>
      <c r="AE10" s="817" t="s">
        <v>198</v>
      </c>
      <c r="AF10" s="818">
        <v>1</v>
      </c>
      <c r="AG10" s="819" t="s">
        <v>1485</v>
      </c>
      <c r="AH10" s="854" t="s">
        <v>768</v>
      </c>
      <c r="AI10" s="811" t="s">
        <v>196</v>
      </c>
      <c r="AJ10" s="201" t="s">
        <v>1135</v>
      </c>
      <c r="AK10" s="242">
        <v>1</v>
      </c>
      <c r="AL10" s="202" t="s">
        <v>1254</v>
      </c>
      <c r="AM10" s="158" t="s">
        <v>195</v>
      </c>
      <c r="AN10" s="220">
        <v>45298</v>
      </c>
      <c r="AO10" s="221" t="s">
        <v>196</v>
      </c>
      <c r="AP10" s="222">
        <v>1</v>
      </c>
      <c r="AQ10" s="317" t="s">
        <v>1241</v>
      </c>
      <c r="AR10" s="528" t="s">
        <v>1279</v>
      </c>
      <c r="AS10" s="435" t="s">
        <v>195</v>
      </c>
      <c r="AT10" s="399">
        <v>1</v>
      </c>
      <c r="AU10" s="265" t="s">
        <v>1312</v>
      </c>
      <c r="AV10" s="398" t="s">
        <v>1313</v>
      </c>
      <c r="AW10" s="518" t="s">
        <v>196</v>
      </c>
      <c r="AX10" s="239"/>
      <c r="AY10" s="239"/>
      <c r="AZ10" s="239"/>
    </row>
    <row r="11" spans="1:52" ht="408.75" customHeight="1" x14ac:dyDescent="0.25">
      <c r="A11" s="589"/>
      <c r="B11" s="152">
        <v>3</v>
      </c>
      <c r="C11" s="158" t="s">
        <v>770</v>
      </c>
      <c r="D11" s="159" t="s">
        <v>771</v>
      </c>
      <c r="E11" s="159" t="s">
        <v>772</v>
      </c>
      <c r="F11" s="160" t="s">
        <v>195</v>
      </c>
      <c r="G11" s="160">
        <v>44928</v>
      </c>
      <c r="H11" s="160">
        <v>45291</v>
      </c>
      <c r="I11" s="154" t="s">
        <v>773</v>
      </c>
      <c r="J11" s="144">
        <v>0.93500000000000005</v>
      </c>
      <c r="K11" s="152" t="s">
        <v>774</v>
      </c>
      <c r="L11" s="152" t="s">
        <v>195</v>
      </c>
      <c r="M11" s="174">
        <v>45051</v>
      </c>
      <c r="N11" s="162" t="s">
        <v>252</v>
      </c>
      <c r="O11" s="240" t="s">
        <v>775</v>
      </c>
      <c r="P11" s="140">
        <v>45057</v>
      </c>
      <c r="Q11" s="152" t="s">
        <v>198</v>
      </c>
      <c r="R11" s="144">
        <v>0.94</v>
      </c>
      <c r="S11" s="154" t="s">
        <v>776</v>
      </c>
      <c r="T11" s="152" t="s">
        <v>774</v>
      </c>
      <c r="U11" s="170" t="s">
        <v>362</v>
      </c>
      <c r="V11" s="159" t="s">
        <v>777</v>
      </c>
      <c r="W11" s="244">
        <v>0.88</v>
      </c>
      <c r="X11" s="159" t="s">
        <v>778</v>
      </c>
      <c r="Y11" s="245" t="s">
        <v>195</v>
      </c>
      <c r="Z11" s="176">
        <v>45170</v>
      </c>
      <c r="AA11" s="234" t="s">
        <v>252</v>
      </c>
      <c r="AB11" s="165">
        <v>0.88</v>
      </c>
      <c r="AC11" s="179" t="s">
        <v>779</v>
      </c>
      <c r="AD11" s="808" t="s">
        <v>1411</v>
      </c>
      <c r="AE11" s="817" t="s">
        <v>198</v>
      </c>
      <c r="AF11" s="818">
        <v>0.88</v>
      </c>
      <c r="AG11" s="819" t="s">
        <v>1486</v>
      </c>
      <c r="AH11" s="855" t="s">
        <v>778</v>
      </c>
      <c r="AI11" s="838" t="s">
        <v>256</v>
      </c>
      <c r="AJ11" s="246" t="s">
        <v>1255</v>
      </c>
      <c r="AK11" s="247">
        <v>0.94</v>
      </c>
      <c r="AL11" s="248" t="s">
        <v>778</v>
      </c>
      <c r="AM11" s="158" t="s">
        <v>195</v>
      </c>
      <c r="AN11" s="220">
        <v>45298</v>
      </c>
      <c r="AO11" s="221" t="s">
        <v>196</v>
      </c>
      <c r="AP11" s="222">
        <v>1</v>
      </c>
      <c r="AQ11" s="317" t="s">
        <v>1241</v>
      </c>
      <c r="AR11" s="528" t="s">
        <v>1279</v>
      </c>
      <c r="AS11" s="435" t="s">
        <v>195</v>
      </c>
      <c r="AT11" s="399">
        <v>1</v>
      </c>
      <c r="AU11" s="435" t="s">
        <v>1314</v>
      </c>
      <c r="AV11" s="398" t="s">
        <v>1315</v>
      </c>
      <c r="AW11" s="518" t="s">
        <v>196</v>
      </c>
      <c r="AX11" s="239"/>
      <c r="AY11" s="239"/>
      <c r="AZ11" s="239"/>
    </row>
    <row r="12" spans="1:52" ht="327" customHeight="1" x14ac:dyDescent="0.25">
      <c r="A12" s="589"/>
      <c r="B12" s="152">
        <v>4</v>
      </c>
      <c r="C12" s="158" t="s">
        <v>780</v>
      </c>
      <c r="D12" s="159" t="s">
        <v>781</v>
      </c>
      <c r="E12" s="159" t="s">
        <v>226</v>
      </c>
      <c r="F12" s="160" t="s">
        <v>600</v>
      </c>
      <c r="G12" s="160">
        <v>44958</v>
      </c>
      <c r="H12" s="160">
        <v>44910</v>
      </c>
      <c r="I12" s="154" t="s">
        <v>782</v>
      </c>
      <c r="J12" s="144">
        <v>0.33</v>
      </c>
      <c r="K12" s="152" t="s">
        <v>783</v>
      </c>
      <c r="L12" s="152" t="s">
        <v>195</v>
      </c>
      <c r="M12" s="174">
        <v>45050</v>
      </c>
      <c r="N12" s="162" t="s">
        <v>252</v>
      </c>
      <c r="O12" s="156" t="s">
        <v>784</v>
      </c>
      <c r="P12" s="140">
        <v>45057</v>
      </c>
      <c r="Q12" s="152" t="s">
        <v>198</v>
      </c>
      <c r="R12" s="144">
        <v>0.33</v>
      </c>
      <c r="S12" s="154" t="s">
        <v>785</v>
      </c>
      <c r="T12" s="152" t="s">
        <v>783</v>
      </c>
      <c r="U12" s="170" t="s">
        <v>362</v>
      </c>
      <c r="V12" s="159" t="s">
        <v>786</v>
      </c>
      <c r="W12" s="244">
        <v>0.66</v>
      </c>
      <c r="X12" s="159" t="s">
        <v>787</v>
      </c>
      <c r="Y12" s="159" t="s">
        <v>195</v>
      </c>
      <c r="Z12" s="176">
        <v>45177</v>
      </c>
      <c r="AA12" s="234" t="s">
        <v>252</v>
      </c>
      <c r="AB12" s="244">
        <v>0.66</v>
      </c>
      <c r="AC12" s="179" t="s">
        <v>788</v>
      </c>
      <c r="AD12" s="808" t="s">
        <v>1411</v>
      </c>
      <c r="AE12" s="817" t="s">
        <v>198</v>
      </c>
      <c r="AF12" s="831">
        <v>0.66</v>
      </c>
      <c r="AG12" s="819" t="s">
        <v>1487</v>
      </c>
      <c r="AH12" s="817" t="s">
        <v>1488</v>
      </c>
      <c r="AI12" s="838" t="s">
        <v>256</v>
      </c>
      <c r="AJ12" s="232" t="s">
        <v>1256</v>
      </c>
      <c r="AK12" s="165">
        <v>1</v>
      </c>
      <c r="AL12" s="236" t="s">
        <v>1152</v>
      </c>
      <c r="AM12" s="238" t="s">
        <v>195</v>
      </c>
      <c r="AN12" s="220">
        <v>45298</v>
      </c>
      <c r="AO12" s="221" t="s">
        <v>196</v>
      </c>
      <c r="AP12" s="222">
        <v>1</v>
      </c>
      <c r="AQ12" s="317" t="s">
        <v>1241</v>
      </c>
      <c r="AR12" s="528" t="s">
        <v>1279</v>
      </c>
      <c r="AS12" s="435" t="s">
        <v>195</v>
      </c>
      <c r="AT12" s="399">
        <v>1</v>
      </c>
      <c r="AU12" s="435" t="s">
        <v>1316</v>
      </c>
      <c r="AV12" s="543" t="s">
        <v>1152</v>
      </c>
      <c r="AW12" s="518" t="s">
        <v>196</v>
      </c>
      <c r="AX12" s="239"/>
      <c r="AY12" s="239"/>
      <c r="AZ12" s="239"/>
    </row>
    <row r="13" spans="1:52" ht="327" customHeight="1" x14ac:dyDescent="0.25">
      <c r="A13" s="589"/>
      <c r="B13" s="152">
        <v>5</v>
      </c>
      <c r="C13" s="154" t="s">
        <v>789</v>
      </c>
      <c r="D13" s="152" t="s">
        <v>790</v>
      </c>
      <c r="E13" s="152" t="s">
        <v>791</v>
      </c>
      <c r="F13" s="159" t="s">
        <v>792</v>
      </c>
      <c r="G13" s="160">
        <v>44593</v>
      </c>
      <c r="H13" s="160">
        <v>45275</v>
      </c>
      <c r="I13" s="154" t="s">
        <v>793</v>
      </c>
      <c r="J13" s="144">
        <v>0.33</v>
      </c>
      <c r="K13" s="152" t="s">
        <v>794</v>
      </c>
      <c r="L13" s="152" t="s">
        <v>195</v>
      </c>
      <c r="M13" s="174">
        <v>45050</v>
      </c>
      <c r="N13" s="162" t="s">
        <v>252</v>
      </c>
      <c r="O13" s="156" t="s">
        <v>795</v>
      </c>
      <c r="P13" s="140">
        <v>45057</v>
      </c>
      <c r="Q13" s="152" t="s">
        <v>198</v>
      </c>
      <c r="R13" s="144">
        <v>0.1</v>
      </c>
      <c r="S13" s="163" t="s">
        <v>796</v>
      </c>
      <c r="T13" s="152" t="s">
        <v>794</v>
      </c>
      <c r="U13" s="170" t="s">
        <v>362</v>
      </c>
      <c r="V13" s="249" t="s">
        <v>797</v>
      </c>
      <c r="W13" s="144">
        <v>0.66</v>
      </c>
      <c r="X13" s="154" t="s">
        <v>798</v>
      </c>
      <c r="Y13" s="240"/>
      <c r="Z13" s="176">
        <v>45174</v>
      </c>
      <c r="AA13" s="234" t="s">
        <v>252</v>
      </c>
      <c r="AB13" s="165">
        <v>0.66</v>
      </c>
      <c r="AC13" s="250" t="s">
        <v>799</v>
      </c>
      <c r="AD13" s="808" t="s">
        <v>1411</v>
      </c>
      <c r="AE13" s="817" t="s">
        <v>198</v>
      </c>
      <c r="AF13" s="818">
        <v>0.66</v>
      </c>
      <c r="AG13" s="819" t="s">
        <v>1489</v>
      </c>
      <c r="AH13" s="830" t="s">
        <v>1490</v>
      </c>
      <c r="AI13" s="838" t="s">
        <v>256</v>
      </c>
      <c r="AJ13" s="232" t="s">
        <v>1257</v>
      </c>
      <c r="AK13" s="165">
        <v>1</v>
      </c>
      <c r="AL13" s="158"/>
      <c r="AM13" s="179" t="s">
        <v>195</v>
      </c>
      <c r="AN13" s="220">
        <v>45298</v>
      </c>
      <c r="AO13" s="221" t="s">
        <v>196</v>
      </c>
      <c r="AP13" s="222">
        <v>1</v>
      </c>
      <c r="AQ13" s="317" t="s">
        <v>1241</v>
      </c>
      <c r="AR13" s="528" t="s">
        <v>1279</v>
      </c>
      <c r="AS13" s="435" t="s">
        <v>195</v>
      </c>
      <c r="AT13" s="399">
        <v>1</v>
      </c>
      <c r="AU13" s="435" t="s">
        <v>1319</v>
      </c>
      <c r="AV13" s="398" t="s">
        <v>1320</v>
      </c>
      <c r="AW13" s="518" t="s">
        <v>196</v>
      </c>
      <c r="AX13" s="239"/>
      <c r="AY13" s="239"/>
      <c r="AZ13" s="239"/>
    </row>
    <row r="14" spans="1:52" ht="327" customHeight="1" x14ac:dyDescent="0.25">
      <c r="A14" s="589"/>
      <c r="B14" s="152">
        <v>6</v>
      </c>
      <c r="C14" s="158" t="s">
        <v>800</v>
      </c>
      <c r="D14" s="159" t="s">
        <v>801</v>
      </c>
      <c r="E14" s="159" t="s">
        <v>791</v>
      </c>
      <c r="F14" s="159" t="s">
        <v>792</v>
      </c>
      <c r="G14" s="160">
        <v>44958</v>
      </c>
      <c r="H14" s="160">
        <v>45107</v>
      </c>
      <c r="I14" s="154" t="s">
        <v>802</v>
      </c>
      <c r="J14" s="144">
        <v>0.33</v>
      </c>
      <c r="K14" s="152" t="s">
        <v>803</v>
      </c>
      <c r="L14" s="152" t="s">
        <v>195</v>
      </c>
      <c r="M14" s="174">
        <v>45050</v>
      </c>
      <c r="N14" s="162" t="s">
        <v>252</v>
      </c>
      <c r="O14" s="156" t="s">
        <v>804</v>
      </c>
      <c r="P14" s="140">
        <v>45057</v>
      </c>
      <c r="Q14" s="152" t="s">
        <v>198</v>
      </c>
      <c r="R14" s="144">
        <v>0.33</v>
      </c>
      <c r="S14" s="154" t="s">
        <v>805</v>
      </c>
      <c r="T14" s="152" t="s">
        <v>803</v>
      </c>
      <c r="U14" s="170" t="s">
        <v>362</v>
      </c>
      <c r="V14" s="249" t="s">
        <v>806</v>
      </c>
      <c r="W14" s="144">
        <v>0.8</v>
      </c>
      <c r="X14" s="154" t="s">
        <v>807</v>
      </c>
      <c r="Y14" s="240"/>
      <c r="Z14" s="176">
        <v>45174</v>
      </c>
      <c r="AA14" s="234" t="s">
        <v>252</v>
      </c>
      <c r="AB14" s="165">
        <v>0.8</v>
      </c>
      <c r="AC14" s="250" t="s">
        <v>808</v>
      </c>
      <c r="AD14" s="808" t="s">
        <v>1411</v>
      </c>
      <c r="AE14" s="817" t="s">
        <v>198</v>
      </c>
      <c r="AF14" s="818">
        <v>0.8</v>
      </c>
      <c r="AG14" s="819" t="s">
        <v>1491</v>
      </c>
      <c r="AH14" s="830" t="s">
        <v>1492</v>
      </c>
      <c r="AI14" s="838" t="s">
        <v>256</v>
      </c>
      <c r="AJ14" s="232" t="s">
        <v>1258</v>
      </c>
      <c r="AK14" s="165">
        <v>1</v>
      </c>
      <c r="AL14" s="179" t="s">
        <v>195</v>
      </c>
      <c r="AM14" s="179" t="s">
        <v>195</v>
      </c>
      <c r="AN14" s="220">
        <v>45298</v>
      </c>
      <c r="AO14" s="221" t="s">
        <v>196</v>
      </c>
      <c r="AP14" s="222">
        <v>1</v>
      </c>
      <c r="AQ14" s="317" t="s">
        <v>1259</v>
      </c>
      <c r="AR14" s="514" t="s">
        <v>1279</v>
      </c>
      <c r="AS14" s="435" t="s">
        <v>195</v>
      </c>
      <c r="AT14" s="422">
        <v>1</v>
      </c>
      <c r="AU14" s="414" t="s">
        <v>1280</v>
      </c>
      <c r="AV14" s="435" t="s">
        <v>195</v>
      </c>
      <c r="AW14" s="518" t="s">
        <v>196</v>
      </c>
      <c r="AX14" s="239"/>
      <c r="AY14" s="239"/>
      <c r="AZ14" s="239"/>
    </row>
    <row r="15" spans="1:52" ht="358.5" customHeight="1" x14ac:dyDescent="0.25">
      <c r="A15" s="589"/>
      <c r="B15" s="152">
        <v>7</v>
      </c>
      <c r="C15" s="152" t="s">
        <v>809</v>
      </c>
      <c r="D15" s="152" t="s">
        <v>810</v>
      </c>
      <c r="E15" s="152" t="s">
        <v>791</v>
      </c>
      <c r="F15" s="174" t="s">
        <v>811</v>
      </c>
      <c r="G15" s="160">
        <v>44958</v>
      </c>
      <c r="H15" s="160">
        <v>45275</v>
      </c>
      <c r="I15" s="158" t="s">
        <v>812</v>
      </c>
      <c r="J15" s="144">
        <v>0.33</v>
      </c>
      <c r="K15" s="152" t="s">
        <v>813</v>
      </c>
      <c r="L15" s="152" t="s">
        <v>195</v>
      </c>
      <c r="M15" s="174">
        <v>45050</v>
      </c>
      <c r="N15" s="162" t="s">
        <v>252</v>
      </c>
      <c r="O15" s="156" t="s">
        <v>814</v>
      </c>
      <c r="P15" s="140">
        <v>45057</v>
      </c>
      <c r="Q15" s="152" t="s">
        <v>198</v>
      </c>
      <c r="R15" s="144">
        <v>0.33</v>
      </c>
      <c r="S15" s="154" t="s">
        <v>815</v>
      </c>
      <c r="T15" s="152" t="s">
        <v>813</v>
      </c>
      <c r="U15" s="170" t="s">
        <v>362</v>
      </c>
      <c r="V15" s="232" t="s">
        <v>816</v>
      </c>
      <c r="W15" s="165">
        <v>0.66</v>
      </c>
      <c r="X15" s="158" t="s">
        <v>817</v>
      </c>
      <c r="Y15" s="179"/>
      <c r="Z15" s="176">
        <v>45177</v>
      </c>
      <c r="AA15" s="234" t="s">
        <v>252</v>
      </c>
      <c r="AB15" s="165">
        <v>0.66</v>
      </c>
      <c r="AC15" s="179" t="s">
        <v>818</v>
      </c>
      <c r="AD15" s="808" t="s">
        <v>1411</v>
      </c>
      <c r="AE15" s="817" t="s">
        <v>198</v>
      </c>
      <c r="AF15" s="818">
        <v>0.66</v>
      </c>
      <c r="AG15" s="819" t="s">
        <v>1493</v>
      </c>
      <c r="AH15" s="856" t="s">
        <v>810</v>
      </c>
      <c r="AI15" s="838" t="s">
        <v>256</v>
      </c>
      <c r="AJ15" s="251" t="s">
        <v>1260</v>
      </c>
      <c r="AK15" s="165">
        <v>1</v>
      </c>
      <c r="AL15" s="158"/>
      <c r="AM15" s="179" t="s">
        <v>195</v>
      </c>
      <c r="AN15" s="220">
        <v>45298</v>
      </c>
      <c r="AO15" s="221" t="s">
        <v>196</v>
      </c>
      <c r="AP15" s="222">
        <v>1</v>
      </c>
      <c r="AQ15" s="317" t="s">
        <v>1241</v>
      </c>
      <c r="AR15" s="528" t="s">
        <v>1279</v>
      </c>
      <c r="AS15" s="435" t="s">
        <v>195</v>
      </c>
      <c r="AT15" s="399">
        <v>1</v>
      </c>
      <c r="AU15" s="544" t="s">
        <v>1317</v>
      </c>
      <c r="AV15" s="398" t="s">
        <v>1318</v>
      </c>
      <c r="AW15" s="518" t="s">
        <v>196</v>
      </c>
      <c r="AX15" s="239"/>
      <c r="AY15" s="239"/>
      <c r="AZ15" s="239"/>
    </row>
    <row r="16" spans="1:52" ht="327" customHeight="1" x14ac:dyDescent="0.25">
      <c r="A16" s="589"/>
      <c r="B16" s="152">
        <v>8</v>
      </c>
      <c r="C16" s="152" t="s">
        <v>819</v>
      </c>
      <c r="D16" s="152" t="s">
        <v>820</v>
      </c>
      <c r="E16" s="152" t="s">
        <v>355</v>
      </c>
      <c r="F16" s="160" t="s">
        <v>791</v>
      </c>
      <c r="G16" s="160">
        <v>44958</v>
      </c>
      <c r="H16" s="160">
        <v>45275</v>
      </c>
      <c r="I16" s="158" t="s">
        <v>821</v>
      </c>
      <c r="J16" s="144">
        <v>0</v>
      </c>
      <c r="K16" s="152" t="s">
        <v>195</v>
      </c>
      <c r="L16" s="152" t="s">
        <v>195</v>
      </c>
      <c r="M16" s="174">
        <v>45050</v>
      </c>
      <c r="N16" s="162" t="s">
        <v>252</v>
      </c>
      <c r="O16" s="179" t="s">
        <v>822</v>
      </c>
      <c r="P16" s="140">
        <v>45057</v>
      </c>
      <c r="Q16" s="152" t="s">
        <v>198</v>
      </c>
      <c r="R16" s="144">
        <v>0</v>
      </c>
      <c r="S16" s="154" t="s">
        <v>823</v>
      </c>
      <c r="T16" s="252" t="s">
        <v>824</v>
      </c>
      <c r="U16" s="170" t="s">
        <v>362</v>
      </c>
      <c r="V16" s="232" t="s">
        <v>825</v>
      </c>
      <c r="W16" s="165">
        <v>0.3</v>
      </c>
      <c r="X16" s="158" t="s">
        <v>826</v>
      </c>
      <c r="Y16" s="179"/>
      <c r="Z16" s="176">
        <v>45177</v>
      </c>
      <c r="AA16" s="234" t="s">
        <v>252</v>
      </c>
      <c r="AB16" s="165">
        <v>0.3</v>
      </c>
      <c r="AC16" s="179" t="s">
        <v>827</v>
      </c>
      <c r="AD16" s="808" t="s">
        <v>1411</v>
      </c>
      <c r="AE16" s="817" t="s">
        <v>198</v>
      </c>
      <c r="AF16" s="818">
        <v>0.3</v>
      </c>
      <c r="AG16" s="819" t="s">
        <v>1494</v>
      </c>
      <c r="AH16" s="857" t="s">
        <v>1495</v>
      </c>
      <c r="AI16" s="838" t="s">
        <v>256</v>
      </c>
      <c r="AJ16" s="255" t="s">
        <v>1123</v>
      </c>
      <c r="AK16" s="247">
        <v>1</v>
      </c>
      <c r="AL16" s="256" t="s">
        <v>1124</v>
      </c>
      <c r="AM16" s="257" t="s">
        <v>836</v>
      </c>
      <c r="AN16" s="220">
        <v>45298</v>
      </c>
      <c r="AO16" s="221" t="s">
        <v>196</v>
      </c>
      <c r="AP16" s="222">
        <v>1</v>
      </c>
      <c r="AQ16" s="317" t="s">
        <v>1241</v>
      </c>
      <c r="AR16" s="528" t="s">
        <v>1279</v>
      </c>
      <c r="AS16" s="435" t="s">
        <v>195</v>
      </c>
      <c r="AT16" s="399">
        <v>1</v>
      </c>
      <c r="AU16" s="435" t="s">
        <v>1322</v>
      </c>
      <c r="AV16" s="398" t="s">
        <v>1321</v>
      </c>
      <c r="AW16" s="518" t="s">
        <v>196</v>
      </c>
      <c r="AX16" s="239"/>
      <c r="AY16" s="239"/>
      <c r="AZ16" s="239"/>
    </row>
    <row r="17" spans="1:52" ht="327" customHeight="1" x14ac:dyDescent="0.25">
      <c r="A17" s="589"/>
      <c r="B17" s="152">
        <v>9</v>
      </c>
      <c r="C17" s="159" t="s">
        <v>828</v>
      </c>
      <c r="D17" s="159" t="s">
        <v>829</v>
      </c>
      <c r="E17" s="159" t="s">
        <v>830</v>
      </c>
      <c r="F17" s="160" t="s">
        <v>600</v>
      </c>
      <c r="G17" s="160">
        <v>44958</v>
      </c>
      <c r="H17" s="160">
        <v>45290</v>
      </c>
      <c r="I17" s="158" t="s">
        <v>831</v>
      </c>
      <c r="J17" s="144">
        <v>0</v>
      </c>
      <c r="K17" s="152" t="s">
        <v>195</v>
      </c>
      <c r="L17" s="152" t="s">
        <v>195</v>
      </c>
      <c r="M17" s="174">
        <v>45050</v>
      </c>
      <c r="N17" s="162" t="s">
        <v>252</v>
      </c>
      <c r="O17" s="156" t="s">
        <v>832</v>
      </c>
      <c r="P17" s="140">
        <v>45057</v>
      </c>
      <c r="Q17" s="152" t="s">
        <v>198</v>
      </c>
      <c r="R17" s="144">
        <v>0</v>
      </c>
      <c r="S17" s="154" t="s">
        <v>833</v>
      </c>
      <c r="T17" s="252" t="s">
        <v>824</v>
      </c>
      <c r="U17" s="170" t="s">
        <v>362</v>
      </c>
      <c r="V17" s="158" t="s">
        <v>834</v>
      </c>
      <c r="W17" s="165">
        <v>0.3</v>
      </c>
      <c r="X17" s="158" t="s">
        <v>835</v>
      </c>
      <c r="Y17" s="179" t="s">
        <v>836</v>
      </c>
      <c r="Z17" s="176">
        <v>45174</v>
      </c>
      <c r="AA17" s="234" t="s">
        <v>252</v>
      </c>
      <c r="AB17" s="165">
        <v>0.3</v>
      </c>
      <c r="AC17" s="179" t="s">
        <v>837</v>
      </c>
      <c r="AD17" s="808" t="s">
        <v>1411</v>
      </c>
      <c r="AE17" s="817" t="s">
        <v>198</v>
      </c>
      <c r="AF17" s="818">
        <v>0.3</v>
      </c>
      <c r="AG17" s="819" t="s">
        <v>1496</v>
      </c>
      <c r="AH17" s="819" t="s">
        <v>1497</v>
      </c>
      <c r="AI17" s="838" t="s">
        <v>256</v>
      </c>
      <c r="AJ17" s="255" t="s">
        <v>1123</v>
      </c>
      <c r="AK17" s="247">
        <v>1</v>
      </c>
      <c r="AL17" s="256" t="s">
        <v>1124</v>
      </c>
      <c r="AM17" s="257" t="s">
        <v>836</v>
      </c>
      <c r="AN17" s="220">
        <v>45298</v>
      </c>
      <c r="AO17" s="221" t="s">
        <v>196</v>
      </c>
      <c r="AP17" s="222">
        <v>1</v>
      </c>
      <c r="AQ17" s="317" t="s">
        <v>1241</v>
      </c>
      <c r="AR17" s="528" t="s">
        <v>1279</v>
      </c>
      <c r="AS17" s="435" t="s">
        <v>195</v>
      </c>
      <c r="AT17" s="399">
        <v>1</v>
      </c>
      <c r="AU17" s="435" t="s">
        <v>1322</v>
      </c>
      <c r="AV17" s="398" t="s">
        <v>1321</v>
      </c>
      <c r="AW17" s="518" t="s">
        <v>196</v>
      </c>
      <c r="AX17" s="239"/>
      <c r="AY17" s="239"/>
      <c r="AZ17" s="239"/>
    </row>
    <row r="18" spans="1:52" ht="327" customHeight="1" x14ac:dyDescent="0.25">
      <c r="A18" s="589"/>
      <c r="B18" s="152">
        <v>10</v>
      </c>
      <c r="C18" s="159" t="s">
        <v>838</v>
      </c>
      <c r="D18" s="159" t="s">
        <v>839</v>
      </c>
      <c r="E18" s="159" t="s">
        <v>830</v>
      </c>
      <c r="F18" s="160" t="s">
        <v>600</v>
      </c>
      <c r="G18" s="160">
        <v>44958</v>
      </c>
      <c r="H18" s="160">
        <v>45290</v>
      </c>
      <c r="I18" s="154" t="s">
        <v>840</v>
      </c>
      <c r="J18" s="144">
        <v>0.25</v>
      </c>
      <c r="K18" s="152" t="s">
        <v>841</v>
      </c>
      <c r="L18" s="152" t="s">
        <v>195</v>
      </c>
      <c r="M18" s="174">
        <v>45050</v>
      </c>
      <c r="N18" s="162" t="s">
        <v>252</v>
      </c>
      <c r="O18" s="156" t="s">
        <v>842</v>
      </c>
      <c r="P18" s="140">
        <v>45057</v>
      </c>
      <c r="Q18" s="152" t="s">
        <v>198</v>
      </c>
      <c r="R18" s="144">
        <v>0.25</v>
      </c>
      <c r="S18" s="154" t="s">
        <v>843</v>
      </c>
      <c r="T18" s="152" t="s">
        <v>841</v>
      </c>
      <c r="U18" s="170" t="s">
        <v>362</v>
      </c>
      <c r="V18" s="249" t="s">
        <v>844</v>
      </c>
      <c r="W18" s="165">
        <v>0.5</v>
      </c>
      <c r="X18" s="158" t="s">
        <v>845</v>
      </c>
      <c r="Y18" s="179" t="s">
        <v>846</v>
      </c>
      <c r="Z18" s="176">
        <v>45174</v>
      </c>
      <c r="AA18" s="234" t="s">
        <v>252</v>
      </c>
      <c r="AB18" s="165">
        <v>0.5</v>
      </c>
      <c r="AC18" s="179" t="s">
        <v>847</v>
      </c>
      <c r="AD18" s="808" t="s">
        <v>1411</v>
      </c>
      <c r="AE18" s="817" t="s">
        <v>198</v>
      </c>
      <c r="AF18" s="831">
        <v>0.5</v>
      </c>
      <c r="AG18" s="819" t="s">
        <v>1498</v>
      </c>
      <c r="AH18" s="819" t="s">
        <v>1499</v>
      </c>
      <c r="AI18" s="838" t="s">
        <v>256</v>
      </c>
      <c r="AJ18" s="258" t="s">
        <v>1125</v>
      </c>
      <c r="AK18" s="247">
        <v>1</v>
      </c>
      <c r="AL18" s="248" t="s">
        <v>1126</v>
      </c>
      <c r="AM18" s="259" t="s">
        <v>846</v>
      </c>
      <c r="AN18" s="220">
        <v>45298</v>
      </c>
      <c r="AO18" s="221" t="s">
        <v>196</v>
      </c>
      <c r="AP18" s="222">
        <v>1</v>
      </c>
      <c r="AQ18" s="317" t="s">
        <v>1241</v>
      </c>
      <c r="AR18" s="528" t="s">
        <v>1279</v>
      </c>
      <c r="AS18" s="435" t="s">
        <v>195</v>
      </c>
      <c r="AT18" s="399">
        <v>1</v>
      </c>
      <c r="AU18" s="435" t="s">
        <v>1323</v>
      </c>
      <c r="AV18" s="248" t="s">
        <v>1126</v>
      </c>
      <c r="AW18" s="518" t="s">
        <v>196</v>
      </c>
      <c r="AX18" s="239"/>
      <c r="AY18" s="239"/>
      <c r="AZ18" s="239"/>
    </row>
    <row r="19" spans="1:52" ht="327" customHeight="1" x14ac:dyDescent="0.25">
      <c r="A19" s="589"/>
      <c r="B19" s="152">
        <v>11</v>
      </c>
      <c r="C19" s="152" t="s">
        <v>848</v>
      </c>
      <c r="D19" s="152" t="s">
        <v>849</v>
      </c>
      <c r="E19" s="152" t="s">
        <v>830</v>
      </c>
      <c r="F19" s="174" t="s">
        <v>600</v>
      </c>
      <c r="G19" s="174">
        <v>44958</v>
      </c>
      <c r="H19" s="174">
        <v>45275</v>
      </c>
      <c r="I19" s="154" t="s">
        <v>850</v>
      </c>
      <c r="J19" s="144">
        <v>0.25</v>
      </c>
      <c r="K19" s="152" t="s">
        <v>851</v>
      </c>
      <c r="L19" s="152" t="s">
        <v>195</v>
      </c>
      <c r="M19" s="174">
        <v>45050</v>
      </c>
      <c r="N19" s="162" t="s">
        <v>252</v>
      </c>
      <c r="O19" s="156" t="s">
        <v>852</v>
      </c>
      <c r="P19" s="140">
        <v>45057</v>
      </c>
      <c r="Q19" s="152" t="s">
        <v>198</v>
      </c>
      <c r="R19" s="144">
        <v>0.25</v>
      </c>
      <c r="S19" s="154" t="s">
        <v>853</v>
      </c>
      <c r="T19" s="152" t="s">
        <v>851</v>
      </c>
      <c r="U19" s="260" t="s">
        <v>362</v>
      </c>
      <c r="V19" s="249" t="s">
        <v>854</v>
      </c>
      <c r="W19" s="144">
        <v>0.5</v>
      </c>
      <c r="X19" s="154" t="s">
        <v>855</v>
      </c>
      <c r="Y19" s="240" t="s">
        <v>836</v>
      </c>
      <c r="Z19" s="176">
        <v>45174</v>
      </c>
      <c r="AA19" s="234" t="s">
        <v>252</v>
      </c>
      <c r="AB19" s="144">
        <v>0.5</v>
      </c>
      <c r="AC19" s="179" t="s">
        <v>856</v>
      </c>
      <c r="AD19" s="808" t="s">
        <v>1411</v>
      </c>
      <c r="AE19" s="817" t="s">
        <v>198</v>
      </c>
      <c r="AF19" s="818">
        <v>0.5</v>
      </c>
      <c r="AG19" s="819" t="s">
        <v>1500</v>
      </c>
      <c r="AH19" s="819" t="s">
        <v>1501</v>
      </c>
      <c r="AI19" s="838" t="s">
        <v>256</v>
      </c>
      <c r="AJ19" s="258" t="s">
        <v>1127</v>
      </c>
      <c r="AK19" s="247">
        <v>0</v>
      </c>
      <c r="AL19" s="256" t="s">
        <v>195</v>
      </c>
      <c r="AM19" s="259" t="s">
        <v>1128</v>
      </c>
      <c r="AN19" s="220">
        <v>45298</v>
      </c>
      <c r="AO19" s="221" t="s">
        <v>196</v>
      </c>
      <c r="AP19" s="222">
        <v>1</v>
      </c>
      <c r="AQ19" s="317" t="s">
        <v>1241</v>
      </c>
      <c r="AR19" s="528" t="s">
        <v>1279</v>
      </c>
      <c r="AS19" s="435" t="s">
        <v>195</v>
      </c>
      <c r="AT19" s="399">
        <v>1</v>
      </c>
      <c r="AU19" s="435" t="s">
        <v>1324</v>
      </c>
      <c r="AV19" s="398" t="s">
        <v>195</v>
      </c>
      <c r="AW19" s="518" t="s">
        <v>196</v>
      </c>
    </row>
    <row r="20" spans="1:52" ht="327" customHeight="1" x14ac:dyDescent="0.25">
      <c r="A20" s="589"/>
      <c r="B20" s="152">
        <v>12</v>
      </c>
      <c r="C20" s="237" t="s">
        <v>857</v>
      </c>
      <c r="D20" s="159" t="s">
        <v>858</v>
      </c>
      <c r="E20" s="159" t="s">
        <v>859</v>
      </c>
      <c r="F20" s="160" t="s">
        <v>600</v>
      </c>
      <c r="G20" s="160">
        <v>44958</v>
      </c>
      <c r="H20" s="160">
        <v>45275</v>
      </c>
      <c r="I20" s="154" t="s">
        <v>372</v>
      </c>
      <c r="J20" s="261">
        <v>0.3332</v>
      </c>
      <c r="K20" s="154" t="s">
        <v>373</v>
      </c>
      <c r="L20" s="152" t="s">
        <v>195</v>
      </c>
      <c r="M20" s="161">
        <v>45051</v>
      </c>
      <c r="N20" s="148" t="s">
        <v>252</v>
      </c>
      <c r="O20" s="240" t="s">
        <v>860</v>
      </c>
      <c r="P20" s="140">
        <v>45057</v>
      </c>
      <c r="Q20" s="152" t="s">
        <v>198</v>
      </c>
      <c r="R20" s="144">
        <v>0.33</v>
      </c>
      <c r="S20" s="262" t="s">
        <v>861</v>
      </c>
      <c r="T20" s="154" t="s">
        <v>373</v>
      </c>
      <c r="U20" s="170" t="s">
        <v>362</v>
      </c>
      <c r="V20" s="154" t="s">
        <v>372</v>
      </c>
      <c r="W20" s="261">
        <f>8.3333%*7</f>
        <v>0.58333099999999993</v>
      </c>
      <c r="X20" s="152" t="s">
        <v>862</v>
      </c>
      <c r="Y20" s="152" t="s">
        <v>195</v>
      </c>
      <c r="Z20" s="220">
        <v>45175</v>
      </c>
      <c r="AA20" s="234" t="s">
        <v>252</v>
      </c>
      <c r="AB20" s="222">
        <v>0.66</v>
      </c>
      <c r="AC20" s="179" t="s">
        <v>863</v>
      </c>
      <c r="AD20" s="808" t="s">
        <v>1411</v>
      </c>
      <c r="AE20" s="817" t="s">
        <v>198</v>
      </c>
      <c r="AF20" s="831">
        <v>0.66</v>
      </c>
      <c r="AG20" s="819" t="s">
        <v>1502</v>
      </c>
      <c r="AH20" s="819" t="s">
        <v>862</v>
      </c>
      <c r="AI20" s="838" t="s">
        <v>256</v>
      </c>
      <c r="AJ20" s="263" t="s">
        <v>372</v>
      </c>
      <c r="AK20" s="264">
        <f>8.3333%*12</f>
        <v>0.99999599999999988</v>
      </c>
      <c r="AL20" s="265" t="s">
        <v>1122</v>
      </c>
      <c r="AM20" s="266" t="s">
        <v>195</v>
      </c>
      <c r="AN20" s="220">
        <v>45298</v>
      </c>
      <c r="AO20" s="221" t="s">
        <v>196</v>
      </c>
      <c r="AP20" s="222">
        <v>1</v>
      </c>
      <c r="AQ20" s="317" t="s">
        <v>1241</v>
      </c>
      <c r="AR20" s="528" t="s">
        <v>1279</v>
      </c>
      <c r="AS20" s="435" t="s">
        <v>195</v>
      </c>
      <c r="AT20" s="399">
        <v>1</v>
      </c>
      <c r="AU20" s="435" t="s">
        <v>1326</v>
      </c>
      <c r="AV20" s="398" t="s">
        <v>1325</v>
      </c>
      <c r="AW20" s="518" t="s">
        <v>196</v>
      </c>
      <c r="AX20" s="239"/>
      <c r="AY20" s="239"/>
      <c r="AZ20" s="239"/>
    </row>
    <row r="21" spans="1:52" ht="327" customHeight="1" x14ac:dyDescent="0.25">
      <c r="A21" s="590"/>
      <c r="B21" s="152">
        <v>13</v>
      </c>
      <c r="C21" s="158" t="s">
        <v>864</v>
      </c>
      <c r="D21" s="159" t="s">
        <v>865</v>
      </c>
      <c r="E21" s="159" t="s">
        <v>644</v>
      </c>
      <c r="F21" s="160" t="s">
        <v>600</v>
      </c>
      <c r="G21" s="160">
        <v>44958</v>
      </c>
      <c r="H21" s="160">
        <v>45275</v>
      </c>
      <c r="I21" s="158" t="s">
        <v>866</v>
      </c>
      <c r="J21" s="144">
        <v>0.33</v>
      </c>
      <c r="K21" s="144" t="s">
        <v>867</v>
      </c>
      <c r="L21" s="160" t="s">
        <v>374</v>
      </c>
      <c r="M21" s="174">
        <v>45051</v>
      </c>
      <c r="N21" s="162" t="s">
        <v>252</v>
      </c>
      <c r="O21" s="156" t="s">
        <v>868</v>
      </c>
      <c r="P21" s="140">
        <v>45057</v>
      </c>
      <c r="Q21" s="152" t="s">
        <v>198</v>
      </c>
      <c r="R21" s="144">
        <v>0.33</v>
      </c>
      <c r="S21" s="154" t="s">
        <v>869</v>
      </c>
      <c r="T21" s="144" t="s">
        <v>867</v>
      </c>
      <c r="U21" s="170" t="s">
        <v>362</v>
      </c>
      <c r="V21" s="158" t="s">
        <v>870</v>
      </c>
      <c r="W21" s="144">
        <v>0.66</v>
      </c>
      <c r="X21" s="144" t="s">
        <v>867</v>
      </c>
      <c r="Y21" s="160" t="s">
        <v>374</v>
      </c>
      <c r="Z21" s="220">
        <v>45175</v>
      </c>
      <c r="AA21" s="234" t="s">
        <v>252</v>
      </c>
      <c r="AB21" s="222">
        <v>0.66</v>
      </c>
      <c r="AC21" s="179" t="s">
        <v>871</v>
      </c>
      <c r="AD21" s="808" t="s">
        <v>1411</v>
      </c>
      <c r="AE21" s="817" t="s">
        <v>198</v>
      </c>
      <c r="AF21" s="837">
        <v>0.66</v>
      </c>
      <c r="AG21" s="858" t="s">
        <v>1503</v>
      </c>
      <c r="AH21" s="859" t="s">
        <v>1504</v>
      </c>
      <c r="AI21" s="838" t="s">
        <v>256</v>
      </c>
      <c r="AJ21" s="158" t="s">
        <v>1113</v>
      </c>
      <c r="AK21" s="144">
        <v>1</v>
      </c>
      <c r="AL21" s="144" t="s">
        <v>867</v>
      </c>
      <c r="AM21" s="160" t="s">
        <v>374</v>
      </c>
      <c r="AN21" s="220">
        <v>45298</v>
      </c>
      <c r="AO21" s="221" t="s">
        <v>196</v>
      </c>
      <c r="AP21" s="222">
        <v>1</v>
      </c>
      <c r="AQ21" s="317" t="s">
        <v>1241</v>
      </c>
      <c r="AR21" s="528" t="s">
        <v>1279</v>
      </c>
      <c r="AS21" s="435" t="s">
        <v>195</v>
      </c>
      <c r="AT21" s="399">
        <v>1</v>
      </c>
      <c r="AU21" s="435" t="s">
        <v>1327</v>
      </c>
      <c r="AV21" s="398" t="s">
        <v>1328</v>
      </c>
      <c r="AW21" s="518" t="s">
        <v>196</v>
      </c>
      <c r="AX21" s="239"/>
      <c r="AY21" s="239"/>
      <c r="AZ21" s="239"/>
    </row>
    <row r="22" spans="1:52" ht="327" customHeight="1" x14ac:dyDescent="0.25">
      <c r="A22" s="588" t="s">
        <v>872</v>
      </c>
      <c r="B22" s="152">
        <v>14</v>
      </c>
      <c r="C22" s="158" t="s">
        <v>873</v>
      </c>
      <c r="D22" s="159" t="s">
        <v>874</v>
      </c>
      <c r="E22" s="159" t="s">
        <v>226</v>
      </c>
      <c r="F22" s="160" t="s">
        <v>600</v>
      </c>
      <c r="G22" s="160">
        <v>44958</v>
      </c>
      <c r="H22" s="160">
        <v>45275</v>
      </c>
      <c r="I22" s="154" t="s">
        <v>875</v>
      </c>
      <c r="J22" s="144">
        <v>0.33</v>
      </c>
      <c r="K22" s="152" t="s">
        <v>876</v>
      </c>
      <c r="L22" s="152"/>
      <c r="M22" s="174">
        <v>45050</v>
      </c>
      <c r="N22" s="162" t="s">
        <v>252</v>
      </c>
      <c r="O22" s="156" t="s">
        <v>877</v>
      </c>
      <c r="P22" s="140">
        <v>45057</v>
      </c>
      <c r="Q22" s="152" t="s">
        <v>198</v>
      </c>
      <c r="R22" s="144">
        <v>0.33</v>
      </c>
      <c r="S22" s="144" t="s">
        <v>878</v>
      </c>
      <c r="T22" s="152" t="s">
        <v>876</v>
      </c>
      <c r="U22" s="170" t="s">
        <v>362</v>
      </c>
      <c r="V22" s="232" t="s">
        <v>1178</v>
      </c>
      <c r="W22" s="165">
        <v>0.66</v>
      </c>
      <c r="X22" s="233" t="s">
        <v>879</v>
      </c>
      <c r="Y22" s="238"/>
      <c r="Z22" s="176">
        <v>45173</v>
      </c>
      <c r="AA22" s="234" t="s">
        <v>252</v>
      </c>
      <c r="AB22" s="165">
        <v>0.66</v>
      </c>
      <c r="AC22" s="179" t="s">
        <v>880</v>
      </c>
      <c r="AD22" s="808" t="s">
        <v>1411</v>
      </c>
      <c r="AE22" s="817" t="s">
        <v>198</v>
      </c>
      <c r="AF22" s="831">
        <v>0.66</v>
      </c>
      <c r="AG22" s="819" t="s">
        <v>1505</v>
      </c>
      <c r="AH22" s="853" t="s">
        <v>879</v>
      </c>
      <c r="AI22" s="838" t="s">
        <v>256</v>
      </c>
      <c r="AJ22" s="232" t="s">
        <v>1242</v>
      </c>
      <c r="AK22" s="165">
        <v>1</v>
      </c>
      <c r="AL22" s="236" t="s">
        <v>1153</v>
      </c>
      <c r="AM22" s="160" t="s">
        <v>374</v>
      </c>
      <c r="AN22" s="220">
        <v>45298</v>
      </c>
      <c r="AO22" s="221" t="s">
        <v>196</v>
      </c>
      <c r="AP22" s="222">
        <v>1</v>
      </c>
      <c r="AQ22" s="317" t="s">
        <v>1241</v>
      </c>
      <c r="AR22" s="528" t="s">
        <v>1279</v>
      </c>
      <c r="AS22" s="435" t="s">
        <v>195</v>
      </c>
      <c r="AT22" s="399">
        <v>1</v>
      </c>
      <c r="AU22" s="435" t="s">
        <v>1329</v>
      </c>
      <c r="AV22" s="543" t="s">
        <v>1153</v>
      </c>
      <c r="AW22" s="518" t="s">
        <v>196</v>
      </c>
      <c r="AX22" s="239"/>
      <c r="AY22" s="239"/>
      <c r="AZ22" s="239"/>
    </row>
    <row r="23" spans="1:52" ht="327" customHeight="1" x14ac:dyDescent="0.25">
      <c r="A23" s="589"/>
      <c r="B23" s="152">
        <v>15</v>
      </c>
      <c r="C23" s="154" t="s">
        <v>881</v>
      </c>
      <c r="D23" s="481" t="s">
        <v>882</v>
      </c>
      <c r="E23" s="152" t="s">
        <v>226</v>
      </c>
      <c r="F23" s="174" t="s">
        <v>600</v>
      </c>
      <c r="G23" s="160">
        <v>44958</v>
      </c>
      <c r="H23" s="160">
        <v>45275</v>
      </c>
      <c r="I23" s="154" t="s">
        <v>883</v>
      </c>
      <c r="J23" s="144">
        <v>0.33</v>
      </c>
      <c r="K23" s="152" t="s">
        <v>884</v>
      </c>
      <c r="L23" s="159"/>
      <c r="M23" s="174">
        <v>45050</v>
      </c>
      <c r="N23" s="162" t="s">
        <v>252</v>
      </c>
      <c r="O23" s="156" t="s">
        <v>885</v>
      </c>
      <c r="P23" s="140">
        <v>45057</v>
      </c>
      <c r="Q23" s="152" t="s">
        <v>198</v>
      </c>
      <c r="R23" s="144">
        <v>0.33</v>
      </c>
      <c r="S23" s="154" t="s">
        <v>886</v>
      </c>
      <c r="T23" s="152" t="s">
        <v>884</v>
      </c>
      <c r="U23" s="170" t="s">
        <v>362</v>
      </c>
      <c r="V23" s="232" t="s">
        <v>887</v>
      </c>
      <c r="W23" s="165">
        <v>0.66</v>
      </c>
      <c r="X23" s="233" t="s">
        <v>888</v>
      </c>
      <c r="Y23" s="238"/>
      <c r="Z23" s="176">
        <v>45173</v>
      </c>
      <c r="AA23" s="234" t="s">
        <v>252</v>
      </c>
      <c r="AB23" s="165">
        <v>0.66</v>
      </c>
      <c r="AC23" s="179" t="s">
        <v>889</v>
      </c>
      <c r="AD23" s="808" t="s">
        <v>1411</v>
      </c>
      <c r="AE23" s="817" t="s">
        <v>198</v>
      </c>
      <c r="AF23" s="831">
        <v>0.66</v>
      </c>
      <c r="AG23" s="819" t="s">
        <v>1506</v>
      </c>
      <c r="AH23" s="853" t="s">
        <v>888</v>
      </c>
      <c r="AI23" s="838" t="s">
        <v>256</v>
      </c>
      <c r="AJ23" s="232" t="s">
        <v>1210</v>
      </c>
      <c r="AK23" s="165">
        <v>1</v>
      </c>
      <c r="AL23" s="158" t="s">
        <v>1211</v>
      </c>
      <c r="AM23" s="160" t="s">
        <v>374</v>
      </c>
      <c r="AN23" s="176">
        <v>45301</v>
      </c>
      <c r="AO23" s="221" t="s">
        <v>196</v>
      </c>
      <c r="AP23" s="222">
        <v>1</v>
      </c>
      <c r="AQ23" s="317" t="s">
        <v>1241</v>
      </c>
      <c r="AR23" s="528" t="s">
        <v>1279</v>
      </c>
      <c r="AS23" s="435" t="s">
        <v>195</v>
      </c>
      <c r="AT23" s="399">
        <v>1</v>
      </c>
      <c r="AU23" s="413" t="s">
        <v>1330</v>
      </c>
      <c r="AV23" s="398" t="s">
        <v>1331</v>
      </c>
      <c r="AW23" s="518" t="s">
        <v>196</v>
      </c>
      <c r="AX23" s="239"/>
      <c r="AY23" s="239"/>
      <c r="AZ23" s="239"/>
    </row>
    <row r="24" spans="1:52" ht="327" customHeight="1" x14ac:dyDescent="0.25">
      <c r="A24" s="589"/>
      <c r="B24" s="152">
        <v>16</v>
      </c>
      <c r="C24" s="159" t="s">
        <v>890</v>
      </c>
      <c r="D24" s="267" t="s">
        <v>891</v>
      </c>
      <c r="E24" s="159" t="s">
        <v>644</v>
      </c>
      <c r="F24" s="160" t="s">
        <v>600</v>
      </c>
      <c r="G24" s="160">
        <v>44958</v>
      </c>
      <c r="H24" s="160">
        <v>45290</v>
      </c>
      <c r="I24" s="154" t="s">
        <v>892</v>
      </c>
      <c r="J24" s="144">
        <v>0.33</v>
      </c>
      <c r="K24" s="152" t="s">
        <v>893</v>
      </c>
      <c r="L24" s="160" t="s">
        <v>374</v>
      </c>
      <c r="M24" s="174">
        <v>45051</v>
      </c>
      <c r="N24" s="162" t="s">
        <v>252</v>
      </c>
      <c r="O24" s="156" t="s">
        <v>894</v>
      </c>
      <c r="P24" s="140">
        <v>45057</v>
      </c>
      <c r="Q24" s="152" t="s">
        <v>198</v>
      </c>
      <c r="R24" s="144">
        <v>0.33</v>
      </c>
      <c r="S24" s="262" t="s">
        <v>895</v>
      </c>
      <c r="T24" s="152" t="s">
        <v>893</v>
      </c>
      <c r="U24" s="170" t="s">
        <v>362</v>
      </c>
      <c r="V24" s="154" t="s">
        <v>896</v>
      </c>
      <c r="W24" s="144">
        <v>0.66</v>
      </c>
      <c r="X24" s="152" t="s">
        <v>893</v>
      </c>
      <c r="Y24" s="160" t="s">
        <v>374</v>
      </c>
      <c r="Z24" s="220">
        <v>45175</v>
      </c>
      <c r="AA24" s="234" t="s">
        <v>252</v>
      </c>
      <c r="AB24" s="222">
        <v>0.66</v>
      </c>
      <c r="AC24" s="179" t="s">
        <v>897</v>
      </c>
      <c r="AD24" s="808" t="s">
        <v>1411</v>
      </c>
      <c r="AE24" s="817" t="s">
        <v>198</v>
      </c>
      <c r="AF24" s="831">
        <v>0.66</v>
      </c>
      <c r="AG24" s="819" t="s">
        <v>1507</v>
      </c>
      <c r="AH24" s="56" t="s">
        <v>1508</v>
      </c>
      <c r="AI24" s="838" t="s">
        <v>256</v>
      </c>
      <c r="AJ24" s="154" t="s">
        <v>1114</v>
      </c>
      <c r="AK24" s="144">
        <v>1</v>
      </c>
      <c r="AL24" s="152" t="s">
        <v>893</v>
      </c>
      <c r="AM24" s="238" t="s">
        <v>195</v>
      </c>
      <c r="AN24" s="220">
        <v>45298</v>
      </c>
      <c r="AO24" s="221" t="s">
        <v>196</v>
      </c>
      <c r="AP24" s="222">
        <v>1</v>
      </c>
      <c r="AQ24" s="317" t="s">
        <v>1243</v>
      </c>
      <c r="AR24" s="528" t="s">
        <v>1279</v>
      </c>
      <c r="AS24" s="435" t="s">
        <v>195</v>
      </c>
      <c r="AT24" s="399">
        <v>1</v>
      </c>
      <c r="AU24" s="423" t="s">
        <v>1332</v>
      </c>
      <c r="AV24" s="398" t="s">
        <v>1333</v>
      </c>
      <c r="AW24" s="518" t="s">
        <v>196</v>
      </c>
      <c r="AX24" s="239"/>
      <c r="AY24" s="239"/>
      <c r="AZ24" s="239"/>
    </row>
    <row r="25" spans="1:52" ht="327" customHeight="1" x14ac:dyDescent="0.25">
      <c r="A25" s="590"/>
      <c r="B25" s="152">
        <v>17</v>
      </c>
      <c r="C25" s="159" t="s">
        <v>898</v>
      </c>
      <c r="D25" s="159" t="s">
        <v>899</v>
      </c>
      <c r="E25" s="159" t="s">
        <v>644</v>
      </c>
      <c r="F25" s="160" t="s">
        <v>600</v>
      </c>
      <c r="G25" s="160">
        <v>44958</v>
      </c>
      <c r="H25" s="160">
        <v>45290</v>
      </c>
      <c r="I25" s="158" t="s">
        <v>900</v>
      </c>
      <c r="J25" s="144">
        <v>0.33</v>
      </c>
      <c r="K25" s="152" t="s">
        <v>901</v>
      </c>
      <c r="L25" s="160" t="s">
        <v>374</v>
      </c>
      <c r="M25" s="174">
        <v>45051</v>
      </c>
      <c r="N25" s="162" t="s">
        <v>252</v>
      </c>
      <c r="O25" s="156" t="s">
        <v>902</v>
      </c>
      <c r="P25" s="140">
        <v>45057</v>
      </c>
      <c r="Q25" s="152" t="s">
        <v>198</v>
      </c>
      <c r="R25" s="144">
        <v>0.33</v>
      </c>
      <c r="S25" s="262" t="s">
        <v>903</v>
      </c>
      <c r="T25" s="152" t="s">
        <v>901</v>
      </c>
      <c r="U25" s="170" t="s">
        <v>362</v>
      </c>
      <c r="V25" s="158" t="s">
        <v>904</v>
      </c>
      <c r="W25" s="144">
        <v>0.66</v>
      </c>
      <c r="X25" s="152" t="s">
        <v>901</v>
      </c>
      <c r="Y25" s="268" t="s">
        <v>374</v>
      </c>
      <c r="Z25" s="220">
        <v>45175</v>
      </c>
      <c r="AA25" s="234" t="s">
        <v>252</v>
      </c>
      <c r="AB25" s="222">
        <v>0.66</v>
      </c>
      <c r="AC25" s="179" t="s">
        <v>905</v>
      </c>
      <c r="AD25" s="808" t="s">
        <v>1411</v>
      </c>
      <c r="AE25" s="817" t="s">
        <v>198</v>
      </c>
      <c r="AF25" s="837">
        <v>0.66</v>
      </c>
      <c r="AG25" s="819" t="s">
        <v>1509</v>
      </c>
      <c r="AH25" s="829" t="s">
        <v>1510</v>
      </c>
      <c r="AI25" s="838" t="s">
        <v>256</v>
      </c>
      <c r="AJ25" s="158" t="s">
        <v>1115</v>
      </c>
      <c r="AK25" s="144">
        <v>1</v>
      </c>
      <c r="AL25" s="152" t="s">
        <v>901</v>
      </c>
      <c r="AM25" s="268" t="s">
        <v>374</v>
      </c>
      <c r="AN25" s="220">
        <v>45298</v>
      </c>
      <c r="AO25" s="221" t="s">
        <v>196</v>
      </c>
      <c r="AP25" s="222">
        <v>1</v>
      </c>
      <c r="AQ25" s="317" t="s">
        <v>1241</v>
      </c>
      <c r="AR25" s="528" t="s">
        <v>1279</v>
      </c>
      <c r="AS25" s="435" t="s">
        <v>195</v>
      </c>
      <c r="AT25" s="399">
        <v>1</v>
      </c>
      <c r="AU25" s="413" t="s">
        <v>1334</v>
      </c>
      <c r="AV25" s="398" t="s">
        <v>1335</v>
      </c>
      <c r="AW25" s="518" t="s">
        <v>196</v>
      </c>
      <c r="AX25" s="239"/>
      <c r="AY25" s="239"/>
      <c r="AZ25" s="239"/>
    </row>
    <row r="26" spans="1:52" ht="409.5" customHeight="1" x14ac:dyDescent="0.25">
      <c r="A26" s="588" t="s">
        <v>906</v>
      </c>
      <c r="B26" s="152">
        <v>18</v>
      </c>
      <c r="C26" s="159" t="s">
        <v>907</v>
      </c>
      <c r="D26" s="269" t="s">
        <v>1244</v>
      </c>
      <c r="E26" s="159" t="s">
        <v>908</v>
      </c>
      <c r="F26" s="160" t="s">
        <v>600</v>
      </c>
      <c r="G26" s="160">
        <v>44958</v>
      </c>
      <c r="H26" s="160">
        <v>45260</v>
      </c>
      <c r="I26" s="154" t="s">
        <v>909</v>
      </c>
      <c r="J26" s="144">
        <v>0.1</v>
      </c>
      <c r="K26" s="152" t="s">
        <v>910</v>
      </c>
      <c r="L26" s="160" t="s">
        <v>374</v>
      </c>
      <c r="M26" s="174">
        <v>45054</v>
      </c>
      <c r="N26" s="162" t="s">
        <v>333</v>
      </c>
      <c r="O26" s="240" t="s">
        <v>911</v>
      </c>
      <c r="P26" s="140">
        <v>45057</v>
      </c>
      <c r="Q26" s="152" t="s">
        <v>198</v>
      </c>
      <c r="R26" s="144">
        <v>0.1</v>
      </c>
      <c r="S26" s="163" t="s">
        <v>912</v>
      </c>
      <c r="T26" s="152" t="s">
        <v>913</v>
      </c>
      <c r="U26" s="170" t="s">
        <v>333</v>
      </c>
      <c r="V26" s="232" t="s">
        <v>914</v>
      </c>
      <c r="W26" s="165">
        <v>0.3</v>
      </c>
      <c r="X26" s="232" t="s">
        <v>915</v>
      </c>
      <c r="Y26" s="238" t="s">
        <v>600</v>
      </c>
      <c r="Z26" s="176">
        <v>45170</v>
      </c>
      <c r="AA26" s="170" t="s">
        <v>333</v>
      </c>
      <c r="AB26" s="165">
        <v>0.3</v>
      </c>
      <c r="AC26" s="179" t="s">
        <v>916</v>
      </c>
      <c r="AD26" s="808" t="s">
        <v>1411</v>
      </c>
      <c r="AE26" s="817" t="s">
        <v>198</v>
      </c>
      <c r="AF26" s="818">
        <v>0.3</v>
      </c>
      <c r="AG26" s="819" t="s">
        <v>1511</v>
      </c>
      <c r="AH26" s="817" t="s">
        <v>1512</v>
      </c>
      <c r="AI26" s="817" t="s">
        <v>333</v>
      </c>
      <c r="AJ26" s="270" t="s">
        <v>1245</v>
      </c>
      <c r="AK26" s="271">
        <v>1</v>
      </c>
      <c r="AL26" s="272" t="s">
        <v>1136</v>
      </c>
      <c r="AM26" s="158" t="s">
        <v>195</v>
      </c>
      <c r="AN26" s="220">
        <v>45298</v>
      </c>
      <c r="AO26" s="221" t="s">
        <v>196</v>
      </c>
      <c r="AP26" s="222">
        <v>1</v>
      </c>
      <c r="AQ26" s="317" t="s">
        <v>1241</v>
      </c>
      <c r="AR26" s="528" t="s">
        <v>1279</v>
      </c>
      <c r="AS26" s="435" t="s">
        <v>195</v>
      </c>
      <c r="AT26" s="399">
        <v>1</v>
      </c>
      <c r="AU26" s="545" t="s">
        <v>1336</v>
      </c>
      <c r="AV26" s="398" t="s">
        <v>1337</v>
      </c>
      <c r="AW26" s="518" t="s">
        <v>196</v>
      </c>
      <c r="AX26" s="239"/>
      <c r="AY26" s="239"/>
      <c r="AZ26" s="239"/>
    </row>
    <row r="27" spans="1:52" ht="327" customHeight="1" x14ac:dyDescent="0.25">
      <c r="A27" s="589"/>
      <c r="B27" s="152">
        <v>19</v>
      </c>
      <c r="C27" s="159" t="s">
        <v>917</v>
      </c>
      <c r="D27" s="159" t="s">
        <v>918</v>
      </c>
      <c r="E27" s="159" t="s">
        <v>908</v>
      </c>
      <c r="F27" s="160" t="s">
        <v>600</v>
      </c>
      <c r="G27" s="160">
        <v>44593</v>
      </c>
      <c r="H27" s="160">
        <v>44910</v>
      </c>
      <c r="I27" s="154" t="s">
        <v>919</v>
      </c>
      <c r="J27" s="144">
        <v>1</v>
      </c>
      <c r="K27" s="152" t="s">
        <v>920</v>
      </c>
      <c r="L27" s="160" t="s">
        <v>374</v>
      </c>
      <c r="M27" s="174">
        <v>45054</v>
      </c>
      <c r="N27" s="162" t="s">
        <v>252</v>
      </c>
      <c r="O27" s="240" t="s">
        <v>921</v>
      </c>
      <c r="P27" s="140">
        <v>45057</v>
      </c>
      <c r="Q27" s="152" t="s">
        <v>198</v>
      </c>
      <c r="R27" s="144">
        <v>1</v>
      </c>
      <c r="S27" s="154" t="s">
        <v>922</v>
      </c>
      <c r="T27" s="152" t="s">
        <v>920</v>
      </c>
      <c r="U27" s="170" t="s">
        <v>196</v>
      </c>
      <c r="V27" s="232" t="s">
        <v>923</v>
      </c>
      <c r="W27" s="165">
        <v>0.5</v>
      </c>
      <c r="X27" s="232" t="s">
        <v>924</v>
      </c>
      <c r="Y27" s="238" t="s">
        <v>600</v>
      </c>
      <c r="Z27" s="176">
        <v>45170</v>
      </c>
      <c r="AA27" s="170" t="s">
        <v>362</v>
      </c>
      <c r="AB27" s="165">
        <v>0.66</v>
      </c>
      <c r="AC27" s="179" t="s">
        <v>925</v>
      </c>
      <c r="AD27" s="808" t="s">
        <v>1411</v>
      </c>
      <c r="AE27" s="817" t="s">
        <v>198</v>
      </c>
      <c r="AF27" s="831">
        <v>0.66</v>
      </c>
      <c r="AG27" s="830" t="s">
        <v>1513</v>
      </c>
      <c r="AH27" s="860" t="s">
        <v>1514</v>
      </c>
      <c r="AI27" s="838" t="s">
        <v>256</v>
      </c>
      <c r="AJ27" s="201" t="s">
        <v>1137</v>
      </c>
      <c r="AK27" s="273">
        <v>1</v>
      </c>
      <c r="AL27" s="203" t="s">
        <v>1138</v>
      </c>
      <c r="AM27" s="158" t="s">
        <v>195</v>
      </c>
      <c r="AN27" s="220">
        <v>45298</v>
      </c>
      <c r="AO27" s="221" t="s">
        <v>196</v>
      </c>
      <c r="AP27" s="222">
        <v>1</v>
      </c>
      <c r="AQ27" s="317" t="s">
        <v>1241</v>
      </c>
      <c r="AR27" s="528" t="s">
        <v>1279</v>
      </c>
      <c r="AS27" s="435" t="s">
        <v>195</v>
      </c>
      <c r="AT27" s="399">
        <v>1</v>
      </c>
      <c r="AU27" s="201" t="s">
        <v>1338</v>
      </c>
      <c r="AV27" s="398" t="s">
        <v>1339</v>
      </c>
      <c r="AW27" s="518" t="s">
        <v>196</v>
      </c>
      <c r="AX27" s="239"/>
      <c r="AY27" s="239"/>
      <c r="AZ27" s="239"/>
    </row>
    <row r="28" spans="1:52" ht="381" customHeight="1" x14ac:dyDescent="0.25">
      <c r="A28" s="589"/>
      <c r="B28" s="152">
        <v>20</v>
      </c>
      <c r="C28" s="159" t="s">
        <v>926</v>
      </c>
      <c r="D28" s="159" t="s">
        <v>927</v>
      </c>
      <c r="E28" s="159" t="s">
        <v>830</v>
      </c>
      <c r="F28" s="160" t="s">
        <v>600</v>
      </c>
      <c r="G28" s="160">
        <v>44958</v>
      </c>
      <c r="H28" s="160">
        <v>45291</v>
      </c>
      <c r="I28" s="154" t="s">
        <v>928</v>
      </c>
      <c r="J28" s="144">
        <v>0</v>
      </c>
      <c r="K28" s="152" t="s">
        <v>195</v>
      </c>
      <c r="L28" s="160" t="s">
        <v>374</v>
      </c>
      <c r="M28" s="174">
        <v>45050</v>
      </c>
      <c r="N28" s="162" t="s">
        <v>252</v>
      </c>
      <c r="O28" s="156" t="s">
        <v>929</v>
      </c>
      <c r="P28" s="140">
        <v>45057</v>
      </c>
      <c r="Q28" s="152" t="s">
        <v>198</v>
      </c>
      <c r="R28" s="144">
        <v>0</v>
      </c>
      <c r="S28" s="163" t="s">
        <v>930</v>
      </c>
      <c r="T28" s="152" t="s">
        <v>931</v>
      </c>
      <c r="U28" s="170" t="s">
        <v>362</v>
      </c>
      <c r="V28" s="249" t="s">
        <v>932</v>
      </c>
      <c r="W28" s="165">
        <v>0.25</v>
      </c>
      <c r="X28" s="158" t="s">
        <v>933</v>
      </c>
      <c r="Y28" s="238" t="s">
        <v>934</v>
      </c>
      <c r="Z28" s="176">
        <v>45174</v>
      </c>
      <c r="AA28" s="170" t="s">
        <v>362</v>
      </c>
      <c r="AB28" s="165">
        <v>0.25</v>
      </c>
      <c r="AC28" s="179" t="s">
        <v>935</v>
      </c>
      <c r="AD28" s="808" t="s">
        <v>1411</v>
      </c>
      <c r="AE28" s="817" t="s">
        <v>198</v>
      </c>
      <c r="AF28" s="818">
        <v>0.25</v>
      </c>
      <c r="AG28" s="819" t="s">
        <v>1515</v>
      </c>
      <c r="AH28" s="819" t="s">
        <v>1516</v>
      </c>
      <c r="AI28" s="838" t="s">
        <v>256</v>
      </c>
      <c r="AJ28" s="258" t="s">
        <v>1129</v>
      </c>
      <c r="AK28" s="247">
        <v>0.75</v>
      </c>
      <c r="AL28" s="256" t="s">
        <v>1130</v>
      </c>
      <c r="AM28" s="257" t="s">
        <v>836</v>
      </c>
      <c r="AN28" s="220">
        <v>45298</v>
      </c>
      <c r="AO28" s="221" t="s">
        <v>196</v>
      </c>
      <c r="AP28" s="222">
        <v>1</v>
      </c>
      <c r="AQ28" s="317" t="s">
        <v>1241</v>
      </c>
      <c r="AR28" s="528" t="s">
        <v>1279</v>
      </c>
      <c r="AS28" s="435" t="s">
        <v>195</v>
      </c>
      <c r="AT28" s="399">
        <v>1</v>
      </c>
      <c r="AU28" s="546" t="s">
        <v>1340</v>
      </c>
      <c r="AV28" s="256" t="s">
        <v>1130</v>
      </c>
      <c r="AW28" s="518" t="s">
        <v>196</v>
      </c>
      <c r="AX28" s="239"/>
      <c r="AY28" s="239"/>
      <c r="AZ28" s="239"/>
    </row>
    <row r="29" spans="1:52" ht="397.5" customHeight="1" x14ac:dyDescent="0.25">
      <c r="A29" s="589"/>
      <c r="B29" s="152">
        <v>21</v>
      </c>
      <c r="C29" s="159" t="s">
        <v>936</v>
      </c>
      <c r="D29" s="159" t="s">
        <v>937</v>
      </c>
      <c r="E29" s="159" t="s">
        <v>830</v>
      </c>
      <c r="F29" s="160" t="s">
        <v>600</v>
      </c>
      <c r="G29" s="160">
        <v>44958</v>
      </c>
      <c r="H29" s="160">
        <v>45291</v>
      </c>
      <c r="I29" s="154" t="s">
        <v>938</v>
      </c>
      <c r="J29" s="144">
        <v>1</v>
      </c>
      <c r="K29" s="152" t="s">
        <v>939</v>
      </c>
      <c r="L29" s="160" t="s">
        <v>374</v>
      </c>
      <c r="M29" s="174">
        <v>45050</v>
      </c>
      <c r="N29" s="162" t="s">
        <v>196</v>
      </c>
      <c r="O29" s="240" t="s">
        <v>940</v>
      </c>
      <c r="P29" s="140">
        <v>45057</v>
      </c>
      <c r="Q29" s="152" t="s">
        <v>198</v>
      </c>
      <c r="R29" s="144">
        <v>1</v>
      </c>
      <c r="S29" s="154" t="s">
        <v>941</v>
      </c>
      <c r="T29" s="152" t="s">
        <v>942</v>
      </c>
      <c r="U29" s="170" t="s">
        <v>196</v>
      </c>
      <c r="V29" s="232" t="s">
        <v>943</v>
      </c>
      <c r="W29" s="165">
        <v>1</v>
      </c>
      <c r="X29" s="158" t="s">
        <v>944</v>
      </c>
      <c r="Y29" s="238" t="s">
        <v>945</v>
      </c>
      <c r="Z29" s="176">
        <v>45174</v>
      </c>
      <c r="AA29" s="162" t="s">
        <v>196</v>
      </c>
      <c r="AB29" s="165">
        <v>1</v>
      </c>
      <c r="AC29" s="154" t="s">
        <v>946</v>
      </c>
      <c r="AD29" s="808" t="s">
        <v>1411</v>
      </c>
      <c r="AE29" s="809" t="s">
        <v>195</v>
      </c>
      <c r="AF29" s="810">
        <v>1</v>
      </c>
      <c r="AG29" s="809" t="s">
        <v>1386</v>
      </c>
      <c r="AH29" s="809" t="s">
        <v>195</v>
      </c>
      <c r="AI29" s="811" t="s">
        <v>196</v>
      </c>
      <c r="AJ29" s="255" t="s">
        <v>1246</v>
      </c>
      <c r="AK29" s="247">
        <v>1</v>
      </c>
      <c r="AL29" s="256" t="s">
        <v>1131</v>
      </c>
      <c r="AM29" s="257" t="s">
        <v>836</v>
      </c>
      <c r="AN29" s="220">
        <v>45298</v>
      </c>
      <c r="AO29" s="221" t="s">
        <v>196</v>
      </c>
      <c r="AP29" s="222">
        <v>1</v>
      </c>
      <c r="AQ29" s="317" t="s">
        <v>1241</v>
      </c>
      <c r="AR29" s="528" t="s">
        <v>1279</v>
      </c>
      <c r="AS29" s="435" t="s">
        <v>195</v>
      </c>
      <c r="AT29" s="399">
        <v>1</v>
      </c>
      <c r="AU29" s="256" t="s">
        <v>1341</v>
      </c>
      <c r="AV29" s="256" t="s">
        <v>1131</v>
      </c>
      <c r="AW29" s="518" t="s">
        <v>196</v>
      </c>
      <c r="AX29" s="239"/>
      <c r="AY29" s="239"/>
      <c r="AZ29" s="239"/>
    </row>
    <row r="30" spans="1:52" ht="327" customHeight="1" x14ac:dyDescent="0.25">
      <c r="A30" s="589"/>
      <c r="B30" s="152">
        <v>22</v>
      </c>
      <c r="C30" s="158" t="s">
        <v>947</v>
      </c>
      <c r="D30" s="159" t="s">
        <v>948</v>
      </c>
      <c r="E30" s="159" t="s">
        <v>226</v>
      </c>
      <c r="F30" s="160" t="s">
        <v>600</v>
      </c>
      <c r="G30" s="160">
        <v>44958</v>
      </c>
      <c r="H30" s="160">
        <v>45275</v>
      </c>
      <c r="I30" s="154" t="s">
        <v>949</v>
      </c>
      <c r="J30" s="144">
        <v>0.33</v>
      </c>
      <c r="K30" s="152" t="s">
        <v>950</v>
      </c>
      <c r="L30" s="160" t="s">
        <v>374</v>
      </c>
      <c r="M30" s="174">
        <v>45050</v>
      </c>
      <c r="N30" s="162" t="s">
        <v>252</v>
      </c>
      <c r="O30" s="156" t="s">
        <v>951</v>
      </c>
      <c r="P30" s="140">
        <v>45057</v>
      </c>
      <c r="Q30" s="152" t="s">
        <v>198</v>
      </c>
      <c r="R30" s="144">
        <v>0.33</v>
      </c>
      <c r="S30" s="154" t="s">
        <v>952</v>
      </c>
      <c r="T30" s="152" t="s">
        <v>950</v>
      </c>
      <c r="U30" s="170" t="s">
        <v>362</v>
      </c>
      <c r="V30" s="232" t="s">
        <v>953</v>
      </c>
      <c r="W30" s="165">
        <v>0.66</v>
      </c>
      <c r="X30" s="233" t="s">
        <v>954</v>
      </c>
      <c r="Y30" s="238"/>
      <c r="Z30" s="176">
        <v>45173</v>
      </c>
      <c r="AA30" s="234" t="s">
        <v>252</v>
      </c>
      <c r="AB30" s="165">
        <v>0.66</v>
      </c>
      <c r="AC30" s="179" t="s">
        <v>955</v>
      </c>
      <c r="AD30" s="808" t="s">
        <v>1411</v>
      </c>
      <c r="AE30" s="817" t="s">
        <v>198</v>
      </c>
      <c r="AF30" s="818">
        <v>0.66</v>
      </c>
      <c r="AG30" s="819" t="s">
        <v>1517</v>
      </c>
      <c r="AH30" s="853" t="s">
        <v>954</v>
      </c>
      <c r="AI30" s="838" t="s">
        <v>256</v>
      </c>
      <c r="AJ30" s="274" t="s">
        <v>1154</v>
      </c>
      <c r="AK30" s="165">
        <v>1</v>
      </c>
      <c r="AL30" s="236" t="s">
        <v>1155</v>
      </c>
      <c r="AM30" s="257" t="s">
        <v>836</v>
      </c>
      <c r="AN30" s="220">
        <v>45298</v>
      </c>
      <c r="AO30" s="221" t="s">
        <v>196</v>
      </c>
      <c r="AP30" s="222">
        <v>1</v>
      </c>
      <c r="AQ30" s="317" t="s">
        <v>1241</v>
      </c>
      <c r="AR30" s="528" t="s">
        <v>1279</v>
      </c>
      <c r="AS30" s="435" t="s">
        <v>195</v>
      </c>
      <c r="AT30" s="399">
        <v>1</v>
      </c>
      <c r="AU30" s="547" t="s">
        <v>1342</v>
      </c>
      <c r="AV30" s="543" t="s">
        <v>1155</v>
      </c>
      <c r="AW30" s="518" t="s">
        <v>196</v>
      </c>
      <c r="AX30" s="239"/>
      <c r="AY30" s="239"/>
      <c r="AZ30" s="239"/>
    </row>
    <row r="31" spans="1:52" ht="327" customHeight="1" x14ac:dyDescent="0.25">
      <c r="A31" s="589"/>
      <c r="B31" s="152">
        <v>23</v>
      </c>
      <c r="C31" s="158" t="s">
        <v>956</v>
      </c>
      <c r="D31" s="159" t="s">
        <v>957</v>
      </c>
      <c r="E31" s="159" t="s">
        <v>226</v>
      </c>
      <c r="F31" s="160" t="s">
        <v>600</v>
      </c>
      <c r="G31" s="174">
        <v>44958</v>
      </c>
      <c r="H31" s="160">
        <v>45275</v>
      </c>
      <c r="I31" s="154" t="s">
        <v>958</v>
      </c>
      <c r="J31" s="144">
        <v>0.33</v>
      </c>
      <c r="K31" s="152" t="s">
        <v>959</v>
      </c>
      <c r="L31" s="160" t="s">
        <v>374</v>
      </c>
      <c r="M31" s="174">
        <v>45050</v>
      </c>
      <c r="N31" s="162" t="s">
        <v>252</v>
      </c>
      <c r="O31" s="156" t="s">
        <v>960</v>
      </c>
      <c r="P31" s="140">
        <v>45057</v>
      </c>
      <c r="Q31" s="152" t="s">
        <v>198</v>
      </c>
      <c r="R31" s="144">
        <v>0.33</v>
      </c>
      <c r="S31" s="154" t="s">
        <v>961</v>
      </c>
      <c r="T31" s="152" t="s">
        <v>959</v>
      </c>
      <c r="U31" s="170" t="s">
        <v>362</v>
      </c>
      <c r="V31" s="232" t="s">
        <v>757</v>
      </c>
      <c r="W31" s="165">
        <v>0.66</v>
      </c>
      <c r="X31" s="233" t="s">
        <v>962</v>
      </c>
      <c r="Y31" s="238"/>
      <c r="Z31" s="176">
        <v>45173</v>
      </c>
      <c r="AA31" s="234" t="s">
        <v>252</v>
      </c>
      <c r="AB31" s="165">
        <v>0.66</v>
      </c>
      <c r="AC31" s="179" t="s">
        <v>955</v>
      </c>
      <c r="AD31" s="808" t="s">
        <v>1411</v>
      </c>
      <c r="AE31" s="817" t="s">
        <v>198</v>
      </c>
      <c r="AF31" s="818">
        <v>0.66</v>
      </c>
      <c r="AG31" s="819" t="s">
        <v>1518</v>
      </c>
      <c r="AH31" s="853" t="s">
        <v>962</v>
      </c>
      <c r="AI31" s="838" t="s">
        <v>256</v>
      </c>
      <c r="AJ31" s="232" t="s">
        <v>1247</v>
      </c>
      <c r="AK31" s="165">
        <v>1</v>
      </c>
      <c r="AL31" s="236" t="s">
        <v>1156</v>
      </c>
      <c r="AM31" s="257" t="s">
        <v>836</v>
      </c>
      <c r="AN31" s="220">
        <v>45298</v>
      </c>
      <c r="AO31" s="221" t="s">
        <v>196</v>
      </c>
      <c r="AP31" s="222">
        <v>1</v>
      </c>
      <c r="AQ31" s="317" t="s">
        <v>1241</v>
      </c>
      <c r="AR31" s="528" t="s">
        <v>1279</v>
      </c>
      <c r="AS31" s="435" t="s">
        <v>195</v>
      </c>
      <c r="AT31" s="399">
        <v>1</v>
      </c>
      <c r="AU31" s="413" t="s">
        <v>1343</v>
      </c>
      <c r="AV31" s="543" t="s">
        <v>1156</v>
      </c>
      <c r="AW31" s="518" t="s">
        <v>196</v>
      </c>
      <c r="AX31" s="239"/>
      <c r="AY31" s="239"/>
      <c r="AZ31" s="239"/>
    </row>
    <row r="32" spans="1:52" ht="327" customHeight="1" x14ac:dyDescent="0.25">
      <c r="A32" s="589"/>
      <c r="B32" s="152">
        <v>24</v>
      </c>
      <c r="C32" s="159" t="s">
        <v>963</v>
      </c>
      <c r="D32" s="159" t="s">
        <v>964</v>
      </c>
      <c r="E32" s="159" t="s">
        <v>908</v>
      </c>
      <c r="F32" s="160" t="s">
        <v>600</v>
      </c>
      <c r="G32" s="160">
        <v>44958</v>
      </c>
      <c r="H32" s="160">
        <v>45275</v>
      </c>
      <c r="I32" s="154" t="s">
        <v>965</v>
      </c>
      <c r="J32" s="144">
        <v>0.25</v>
      </c>
      <c r="K32" s="152" t="s">
        <v>966</v>
      </c>
      <c r="L32" s="160" t="s">
        <v>374</v>
      </c>
      <c r="M32" s="174">
        <v>45054</v>
      </c>
      <c r="N32" s="162" t="s">
        <v>252</v>
      </c>
      <c r="O32" s="240" t="s">
        <v>967</v>
      </c>
      <c r="P32" s="140">
        <v>45057</v>
      </c>
      <c r="Q32" s="152" t="s">
        <v>198</v>
      </c>
      <c r="R32" s="144">
        <v>0.25</v>
      </c>
      <c r="S32" s="154" t="s">
        <v>968</v>
      </c>
      <c r="T32" s="152" t="s">
        <v>966</v>
      </c>
      <c r="U32" s="170" t="s">
        <v>362</v>
      </c>
      <c r="V32" s="232" t="s">
        <v>969</v>
      </c>
      <c r="W32" s="165">
        <v>0.5</v>
      </c>
      <c r="X32" s="232" t="s">
        <v>970</v>
      </c>
      <c r="Y32" s="238" t="s">
        <v>600</v>
      </c>
      <c r="Z32" s="176">
        <v>45170</v>
      </c>
      <c r="AA32" s="170" t="s">
        <v>362</v>
      </c>
      <c r="AB32" s="165">
        <v>0.66666666666666663</v>
      </c>
      <c r="AC32" s="179" t="s">
        <v>971</v>
      </c>
      <c r="AD32" s="808" t="s">
        <v>1411</v>
      </c>
      <c r="AE32" s="817" t="s">
        <v>198</v>
      </c>
      <c r="AF32" s="831">
        <v>0.66</v>
      </c>
      <c r="AG32" s="819" t="s">
        <v>1519</v>
      </c>
      <c r="AH32" s="860" t="s">
        <v>1520</v>
      </c>
      <c r="AI32" s="838" t="s">
        <v>256</v>
      </c>
      <c r="AJ32" s="275" t="s">
        <v>1139</v>
      </c>
      <c r="AK32" s="276">
        <v>1</v>
      </c>
      <c r="AL32" s="203" t="s">
        <v>1140</v>
      </c>
      <c r="AM32" s="158" t="s">
        <v>195</v>
      </c>
      <c r="AN32" s="220">
        <v>45298</v>
      </c>
      <c r="AO32" s="221" t="s">
        <v>196</v>
      </c>
      <c r="AP32" s="222">
        <v>1</v>
      </c>
      <c r="AQ32" s="317" t="s">
        <v>1241</v>
      </c>
      <c r="AR32" s="528" t="s">
        <v>1279</v>
      </c>
      <c r="AS32" s="435" t="s">
        <v>195</v>
      </c>
      <c r="AT32" s="399">
        <v>1</v>
      </c>
      <c r="AU32" s="275" t="s">
        <v>1344</v>
      </c>
      <c r="AV32" s="203" t="s">
        <v>1345</v>
      </c>
      <c r="AW32" s="518" t="s">
        <v>196</v>
      </c>
      <c r="AX32" s="239"/>
      <c r="AY32" s="239"/>
      <c r="AZ32" s="239"/>
    </row>
    <row r="33" spans="1:52" ht="327" customHeight="1" x14ac:dyDescent="0.25">
      <c r="A33" s="589"/>
      <c r="B33" s="152">
        <v>25</v>
      </c>
      <c r="C33" s="159" t="s">
        <v>972</v>
      </c>
      <c r="D33" s="267" t="s">
        <v>973</v>
      </c>
      <c r="E33" s="159" t="s">
        <v>908</v>
      </c>
      <c r="F33" s="160" t="s">
        <v>600</v>
      </c>
      <c r="G33" s="160">
        <v>44958</v>
      </c>
      <c r="H33" s="160">
        <v>45275</v>
      </c>
      <c r="I33" s="154" t="s">
        <v>1248</v>
      </c>
      <c r="J33" s="144">
        <v>0.25</v>
      </c>
      <c r="K33" s="152" t="s">
        <v>974</v>
      </c>
      <c r="L33" s="160" t="s">
        <v>374</v>
      </c>
      <c r="M33" s="174">
        <v>45054</v>
      </c>
      <c r="N33" s="162" t="s">
        <v>252</v>
      </c>
      <c r="O33" s="240" t="s">
        <v>1249</v>
      </c>
      <c r="P33" s="140">
        <v>45057</v>
      </c>
      <c r="Q33" s="152" t="s">
        <v>198</v>
      </c>
      <c r="R33" s="144">
        <v>0.25</v>
      </c>
      <c r="S33" s="154" t="s">
        <v>1250</v>
      </c>
      <c r="T33" s="152" t="s">
        <v>974</v>
      </c>
      <c r="U33" s="170" t="s">
        <v>362</v>
      </c>
      <c r="V33" s="232" t="s">
        <v>1251</v>
      </c>
      <c r="W33" s="165">
        <v>0.5</v>
      </c>
      <c r="X33" s="232" t="s">
        <v>975</v>
      </c>
      <c r="Y33" s="238" t="s">
        <v>600</v>
      </c>
      <c r="Z33" s="176">
        <v>45170</v>
      </c>
      <c r="AA33" s="170" t="s">
        <v>362</v>
      </c>
      <c r="AB33" s="165">
        <v>0.5</v>
      </c>
      <c r="AC33" s="179" t="s">
        <v>976</v>
      </c>
      <c r="AD33" s="808" t="s">
        <v>1411</v>
      </c>
      <c r="AE33" s="817" t="s">
        <v>198</v>
      </c>
      <c r="AF33" s="831">
        <v>0.5</v>
      </c>
      <c r="AG33" s="819" t="s">
        <v>1521</v>
      </c>
      <c r="AH33" s="819" t="s">
        <v>1522</v>
      </c>
      <c r="AI33" s="838" t="s">
        <v>256</v>
      </c>
      <c r="AJ33" s="277" t="s">
        <v>1252</v>
      </c>
      <c r="AK33" s="276">
        <v>1</v>
      </c>
      <c r="AL33" s="203" t="s">
        <v>1141</v>
      </c>
      <c r="AM33" s="158" t="s">
        <v>195</v>
      </c>
      <c r="AN33" s="220">
        <v>45298</v>
      </c>
      <c r="AO33" s="221" t="s">
        <v>196</v>
      </c>
      <c r="AP33" s="222">
        <v>1</v>
      </c>
      <c r="AQ33" s="317" t="s">
        <v>1241</v>
      </c>
      <c r="AR33" s="528" t="s">
        <v>1279</v>
      </c>
      <c r="AS33" s="435" t="s">
        <v>195</v>
      </c>
      <c r="AT33" s="399">
        <v>1</v>
      </c>
      <c r="AU33" s="277" t="s">
        <v>1346</v>
      </c>
      <c r="AV33" s="398" t="s">
        <v>1347</v>
      </c>
      <c r="AW33" s="518" t="s">
        <v>196</v>
      </c>
      <c r="AX33" s="239"/>
      <c r="AY33" s="239"/>
      <c r="AZ33" s="239"/>
    </row>
    <row r="34" spans="1:52" ht="327" customHeight="1" x14ac:dyDescent="0.25">
      <c r="A34" s="590"/>
      <c r="B34" s="152">
        <v>26</v>
      </c>
      <c r="C34" s="159" t="s">
        <v>977</v>
      </c>
      <c r="D34" s="159" t="s">
        <v>978</v>
      </c>
      <c r="E34" s="159" t="s">
        <v>644</v>
      </c>
      <c r="F34" s="160" t="s">
        <v>600</v>
      </c>
      <c r="G34" s="160">
        <v>44958</v>
      </c>
      <c r="H34" s="160">
        <v>45275</v>
      </c>
      <c r="I34" s="158" t="s">
        <v>979</v>
      </c>
      <c r="J34" s="144">
        <v>0.1</v>
      </c>
      <c r="K34" s="152" t="s">
        <v>980</v>
      </c>
      <c r="L34" s="160" t="s">
        <v>374</v>
      </c>
      <c r="M34" s="174">
        <v>45051</v>
      </c>
      <c r="N34" s="162" t="s">
        <v>252</v>
      </c>
      <c r="O34" s="156" t="s">
        <v>981</v>
      </c>
      <c r="P34" s="140">
        <v>45057</v>
      </c>
      <c r="Q34" s="152" t="s">
        <v>198</v>
      </c>
      <c r="R34" s="153">
        <v>0.1</v>
      </c>
      <c r="S34" s="262" t="s">
        <v>982</v>
      </c>
      <c r="T34" s="152" t="s">
        <v>980</v>
      </c>
      <c r="U34" s="170" t="s">
        <v>362</v>
      </c>
      <c r="V34" s="232" t="s">
        <v>983</v>
      </c>
      <c r="W34" s="165">
        <v>0.7</v>
      </c>
      <c r="X34" s="159" t="s">
        <v>984</v>
      </c>
      <c r="Y34" s="268" t="s">
        <v>374</v>
      </c>
      <c r="Z34" s="220">
        <v>45175</v>
      </c>
      <c r="AA34" s="234" t="s">
        <v>252</v>
      </c>
      <c r="AB34" s="222">
        <v>0.7</v>
      </c>
      <c r="AC34" s="179" t="s">
        <v>985</v>
      </c>
      <c r="AD34" s="808" t="s">
        <v>1411</v>
      </c>
      <c r="AE34" s="817" t="s">
        <v>198</v>
      </c>
      <c r="AF34" s="861">
        <v>0.7</v>
      </c>
      <c r="AG34" s="819" t="s">
        <v>1523</v>
      </c>
      <c r="AH34" s="819" t="s">
        <v>1524</v>
      </c>
      <c r="AI34" s="838" t="s">
        <v>256</v>
      </c>
      <c r="AJ34" s="232" t="s">
        <v>1116</v>
      </c>
      <c r="AK34" s="165">
        <v>1</v>
      </c>
      <c r="AL34" s="278" t="s">
        <v>1117</v>
      </c>
      <c r="AM34" s="268" t="s">
        <v>195</v>
      </c>
      <c r="AN34" s="220">
        <v>45298</v>
      </c>
      <c r="AO34" s="221" t="s">
        <v>196</v>
      </c>
      <c r="AP34" s="222">
        <v>1</v>
      </c>
      <c r="AQ34" s="317" t="s">
        <v>1241</v>
      </c>
      <c r="AR34" s="528" t="s">
        <v>1279</v>
      </c>
      <c r="AS34" s="435" t="s">
        <v>195</v>
      </c>
      <c r="AT34" s="399">
        <v>1</v>
      </c>
      <c r="AU34" s="413" t="s">
        <v>1348</v>
      </c>
      <c r="AV34" s="548" t="s">
        <v>1117</v>
      </c>
      <c r="AW34" s="518" t="s">
        <v>196</v>
      </c>
      <c r="AX34" s="239"/>
      <c r="AY34" s="239"/>
      <c r="AZ34" s="239"/>
    </row>
    <row r="35" spans="1:52" ht="327" customHeight="1" x14ac:dyDescent="0.25">
      <c r="A35" s="588" t="s">
        <v>986</v>
      </c>
      <c r="B35" s="152">
        <v>27</v>
      </c>
      <c r="C35" s="158" t="s">
        <v>987</v>
      </c>
      <c r="D35" s="159" t="s">
        <v>988</v>
      </c>
      <c r="E35" s="159" t="s">
        <v>226</v>
      </c>
      <c r="F35" s="160" t="s">
        <v>600</v>
      </c>
      <c r="G35" s="160">
        <v>44958</v>
      </c>
      <c r="H35" s="160">
        <v>45275</v>
      </c>
      <c r="I35" s="154" t="s">
        <v>989</v>
      </c>
      <c r="J35" s="144">
        <v>0</v>
      </c>
      <c r="K35" s="152" t="s">
        <v>990</v>
      </c>
      <c r="L35" s="160" t="s">
        <v>374</v>
      </c>
      <c r="M35" s="174">
        <v>45050</v>
      </c>
      <c r="N35" s="162" t="s">
        <v>252</v>
      </c>
      <c r="O35" s="240" t="s">
        <v>991</v>
      </c>
      <c r="P35" s="140">
        <v>45057</v>
      </c>
      <c r="Q35" s="152" t="s">
        <v>198</v>
      </c>
      <c r="R35" s="144">
        <v>0</v>
      </c>
      <c r="S35" s="163" t="s">
        <v>992</v>
      </c>
      <c r="T35" s="152" t="s">
        <v>931</v>
      </c>
      <c r="U35" s="170" t="s">
        <v>362</v>
      </c>
      <c r="V35" s="232" t="s">
        <v>993</v>
      </c>
      <c r="W35" s="165">
        <v>0.5</v>
      </c>
      <c r="X35" s="233" t="s">
        <v>994</v>
      </c>
      <c r="Y35" s="238" t="s">
        <v>995</v>
      </c>
      <c r="Z35" s="176">
        <v>45173</v>
      </c>
      <c r="AA35" s="234" t="s">
        <v>252</v>
      </c>
      <c r="AB35" s="165">
        <v>0.5</v>
      </c>
      <c r="AC35" s="179" t="s">
        <v>996</v>
      </c>
      <c r="AD35" s="808" t="s">
        <v>1411</v>
      </c>
      <c r="AE35" s="817" t="s">
        <v>198</v>
      </c>
      <c r="AF35" s="831">
        <v>0.5</v>
      </c>
      <c r="AG35" s="819" t="s">
        <v>1525</v>
      </c>
      <c r="AH35" s="853" t="s">
        <v>994</v>
      </c>
      <c r="AI35" s="838" t="s">
        <v>256</v>
      </c>
      <c r="AJ35" s="232" t="s">
        <v>1157</v>
      </c>
      <c r="AK35" s="165">
        <v>1</v>
      </c>
      <c r="AL35" s="233" t="s">
        <v>1158</v>
      </c>
      <c r="AM35" s="268" t="s">
        <v>195</v>
      </c>
      <c r="AN35" s="220">
        <v>45298</v>
      </c>
      <c r="AO35" s="221" t="s">
        <v>196</v>
      </c>
      <c r="AP35" s="222">
        <v>1</v>
      </c>
      <c r="AQ35" s="317" t="s">
        <v>1241</v>
      </c>
      <c r="AR35" s="528" t="s">
        <v>1279</v>
      </c>
      <c r="AS35" s="435" t="s">
        <v>195</v>
      </c>
      <c r="AT35" s="399">
        <v>1</v>
      </c>
      <c r="AU35" s="413" t="s">
        <v>1349</v>
      </c>
      <c r="AV35" s="549" t="s">
        <v>1158</v>
      </c>
      <c r="AW35" s="518" t="s">
        <v>196</v>
      </c>
      <c r="AX35" s="239"/>
      <c r="AY35" s="239"/>
      <c r="AZ35" s="239"/>
    </row>
    <row r="36" spans="1:52" ht="327" customHeight="1" x14ac:dyDescent="0.25">
      <c r="A36" s="590"/>
      <c r="B36" s="152">
        <v>28</v>
      </c>
      <c r="C36" s="237" t="s">
        <v>997</v>
      </c>
      <c r="D36" s="159" t="s">
        <v>998</v>
      </c>
      <c r="E36" s="159" t="s">
        <v>644</v>
      </c>
      <c r="F36" s="160" t="s">
        <v>600</v>
      </c>
      <c r="G36" s="160">
        <v>44958</v>
      </c>
      <c r="H36" s="160">
        <v>45275</v>
      </c>
      <c r="I36" s="154" t="s">
        <v>999</v>
      </c>
      <c r="J36" s="144">
        <v>0.1</v>
      </c>
      <c r="K36" s="152" t="s">
        <v>1000</v>
      </c>
      <c r="L36" s="160" t="s">
        <v>374</v>
      </c>
      <c r="M36" s="174">
        <v>45051</v>
      </c>
      <c r="N36" s="162" t="s">
        <v>252</v>
      </c>
      <c r="O36" s="156" t="s">
        <v>1001</v>
      </c>
      <c r="P36" s="140">
        <v>45057</v>
      </c>
      <c r="Q36" s="152" t="s">
        <v>198</v>
      </c>
      <c r="R36" s="153">
        <v>0.1</v>
      </c>
      <c r="S36" s="163" t="s">
        <v>1002</v>
      </c>
      <c r="T36" s="152" t="s">
        <v>931</v>
      </c>
      <c r="U36" s="170" t="s">
        <v>362</v>
      </c>
      <c r="V36" s="232" t="s">
        <v>1003</v>
      </c>
      <c r="W36" s="165">
        <v>0.5</v>
      </c>
      <c r="X36" s="160" t="s">
        <v>1004</v>
      </c>
      <c r="Y36" s="268" t="s">
        <v>374</v>
      </c>
      <c r="Z36" s="220">
        <v>45175</v>
      </c>
      <c r="AA36" s="234" t="s">
        <v>252</v>
      </c>
      <c r="AB36" s="222">
        <v>0.7</v>
      </c>
      <c r="AC36" s="179" t="s">
        <v>1005</v>
      </c>
      <c r="AD36" s="808" t="s">
        <v>1411</v>
      </c>
      <c r="AE36" s="817" t="s">
        <v>198</v>
      </c>
      <c r="AF36" s="847">
        <v>0.5</v>
      </c>
      <c r="AG36" s="819" t="s">
        <v>1526</v>
      </c>
      <c r="AH36" s="819" t="s">
        <v>1527</v>
      </c>
      <c r="AI36" s="838" t="s">
        <v>256</v>
      </c>
      <c r="AJ36" s="232" t="s">
        <v>1118</v>
      </c>
      <c r="AK36" s="165">
        <v>1</v>
      </c>
      <c r="AL36" s="160" t="s">
        <v>1119</v>
      </c>
      <c r="AM36" s="268" t="s">
        <v>374</v>
      </c>
      <c r="AN36" s="220">
        <v>45298</v>
      </c>
      <c r="AO36" s="221" t="s">
        <v>196</v>
      </c>
      <c r="AP36" s="222">
        <v>1</v>
      </c>
      <c r="AQ36" s="317" t="s">
        <v>1241</v>
      </c>
      <c r="AR36" s="528" t="s">
        <v>1279</v>
      </c>
      <c r="AS36" s="435" t="s">
        <v>195</v>
      </c>
      <c r="AT36" s="399">
        <v>1</v>
      </c>
      <c r="AU36" s="413" t="s">
        <v>1350</v>
      </c>
      <c r="AV36" s="415" t="s">
        <v>1351</v>
      </c>
      <c r="AW36" s="518" t="s">
        <v>196</v>
      </c>
      <c r="AX36" s="239"/>
      <c r="AY36" s="239"/>
      <c r="AZ36" s="239"/>
    </row>
    <row r="37" spans="1:52" ht="327" customHeight="1" x14ac:dyDescent="0.25">
      <c r="A37" s="588" t="s">
        <v>1006</v>
      </c>
      <c r="B37" s="152">
        <v>29</v>
      </c>
      <c r="C37" s="158" t="s">
        <v>1007</v>
      </c>
      <c r="D37" s="159" t="s">
        <v>1008</v>
      </c>
      <c r="E37" s="152" t="s">
        <v>1009</v>
      </c>
      <c r="F37" s="160" t="s">
        <v>600</v>
      </c>
      <c r="G37" s="160">
        <v>44958</v>
      </c>
      <c r="H37" s="160">
        <v>45275</v>
      </c>
      <c r="I37" s="154" t="s">
        <v>989</v>
      </c>
      <c r="J37" s="144">
        <v>0</v>
      </c>
      <c r="K37" s="152" t="s">
        <v>1010</v>
      </c>
      <c r="L37" s="160" t="s">
        <v>374</v>
      </c>
      <c r="M37" s="174">
        <v>45050</v>
      </c>
      <c r="N37" s="162" t="s">
        <v>252</v>
      </c>
      <c r="O37" s="240" t="s">
        <v>991</v>
      </c>
      <c r="P37" s="140">
        <v>45057</v>
      </c>
      <c r="Q37" s="152" t="s">
        <v>198</v>
      </c>
      <c r="R37" s="153">
        <v>0</v>
      </c>
      <c r="S37" s="163" t="s">
        <v>992</v>
      </c>
      <c r="T37" s="152" t="s">
        <v>931</v>
      </c>
      <c r="U37" s="170" t="s">
        <v>362</v>
      </c>
      <c r="V37" s="164" t="s">
        <v>1011</v>
      </c>
      <c r="W37" s="165">
        <v>0.5</v>
      </c>
      <c r="X37" s="233" t="s">
        <v>1012</v>
      </c>
      <c r="Y37" s="179" t="s">
        <v>1013</v>
      </c>
      <c r="Z37" s="176">
        <v>45173</v>
      </c>
      <c r="AA37" s="234" t="s">
        <v>252</v>
      </c>
      <c r="AB37" s="165">
        <v>0.5</v>
      </c>
      <c r="AC37" s="179" t="s">
        <v>1014</v>
      </c>
      <c r="AD37" s="808" t="s">
        <v>1411</v>
      </c>
      <c r="AE37" s="817" t="s">
        <v>198</v>
      </c>
      <c r="AF37" s="831">
        <v>0.5</v>
      </c>
      <c r="AG37" s="830" t="s">
        <v>1528</v>
      </c>
      <c r="AH37" s="853" t="s">
        <v>1012</v>
      </c>
      <c r="AI37" s="838" t="s">
        <v>256</v>
      </c>
      <c r="AJ37" s="232" t="s">
        <v>1159</v>
      </c>
      <c r="AK37" s="165">
        <v>1</v>
      </c>
      <c r="AL37" s="236" t="s">
        <v>1160</v>
      </c>
      <c r="AM37" s="268" t="s">
        <v>374</v>
      </c>
      <c r="AN37" s="220">
        <v>45298</v>
      </c>
      <c r="AO37" s="221" t="s">
        <v>196</v>
      </c>
      <c r="AP37" s="222">
        <v>1</v>
      </c>
      <c r="AQ37" s="317" t="s">
        <v>1241</v>
      </c>
      <c r="AR37" s="528" t="s">
        <v>1279</v>
      </c>
      <c r="AS37" s="435" t="s">
        <v>195</v>
      </c>
      <c r="AT37" s="399">
        <v>1</v>
      </c>
      <c r="AU37" s="413" t="s">
        <v>1353</v>
      </c>
      <c r="AV37" s="398" t="s">
        <v>1352</v>
      </c>
      <c r="AW37" s="518" t="s">
        <v>196</v>
      </c>
      <c r="AX37" s="239"/>
      <c r="AY37" s="239"/>
      <c r="AZ37" s="239"/>
    </row>
    <row r="38" spans="1:52" ht="327" customHeight="1" thickBot="1" x14ac:dyDescent="0.3">
      <c r="A38" s="590"/>
      <c r="B38" s="279">
        <v>30</v>
      </c>
      <c r="C38" s="280" t="s">
        <v>864</v>
      </c>
      <c r="D38" s="281" t="s">
        <v>1015</v>
      </c>
      <c r="E38" s="281" t="s">
        <v>644</v>
      </c>
      <c r="F38" s="282" t="s">
        <v>600</v>
      </c>
      <c r="G38" s="282">
        <v>44958</v>
      </c>
      <c r="H38" s="282">
        <v>45275</v>
      </c>
      <c r="I38" s="280" t="s">
        <v>866</v>
      </c>
      <c r="J38" s="283">
        <v>0.33</v>
      </c>
      <c r="K38" s="283" t="s">
        <v>1016</v>
      </c>
      <c r="L38" s="282" t="s">
        <v>374</v>
      </c>
      <c r="M38" s="284">
        <v>45050</v>
      </c>
      <c r="N38" s="188" t="s">
        <v>252</v>
      </c>
      <c r="O38" s="285" t="s">
        <v>1017</v>
      </c>
      <c r="P38" s="140">
        <v>45057</v>
      </c>
      <c r="Q38" s="152" t="s">
        <v>198</v>
      </c>
      <c r="R38" s="185">
        <v>0.33</v>
      </c>
      <c r="S38" s="184" t="s">
        <v>1018</v>
      </c>
      <c r="T38" s="185" t="s">
        <v>1016</v>
      </c>
      <c r="U38" s="170" t="s">
        <v>362</v>
      </c>
      <c r="V38" s="158" t="s">
        <v>870</v>
      </c>
      <c r="W38" s="144">
        <v>0.66</v>
      </c>
      <c r="X38" s="144" t="s">
        <v>1016</v>
      </c>
      <c r="Y38" s="268" t="s">
        <v>374</v>
      </c>
      <c r="Z38" s="220">
        <v>45175</v>
      </c>
      <c r="AA38" s="234" t="s">
        <v>252</v>
      </c>
      <c r="AB38" s="222">
        <v>0.66</v>
      </c>
      <c r="AC38" s="179" t="s">
        <v>1019</v>
      </c>
      <c r="AD38" s="808" t="s">
        <v>1411</v>
      </c>
      <c r="AE38" s="817" t="s">
        <v>198</v>
      </c>
      <c r="AF38" s="837">
        <v>0.66</v>
      </c>
      <c r="AG38" s="858" t="s">
        <v>1503</v>
      </c>
      <c r="AH38" s="859" t="s">
        <v>1504</v>
      </c>
      <c r="AI38" s="838" t="s">
        <v>256</v>
      </c>
      <c r="AJ38" s="158" t="s">
        <v>1113</v>
      </c>
      <c r="AK38" s="144">
        <v>1</v>
      </c>
      <c r="AL38" s="144" t="s">
        <v>1016</v>
      </c>
      <c r="AM38" s="268" t="s">
        <v>374</v>
      </c>
      <c r="AN38" s="220">
        <v>45298</v>
      </c>
      <c r="AO38" s="221" t="s">
        <v>196</v>
      </c>
      <c r="AP38" s="222">
        <v>1</v>
      </c>
      <c r="AQ38" s="317" t="s">
        <v>1241</v>
      </c>
      <c r="AR38" s="528" t="s">
        <v>1279</v>
      </c>
      <c r="AS38" s="435" t="s">
        <v>195</v>
      </c>
      <c r="AT38" s="399">
        <v>1</v>
      </c>
      <c r="AU38" s="435" t="s">
        <v>1327</v>
      </c>
      <c r="AV38" s="398" t="s">
        <v>1328</v>
      </c>
      <c r="AW38" s="518" t="s">
        <v>196</v>
      </c>
      <c r="AX38" s="239"/>
      <c r="AY38" s="239"/>
      <c r="AZ38" s="239"/>
    </row>
    <row r="39" spans="1:52" ht="162" customHeight="1" thickBot="1" x14ac:dyDescent="0.3">
      <c r="A39" s="162" t="s">
        <v>750</v>
      </c>
      <c r="B39" s="152">
        <v>31</v>
      </c>
      <c r="C39" s="152" t="s">
        <v>1020</v>
      </c>
      <c r="D39" s="159" t="s">
        <v>1021</v>
      </c>
      <c r="E39" s="152" t="s">
        <v>1022</v>
      </c>
      <c r="F39" s="160" t="s">
        <v>600</v>
      </c>
      <c r="G39" s="160">
        <v>45086</v>
      </c>
      <c r="H39" s="160">
        <v>45275</v>
      </c>
      <c r="I39" s="286"/>
      <c r="J39" s="286"/>
      <c r="K39" s="286"/>
      <c r="L39" s="286"/>
      <c r="M39" s="191"/>
      <c r="N39" s="191"/>
      <c r="O39" s="191"/>
      <c r="P39" s="191"/>
      <c r="Q39" s="191"/>
      <c r="R39" s="191"/>
      <c r="S39" s="191"/>
      <c r="T39" s="191"/>
      <c r="U39" s="191"/>
      <c r="V39" s="152" t="s">
        <v>1023</v>
      </c>
      <c r="W39" s="153">
        <v>1</v>
      </c>
      <c r="X39" s="152" t="s">
        <v>1024</v>
      </c>
      <c r="Y39" s="152" t="s">
        <v>195</v>
      </c>
      <c r="Z39" s="220">
        <v>45175</v>
      </c>
      <c r="AA39" s="170" t="s">
        <v>196</v>
      </c>
      <c r="AB39" s="144">
        <v>1</v>
      </c>
      <c r="AC39" s="287" t="s">
        <v>1025</v>
      </c>
      <c r="AD39" s="808" t="s">
        <v>1411</v>
      </c>
      <c r="AE39" s="817" t="s">
        <v>198</v>
      </c>
      <c r="AF39" s="837">
        <v>1</v>
      </c>
      <c r="AG39" s="858" t="s">
        <v>1529</v>
      </c>
      <c r="AH39" s="858" t="s">
        <v>1024</v>
      </c>
      <c r="AI39" s="811" t="s">
        <v>196</v>
      </c>
      <c r="AJ39" s="158"/>
      <c r="AK39" s="144"/>
      <c r="AL39" s="144"/>
      <c r="AM39" s="268"/>
      <c r="AN39" s="147">
        <v>45300</v>
      </c>
      <c r="AO39" s="177" t="s">
        <v>1189</v>
      </c>
      <c r="AP39" s="165"/>
      <c r="AQ39" s="542" t="s">
        <v>1188</v>
      </c>
      <c r="AR39" s="530" t="s">
        <v>1279</v>
      </c>
      <c r="AS39" s="531" t="s">
        <v>195</v>
      </c>
      <c r="AT39" s="467">
        <v>1</v>
      </c>
      <c r="AU39" s="531" t="s">
        <v>1355</v>
      </c>
      <c r="AV39" s="531" t="s">
        <v>1356</v>
      </c>
      <c r="AW39" s="533" t="s">
        <v>196</v>
      </c>
      <c r="AX39" s="239"/>
      <c r="AY39" s="239"/>
      <c r="AZ39" s="239"/>
    </row>
    <row r="40" spans="1:52" ht="12.75" customHeight="1" x14ac:dyDescent="0.25">
      <c r="A40" s="289"/>
      <c r="D40" s="191"/>
      <c r="E40" s="191"/>
      <c r="H40" s="191"/>
      <c r="I40" s="191"/>
      <c r="J40" s="191"/>
      <c r="K40" s="191"/>
      <c r="L40" s="191"/>
      <c r="M40" s="191"/>
      <c r="N40" s="191"/>
      <c r="O40" s="191"/>
      <c r="P40" s="191"/>
      <c r="Q40" s="191"/>
      <c r="R40" s="191"/>
      <c r="S40" s="191"/>
      <c r="T40" s="191"/>
      <c r="U40" s="191"/>
      <c r="AD40" s="288"/>
      <c r="AI40" s="191"/>
    </row>
    <row r="41" spans="1:52" ht="12.75" customHeight="1" x14ac:dyDescent="0.25">
      <c r="A41" s="289"/>
      <c r="D41" s="191"/>
      <c r="E41" s="191"/>
      <c r="H41" s="191"/>
      <c r="I41" s="191"/>
      <c r="J41" s="191"/>
      <c r="K41" s="191"/>
      <c r="L41" s="191"/>
      <c r="M41" s="191"/>
      <c r="N41" s="191"/>
      <c r="O41" s="191"/>
      <c r="P41" s="191"/>
      <c r="Q41" s="191"/>
      <c r="R41" s="191"/>
      <c r="S41" s="191"/>
      <c r="T41" s="191"/>
      <c r="U41" s="191"/>
      <c r="AD41" s="288"/>
      <c r="AI41" s="191"/>
    </row>
    <row r="42" spans="1:52" ht="12.75" customHeight="1" x14ac:dyDescent="0.25">
      <c r="A42" s="289"/>
      <c r="D42" s="191"/>
      <c r="E42" s="191"/>
      <c r="H42" s="191"/>
      <c r="I42" s="191"/>
      <c r="J42" s="191"/>
      <c r="K42" s="191"/>
      <c r="L42" s="191"/>
      <c r="M42" s="191"/>
      <c r="N42" s="191"/>
      <c r="O42" s="191"/>
      <c r="P42" s="191"/>
      <c r="Q42" s="191"/>
      <c r="R42" s="191"/>
      <c r="S42" s="191"/>
      <c r="T42" s="191"/>
      <c r="U42" s="191"/>
      <c r="AD42" s="288"/>
      <c r="AI42" s="191"/>
    </row>
    <row r="43" spans="1:52" ht="12.75" customHeight="1" x14ac:dyDescent="0.25">
      <c r="A43" s="289"/>
      <c r="D43" s="191"/>
      <c r="E43" s="191"/>
      <c r="H43" s="191"/>
      <c r="I43" s="191"/>
      <c r="J43" s="191"/>
      <c r="K43" s="191"/>
      <c r="L43" s="191"/>
      <c r="M43" s="191"/>
      <c r="N43" s="191"/>
      <c r="O43" s="191"/>
      <c r="P43" s="191"/>
      <c r="Q43" s="191"/>
      <c r="R43" s="191"/>
      <c r="S43" s="191"/>
      <c r="T43" s="191"/>
      <c r="U43" s="191"/>
      <c r="AD43" s="288"/>
      <c r="AI43" s="191"/>
    </row>
    <row r="44" spans="1:52" ht="12.75" customHeight="1" x14ac:dyDescent="0.25">
      <c r="A44" s="289"/>
      <c r="D44" s="191"/>
      <c r="E44" s="191"/>
      <c r="H44" s="191"/>
      <c r="I44" s="191"/>
      <c r="J44" s="191"/>
      <c r="K44" s="191"/>
      <c r="L44" s="191"/>
      <c r="M44" s="191"/>
      <c r="N44" s="191"/>
      <c r="O44" s="191"/>
      <c r="P44" s="191"/>
      <c r="Q44" s="191"/>
      <c r="R44" s="191"/>
      <c r="S44" s="191"/>
      <c r="T44" s="191"/>
      <c r="U44" s="191"/>
      <c r="AD44" s="288"/>
      <c r="AI44" s="191"/>
    </row>
    <row r="45" spans="1:52" ht="12.75" customHeight="1" x14ac:dyDescent="0.25">
      <c r="A45" s="289"/>
      <c r="D45" s="191"/>
      <c r="E45" s="191"/>
      <c r="H45" s="191"/>
      <c r="I45" s="191"/>
      <c r="J45" s="191"/>
      <c r="K45" s="191"/>
      <c r="L45" s="191"/>
      <c r="M45" s="191"/>
      <c r="N45" s="191"/>
      <c r="O45" s="191"/>
      <c r="P45" s="191"/>
      <c r="Q45" s="191"/>
      <c r="R45" s="191"/>
      <c r="S45" s="191"/>
      <c r="T45" s="191"/>
      <c r="U45" s="191"/>
      <c r="AD45" s="288"/>
      <c r="AI45" s="191"/>
    </row>
    <row r="46" spans="1:52" ht="12.75" customHeight="1" x14ac:dyDescent="0.25">
      <c r="A46" s="289"/>
      <c r="D46" s="191"/>
      <c r="E46" s="191"/>
      <c r="H46" s="191"/>
      <c r="I46" s="191"/>
      <c r="J46" s="191"/>
      <c r="K46" s="191"/>
      <c r="L46" s="191"/>
      <c r="M46" s="191"/>
      <c r="N46" s="191"/>
      <c r="O46" s="191"/>
      <c r="P46" s="191"/>
      <c r="Q46" s="191"/>
      <c r="R46" s="191"/>
      <c r="S46" s="191"/>
      <c r="T46" s="191"/>
      <c r="U46" s="191"/>
      <c r="AD46" s="288"/>
      <c r="AI46" s="191"/>
    </row>
    <row r="47" spans="1:52" ht="12.75" customHeight="1" x14ac:dyDescent="0.25">
      <c r="A47" s="289"/>
      <c r="D47" s="191"/>
      <c r="E47" s="191"/>
      <c r="H47" s="191"/>
      <c r="I47" s="191"/>
      <c r="J47" s="191"/>
      <c r="K47" s="191"/>
      <c r="L47" s="191"/>
      <c r="M47" s="191"/>
      <c r="N47" s="191"/>
      <c r="O47" s="191"/>
      <c r="P47" s="191"/>
      <c r="Q47" s="191"/>
      <c r="R47" s="191"/>
      <c r="S47" s="191"/>
      <c r="T47" s="191"/>
      <c r="U47" s="191"/>
      <c r="AD47" s="288"/>
      <c r="AI47" s="191"/>
    </row>
    <row r="48" spans="1:52" ht="12.75" customHeight="1" x14ac:dyDescent="0.25">
      <c r="A48" s="289"/>
      <c r="D48" s="191"/>
      <c r="E48" s="191"/>
      <c r="H48" s="191"/>
      <c r="I48" s="191"/>
      <c r="J48" s="191"/>
      <c r="K48" s="191"/>
      <c r="L48" s="191"/>
      <c r="M48" s="191"/>
      <c r="N48" s="191"/>
      <c r="O48" s="191"/>
      <c r="P48" s="191"/>
      <c r="Q48" s="191"/>
      <c r="R48" s="191"/>
      <c r="S48" s="191"/>
      <c r="T48" s="191"/>
      <c r="U48" s="191"/>
      <c r="AD48" s="288"/>
      <c r="AI48" s="191"/>
    </row>
    <row r="49" spans="1:35" ht="12.75" customHeight="1" x14ac:dyDescent="0.25">
      <c r="A49" s="289"/>
      <c r="D49" s="191"/>
      <c r="E49" s="191"/>
      <c r="H49" s="191"/>
      <c r="I49" s="191"/>
      <c r="J49" s="191"/>
      <c r="K49" s="191"/>
      <c r="L49" s="191"/>
      <c r="M49" s="191"/>
      <c r="N49" s="191"/>
      <c r="O49" s="191"/>
      <c r="P49" s="191"/>
      <c r="Q49" s="191"/>
      <c r="R49" s="191"/>
      <c r="S49" s="191"/>
      <c r="T49" s="191"/>
      <c r="U49" s="191"/>
      <c r="AD49" s="288"/>
      <c r="AI49" s="191"/>
    </row>
    <row r="50" spans="1:35" ht="12.75" customHeight="1" x14ac:dyDescent="0.25">
      <c r="A50" s="289"/>
      <c r="D50" s="191"/>
      <c r="E50" s="191"/>
      <c r="H50" s="191"/>
      <c r="I50" s="191"/>
      <c r="J50" s="191"/>
      <c r="K50" s="191"/>
      <c r="L50" s="191"/>
      <c r="M50" s="191"/>
      <c r="N50" s="191"/>
      <c r="O50" s="191"/>
      <c r="P50" s="191"/>
      <c r="Q50" s="191"/>
      <c r="R50" s="191"/>
      <c r="S50" s="191"/>
      <c r="T50" s="191"/>
      <c r="U50" s="191"/>
      <c r="AD50" s="288"/>
      <c r="AI50" s="191"/>
    </row>
    <row r="51" spans="1:35" ht="12.75" customHeight="1" x14ac:dyDescent="0.25">
      <c r="A51" s="289"/>
      <c r="D51" s="191"/>
      <c r="E51" s="191"/>
      <c r="H51" s="191"/>
      <c r="I51" s="191"/>
      <c r="J51" s="191"/>
      <c r="K51" s="191"/>
      <c r="L51" s="191"/>
      <c r="M51" s="191"/>
      <c r="N51" s="191"/>
      <c r="O51" s="191"/>
      <c r="P51" s="191"/>
      <c r="Q51" s="191"/>
      <c r="R51" s="191"/>
      <c r="S51" s="191"/>
      <c r="T51" s="191"/>
      <c r="U51" s="191"/>
      <c r="AD51" s="288"/>
      <c r="AI51" s="191"/>
    </row>
    <row r="52" spans="1:35" ht="12.75" customHeight="1" x14ac:dyDescent="0.25">
      <c r="A52" s="289"/>
      <c r="D52" s="191"/>
      <c r="E52" s="191"/>
      <c r="H52" s="191"/>
      <c r="I52" s="191"/>
      <c r="J52" s="191"/>
      <c r="K52" s="191"/>
      <c r="L52" s="191"/>
      <c r="M52" s="191"/>
      <c r="N52" s="191"/>
      <c r="O52" s="191"/>
      <c r="P52" s="191"/>
      <c r="Q52" s="191"/>
      <c r="R52" s="191"/>
      <c r="S52" s="191"/>
      <c r="T52" s="191"/>
      <c r="U52" s="191"/>
      <c r="AD52" s="288"/>
      <c r="AI52" s="191"/>
    </row>
    <row r="53" spans="1:35" ht="12.75" customHeight="1" x14ac:dyDescent="0.25">
      <c r="A53" s="289"/>
      <c r="D53" s="191"/>
      <c r="E53" s="191"/>
      <c r="H53" s="191"/>
      <c r="I53" s="191"/>
      <c r="J53" s="191"/>
      <c r="K53" s="191"/>
      <c r="L53" s="191"/>
      <c r="M53" s="191"/>
      <c r="N53" s="191"/>
      <c r="O53" s="191"/>
      <c r="P53" s="191"/>
      <c r="Q53" s="191"/>
      <c r="R53" s="191"/>
      <c r="S53" s="191"/>
      <c r="T53" s="191"/>
      <c r="U53" s="191"/>
      <c r="AD53" s="288"/>
      <c r="AI53" s="191"/>
    </row>
    <row r="54" spans="1:35" ht="12.75" customHeight="1" x14ac:dyDescent="0.25">
      <c r="A54" s="289"/>
      <c r="D54" s="191"/>
      <c r="E54" s="191"/>
      <c r="H54" s="191"/>
      <c r="I54" s="191"/>
      <c r="J54" s="191"/>
      <c r="K54" s="191"/>
      <c r="L54" s="191"/>
      <c r="M54" s="191"/>
      <c r="N54" s="191"/>
      <c r="O54" s="191"/>
      <c r="P54" s="191"/>
      <c r="Q54" s="191"/>
      <c r="R54" s="191"/>
      <c r="S54" s="191"/>
      <c r="T54" s="191"/>
      <c r="U54" s="191"/>
      <c r="AD54" s="288"/>
      <c r="AI54" s="191"/>
    </row>
    <row r="55" spans="1:35" ht="12.75" customHeight="1" x14ac:dyDescent="0.25">
      <c r="A55" s="289"/>
      <c r="D55" s="191"/>
      <c r="E55" s="191"/>
      <c r="H55" s="191"/>
      <c r="I55" s="191"/>
      <c r="J55" s="191"/>
      <c r="K55" s="191"/>
      <c r="L55" s="191"/>
      <c r="M55" s="191"/>
      <c r="N55" s="191"/>
      <c r="O55" s="191"/>
      <c r="P55" s="191"/>
      <c r="Q55" s="191"/>
      <c r="R55" s="191"/>
      <c r="S55" s="191"/>
      <c r="T55" s="191"/>
      <c r="U55" s="191"/>
      <c r="AD55" s="288"/>
      <c r="AI55" s="191"/>
    </row>
    <row r="56" spans="1:35" ht="12.75" customHeight="1" x14ac:dyDescent="0.25">
      <c r="A56" s="289"/>
      <c r="D56" s="191"/>
      <c r="E56" s="191"/>
      <c r="H56" s="191"/>
      <c r="I56" s="191"/>
      <c r="J56" s="191"/>
      <c r="K56" s="191"/>
      <c r="L56" s="191"/>
      <c r="M56" s="191"/>
      <c r="N56" s="191"/>
      <c r="O56" s="191"/>
      <c r="P56" s="191"/>
      <c r="Q56" s="191"/>
      <c r="R56" s="191"/>
      <c r="S56" s="191"/>
      <c r="T56" s="191"/>
      <c r="U56" s="191"/>
      <c r="AD56" s="288"/>
      <c r="AI56" s="191"/>
    </row>
    <row r="57" spans="1:35" ht="12.75" customHeight="1" x14ac:dyDescent="0.25">
      <c r="A57" s="289"/>
      <c r="D57" s="191"/>
      <c r="E57" s="191"/>
      <c r="H57" s="191"/>
      <c r="I57" s="191"/>
      <c r="J57" s="191"/>
      <c r="K57" s="191"/>
      <c r="L57" s="191"/>
      <c r="M57" s="191"/>
      <c r="N57" s="191"/>
      <c r="O57" s="191"/>
      <c r="P57" s="191"/>
      <c r="Q57" s="191"/>
      <c r="R57" s="191"/>
      <c r="S57" s="191"/>
      <c r="T57" s="191"/>
      <c r="U57" s="191"/>
      <c r="AD57" s="288"/>
      <c r="AI57" s="191"/>
    </row>
    <row r="58" spans="1:35" ht="12.75" customHeight="1" x14ac:dyDescent="0.25">
      <c r="A58" s="289"/>
      <c r="D58" s="191"/>
      <c r="E58" s="191"/>
      <c r="H58" s="191"/>
      <c r="I58" s="191"/>
      <c r="J58" s="191"/>
      <c r="K58" s="191"/>
      <c r="L58" s="191"/>
      <c r="M58" s="191"/>
      <c r="N58" s="191"/>
      <c r="O58" s="191"/>
      <c r="P58" s="191"/>
      <c r="Q58" s="191"/>
      <c r="R58" s="191"/>
      <c r="S58" s="191"/>
      <c r="T58" s="191"/>
      <c r="U58" s="191"/>
      <c r="AD58" s="288"/>
      <c r="AI58" s="191"/>
    </row>
    <row r="59" spans="1:35" ht="12.75" customHeight="1" x14ac:dyDescent="0.25">
      <c r="A59" s="289"/>
      <c r="D59" s="191"/>
      <c r="E59" s="191"/>
      <c r="H59" s="191"/>
      <c r="I59" s="191"/>
      <c r="J59" s="191"/>
      <c r="K59" s="191"/>
      <c r="L59" s="191"/>
      <c r="M59" s="191"/>
      <c r="N59" s="191"/>
      <c r="O59" s="191"/>
      <c r="P59" s="191"/>
      <c r="Q59" s="191"/>
      <c r="R59" s="191"/>
      <c r="S59" s="191"/>
      <c r="T59" s="191"/>
      <c r="U59" s="191"/>
      <c r="AD59" s="288"/>
      <c r="AI59" s="191"/>
    </row>
    <row r="60" spans="1:35" ht="12.75" customHeight="1" x14ac:dyDescent="0.25">
      <c r="A60" s="289"/>
      <c r="D60" s="191"/>
      <c r="E60" s="191"/>
      <c r="H60" s="191"/>
      <c r="I60" s="191"/>
      <c r="J60" s="191"/>
      <c r="K60" s="191"/>
      <c r="L60" s="191"/>
      <c r="M60" s="191"/>
      <c r="N60" s="191"/>
      <c r="O60" s="191"/>
      <c r="P60" s="191"/>
      <c r="Q60" s="191"/>
      <c r="R60" s="191"/>
      <c r="S60" s="191"/>
      <c r="T60" s="191"/>
      <c r="U60" s="191"/>
      <c r="AD60" s="288"/>
      <c r="AI60" s="191"/>
    </row>
    <row r="61" spans="1:35" ht="12.75" customHeight="1" x14ac:dyDescent="0.25">
      <c r="A61" s="289"/>
      <c r="D61" s="191"/>
      <c r="E61" s="191"/>
      <c r="H61" s="191"/>
      <c r="I61" s="191"/>
      <c r="J61" s="191"/>
      <c r="K61" s="191"/>
      <c r="L61" s="191"/>
      <c r="M61" s="191"/>
      <c r="N61" s="191"/>
      <c r="O61" s="191"/>
      <c r="P61" s="191"/>
      <c r="Q61" s="191"/>
      <c r="R61" s="191"/>
      <c r="S61" s="191"/>
      <c r="T61" s="191"/>
      <c r="U61" s="191"/>
      <c r="AD61" s="288"/>
      <c r="AI61" s="191"/>
    </row>
    <row r="62" spans="1:35" ht="12.75" customHeight="1" x14ac:dyDescent="0.25">
      <c r="A62" s="289"/>
      <c r="D62" s="191"/>
      <c r="E62" s="191"/>
      <c r="H62" s="191"/>
      <c r="I62" s="191"/>
      <c r="J62" s="191"/>
      <c r="K62" s="191"/>
      <c r="L62" s="191"/>
      <c r="M62" s="191"/>
      <c r="N62" s="191"/>
      <c r="O62" s="191"/>
      <c r="P62" s="191"/>
      <c r="Q62" s="191"/>
      <c r="R62" s="191"/>
      <c r="S62" s="191"/>
      <c r="T62" s="191"/>
      <c r="U62" s="191"/>
      <c r="AD62" s="288"/>
      <c r="AI62" s="191"/>
    </row>
    <row r="63" spans="1:35" ht="12.75" customHeight="1" x14ac:dyDescent="0.25">
      <c r="A63" s="289"/>
      <c r="D63" s="191"/>
      <c r="E63" s="191"/>
      <c r="H63" s="191"/>
      <c r="I63" s="191"/>
      <c r="J63" s="191"/>
      <c r="K63" s="191"/>
      <c r="L63" s="191"/>
      <c r="M63" s="191"/>
      <c r="N63" s="191"/>
      <c r="O63" s="191"/>
      <c r="P63" s="191"/>
      <c r="Q63" s="191"/>
      <c r="R63" s="191"/>
      <c r="S63" s="191"/>
      <c r="T63" s="191"/>
      <c r="U63" s="191"/>
      <c r="AD63" s="288"/>
      <c r="AI63" s="191"/>
    </row>
    <row r="64" spans="1:35" ht="12.75" customHeight="1" x14ac:dyDescent="0.25">
      <c r="A64" s="289"/>
      <c r="D64" s="191"/>
      <c r="E64" s="191"/>
      <c r="H64" s="191"/>
      <c r="I64" s="191"/>
      <c r="J64" s="191"/>
      <c r="K64" s="191"/>
      <c r="L64" s="191"/>
      <c r="M64" s="191"/>
      <c r="N64" s="191"/>
      <c r="O64" s="191"/>
      <c r="P64" s="191"/>
      <c r="Q64" s="191"/>
      <c r="R64" s="191"/>
      <c r="S64" s="191"/>
      <c r="T64" s="191"/>
      <c r="U64" s="191"/>
      <c r="AD64" s="288"/>
      <c r="AI64" s="191"/>
    </row>
    <row r="65" spans="1:35" ht="12.75" customHeight="1" x14ac:dyDescent="0.25">
      <c r="A65" s="289"/>
      <c r="D65" s="191"/>
      <c r="E65" s="191"/>
      <c r="H65" s="191"/>
      <c r="I65" s="191"/>
      <c r="J65" s="191"/>
      <c r="K65" s="191"/>
      <c r="L65" s="191"/>
      <c r="M65" s="191"/>
      <c r="N65" s="191"/>
      <c r="O65" s="191"/>
      <c r="P65" s="191"/>
      <c r="Q65" s="191"/>
      <c r="R65" s="191"/>
      <c r="S65" s="191"/>
      <c r="T65" s="191"/>
      <c r="U65" s="191"/>
      <c r="AD65" s="288"/>
      <c r="AI65" s="191"/>
    </row>
    <row r="66" spans="1:35" ht="12.75" customHeight="1" x14ac:dyDescent="0.25">
      <c r="A66" s="289"/>
      <c r="D66" s="191"/>
      <c r="E66" s="191"/>
      <c r="H66" s="191"/>
      <c r="I66" s="191"/>
      <c r="J66" s="191"/>
      <c r="K66" s="191"/>
      <c r="L66" s="191"/>
      <c r="M66" s="191"/>
      <c r="N66" s="191"/>
      <c r="O66" s="191"/>
      <c r="P66" s="191"/>
      <c r="Q66" s="191"/>
      <c r="R66" s="191"/>
      <c r="S66" s="191"/>
      <c r="T66" s="191"/>
      <c r="U66" s="191"/>
      <c r="AD66" s="288"/>
      <c r="AI66" s="191"/>
    </row>
    <row r="67" spans="1:35" ht="12.75" customHeight="1" x14ac:dyDescent="0.25">
      <c r="A67" s="289"/>
      <c r="D67" s="191"/>
      <c r="E67" s="191"/>
      <c r="H67" s="191"/>
      <c r="I67" s="191"/>
      <c r="J67" s="191"/>
      <c r="K67" s="191"/>
      <c r="L67" s="191"/>
      <c r="M67" s="191"/>
      <c r="N67" s="191"/>
      <c r="O67" s="191"/>
      <c r="P67" s="191"/>
      <c r="Q67" s="191"/>
      <c r="R67" s="191"/>
      <c r="S67" s="191"/>
      <c r="T67" s="191"/>
      <c r="U67" s="191"/>
      <c r="AD67" s="288"/>
      <c r="AI67" s="191"/>
    </row>
    <row r="68" spans="1:35" ht="12.75" customHeight="1" x14ac:dyDescent="0.25">
      <c r="A68" s="289"/>
      <c r="D68" s="191"/>
      <c r="E68" s="191"/>
      <c r="H68" s="191"/>
      <c r="I68" s="191"/>
      <c r="J68" s="191"/>
      <c r="K68" s="191"/>
      <c r="L68" s="191"/>
      <c r="M68" s="191"/>
      <c r="N68" s="191"/>
      <c r="O68" s="191"/>
      <c r="P68" s="191"/>
      <c r="Q68" s="191"/>
      <c r="R68" s="191"/>
      <c r="S68" s="191"/>
      <c r="T68" s="191"/>
      <c r="U68" s="191"/>
      <c r="AD68" s="288"/>
      <c r="AI68" s="191"/>
    </row>
    <row r="69" spans="1:35" ht="12.75" customHeight="1" x14ac:dyDescent="0.25">
      <c r="A69" s="289"/>
      <c r="D69" s="191"/>
      <c r="E69" s="191"/>
      <c r="H69" s="191"/>
      <c r="I69" s="191"/>
      <c r="J69" s="191"/>
      <c r="K69" s="191"/>
      <c r="L69" s="191"/>
      <c r="M69" s="191"/>
      <c r="N69" s="191"/>
      <c r="O69" s="191"/>
      <c r="P69" s="191"/>
      <c r="Q69" s="191"/>
      <c r="R69" s="191"/>
      <c r="S69" s="191"/>
      <c r="T69" s="191"/>
      <c r="U69" s="191"/>
      <c r="AD69" s="288"/>
      <c r="AI69" s="191"/>
    </row>
    <row r="70" spans="1:35" ht="12.75" customHeight="1" x14ac:dyDescent="0.25">
      <c r="A70" s="289"/>
      <c r="D70" s="191"/>
      <c r="E70" s="191"/>
      <c r="H70" s="191"/>
      <c r="I70" s="191"/>
      <c r="J70" s="191"/>
      <c r="K70" s="191"/>
      <c r="L70" s="191"/>
      <c r="M70" s="191"/>
      <c r="N70" s="191"/>
      <c r="O70" s="191"/>
      <c r="P70" s="191"/>
      <c r="Q70" s="191"/>
      <c r="R70" s="191"/>
      <c r="S70" s="191"/>
      <c r="T70" s="191"/>
      <c r="U70" s="191"/>
      <c r="AD70" s="288"/>
      <c r="AI70" s="191"/>
    </row>
    <row r="71" spans="1:35" ht="12.75" customHeight="1" x14ac:dyDescent="0.25">
      <c r="A71" s="289"/>
      <c r="D71" s="191"/>
      <c r="E71" s="191"/>
      <c r="H71" s="191"/>
      <c r="I71" s="191"/>
      <c r="J71" s="191"/>
      <c r="K71" s="191"/>
      <c r="L71" s="191"/>
      <c r="M71" s="191"/>
      <c r="N71" s="191"/>
      <c r="O71" s="191"/>
      <c r="P71" s="191"/>
      <c r="Q71" s="191"/>
      <c r="R71" s="191"/>
      <c r="S71" s="191"/>
      <c r="T71" s="191"/>
      <c r="U71" s="191"/>
      <c r="AD71" s="288"/>
      <c r="AI71" s="191"/>
    </row>
    <row r="72" spans="1:35" ht="12.75" customHeight="1" x14ac:dyDescent="0.25">
      <c r="A72" s="289"/>
      <c r="D72" s="191"/>
      <c r="E72" s="191"/>
      <c r="H72" s="191"/>
      <c r="I72" s="191"/>
      <c r="J72" s="191"/>
      <c r="K72" s="191"/>
      <c r="L72" s="191"/>
      <c r="M72" s="191"/>
      <c r="N72" s="191"/>
      <c r="O72" s="191"/>
      <c r="P72" s="191"/>
      <c r="Q72" s="191"/>
      <c r="R72" s="191"/>
      <c r="S72" s="191"/>
      <c r="T72" s="191"/>
      <c r="U72" s="191"/>
      <c r="AD72" s="288"/>
      <c r="AI72" s="191"/>
    </row>
    <row r="73" spans="1:35" ht="12.75" customHeight="1" x14ac:dyDescent="0.25">
      <c r="A73" s="289"/>
      <c r="D73" s="191"/>
      <c r="E73" s="191"/>
      <c r="H73" s="191"/>
      <c r="I73" s="191"/>
      <c r="J73" s="191"/>
      <c r="K73" s="191"/>
      <c r="L73" s="191"/>
      <c r="M73" s="191"/>
      <c r="N73" s="191"/>
      <c r="O73" s="191"/>
      <c r="P73" s="191"/>
      <c r="Q73" s="191"/>
      <c r="R73" s="191"/>
      <c r="S73" s="191"/>
      <c r="T73" s="191"/>
      <c r="U73" s="191"/>
      <c r="AD73" s="288"/>
      <c r="AI73" s="191"/>
    </row>
    <row r="74" spans="1:35" ht="12.75" customHeight="1" x14ac:dyDescent="0.25">
      <c r="A74" s="289"/>
      <c r="D74" s="191"/>
      <c r="E74" s="191"/>
      <c r="H74" s="191"/>
      <c r="I74" s="191"/>
      <c r="J74" s="191"/>
      <c r="K74" s="191"/>
      <c r="L74" s="191"/>
      <c r="M74" s="191"/>
      <c r="N74" s="191"/>
      <c r="O74" s="191"/>
      <c r="P74" s="191"/>
      <c r="Q74" s="191"/>
      <c r="R74" s="191"/>
      <c r="S74" s="191"/>
      <c r="T74" s="191"/>
      <c r="U74" s="191"/>
      <c r="AD74" s="288"/>
      <c r="AI74" s="191"/>
    </row>
    <row r="75" spans="1:35" ht="12.75" customHeight="1" x14ac:dyDescent="0.25">
      <c r="A75" s="289"/>
      <c r="D75" s="191"/>
      <c r="E75" s="191"/>
      <c r="H75" s="191"/>
      <c r="I75" s="191"/>
      <c r="J75" s="191"/>
      <c r="K75" s="191"/>
      <c r="L75" s="191"/>
      <c r="M75" s="191"/>
      <c r="N75" s="191"/>
      <c r="O75" s="191"/>
      <c r="P75" s="191"/>
      <c r="Q75" s="191"/>
      <c r="R75" s="191"/>
      <c r="S75" s="191"/>
      <c r="T75" s="191"/>
      <c r="U75" s="191"/>
      <c r="AD75" s="288"/>
      <c r="AI75" s="191"/>
    </row>
    <row r="76" spans="1:35" ht="12.75" customHeight="1" x14ac:dyDescent="0.25">
      <c r="A76" s="289"/>
      <c r="D76" s="191"/>
      <c r="E76" s="191"/>
      <c r="H76" s="191"/>
      <c r="I76" s="191"/>
      <c r="J76" s="191"/>
      <c r="K76" s="191"/>
      <c r="L76" s="191"/>
      <c r="M76" s="191"/>
      <c r="N76" s="191"/>
      <c r="O76" s="191"/>
      <c r="P76" s="191"/>
      <c r="Q76" s="191"/>
      <c r="R76" s="191"/>
      <c r="S76" s="191"/>
      <c r="T76" s="191"/>
      <c r="U76" s="191"/>
      <c r="AD76" s="288"/>
      <c r="AI76" s="191"/>
    </row>
    <row r="77" spans="1:35" ht="12.75" customHeight="1" x14ac:dyDescent="0.25">
      <c r="A77" s="289"/>
      <c r="D77" s="191"/>
      <c r="E77" s="191"/>
      <c r="H77" s="191"/>
      <c r="I77" s="191"/>
      <c r="J77" s="191"/>
      <c r="K77" s="191"/>
      <c r="L77" s="191"/>
      <c r="M77" s="191"/>
      <c r="N77" s="191"/>
      <c r="O77" s="191"/>
      <c r="P77" s="191"/>
      <c r="Q77" s="191"/>
      <c r="R77" s="191"/>
      <c r="S77" s="191"/>
      <c r="T77" s="191"/>
      <c r="U77" s="191"/>
      <c r="AD77" s="288"/>
      <c r="AI77" s="191"/>
    </row>
    <row r="78" spans="1:35" ht="12.75" customHeight="1" x14ac:dyDescent="0.25">
      <c r="A78" s="289"/>
      <c r="D78" s="191"/>
      <c r="E78" s="191"/>
      <c r="H78" s="191"/>
      <c r="I78" s="191"/>
      <c r="J78" s="191"/>
      <c r="K78" s="191"/>
      <c r="L78" s="191"/>
      <c r="M78" s="191"/>
      <c r="N78" s="191"/>
      <c r="O78" s="191"/>
      <c r="P78" s="191"/>
      <c r="Q78" s="191"/>
      <c r="R78" s="191"/>
      <c r="S78" s="191"/>
      <c r="T78" s="191"/>
      <c r="U78" s="191"/>
      <c r="AD78" s="288"/>
      <c r="AI78" s="191"/>
    </row>
    <row r="79" spans="1:35" ht="12.75" customHeight="1" x14ac:dyDescent="0.25">
      <c r="A79" s="289"/>
      <c r="D79" s="191"/>
      <c r="E79" s="191"/>
      <c r="H79" s="191"/>
      <c r="I79" s="191"/>
      <c r="J79" s="191"/>
      <c r="K79" s="191"/>
      <c r="L79" s="191"/>
      <c r="M79" s="191"/>
      <c r="N79" s="191"/>
      <c r="O79" s="191"/>
      <c r="P79" s="191"/>
      <c r="Q79" s="191"/>
      <c r="R79" s="191"/>
      <c r="S79" s="191"/>
      <c r="T79" s="191"/>
      <c r="U79" s="191"/>
      <c r="AD79" s="288"/>
      <c r="AI79" s="191"/>
    </row>
    <row r="80" spans="1:35" ht="12.75" customHeight="1" x14ac:dyDescent="0.25">
      <c r="A80" s="289"/>
      <c r="D80" s="191"/>
      <c r="E80" s="191"/>
      <c r="H80" s="191"/>
      <c r="I80" s="191"/>
      <c r="J80" s="191"/>
      <c r="K80" s="191"/>
      <c r="L80" s="191"/>
      <c r="M80" s="191"/>
      <c r="N80" s="191"/>
      <c r="O80" s="191"/>
      <c r="P80" s="191"/>
      <c r="Q80" s="191"/>
      <c r="R80" s="191"/>
      <c r="S80" s="191"/>
      <c r="T80" s="191"/>
      <c r="U80" s="191"/>
      <c r="AD80" s="288"/>
      <c r="AI80" s="191"/>
    </row>
    <row r="81" spans="1:35" ht="12.75" customHeight="1" x14ac:dyDescent="0.25">
      <c r="A81" s="289"/>
      <c r="D81" s="191"/>
      <c r="E81" s="191"/>
      <c r="H81" s="191"/>
      <c r="I81" s="191"/>
      <c r="J81" s="191"/>
      <c r="K81" s="191"/>
      <c r="L81" s="191"/>
      <c r="M81" s="191"/>
      <c r="N81" s="191"/>
      <c r="O81" s="191"/>
      <c r="P81" s="191"/>
      <c r="Q81" s="191"/>
      <c r="R81" s="191"/>
      <c r="S81" s="191"/>
      <c r="T81" s="191"/>
      <c r="U81" s="191"/>
      <c r="AD81" s="288"/>
      <c r="AI81" s="191"/>
    </row>
    <row r="82" spans="1:35" ht="12.75" customHeight="1" x14ac:dyDescent="0.25">
      <c r="A82" s="289"/>
      <c r="D82" s="191"/>
      <c r="E82" s="191"/>
      <c r="H82" s="191"/>
      <c r="I82" s="191"/>
      <c r="J82" s="191"/>
      <c r="K82" s="191"/>
      <c r="L82" s="191"/>
      <c r="M82" s="191"/>
      <c r="N82" s="191"/>
      <c r="O82" s="191"/>
      <c r="P82" s="191"/>
      <c r="Q82" s="191"/>
      <c r="R82" s="191"/>
      <c r="S82" s="191"/>
      <c r="T82" s="191"/>
      <c r="U82" s="191"/>
      <c r="AD82" s="288"/>
      <c r="AI82" s="191"/>
    </row>
    <row r="83" spans="1:35" ht="12.75" customHeight="1" x14ac:dyDescent="0.25">
      <c r="A83" s="289"/>
      <c r="D83" s="191"/>
      <c r="E83" s="191"/>
      <c r="H83" s="191"/>
      <c r="I83" s="191"/>
      <c r="J83" s="191"/>
      <c r="K83" s="191"/>
      <c r="L83" s="191"/>
      <c r="M83" s="191"/>
      <c r="N83" s="191"/>
      <c r="O83" s="191"/>
      <c r="P83" s="191"/>
      <c r="Q83" s="191"/>
      <c r="R83" s="191"/>
      <c r="S83" s="191"/>
      <c r="T83" s="191"/>
      <c r="U83" s="191"/>
      <c r="AD83" s="288"/>
      <c r="AI83" s="191"/>
    </row>
    <row r="84" spans="1:35" ht="12.75" customHeight="1" x14ac:dyDescent="0.25">
      <c r="A84" s="289"/>
      <c r="D84" s="191"/>
      <c r="E84" s="191"/>
      <c r="H84" s="191"/>
      <c r="I84" s="191"/>
      <c r="J84" s="191"/>
      <c r="K84" s="191"/>
      <c r="L84" s="191"/>
      <c r="M84" s="191"/>
      <c r="N84" s="191"/>
      <c r="O84" s="191"/>
      <c r="P84" s="191"/>
      <c r="Q84" s="191"/>
      <c r="R84" s="191"/>
      <c r="S84" s="191"/>
      <c r="T84" s="191"/>
      <c r="U84" s="191"/>
      <c r="AD84" s="288"/>
      <c r="AI84" s="191"/>
    </row>
    <row r="85" spans="1:35" ht="12.75" customHeight="1" x14ac:dyDescent="0.25">
      <c r="A85" s="289"/>
      <c r="D85" s="191"/>
      <c r="E85" s="191"/>
      <c r="H85" s="191"/>
      <c r="I85" s="191"/>
      <c r="J85" s="191"/>
      <c r="K85" s="191"/>
      <c r="L85" s="191"/>
      <c r="M85" s="191"/>
      <c r="N85" s="191"/>
      <c r="O85" s="191"/>
      <c r="P85" s="191"/>
      <c r="Q85" s="191"/>
      <c r="R85" s="191"/>
      <c r="S85" s="191"/>
      <c r="T85" s="191"/>
      <c r="U85" s="191"/>
      <c r="AD85" s="288"/>
      <c r="AI85" s="191"/>
    </row>
    <row r="86" spans="1:35" ht="12.75" customHeight="1" x14ac:dyDescent="0.25">
      <c r="A86" s="289"/>
      <c r="D86" s="191"/>
      <c r="E86" s="191"/>
      <c r="H86" s="191"/>
      <c r="I86" s="191"/>
      <c r="J86" s="191"/>
      <c r="K86" s="191"/>
      <c r="L86" s="191"/>
      <c r="M86" s="191"/>
      <c r="N86" s="191"/>
      <c r="O86" s="191"/>
      <c r="P86" s="191"/>
      <c r="Q86" s="191"/>
      <c r="R86" s="191"/>
      <c r="S86" s="191"/>
      <c r="T86" s="191"/>
      <c r="U86" s="191"/>
      <c r="AD86" s="288"/>
      <c r="AI86" s="191"/>
    </row>
    <row r="87" spans="1:35" ht="12.75" customHeight="1" x14ac:dyDescent="0.25">
      <c r="A87" s="289"/>
      <c r="D87" s="191"/>
      <c r="E87" s="191"/>
      <c r="H87" s="191"/>
      <c r="I87" s="191"/>
      <c r="J87" s="191"/>
      <c r="K87" s="191"/>
      <c r="L87" s="191"/>
      <c r="M87" s="191"/>
      <c r="N87" s="191"/>
      <c r="O87" s="191"/>
      <c r="P87" s="191"/>
      <c r="Q87" s="191"/>
      <c r="R87" s="191"/>
      <c r="S87" s="191"/>
      <c r="T87" s="191"/>
      <c r="U87" s="191"/>
      <c r="AD87" s="288"/>
      <c r="AI87" s="191"/>
    </row>
    <row r="88" spans="1:35" ht="12.75" customHeight="1" x14ac:dyDescent="0.25">
      <c r="A88" s="289"/>
      <c r="D88" s="191"/>
      <c r="E88" s="191"/>
      <c r="H88" s="191"/>
      <c r="I88" s="191"/>
      <c r="J88" s="191"/>
      <c r="K88" s="191"/>
      <c r="L88" s="191"/>
      <c r="M88" s="191"/>
      <c r="N88" s="191"/>
      <c r="O88" s="191"/>
      <c r="P88" s="191"/>
      <c r="Q88" s="191"/>
      <c r="R88" s="191"/>
      <c r="S88" s="191"/>
      <c r="T88" s="191"/>
      <c r="U88" s="191"/>
      <c r="AD88" s="288"/>
      <c r="AI88" s="191"/>
    </row>
    <row r="89" spans="1:35" ht="12.75" customHeight="1" x14ac:dyDescent="0.25">
      <c r="A89" s="289"/>
      <c r="D89" s="191"/>
      <c r="E89" s="191"/>
      <c r="H89" s="191"/>
      <c r="I89" s="191"/>
      <c r="J89" s="191"/>
      <c r="K89" s="191"/>
      <c r="L89" s="191"/>
      <c r="M89" s="191"/>
      <c r="N89" s="191"/>
      <c r="O89" s="191"/>
      <c r="P89" s="191"/>
      <c r="Q89" s="191"/>
      <c r="R89" s="191"/>
      <c r="S89" s="191"/>
      <c r="T89" s="191"/>
      <c r="U89" s="191"/>
      <c r="AD89" s="288"/>
      <c r="AI89" s="191"/>
    </row>
    <row r="90" spans="1:35" ht="12.75" customHeight="1" x14ac:dyDescent="0.25">
      <c r="A90" s="289"/>
      <c r="D90" s="191"/>
      <c r="E90" s="191"/>
      <c r="H90" s="191"/>
      <c r="I90" s="191"/>
      <c r="J90" s="191"/>
      <c r="K90" s="191"/>
      <c r="L90" s="191"/>
      <c r="M90" s="191"/>
      <c r="N90" s="191"/>
      <c r="O90" s="191"/>
      <c r="P90" s="191"/>
      <c r="Q90" s="191"/>
      <c r="R90" s="191"/>
      <c r="S90" s="191"/>
      <c r="T90" s="191"/>
      <c r="U90" s="191"/>
      <c r="AD90" s="288"/>
      <c r="AI90" s="191"/>
    </row>
    <row r="91" spans="1:35" ht="12.75" customHeight="1" x14ac:dyDescent="0.25">
      <c r="A91" s="289"/>
      <c r="D91" s="191"/>
      <c r="E91" s="191"/>
      <c r="H91" s="191"/>
      <c r="I91" s="191"/>
      <c r="J91" s="191"/>
      <c r="K91" s="191"/>
      <c r="L91" s="191"/>
      <c r="M91" s="191"/>
      <c r="N91" s="191"/>
      <c r="O91" s="191"/>
      <c r="P91" s="191"/>
      <c r="Q91" s="191"/>
      <c r="R91" s="191"/>
      <c r="S91" s="191"/>
      <c r="T91" s="191"/>
      <c r="U91" s="191"/>
      <c r="AD91" s="288"/>
      <c r="AI91" s="191"/>
    </row>
    <row r="92" spans="1:35" ht="12.75" customHeight="1" x14ac:dyDescent="0.25">
      <c r="A92" s="289"/>
      <c r="D92" s="191"/>
      <c r="E92" s="191"/>
      <c r="H92" s="191"/>
      <c r="I92" s="191"/>
      <c r="J92" s="191"/>
      <c r="K92" s="191"/>
      <c r="L92" s="191"/>
      <c r="M92" s="191"/>
      <c r="N92" s="191"/>
      <c r="O92" s="191"/>
      <c r="P92" s="191"/>
      <c r="Q92" s="191"/>
      <c r="R92" s="191"/>
      <c r="S92" s="191"/>
      <c r="T92" s="191"/>
      <c r="U92" s="191"/>
      <c r="AD92" s="288"/>
      <c r="AI92" s="191"/>
    </row>
    <row r="93" spans="1:35" ht="12.75" customHeight="1" x14ac:dyDescent="0.25">
      <c r="A93" s="289"/>
      <c r="D93" s="191"/>
      <c r="E93" s="191"/>
      <c r="H93" s="191"/>
      <c r="I93" s="191"/>
      <c r="J93" s="191"/>
      <c r="K93" s="191"/>
      <c r="L93" s="191"/>
      <c r="M93" s="191"/>
      <c r="N93" s="191"/>
      <c r="O93" s="191"/>
      <c r="P93" s="191"/>
      <c r="Q93" s="191"/>
      <c r="R93" s="191"/>
      <c r="S93" s="191"/>
      <c r="T93" s="191"/>
      <c r="U93" s="191"/>
      <c r="AD93" s="288"/>
      <c r="AI93" s="191"/>
    </row>
    <row r="94" spans="1:35" ht="12.75" customHeight="1" x14ac:dyDescent="0.25">
      <c r="A94" s="289"/>
      <c r="D94" s="191"/>
      <c r="E94" s="191"/>
      <c r="H94" s="191"/>
      <c r="I94" s="191"/>
      <c r="J94" s="191"/>
      <c r="K94" s="191"/>
      <c r="L94" s="191"/>
      <c r="M94" s="191"/>
      <c r="N94" s="191"/>
      <c r="O94" s="191"/>
      <c r="P94" s="191"/>
      <c r="Q94" s="191"/>
      <c r="R94" s="191"/>
      <c r="S94" s="191"/>
      <c r="T94" s="191"/>
      <c r="U94" s="191"/>
      <c r="AD94" s="288"/>
      <c r="AI94" s="191"/>
    </row>
    <row r="95" spans="1:35" ht="12.75" customHeight="1" x14ac:dyDescent="0.25">
      <c r="A95" s="289"/>
      <c r="D95" s="191"/>
      <c r="E95" s="191"/>
      <c r="H95" s="191"/>
      <c r="I95" s="191"/>
      <c r="J95" s="191"/>
      <c r="K95" s="191"/>
      <c r="L95" s="191"/>
      <c r="M95" s="191"/>
      <c r="N95" s="191"/>
      <c r="O95" s="191"/>
      <c r="P95" s="191"/>
      <c r="Q95" s="191"/>
      <c r="R95" s="191"/>
      <c r="S95" s="191"/>
      <c r="T95" s="191"/>
      <c r="U95" s="191"/>
      <c r="AD95" s="288"/>
      <c r="AI95" s="191"/>
    </row>
    <row r="96" spans="1:35" ht="12.75" customHeight="1" x14ac:dyDescent="0.25">
      <c r="A96" s="289"/>
      <c r="D96" s="191"/>
      <c r="E96" s="191"/>
      <c r="H96" s="191"/>
      <c r="I96" s="191"/>
      <c r="J96" s="191"/>
      <c r="K96" s="191"/>
      <c r="L96" s="191"/>
      <c r="M96" s="191"/>
      <c r="N96" s="191"/>
      <c r="O96" s="191"/>
      <c r="P96" s="191"/>
      <c r="Q96" s="191"/>
      <c r="R96" s="191"/>
      <c r="S96" s="191"/>
      <c r="T96" s="191"/>
      <c r="U96" s="191"/>
      <c r="AD96" s="288"/>
      <c r="AI96" s="191"/>
    </row>
    <row r="97" spans="1:35" ht="12.75" customHeight="1" x14ac:dyDescent="0.25">
      <c r="A97" s="289"/>
      <c r="D97" s="191"/>
      <c r="E97" s="191"/>
      <c r="H97" s="191"/>
      <c r="I97" s="191"/>
      <c r="J97" s="191"/>
      <c r="K97" s="191"/>
      <c r="L97" s="191"/>
      <c r="M97" s="191"/>
      <c r="N97" s="191"/>
      <c r="O97" s="191"/>
      <c r="P97" s="191"/>
      <c r="Q97" s="191"/>
      <c r="R97" s="191"/>
      <c r="S97" s="191"/>
      <c r="T97" s="191"/>
      <c r="U97" s="191"/>
      <c r="AD97" s="288"/>
      <c r="AI97" s="191"/>
    </row>
    <row r="98" spans="1:35" ht="12.75" customHeight="1" x14ac:dyDescent="0.25">
      <c r="A98" s="289"/>
      <c r="D98" s="191"/>
      <c r="E98" s="191"/>
      <c r="H98" s="191"/>
      <c r="I98" s="191"/>
      <c r="J98" s="191"/>
      <c r="K98" s="191"/>
      <c r="L98" s="191"/>
      <c r="M98" s="191"/>
      <c r="N98" s="191"/>
      <c r="O98" s="191"/>
      <c r="P98" s="191"/>
      <c r="Q98" s="191"/>
      <c r="R98" s="191"/>
      <c r="S98" s="191"/>
      <c r="T98" s="191"/>
      <c r="U98" s="191"/>
      <c r="AD98" s="288"/>
      <c r="AI98" s="191"/>
    </row>
    <row r="99" spans="1:35" ht="12.75" customHeight="1" x14ac:dyDescent="0.25">
      <c r="A99" s="289"/>
      <c r="D99" s="191"/>
      <c r="E99" s="191"/>
      <c r="H99" s="191"/>
      <c r="I99" s="191"/>
      <c r="J99" s="191"/>
      <c r="K99" s="191"/>
      <c r="L99" s="191"/>
      <c r="M99" s="191"/>
      <c r="N99" s="191"/>
      <c r="O99" s="191"/>
      <c r="P99" s="191"/>
      <c r="Q99" s="191"/>
      <c r="R99" s="191"/>
      <c r="S99" s="191"/>
      <c r="T99" s="191"/>
      <c r="U99" s="191"/>
      <c r="AD99" s="288"/>
      <c r="AI99" s="191"/>
    </row>
    <row r="100" spans="1:35" ht="12.75" customHeight="1" x14ac:dyDescent="0.25">
      <c r="A100" s="289"/>
      <c r="D100" s="191"/>
      <c r="E100" s="191"/>
      <c r="H100" s="191"/>
      <c r="I100" s="191"/>
      <c r="J100" s="191"/>
      <c r="K100" s="191"/>
      <c r="L100" s="191"/>
      <c r="M100" s="191"/>
      <c r="N100" s="191"/>
      <c r="O100" s="191"/>
      <c r="P100" s="191"/>
      <c r="Q100" s="191"/>
      <c r="R100" s="191"/>
      <c r="S100" s="191"/>
      <c r="T100" s="191"/>
      <c r="U100" s="191"/>
      <c r="AD100" s="288"/>
      <c r="AI100" s="191"/>
    </row>
    <row r="101" spans="1:35" ht="12.75" customHeight="1" x14ac:dyDescent="0.25">
      <c r="A101" s="289"/>
      <c r="D101" s="191"/>
      <c r="E101" s="191"/>
      <c r="H101" s="191"/>
      <c r="I101" s="191"/>
      <c r="J101" s="191"/>
      <c r="K101" s="191"/>
      <c r="L101" s="191"/>
      <c r="M101" s="191"/>
      <c r="N101" s="191"/>
      <c r="O101" s="191"/>
      <c r="P101" s="191"/>
      <c r="Q101" s="191"/>
      <c r="R101" s="191"/>
      <c r="S101" s="191"/>
      <c r="T101" s="191"/>
      <c r="U101" s="191"/>
      <c r="AD101" s="288"/>
      <c r="AI101" s="191"/>
    </row>
    <row r="102" spans="1:35" ht="12.75" customHeight="1" x14ac:dyDescent="0.25">
      <c r="A102" s="289"/>
      <c r="D102" s="191"/>
      <c r="E102" s="191"/>
      <c r="H102" s="191"/>
      <c r="I102" s="191"/>
      <c r="J102" s="191"/>
      <c r="K102" s="191"/>
      <c r="L102" s="191"/>
      <c r="M102" s="191"/>
      <c r="N102" s="191"/>
      <c r="O102" s="191"/>
      <c r="P102" s="191"/>
      <c r="Q102" s="191"/>
      <c r="R102" s="191"/>
      <c r="S102" s="191"/>
      <c r="T102" s="191"/>
      <c r="U102" s="191"/>
      <c r="AD102" s="288"/>
      <c r="AI102" s="191"/>
    </row>
    <row r="103" spans="1:35" ht="12.75" customHeight="1" x14ac:dyDescent="0.25">
      <c r="A103" s="289"/>
      <c r="D103" s="191"/>
      <c r="E103" s="191"/>
      <c r="H103" s="191"/>
      <c r="I103" s="191"/>
      <c r="J103" s="191"/>
      <c r="K103" s="191"/>
      <c r="L103" s="191"/>
      <c r="M103" s="191"/>
      <c r="N103" s="191"/>
      <c r="O103" s="191"/>
      <c r="P103" s="191"/>
      <c r="Q103" s="191"/>
      <c r="R103" s="191"/>
      <c r="S103" s="191"/>
      <c r="T103" s="191"/>
      <c r="U103" s="191"/>
      <c r="AD103" s="288"/>
      <c r="AI103" s="191"/>
    </row>
    <row r="104" spans="1:35" ht="12.75" customHeight="1" x14ac:dyDescent="0.25">
      <c r="A104" s="289"/>
      <c r="D104" s="191"/>
      <c r="E104" s="191"/>
      <c r="H104" s="191"/>
      <c r="I104" s="191"/>
      <c r="J104" s="191"/>
      <c r="K104" s="191"/>
      <c r="L104" s="191"/>
      <c r="M104" s="191"/>
      <c r="N104" s="191"/>
      <c r="O104" s="191"/>
      <c r="P104" s="191"/>
      <c r="Q104" s="191"/>
      <c r="R104" s="191"/>
      <c r="S104" s="191"/>
      <c r="T104" s="191"/>
      <c r="U104" s="191"/>
      <c r="AD104" s="288"/>
      <c r="AI104" s="191"/>
    </row>
    <row r="105" spans="1:35" ht="12.75" customHeight="1" x14ac:dyDescent="0.25">
      <c r="A105" s="289"/>
      <c r="D105" s="191"/>
      <c r="E105" s="191"/>
      <c r="H105" s="191"/>
      <c r="I105" s="191"/>
      <c r="J105" s="191"/>
      <c r="K105" s="191"/>
      <c r="L105" s="191"/>
      <c r="M105" s="191"/>
      <c r="N105" s="191"/>
      <c r="O105" s="191"/>
      <c r="P105" s="191"/>
      <c r="Q105" s="191"/>
      <c r="R105" s="191"/>
      <c r="S105" s="191"/>
      <c r="T105" s="191"/>
      <c r="U105" s="191"/>
      <c r="AD105" s="288"/>
      <c r="AI105" s="191"/>
    </row>
    <row r="106" spans="1:35" ht="12.75" customHeight="1" x14ac:dyDescent="0.25">
      <c r="A106" s="289"/>
      <c r="D106" s="191"/>
      <c r="E106" s="191"/>
      <c r="H106" s="191"/>
      <c r="I106" s="191"/>
      <c r="J106" s="191"/>
      <c r="K106" s="191"/>
      <c r="L106" s="191"/>
      <c r="M106" s="191"/>
      <c r="N106" s="191"/>
      <c r="O106" s="191"/>
      <c r="P106" s="191"/>
      <c r="Q106" s="191"/>
      <c r="R106" s="191"/>
      <c r="S106" s="191"/>
      <c r="T106" s="191"/>
      <c r="U106" s="191"/>
      <c r="AD106" s="288"/>
      <c r="AI106" s="191"/>
    </row>
    <row r="107" spans="1:35" ht="12.75" customHeight="1" x14ac:dyDescent="0.25">
      <c r="A107" s="289"/>
      <c r="D107" s="191"/>
      <c r="E107" s="191"/>
      <c r="H107" s="191"/>
      <c r="I107" s="191"/>
      <c r="J107" s="191"/>
      <c r="K107" s="191"/>
      <c r="L107" s="191"/>
      <c r="M107" s="191"/>
      <c r="N107" s="191"/>
      <c r="O107" s="191"/>
      <c r="P107" s="191"/>
      <c r="Q107" s="191"/>
      <c r="R107" s="191"/>
      <c r="S107" s="191"/>
      <c r="T107" s="191"/>
      <c r="U107" s="191"/>
      <c r="AD107" s="288"/>
      <c r="AI107" s="191"/>
    </row>
    <row r="108" spans="1:35" ht="12.75" customHeight="1" x14ac:dyDescent="0.25">
      <c r="A108" s="289"/>
      <c r="D108" s="191"/>
      <c r="E108" s="191"/>
      <c r="H108" s="191"/>
      <c r="I108" s="191"/>
      <c r="J108" s="191"/>
      <c r="K108" s="191"/>
      <c r="L108" s="191"/>
      <c r="M108" s="191"/>
      <c r="N108" s="191"/>
      <c r="O108" s="191"/>
      <c r="P108" s="191"/>
      <c r="Q108" s="191"/>
      <c r="R108" s="191"/>
      <c r="S108" s="191"/>
      <c r="T108" s="191"/>
      <c r="U108" s="191"/>
      <c r="AD108" s="288"/>
      <c r="AI108" s="191"/>
    </row>
    <row r="109" spans="1:35" ht="12.75" customHeight="1" x14ac:dyDescent="0.25">
      <c r="A109" s="289"/>
      <c r="D109" s="191"/>
      <c r="E109" s="191"/>
      <c r="H109" s="191"/>
      <c r="I109" s="191"/>
      <c r="J109" s="191"/>
      <c r="K109" s="191"/>
      <c r="L109" s="191"/>
      <c r="M109" s="191"/>
      <c r="N109" s="191"/>
      <c r="O109" s="191"/>
      <c r="P109" s="191"/>
      <c r="Q109" s="191"/>
      <c r="R109" s="191"/>
      <c r="S109" s="191"/>
      <c r="T109" s="191"/>
      <c r="U109" s="191"/>
      <c r="AD109" s="288"/>
      <c r="AI109" s="191"/>
    </row>
    <row r="110" spans="1:35" ht="12.75" customHeight="1" x14ac:dyDescent="0.25">
      <c r="A110" s="289"/>
      <c r="D110" s="191"/>
      <c r="E110" s="191"/>
      <c r="H110" s="191"/>
      <c r="I110" s="191"/>
      <c r="J110" s="191"/>
      <c r="K110" s="191"/>
      <c r="L110" s="191"/>
      <c r="M110" s="191"/>
      <c r="N110" s="191"/>
      <c r="O110" s="191"/>
      <c r="P110" s="191"/>
      <c r="Q110" s="191"/>
      <c r="R110" s="191"/>
      <c r="S110" s="191"/>
      <c r="T110" s="191"/>
      <c r="U110" s="191"/>
      <c r="AD110" s="288"/>
      <c r="AI110" s="191"/>
    </row>
    <row r="111" spans="1:35" ht="12.75" customHeight="1" x14ac:dyDescent="0.25">
      <c r="A111" s="289"/>
      <c r="D111" s="191"/>
      <c r="E111" s="191"/>
      <c r="H111" s="191"/>
      <c r="I111" s="191"/>
      <c r="J111" s="191"/>
      <c r="K111" s="191"/>
      <c r="L111" s="191"/>
      <c r="M111" s="191"/>
      <c r="N111" s="191"/>
      <c r="O111" s="191"/>
      <c r="P111" s="191"/>
      <c r="Q111" s="191"/>
      <c r="R111" s="191"/>
      <c r="S111" s="191"/>
      <c r="T111" s="191"/>
      <c r="U111" s="191"/>
      <c r="AD111" s="288"/>
      <c r="AI111" s="191"/>
    </row>
    <row r="112" spans="1:35" ht="12.75" customHeight="1" x14ac:dyDescent="0.25">
      <c r="A112" s="289"/>
      <c r="D112" s="191"/>
      <c r="E112" s="191"/>
      <c r="H112" s="191"/>
      <c r="I112" s="191"/>
      <c r="J112" s="191"/>
      <c r="K112" s="191"/>
      <c r="L112" s="191"/>
      <c r="M112" s="191"/>
      <c r="N112" s="191"/>
      <c r="O112" s="191"/>
      <c r="P112" s="191"/>
      <c r="Q112" s="191"/>
      <c r="R112" s="191"/>
      <c r="S112" s="191"/>
      <c r="T112" s="191"/>
      <c r="U112" s="191"/>
      <c r="AD112" s="288"/>
      <c r="AI112" s="191"/>
    </row>
    <row r="113" spans="1:35" ht="12.75" customHeight="1" x14ac:dyDescent="0.25">
      <c r="A113" s="289"/>
      <c r="D113" s="191"/>
      <c r="E113" s="191"/>
      <c r="H113" s="191"/>
      <c r="I113" s="191"/>
      <c r="J113" s="191"/>
      <c r="K113" s="191"/>
      <c r="L113" s="191"/>
      <c r="M113" s="191"/>
      <c r="N113" s="191"/>
      <c r="O113" s="191"/>
      <c r="P113" s="191"/>
      <c r="Q113" s="191"/>
      <c r="R113" s="191"/>
      <c r="S113" s="191"/>
      <c r="T113" s="191"/>
      <c r="U113" s="191"/>
      <c r="AD113" s="288"/>
      <c r="AI113" s="191"/>
    </row>
    <row r="114" spans="1:35" ht="12.75" customHeight="1" x14ac:dyDescent="0.25">
      <c r="A114" s="289"/>
      <c r="D114" s="191"/>
      <c r="E114" s="191"/>
      <c r="H114" s="191"/>
      <c r="I114" s="191"/>
      <c r="J114" s="191"/>
      <c r="K114" s="191"/>
      <c r="L114" s="191"/>
      <c r="M114" s="191"/>
      <c r="N114" s="191"/>
      <c r="O114" s="191"/>
      <c r="P114" s="191"/>
      <c r="Q114" s="191"/>
      <c r="R114" s="191"/>
      <c r="S114" s="191"/>
      <c r="T114" s="191"/>
      <c r="U114" s="191"/>
      <c r="AD114" s="288"/>
      <c r="AI114" s="191"/>
    </row>
    <row r="115" spans="1:35" ht="12.75" customHeight="1" x14ac:dyDescent="0.25">
      <c r="A115" s="289"/>
      <c r="D115" s="191"/>
      <c r="E115" s="191"/>
      <c r="H115" s="191"/>
      <c r="I115" s="191"/>
      <c r="J115" s="191"/>
      <c r="K115" s="191"/>
      <c r="L115" s="191"/>
      <c r="M115" s="191"/>
      <c r="N115" s="191"/>
      <c r="O115" s="191"/>
      <c r="P115" s="191"/>
      <c r="Q115" s="191"/>
      <c r="R115" s="191"/>
      <c r="S115" s="191"/>
      <c r="T115" s="191"/>
      <c r="U115" s="191"/>
      <c r="AD115" s="288"/>
      <c r="AI115" s="191"/>
    </row>
    <row r="116" spans="1:35" ht="12.75" customHeight="1" x14ac:dyDescent="0.25">
      <c r="A116" s="289"/>
      <c r="D116" s="191"/>
      <c r="E116" s="191"/>
      <c r="H116" s="191"/>
      <c r="I116" s="191"/>
      <c r="J116" s="191"/>
      <c r="K116" s="191"/>
      <c r="L116" s="191"/>
      <c r="M116" s="191"/>
      <c r="N116" s="191"/>
      <c r="O116" s="191"/>
      <c r="P116" s="191"/>
      <c r="Q116" s="191"/>
      <c r="R116" s="191"/>
      <c r="S116" s="191"/>
      <c r="T116" s="191"/>
      <c r="U116" s="191"/>
      <c r="AD116" s="288"/>
      <c r="AI116" s="191"/>
    </row>
    <row r="117" spans="1:35" ht="12.75" customHeight="1" x14ac:dyDescent="0.25">
      <c r="A117" s="289"/>
      <c r="D117" s="191"/>
      <c r="E117" s="191"/>
      <c r="H117" s="191"/>
      <c r="I117" s="191"/>
      <c r="J117" s="191"/>
      <c r="K117" s="191"/>
      <c r="L117" s="191"/>
      <c r="M117" s="191"/>
      <c r="N117" s="191"/>
      <c r="O117" s="191"/>
      <c r="P117" s="191"/>
      <c r="Q117" s="191"/>
      <c r="R117" s="191"/>
      <c r="S117" s="191"/>
      <c r="T117" s="191"/>
      <c r="U117" s="191"/>
      <c r="AD117" s="288"/>
      <c r="AI117" s="191"/>
    </row>
    <row r="118" spans="1:35" ht="12.75" customHeight="1" x14ac:dyDescent="0.25">
      <c r="A118" s="289"/>
      <c r="D118" s="191"/>
      <c r="E118" s="191"/>
      <c r="H118" s="191"/>
      <c r="I118" s="191"/>
      <c r="J118" s="191"/>
      <c r="K118" s="191"/>
      <c r="L118" s="191"/>
      <c r="M118" s="191"/>
      <c r="N118" s="191"/>
      <c r="O118" s="191"/>
      <c r="P118" s="191"/>
      <c r="Q118" s="191"/>
      <c r="R118" s="191"/>
      <c r="S118" s="191"/>
      <c r="T118" s="191"/>
      <c r="U118" s="191"/>
      <c r="AD118" s="288"/>
      <c r="AI118" s="191"/>
    </row>
    <row r="119" spans="1:35" ht="12.75" customHeight="1" x14ac:dyDescent="0.25">
      <c r="A119" s="289"/>
      <c r="D119" s="191"/>
      <c r="E119" s="191"/>
      <c r="H119" s="191"/>
      <c r="I119" s="191"/>
      <c r="J119" s="191"/>
      <c r="K119" s="191"/>
      <c r="L119" s="191"/>
      <c r="M119" s="191"/>
      <c r="N119" s="191"/>
      <c r="O119" s="191"/>
      <c r="P119" s="191"/>
      <c r="Q119" s="191"/>
      <c r="R119" s="191"/>
      <c r="S119" s="191"/>
      <c r="T119" s="191"/>
      <c r="U119" s="191"/>
      <c r="AD119" s="288"/>
      <c r="AI119" s="191"/>
    </row>
    <row r="120" spans="1:35" ht="12.75" customHeight="1" x14ac:dyDescent="0.25">
      <c r="A120" s="289"/>
      <c r="D120" s="191"/>
      <c r="E120" s="191"/>
      <c r="H120" s="191"/>
      <c r="I120" s="191"/>
      <c r="J120" s="191"/>
      <c r="K120" s="191"/>
      <c r="L120" s="191"/>
      <c r="M120" s="191"/>
      <c r="N120" s="191"/>
      <c r="O120" s="191"/>
      <c r="P120" s="191"/>
      <c r="Q120" s="191"/>
      <c r="R120" s="191"/>
      <c r="S120" s="191"/>
      <c r="T120" s="191"/>
      <c r="U120" s="191"/>
      <c r="AD120" s="288"/>
      <c r="AI120" s="191"/>
    </row>
    <row r="121" spans="1:35" ht="12.75" customHeight="1" x14ac:dyDescent="0.25">
      <c r="A121" s="289"/>
      <c r="D121" s="191"/>
      <c r="E121" s="191"/>
      <c r="H121" s="191"/>
      <c r="I121" s="191"/>
      <c r="J121" s="191"/>
      <c r="K121" s="191"/>
      <c r="L121" s="191"/>
      <c r="M121" s="191"/>
      <c r="N121" s="191"/>
      <c r="O121" s="191"/>
      <c r="P121" s="191"/>
      <c r="Q121" s="191"/>
      <c r="R121" s="191"/>
      <c r="S121" s="191"/>
      <c r="T121" s="191"/>
      <c r="U121" s="191"/>
      <c r="AD121" s="288"/>
      <c r="AI121" s="191"/>
    </row>
    <row r="122" spans="1:35" ht="12.75" customHeight="1" x14ac:dyDescent="0.25">
      <c r="A122" s="289"/>
      <c r="D122" s="191"/>
      <c r="E122" s="191"/>
      <c r="H122" s="191"/>
      <c r="I122" s="191"/>
      <c r="J122" s="191"/>
      <c r="K122" s="191"/>
      <c r="L122" s="191"/>
      <c r="M122" s="191"/>
      <c r="N122" s="191"/>
      <c r="O122" s="191"/>
      <c r="P122" s="191"/>
      <c r="Q122" s="191"/>
      <c r="R122" s="191"/>
      <c r="S122" s="191"/>
      <c r="T122" s="191"/>
      <c r="U122" s="191"/>
      <c r="AD122" s="288"/>
      <c r="AI122" s="191"/>
    </row>
    <row r="123" spans="1:35" ht="12.75" customHeight="1" x14ac:dyDescent="0.25">
      <c r="A123" s="289"/>
      <c r="D123" s="191"/>
      <c r="E123" s="191"/>
      <c r="H123" s="191"/>
      <c r="I123" s="191"/>
      <c r="J123" s="191"/>
      <c r="K123" s="191"/>
      <c r="L123" s="191"/>
      <c r="M123" s="191"/>
      <c r="N123" s="191"/>
      <c r="O123" s="191"/>
      <c r="P123" s="191"/>
      <c r="Q123" s="191"/>
      <c r="R123" s="191"/>
      <c r="S123" s="191"/>
      <c r="T123" s="191"/>
      <c r="U123" s="191"/>
      <c r="AD123" s="288"/>
      <c r="AI123" s="191"/>
    </row>
    <row r="124" spans="1:35" ht="12.75" customHeight="1" x14ac:dyDescent="0.25">
      <c r="A124" s="289"/>
      <c r="D124" s="191"/>
      <c r="E124" s="191"/>
      <c r="H124" s="191"/>
      <c r="I124" s="191"/>
      <c r="J124" s="191"/>
      <c r="K124" s="191"/>
      <c r="L124" s="191"/>
      <c r="M124" s="191"/>
      <c r="N124" s="191"/>
      <c r="O124" s="191"/>
      <c r="P124" s="191"/>
      <c r="Q124" s="191"/>
      <c r="R124" s="191"/>
      <c r="S124" s="191"/>
      <c r="T124" s="191"/>
      <c r="U124" s="191"/>
      <c r="AD124" s="288"/>
      <c r="AI124" s="191"/>
    </row>
    <row r="125" spans="1:35" ht="12.75" customHeight="1" x14ac:dyDescent="0.25">
      <c r="A125" s="289"/>
      <c r="D125" s="191"/>
      <c r="E125" s="191"/>
      <c r="H125" s="191"/>
      <c r="I125" s="191"/>
      <c r="J125" s="191"/>
      <c r="K125" s="191"/>
      <c r="L125" s="191"/>
      <c r="M125" s="191"/>
      <c r="N125" s="191"/>
      <c r="O125" s="191"/>
      <c r="P125" s="191"/>
      <c r="Q125" s="191"/>
      <c r="R125" s="191"/>
      <c r="S125" s="191"/>
      <c r="T125" s="191"/>
      <c r="U125" s="191"/>
      <c r="AD125" s="288"/>
      <c r="AI125" s="191"/>
    </row>
    <row r="126" spans="1:35" ht="12.75" customHeight="1" x14ac:dyDescent="0.25">
      <c r="A126" s="289"/>
      <c r="D126" s="191"/>
      <c r="E126" s="191"/>
      <c r="H126" s="191"/>
      <c r="I126" s="191"/>
      <c r="J126" s="191"/>
      <c r="K126" s="191"/>
      <c r="L126" s="191"/>
      <c r="M126" s="191"/>
      <c r="N126" s="191"/>
      <c r="O126" s="191"/>
      <c r="P126" s="191"/>
      <c r="Q126" s="191"/>
      <c r="R126" s="191"/>
      <c r="S126" s="191"/>
      <c r="T126" s="191"/>
      <c r="U126" s="191"/>
      <c r="AD126" s="288"/>
      <c r="AI126" s="191"/>
    </row>
    <row r="127" spans="1:35" ht="12.75" customHeight="1" x14ac:dyDescent="0.25">
      <c r="A127" s="289"/>
      <c r="D127" s="191"/>
      <c r="E127" s="191"/>
      <c r="H127" s="191"/>
      <c r="I127" s="191"/>
      <c r="J127" s="191"/>
      <c r="K127" s="191"/>
      <c r="L127" s="191"/>
      <c r="M127" s="191"/>
      <c r="N127" s="191"/>
      <c r="O127" s="191"/>
      <c r="P127" s="191"/>
      <c r="Q127" s="191"/>
      <c r="R127" s="191"/>
      <c r="S127" s="191"/>
      <c r="T127" s="191"/>
      <c r="U127" s="191"/>
      <c r="AD127" s="288"/>
      <c r="AI127" s="191"/>
    </row>
    <row r="128" spans="1:35" ht="12.75" customHeight="1" x14ac:dyDescent="0.25">
      <c r="A128" s="289"/>
      <c r="D128" s="191"/>
      <c r="E128" s="191"/>
      <c r="H128" s="191"/>
      <c r="I128" s="191"/>
      <c r="J128" s="191"/>
      <c r="K128" s="191"/>
      <c r="L128" s="191"/>
      <c r="M128" s="191"/>
      <c r="N128" s="191"/>
      <c r="O128" s="191"/>
      <c r="P128" s="191"/>
      <c r="Q128" s="191"/>
      <c r="R128" s="191"/>
      <c r="S128" s="191"/>
      <c r="T128" s="191"/>
      <c r="U128" s="191"/>
      <c r="AD128" s="288"/>
      <c r="AI128" s="191"/>
    </row>
    <row r="129" spans="1:35" ht="12.75" customHeight="1" x14ac:dyDescent="0.25">
      <c r="A129" s="289"/>
      <c r="D129" s="191"/>
      <c r="E129" s="191"/>
      <c r="H129" s="191"/>
      <c r="I129" s="191"/>
      <c r="J129" s="191"/>
      <c r="K129" s="191"/>
      <c r="L129" s="191"/>
      <c r="M129" s="191"/>
      <c r="N129" s="191"/>
      <c r="O129" s="191"/>
      <c r="P129" s="191"/>
      <c r="Q129" s="191"/>
      <c r="R129" s="191"/>
      <c r="S129" s="191"/>
      <c r="T129" s="191"/>
      <c r="U129" s="191"/>
      <c r="AD129" s="288"/>
      <c r="AI129" s="191"/>
    </row>
    <row r="130" spans="1:35" ht="12.75" customHeight="1" x14ac:dyDescent="0.25">
      <c r="A130" s="289"/>
      <c r="D130" s="191"/>
      <c r="E130" s="191"/>
      <c r="H130" s="191"/>
      <c r="I130" s="191"/>
      <c r="J130" s="191"/>
      <c r="K130" s="191"/>
      <c r="L130" s="191"/>
      <c r="M130" s="191"/>
      <c r="N130" s="191"/>
      <c r="O130" s="191"/>
      <c r="P130" s="191"/>
      <c r="Q130" s="191"/>
      <c r="R130" s="191"/>
      <c r="S130" s="191"/>
      <c r="T130" s="191"/>
      <c r="U130" s="191"/>
      <c r="AD130" s="288"/>
      <c r="AI130" s="191"/>
    </row>
    <row r="131" spans="1:35" ht="12.75" customHeight="1" x14ac:dyDescent="0.25">
      <c r="A131" s="289"/>
      <c r="D131" s="191"/>
      <c r="E131" s="191"/>
      <c r="H131" s="191"/>
      <c r="I131" s="191"/>
      <c r="J131" s="191"/>
      <c r="K131" s="191"/>
      <c r="L131" s="191"/>
      <c r="M131" s="191"/>
      <c r="N131" s="191"/>
      <c r="O131" s="191"/>
      <c r="P131" s="191"/>
      <c r="Q131" s="191"/>
      <c r="R131" s="191"/>
      <c r="S131" s="191"/>
      <c r="T131" s="191"/>
      <c r="U131" s="191"/>
      <c r="AD131" s="288"/>
      <c r="AI131" s="191"/>
    </row>
    <row r="132" spans="1:35" ht="12.75" customHeight="1" x14ac:dyDescent="0.25">
      <c r="A132" s="289"/>
      <c r="D132" s="191"/>
      <c r="E132" s="191"/>
      <c r="H132" s="191"/>
      <c r="I132" s="191"/>
      <c r="J132" s="191"/>
      <c r="K132" s="191"/>
      <c r="L132" s="191"/>
      <c r="M132" s="191"/>
      <c r="N132" s="191"/>
      <c r="O132" s="191"/>
      <c r="P132" s="191"/>
      <c r="Q132" s="191"/>
      <c r="R132" s="191"/>
      <c r="S132" s="191"/>
      <c r="T132" s="191"/>
      <c r="U132" s="191"/>
      <c r="AD132" s="288"/>
      <c r="AI132" s="191"/>
    </row>
    <row r="133" spans="1:35" ht="12.75" customHeight="1" x14ac:dyDescent="0.25">
      <c r="A133" s="289"/>
      <c r="D133" s="191"/>
      <c r="E133" s="191"/>
      <c r="H133" s="191"/>
      <c r="I133" s="191"/>
      <c r="J133" s="191"/>
      <c r="K133" s="191"/>
      <c r="L133" s="191"/>
      <c r="M133" s="191"/>
      <c r="N133" s="191"/>
      <c r="O133" s="191"/>
      <c r="P133" s="191"/>
      <c r="Q133" s="191"/>
      <c r="R133" s="191"/>
      <c r="S133" s="191"/>
      <c r="T133" s="191"/>
      <c r="U133" s="191"/>
      <c r="AD133" s="288"/>
      <c r="AI133" s="191"/>
    </row>
    <row r="134" spans="1:35" ht="12.75" customHeight="1" x14ac:dyDescent="0.25">
      <c r="A134" s="289"/>
      <c r="D134" s="191"/>
      <c r="E134" s="191"/>
      <c r="H134" s="191"/>
      <c r="I134" s="191"/>
      <c r="J134" s="191"/>
      <c r="K134" s="191"/>
      <c r="L134" s="191"/>
      <c r="M134" s="191"/>
      <c r="N134" s="191"/>
      <c r="O134" s="191"/>
      <c r="P134" s="191"/>
      <c r="Q134" s="191"/>
      <c r="R134" s="191"/>
      <c r="S134" s="191"/>
      <c r="T134" s="191"/>
      <c r="U134" s="191"/>
      <c r="AD134" s="288"/>
      <c r="AI134" s="191"/>
    </row>
    <row r="135" spans="1:35" ht="12.75" customHeight="1" x14ac:dyDescent="0.25">
      <c r="A135" s="289"/>
      <c r="D135" s="191"/>
      <c r="E135" s="191"/>
      <c r="H135" s="191"/>
      <c r="I135" s="191"/>
      <c r="J135" s="191"/>
      <c r="K135" s="191"/>
      <c r="L135" s="191"/>
      <c r="M135" s="191"/>
      <c r="N135" s="191"/>
      <c r="O135" s="191"/>
      <c r="P135" s="191"/>
      <c r="Q135" s="191"/>
      <c r="R135" s="191"/>
      <c r="S135" s="191"/>
      <c r="T135" s="191"/>
      <c r="U135" s="191"/>
      <c r="AD135" s="288"/>
      <c r="AI135" s="191"/>
    </row>
    <row r="136" spans="1:35" ht="12.75" customHeight="1" x14ac:dyDescent="0.25">
      <c r="A136" s="289"/>
      <c r="D136" s="191"/>
      <c r="E136" s="191"/>
      <c r="H136" s="191"/>
      <c r="I136" s="191"/>
      <c r="J136" s="191"/>
      <c r="K136" s="191"/>
      <c r="L136" s="191"/>
      <c r="M136" s="191"/>
      <c r="N136" s="191"/>
      <c r="O136" s="191"/>
      <c r="P136" s="191"/>
      <c r="Q136" s="191"/>
      <c r="R136" s="191"/>
      <c r="S136" s="191"/>
      <c r="T136" s="191"/>
      <c r="U136" s="191"/>
      <c r="AD136" s="288"/>
      <c r="AI136" s="191"/>
    </row>
    <row r="137" spans="1:35" ht="12.75" customHeight="1" x14ac:dyDescent="0.25">
      <c r="A137" s="289"/>
      <c r="D137" s="191"/>
      <c r="E137" s="191"/>
      <c r="H137" s="191"/>
      <c r="I137" s="191"/>
      <c r="J137" s="191"/>
      <c r="K137" s="191"/>
      <c r="L137" s="191"/>
      <c r="M137" s="191"/>
      <c r="N137" s="191"/>
      <c r="O137" s="191"/>
      <c r="P137" s="191"/>
      <c r="Q137" s="191"/>
      <c r="R137" s="191"/>
      <c r="S137" s="191"/>
      <c r="T137" s="191"/>
      <c r="U137" s="191"/>
      <c r="AD137" s="288"/>
      <c r="AI137" s="191"/>
    </row>
    <row r="138" spans="1:35" ht="12.75" customHeight="1" x14ac:dyDescent="0.25">
      <c r="A138" s="289"/>
      <c r="D138" s="191"/>
      <c r="E138" s="191"/>
      <c r="H138" s="191"/>
      <c r="I138" s="191"/>
      <c r="J138" s="191"/>
      <c r="K138" s="191"/>
      <c r="L138" s="191"/>
      <c r="M138" s="191"/>
      <c r="N138" s="191"/>
      <c r="O138" s="191"/>
      <c r="P138" s="191"/>
      <c r="Q138" s="191"/>
      <c r="R138" s="191"/>
      <c r="S138" s="191"/>
      <c r="T138" s="191"/>
      <c r="U138" s="191"/>
      <c r="AD138" s="288"/>
      <c r="AI138" s="191"/>
    </row>
    <row r="139" spans="1:35" ht="12.75" customHeight="1" x14ac:dyDescent="0.25">
      <c r="A139" s="289"/>
      <c r="D139" s="191"/>
      <c r="E139" s="191"/>
      <c r="H139" s="191"/>
      <c r="I139" s="191"/>
      <c r="J139" s="191"/>
      <c r="K139" s="191"/>
      <c r="L139" s="191"/>
      <c r="M139" s="191"/>
      <c r="N139" s="191"/>
      <c r="O139" s="191"/>
      <c r="P139" s="191"/>
      <c r="Q139" s="191"/>
      <c r="R139" s="191"/>
      <c r="S139" s="191"/>
      <c r="T139" s="191"/>
      <c r="U139" s="191"/>
      <c r="AD139" s="288"/>
      <c r="AI139" s="191"/>
    </row>
    <row r="140" spans="1:35" ht="12.75" customHeight="1" x14ac:dyDescent="0.25">
      <c r="A140" s="289"/>
      <c r="D140" s="191"/>
      <c r="E140" s="191"/>
      <c r="H140" s="191"/>
      <c r="I140" s="191"/>
      <c r="J140" s="191"/>
      <c r="K140" s="191"/>
      <c r="L140" s="191"/>
      <c r="M140" s="191"/>
      <c r="N140" s="191"/>
      <c r="O140" s="191"/>
      <c r="P140" s="191"/>
      <c r="Q140" s="191"/>
      <c r="R140" s="191"/>
      <c r="S140" s="191"/>
      <c r="T140" s="191"/>
      <c r="U140" s="191"/>
      <c r="AD140" s="288"/>
      <c r="AI140" s="191"/>
    </row>
    <row r="141" spans="1:35" ht="12.75" customHeight="1" x14ac:dyDescent="0.25">
      <c r="A141" s="289"/>
      <c r="D141" s="191"/>
      <c r="E141" s="191"/>
      <c r="H141" s="191"/>
      <c r="I141" s="191"/>
      <c r="J141" s="191"/>
      <c r="K141" s="191"/>
      <c r="L141" s="191"/>
      <c r="M141" s="191"/>
      <c r="N141" s="191"/>
      <c r="O141" s="191"/>
      <c r="P141" s="191"/>
      <c r="Q141" s="191"/>
      <c r="R141" s="191"/>
      <c r="S141" s="191"/>
      <c r="T141" s="191"/>
      <c r="U141" s="191"/>
      <c r="AD141" s="288"/>
      <c r="AI141" s="191"/>
    </row>
    <row r="142" spans="1:35" ht="12.75" customHeight="1" x14ac:dyDescent="0.25">
      <c r="A142" s="289"/>
      <c r="D142" s="191"/>
      <c r="E142" s="191"/>
      <c r="H142" s="191"/>
      <c r="I142" s="191"/>
      <c r="J142" s="191"/>
      <c r="K142" s="191"/>
      <c r="L142" s="191"/>
      <c r="M142" s="191"/>
      <c r="N142" s="191"/>
      <c r="O142" s="191"/>
      <c r="P142" s="191"/>
      <c r="Q142" s="191"/>
      <c r="R142" s="191"/>
      <c r="S142" s="191"/>
      <c r="T142" s="191"/>
      <c r="U142" s="191"/>
      <c r="AD142" s="288"/>
      <c r="AI142" s="191"/>
    </row>
    <row r="143" spans="1:35" ht="12.75" customHeight="1" x14ac:dyDescent="0.25">
      <c r="A143" s="289"/>
      <c r="D143" s="191"/>
      <c r="E143" s="191"/>
      <c r="H143" s="191"/>
      <c r="I143" s="191"/>
      <c r="J143" s="191"/>
      <c r="K143" s="191"/>
      <c r="L143" s="191"/>
      <c r="M143" s="191"/>
      <c r="N143" s="191"/>
      <c r="O143" s="191"/>
      <c r="P143" s="191"/>
      <c r="Q143" s="191"/>
      <c r="R143" s="191"/>
      <c r="S143" s="191"/>
      <c r="T143" s="191"/>
      <c r="U143" s="191"/>
      <c r="AD143" s="288"/>
      <c r="AI143" s="191"/>
    </row>
    <row r="144" spans="1:35" ht="12.75" customHeight="1" x14ac:dyDescent="0.25">
      <c r="A144" s="289"/>
      <c r="D144" s="191"/>
      <c r="E144" s="191"/>
      <c r="H144" s="191"/>
      <c r="I144" s="191"/>
      <c r="J144" s="191"/>
      <c r="K144" s="191"/>
      <c r="L144" s="191"/>
      <c r="M144" s="191"/>
      <c r="N144" s="191"/>
      <c r="O144" s="191"/>
      <c r="P144" s="191"/>
      <c r="Q144" s="191"/>
      <c r="R144" s="191"/>
      <c r="S144" s="191"/>
      <c r="T144" s="191"/>
      <c r="U144" s="191"/>
      <c r="AD144" s="288"/>
      <c r="AI144" s="191"/>
    </row>
    <row r="145" spans="1:35" ht="12.75" customHeight="1" x14ac:dyDescent="0.25">
      <c r="A145" s="289"/>
      <c r="D145" s="191"/>
      <c r="E145" s="191"/>
      <c r="H145" s="191"/>
      <c r="I145" s="191"/>
      <c r="J145" s="191"/>
      <c r="K145" s="191"/>
      <c r="L145" s="191"/>
      <c r="M145" s="191"/>
      <c r="N145" s="191"/>
      <c r="O145" s="191"/>
      <c r="P145" s="191"/>
      <c r="Q145" s="191"/>
      <c r="R145" s="191"/>
      <c r="S145" s="191"/>
      <c r="T145" s="191"/>
      <c r="U145" s="191"/>
      <c r="AD145" s="288"/>
      <c r="AI145" s="191"/>
    </row>
    <row r="146" spans="1:35" ht="12.75" customHeight="1" x14ac:dyDescent="0.25">
      <c r="A146" s="289"/>
      <c r="D146" s="191"/>
      <c r="E146" s="191"/>
      <c r="H146" s="191"/>
      <c r="I146" s="191"/>
      <c r="J146" s="191"/>
      <c r="K146" s="191"/>
      <c r="L146" s="191"/>
      <c r="M146" s="191"/>
      <c r="N146" s="191"/>
      <c r="O146" s="191"/>
      <c r="P146" s="191"/>
      <c r="Q146" s="191"/>
      <c r="R146" s="191"/>
      <c r="S146" s="191"/>
      <c r="T146" s="191"/>
      <c r="U146" s="191"/>
      <c r="AD146" s="288"/>
      <c r="AI146" s="191"/>
    </row>
    <row r="147" spans="1:35" ht="12.75" customHeight="1" x14ac:dyDescent="0.25">
      <c r="A147" s="289"/>
      <c r="D147" s="191"/>
      <c r="E147" s="191"/>
      <c r="H147" s="191"/>
      <c r="I147" s="191"/>
      <c r="J147" s="191"/>
      <c r="K147" s="191"/>
      <c r="L147" s="191"/>
      <c r="M147" s="191"/>
      <c r="N147" s="191"/>
      <c r="O147" s="191"/>
      <c r="P147" s="191"/>
      <c r="Q147" s="191"/>
      <c r="R147" s="191"/>
      <c r="S147" s="191"/>
      <c r="T147" s="191"/>
      <c r="U147" s="191"/>
      <c r="AD147" s="288"/>
      <c r="AI147" s="191"/>
    </row>
    <row r="148" spans="1:35" ht="12.75" customHeight="1" x14ac:dyDescent="0.25">
      <c r="A148" s="289"/>
      <c r="D148" s="191"/>
      <c r="E148" s="191"/>
      <c r="H148" s="191"/>
      <c r="I148" s="191"/>
      <c r="J148" s="191"/>
      <c r="K148" s="191"/>
      <c r="L148" s="191"/>
      <c r="M148" s="191"/>
      <c r="N148" s="191"/>
      <c r="O148" s="191"/>
      <c r="P148" s="191"/>
      <c r="Q148" s="191"/>
      <c r="R148" s="191"/>
      <c r="S148" s="191"/>
      <c r="T148" s="191"/>
      <c r="U148" s="191"/>
      <c r="AD148" s="288"/>
      <c r="AI148" s="191"/>
    </row>
    <row r="149" spans="1:35" ht="12.75" customHeight="1" x14ac:dyDescent="0.25">
      <c r="A149" s="289"/>
      <c r="D149" s="191"/>
      <c r="E149" s="191"/>
      <c r="H149" s="191"/>
      <c r="I149" s="191"/>
      <c r="J149" s="191"/>
      <c r="K149" s="191"/>
      <c r="L149" s="191"/>
      <c r="M149" s="191"/>
      <c r="N149" s="191"/>
      <c r="O149" s="191"/>
      <c r="P149" s="191"/>
      <c r="Q149" s="191"/>
      <c r="R149" s="191"/>
      <c r="S149" s="191"/>
      <c r="T149" s="191"/>
      <c r="U149" s="191"/>
      <c r="AD149" s="288"/>
      <c r="AI149" s="191"/>
    </row>
    <row r="150" spans="1:35" ht="12.75" customHeight="1" x14ac:dyDescent="0.25">
      <c r="A150" s="289"/>
      <c r="D150" s="191"/>
      <c r="E150" s="191"/>
      <c r="H150" s="191"/>
      <c r="I150" s="191"/>
      <c r="J150" s="191"/>
      <c r="K150" s="191"/>
      <c r="L150" s="191"/>
      <c r="M150" s="191"/>
      <c r="N150" s="191"/>
      <c r="O150" s="191"/>
      <c r="P150" s="191"/>
      <c r="Q150" s="191"/>
      <c r="R150" s="191"/>
      <c r="S150" s="191"/>
      <c r="T150" s="191"/>
      <c r="U150" s="191"/>
      <c r="AD150" s="288"/>
      <c r="AI150" s="191"/>
    </row>
    <row r="151" spans="1:35" ht="12.75" customHeight="1" x14ac:dyDescent="0.25">
      <c r="A151" s="289"/>
      <c r="D151" s="191"/>
      <c r="E151" s="191"/>
      <c r="H151" s="191"/>
      <c r="I151" s="191"/>
      <c r="J151" s="191"/>
      <c r="K151" s="191"/>
      <c r="L151" s="191"/>
      <c r="M151" s="191"/>
      <c r="N151" s="191"/>
      <c r="O151" s="191"/>
      <c r="P151" s="191"/>
      <c r="Q151" s="191"/>
      <c r="R151" s="191"/>
      <c r="S151" s="191"/>
      <c r="T151" s="191"/>
      <c r="U151" s="191"/>
      <c r="AD151" s="288"/>
      <c r="AI151" s="191"/>
    </row>
    <row r="152" spans="1:35" ht="12.75" customHeight="1" x14ac:dyDescent="0.25">
      <c r="A152" s="289"/>
      <c r="D152" s="191"/>
      <c r="E152" s="191"/>
      <c r="H152" s="191"/>
      <c r="I152" s="191"/>
      <c r="J152" s="191"/>
      <c r="K152" s="191"/>
      <c r="L152" s="191"/>
      <c r="M152" s="191"/>
      <c r="N152" s="191"/>
      <c r="O152" s="191"/>
      <c r="P152" s="191"/>
      <c r="Q152" s="191"/>
      <c r="R152" s="191"/>
      <c r="S152" s="191"/>
      <c r="T152" s="191"/>
      <c r="U152" s="191"/>
      <c r="AD152" s="288"/>
      <c r="AI152" s="191"/>
    </row>
    <row r="153" spans="1:35" ht="12.75" customHeight="1" x14ac:dyDescent="0.25">
      <c r="A153" s="289"/>
      <c r="D153" s="191"/>
      <c r="E153" s="191"/>
      <c r="H153" s="191"/>
      <c r="I153" s="191"/>
      <c r="J153" s="191"/>
      <c r="K153" s="191"/>
      <c r="L153" s="191"/>
      <c r="M153" s="191"/>
      <c r="N153" s="191"/>
      <c r="O153" s="191"/>
      <c r="P153" s="191"/>
      <c r="Q153" s="191"/>
      <c r="R153" s="191"/>
      <c r="S153" s="191"/>
      <c r="T153" s="191"/>
      <c r="U153" s="191"/>
      <c r="AD153" s="288"/>
      <c r="AI153" s="191"/>
    </row>
    <row r="154" spans="1:35" ht="12.75" customHeight="1" x14ac:dyDescent="0.25">
      <c r="A154" s="289"/>
      <c r="D154" s="191"/>
      <c r="E154" s="191"/>
      <c r="H154" s="191"/>
      <c r="I154" s="191"/>
      <c r="J154" s="191"/>
      <c r="K154" s="191"/>
      <c r="L154" s="191"/>
      <c r="M154" s="191"/>
      <c r="N154" s="191"/>
      <c r="O154" s="191"/>
      <c r="P154" s="191"/>
      <c r="Q154" s="191"/>
      <c r="R154" s="191"/>
      <c r="S154" s="191"/>
      <c r="T154" s="191"/>
      <c r="U154" s="191"/>
      <c r="AD154" s="288"/>
      <c r="AI154" s="191"/>
    </row>
    <row r="155" spans="1:35" ht="12.75" customHeight="1" x14ac:dyDescent="0.25">
      <c r="A155" s="289"/>
      <c r="D155" s="191"/>
      <c r="E155" s="191"/>
      <c r="H155" s="191"/>
      <c r="I155" s="191"/>
      <c r="J155" s="191"/>
      <c r="K155" s="191"/>
      <c r="L155" s="191"/>
      <c r="M155" s="191"/>
      <c r="N155" s="191"/>
      <c r="O155" s="191"/>
      <c r="P155" s="191"/>
      <c r="Q155" s="191"/>
      <c r="R155" s="191"/>
      <c r="S155" s="191"/>
      <c r="T155" s="191"/>
      <c r="U155" s="191"/>
      <c r="AD155" s="288"/>
      <c r="AI155" s="191"/>
    </row>
    <row r="156" spans="1:35" ht="12.75" customHeight="1" x14ac:dyDescent="0.25">
      <c r="A156" s="289"/>
      <c r="D156" s="191"/>
      <c r="E156" s="191"/>
      <c r="H156" s="191"/>
      <c r="I156" s="191"/>
      <c r="J156" s="191"/>
      <c r="K156" s="191"/>
      <c r="L156" s="191"/>
      <c r="M156" s="191"/>
      <c r="N156" s="191"/>
      <c r="O156" s="191"/>
      <c r="P156" s="191"/>
      <c r="Q156" s="191"/>
      <c r="R156" s="191"/>
      <c r="S156" s="191"/>
      <c r="T156" s="191"/>
      <c r="U156" s="191"/>
      <c r="AD156" s="288"/>
      <c r="AI156" s="191"/>
    </row>
    <row r="157" spans="1:35" ht="12.75" customHeight="1" x14ac:dyDescent="0.25">
      <c r="A157" s="289"/>
      <c r="D157" s="191"/>
      <c r="E157" s="191"/>
      <c r="H157" s="191"/>
      <c r="I157" s="191"/>
      <c r="J157" s="191"/>
      <c r="K157" s="191"/>
      <c r="L157" s="191"/>
      <c r="M157" s="191"/>
      <c r="N157" s="191"/>
      <c r="O157" s="191"/>
      <c r="P157" s="191"/>
      <c r="Q157" s="191"/>
      <c r="R157" s="191"/>
      <c r="S157" s="191"/>
      <c r="T157" s="191"/>
      <c r="U157" s="191"/>
      <c r="AD157" s="288"/>
      <c r="AI157" s="191"/>
    </row>
    <row r="158" spans="1:35" ht="12.75" customHeight="1" x14ac:dyDescent="0.25">
      <c r="A158" s="289"/>
      <c r="D158" s="191"/>
      <c r="E158" s="191"/>
      <c r="H158" s="191"/>
      <c r="I158" s="191"/>
      <c r="J158" s="191"/>
      <c r="K158" s="191"/>
      <c r="L158" s="191"/>
      <c r="M158" s="191"/>
      <c r="N158" s="191"/>
      <c r="O158" s="191"/>
      <c r="P158" s="191"/>
      <c r="Q158" s="191"/>
      <c r="R158" s="191"/>
      <c r="S158" s="191"/>
      <c r="T158" s="191"/>
      <c r="U158" s="191"/>
      <c r="AD158" s="288"/>
      <c r="AI158" s="191"/>
    </row>
    <row r="159" spans="1:35" ht="12.75" customHeight="1" x14ac:dyDescent="0.25">
      <c r="A159" s="289"/>
      <c r="D159" s="191"/>
      <c r="E159" s="191"/>
      <c r="H159" s="191"/>
      <c r="I159" s="191"/>
      <c r="J159" s="191"/>
      <c r="K159" s="191"/>
      <c r="L159" s="191"/>
      <c r="M159" s="191"/>
      <c r="N159" s="191"/>
      <c r="O159" s="191"/>
      <c r="P159" s="191"/>
      <c r="Q159" s="191"/>
      <c r="R159" s="191"/>
      <c r="S159" s="191"/>
      <c r="T159" s="191"/>
      <c r="U159" s="191"/>
      <c r="AD159" s="288"/>
      <c r="AI159" s="191"/>
    </row>
    <row r="160" spans="1:35" ht="12.75" customHeight="1" x14ac:dyDescent="0.25">
      <c r="A160" s="289"/>
      <c r="D160" s="191"/>
      <c r="E160" s="191"/>
      <c r="H160" s="191"/>
      <c r="I160" s="191"/>
      <c r="J160" s="191"/>
      <c r="K160" s="191"/>
      <c r="L160" s="191"/>
      <c r="M160" s="191"/>
      <c r="N160" s="191"/>
      <c r="O160" s="191"/>
      <c r="P160" s="191"/>
      <c r="Q160" s="191"/>
      <c r="R160" s="191"/>
      <c r="S160" s="191"/>
      <c r="T160" s="191"/>
      <c r="U160" s="191"/>
      <c r="AD160" s="288"/>
      <c r="AI160" s="191"/>
    </row>
    <row r="161" spans="1:35" ht="12.75" customHeight="1" x14ac:dyDescent="0.25">
      <c r="A161" s="289"/>
      <c r="D161" s="191"/>
      <c r="E161" s="191"/>
      <c r="H161" s="191"/>
      <c r="I161" s="191"/>
      <c r="J161" s="191"/>
      <c r="K161" s="191"/>
      <c r="L161" s="191"/>
      <c r="M161" s="191"/>
      <c r="N161" s="191"/>
      <c r="O161" s="191"/>
      <c r="P161" s="191"/>
      <c r="Q161" s="191"/>
      <c r="R161" s="191"/>
      <c r="S161" s="191"/>
      <c r="T161" s="191"/>
      <c r="U161" s="191"/>
      <c r="AD161" s="288"/>
      <c r="AI161" s="191"/>
    </row>
    <row r="162" spans="1:35" ht="12.75" customHeight="1" x14ac:dyDescent="0.25">
      <c r="A162" s="289"/>
      <c r="D162" s="191"/>
      <c r="E162" s="191"/>
      <c r="H162" s="191"/>
      <c r="I162" s="191"/>
      <c r="J162" s="191"/>
      <c r="K162" s="191"/>
      <c r="L162" s="191"/>
      <c r="M162" s="191"/>
      <c r="N162" s="191"/>
      <c r="O162" s="191"/>
      <c r="P162" s="191"/>
      <c r="Q162" s="191"/>
      <c r="R162" s="191"/>
      <c r="S162" s="191"/>
      <c r="T162" s="191"/>
      <c r="U162" s="191"/>
      <c r="AD162" s="288"/>
      <c r="AI162" s="191"/>
    </row>
    <row r="163" spans="1:35" ht="12.75" customHeight="1" x14ac:dyDescent="0.25">
      <c r="A163" s="289"/>
      <c r="D163" s="191"/>
      <c r="E163" s="191"/>
      <c r="H163" s="191"/>
      <c r="I163" s="191"/>
      <c r="J163" s="191"/>
      <c r="K163" s="191"/>
      <c r="L163" s="191"/>
      <c r="M163" s="191"/>
      <c r="N163" s="191"/>
      <c r="O163" s="191"/>
      <c r="P163" s="191"/>
      <c r="Q163" s="191"/>
      <c r="R163" s="191"/>
      <c r="S163" s="191"/>
      <c r="T163" s="191"/>
      <c r="U163" s="191"/>
      <c r="AD163" s="288"/>
      <c r="AI163" s="191"/>
    </row>
    <row r="164" spans="1:35" ht="12.75" customHeight="1" x14ac:dyDescent="0.25">
      <c r="A164" s="289"/>
      <c r="D164" s="191"/>
      <c r="E164" s="191"/>
      <c r="H164" s="191"/>
      <c r="I164" s="191"/>
      <c r="J164" s="191"/>
      <c r="K164" s="191"/>
      <c r="L164" s="191"/>
      <c r="M164" s="191"/>
      <c r="N164" s="191"/>
      <c r="O164" s="191"/>
      <c r="P164" s="191"/>
      <c r="Q164" s="191"/>
      <c r="R164" s="191"/>
      <c r="S164" s="191"/>
      <c r="T164" s="191"/>
      <c r="U164" s="191"/>
      <c r="AD164" s="288"/>
      <c r="AI164" s="191"/>
    </row>
    <row r="165" spans="1:35" ht="12.75" customHeight="1" x14ac:dyDescent="0.25">
      <c r="A165" s="289"/>
      <c r="D165" s="191"/>
      <c r="E165" s="191"/>
      <c r="H165" s="191"/>
      <c r="I165" s="191"/>
      <c r="J165" s="191"/>
      <c r="K165" s="191"/>
      <c r="L165" s="191"/>
      <c r="M165" s="191"/>
      <c r="N165" s="191"/>
      <c r="O165" s="191"/>
      <c r="P165" s="191"/>
      <c r="Q165" s="191"/>
      <c r="R165" s="191"/>
      <c r="S165" s="191"/>
      <c r="T165" s="191"/>
      <c r="U165" s="191"/>
      <c r="AD165" s="288"/>
      <c r="AI165" s="191"/>
    </row>
    <row r="166" spans="1:35" ht="12.75" customHeight="1" x14ac:dyDescent="0.25">
      <c r="A166" s="289"/>
      <c r="D166" s="191"/>
      <c r="E166" s="191"/>
      <c r="H166" s="191"/>
      <c r="I166" s="191"/>
      <c r="J166" s="191"/>
      <c r="K166" s="191"/>
      <c r="L166" s="191"/>
      <c r="M166" s="191"/>
      <c r="N166" s="191"/>
      <c r="O166" s="191"/>
      <c r="P166" s="191"/>
      <c r="Q166" s="191"/>
      <c r="R166" s="191"/>
      <c r="S166" s="191"/>
      <c r="T166" s="191"/>
      <c r="U166" s="191"/>
      <c r="AD166" s="288"/>
      <c r="AI166" s="191"/>
    </row>
    <row r="167" spans="1:35" ht="12.75" customHeight="1" x14ac:dyDescent="0.25">
      <c r="A167" s="289"/>
      <c r="D167" s="191"/>
      <c r="E167" s="191"/>
      <c r="H167" s="191"/>
      <c r="I167" s="191"/>
      <c r="J167" s="191"/>
      <c r="K167" s="191"/>
      <c r="L167" s="191"/>
      <c r="M167" s="191"/>
      <c r="N167" s="191"/>
      <c r="O167" s="191"/>
      <c r="P167" s="191"/>
      <c r="Q167" s="191"/>
      <c r="R167" s="191"/>
      <c r="S167" s="191"/>
      <c r="T167" s="191"/>
      <c r="U167" s="191"/>
      <c r="AD167" s="288"/>
      <c r="AI167" s="191"/>
    </row>
    <row r="168" spans="1:35" ht="12.75" customHeight="1" x14ac:dyDescent="0.25">
      <c r="A168" s="289"/>
      <c r="D168" s="191"/>
      <c r="E168" s="191"/>
      <c r="H168" s="191"/>
      <c r="I168" s="191"/>
      <c r="J168" s="191"/>
      <c r="K168" s="191"/>
      <c r="L168" s="191"/>
      <c r="M168" s="191"/>
      <c r="N168" s="191"/>
      <c r="O168" s="191"/>
      <c r="P168" s="191"/>
      <c r="Q168" s="191"/>
      <c r="R168" s="191"/>
      <c r="S168" s="191"/>
      <c r="T168" s="191"/>
      <c r="U168" s="191"/>
      <c r="AD168" s="288"/>
      <c r="AI168" s="191"/>
    </row>
    <row r="169" spans="1:35" ht="12.75" customHeight="1" x14ac:dyDescent="0.25">
      <c r="A169" s="289"/>
      <c r="D169" s="191"/>
      <c r="E169" s="191"/>
      <c r="H169" s="191"/>
      <c r="I169" s="191"/>
      <c r="J169" s="191"/>
      <c r="K169" s="191"/>
      <c r="L169" s="191"/>
      <c r="M169" s="191"/>
      <c r="N169" s="191"/>
      <c r="O169" s="191"/>
      <c r="P169" s="191"/>
      <c r="Q169" s="191"/>
      <c r="R169" s="191"/>
      <c r="S169" s="191"/>
      <c r="T169" s="191"/>
      <c r="U169" s="191"/>
      <c r="AD169" s="288"/>
      <c r="AI169" s="191"/>
    </row>
    <row r="170" spans="1:35" ht="12.75" customHeight="1" x14ac:dyDescent="0.25">
      <c r="A170" s="289"/>
      <c r="D170" s="191"/>
      <c r="E170" s="191"/>
      <c r="H170" s="191"/>
      <c r="I170" s="191"/>
      <c r="J170" s="191"/>
      <c r="K170" s="191"/>
      <c r="L170" s="191"/>
      <c r="M170" s="191"/>
      <c r="N170" s="191"/>
      <c r="O170" s="191"/>
      <c r="P170" s="191"/>
      <c r="Q170" s="191"/>
      <c r="R170" s="191"/>
      <c r="S170" s="191"/>
      <c r="T170" s="191"/>
      <c r="U170" s="191"/>
      <c r="AD170" s="288"/>
      <c r="AI170" s="191"/>
    </row>
    <row r="171" spans="1:35" ht="12.75" customHeight="1" x14ac:dyDescent="0.25">
      <c r="A171" s="289"/>
      <c r="D171" s="191"/>
      <c r="E171" s="191"/>
      <c r="H171" s="191"/>
      <c r="I171" s="191"/>
      <c r="J171" s="191"/>
      <c r="K171" s="191"/>
      <c r="L171" s="191"/>
      <c r="M171" s="191"/>
      <c r="N171" s="191"/>
      <c r="O171" s="191"/>
      <c r="P171" s="191"/>
      <c r="Q171" s="191"/>
      <c r="R171" s="191"/>
      <c r="S171" s="191"/>
      <c r="T171" s="191"/>
      <c r="U171" s="191"/>
      <c r="AD171" s="288"/>
      <c r="AI171" s="191"/>
    </row>
    <row r="172" spans="1:35" ht="12.75" customHeight="1" x14ac:dyDescent="0.25">
      <c r="A172" s="289"/>
      <c r="D172" s="191"/>
      <c r="E172" s="191"/>
      <c r="H172" s="191"/>
      <c r="I172" s="191"/>
      <c r="J172" s="191"/>
      <c r="K172" s="191"/>
      <c r="L172" s="191"/>
      <c r="M172" s="191"/>
      <c r="N172" s="191"/>
      <c r="O172" s="191"/>
      <c r="P172" s="191"/>
      <c r="Q172" s="191"/>
      <c r="R172" s="191"/>
      <c r="S172" s="191"/>
      <c r="T172" s="191"/>
      <c r="U172" s="191"/>
      <c r="AD172" s="288"/>
      <c r="AI172" s="191"/>
    </row>
    <row r="173" spans="1:35" ht="12.75" customHeight="1" x14ac:dyDescent="0.25">
      <c r="A173" s="289"/>
      <c r="D173" s="191"/>
      <c r="E173" s="191"/>
      <c r="H173" s="191"/>
      <c r="I173" s="191"/>
      <c r="J173" s="191"/>
      <c r="K173" s="191"/>
      <c r="L173" s="191"/>
      <c r="M173" s="191"/>
      <c r="N173" s="191"/>
      <c r="O173" s="191"/>
      <c r="P173" s="191"/>
      <c r="Q173" s="191"/>
      <c r="R173" s="191"/>
      <c r="S173" s="191"/>
      <c r="T173" s="191"/>
      <c r="U173" s="191"/>
      <c r="AD173" s="288"/>
      <c r="AI173" s="191"/>
    </row>
    <row r="174" spans="1:35" ht="12.75" customHeight="1" x14ac:dyDescent="0.25">
      <c r="A174" s="289"/>
      <c r="D174" s="191"/>
      <c r="E174" s="191"/>
      <c r="H174" s="191"/>
      <c r="I174" s="191"/>
      <c r="J174" s="191"/>
      <c r="K174" s="191"/>
      <c r="L174" s="191"/>
      <c r="M174" s="191"/>
      <c r="N174" s="191"/>
      <c r="O174" s="191"/>
      <c r="P174" s="191"/>
      <c r="Q174" s="191"/>
      <c r="R174" s="191"/>
      <c r="S174" s="191"/>
      <c r="T174" s="191"/>
      <c r="U174" s="191"/>
      <c r="AD174" s="288"/>
      <c r="AI174" s="191"/>
    </row>
    <row r="175" spans="1:35" ht="12.75" customHeight="1" x14ac:dyDescent="0.25">
      <c r="A175" s="289"/>
      <c r="D175" s="191"/>
      <c r="E175" s="191"/>
      <c r="H175" s="191"/>
      <c r="I175" s="191"/>
      <c r="J175" s="191"/>
      <c r="K175" s="191"/>
      <c r="L175" s="191"/>
      <c r="M175" s="191"/>
      <c r="N175" s="191"/>
      <c r="O175" s="191"/>
      <c r="P175" s="191"/>
      <c r="Q175" s="191"/>
      <c r="R175" s="191"/>
      <c r="S175" s="191"/>
      <c r="T175" s="191"/>
      <c r="U175" s="191"/>
      <c r="AD175" s="288"/>
      <c r="AI175" s="191"/>
    </row>
    <row r="176" spans="1:35" ht="12.75" customHeight="1" x14ac:dyDescent="0.25">
      <c r="A176" s="289"/>
      <c r="D176" s="191"/>
      <c r="E176" s="191"/>
      <c r="H176" s="191"/>
      <c r="I176" s="191"/>
      <c r="J176" s="191"/>
      <c r="K176" s="191"/>
      <c r="L176" s="191"/>
      <c r="M176" s="191"/>
      <c r="N176" s="191"/>
      <c r="O176" s="191"/>
      <c r="P176" s="191"/>
      <c r="Q176" s="191"/>
      <c r="R176" s="191"/>
      <c r="S176" s="191"/>
      <c r="T176" s="191"/>
      <c r="U176" s="191"/>
      <c r="AD176" s="288"/>
      <c r="AI176" s="191"/>
    </row>
    <row r="177" spans="1:35" ht="12.75" customHeight="1" x14ac:dyDescent="0.25">
      <c r="A177" s="289"/>
      <c r="D177" s="191"/>
      <c r="E177" s="191"/>
      <c r="H177" s="191"/>
      <c r="I177" s="191"/>
      <c r="J177" s="191"/>
      <c r="K177" s="191"/>
      <c r="L177" s="191"/>
      <c r="M177" s="191"/>
      <c r="N177" s="191"/>
      <c r="O177" s="191"/>
      <c r="P177" s="191"/>
      <c r="Q177" s="191"/>
      <c r="R177" s="191"/>
      <c r="S177" s="191"/>
      <c r="T177" s="191"/>
      <c r="U177" s="191"/>
      <c r="AD177" s="288"/>
      <c r="AI177" s="191"/>
    </row>
    <row r="178" spans="1:35" ht="12.75" customHeight="1" x14ac:dyDescent="0.25">
      <c r="A178" s="289"/>
      <c r="D178" s="191"/>
      <c r="E178" s="191"/>
      <c r="H178" s="191"/>
      <c r="I178" s="191"/>
      <c r="J178" s="191"/>
      <c r="K178" s="191"/>
      <c r="L178" s="191"/>
      <c r="M178" s="191"/>
      <c r="N178" s="191"/>
      <c r="O178" s="191"/>
      <c r="P178" s="191"/>
      <c r="Q178" s="191"/>
      <c r="R178" s="191"/>
      <c r="S178" s="191"/>
      <c r="T178" s="191"/>
      <c r="U178" s="191"/>
      <c r="AD178" s="288"/>
      <c r="AI178" s="191"/>
    </row>
    <row r="179" spans="1:35" ht="12.75" customHeight="1" x14ac:dyDescent="0.25">
      <c r="A179" s="289"/>
      <c r="D179" s="191"/>
      <c r="E179" s="191"/>
      <c r="H179" s="191"/>
      <c r="I179" s="191"/>
      <c r="J179" s="191"/>
      <c r="K179" s="191"/>
      <c r="L179" s="191"/>
      <c r="M179" s="191"/>
      <c r="N179" s="191"/>
      <c r="O179" s="191"/>
      <c r="P179" s="191"/>
      <c r="Q179" s="191"/>
      <c r="R179" s="191"/>
      <c r="S179" s="191"/>
      <c r="T179" s="191"/>
      <c r="U179" s="191"/>
      <c r="AD179" s="288"/>
      <c r="AI179" s="191"/>
    </row>
    <row r="180" spans="1:35" ht="12.75" customHeight="1" x14ac:dyDescent="0.25">
      <c r="A180" s="289"/>
      <c r="D180" s="191"/>
      <c r="E180" s="191"/>
      <c r="H180" s="191"/>
      <c r="I180" s="191"/>
      <c r="J180" s="191"/>
      <c r="K180" s="191"/>
      <c r="L180" s="191"/>
      <c r="M180" s="191"/>
      <c r="N180" s="191"/>
      <c r="O180" s="191"/>
      <c r="P180" s="191"/>
      <c r="Q180" s="191"/>
      <c r="R180" s="191"/>
      <c r="S180" s="191"/>
      <c r="T180" s="191"/>
      <c r="U180" s="191"/>
      <c r="AD180" s="288"/>
      <c r="AI180" s="191"/>
    </row>
    <row r="181" spans="1:35" ht="12.75" customHeight="1" x14ac:dyDescent="0.25">
      <c r="A181" s="289"/>
      <c r="D181" s="191"/>
      <c r="E181" s="191"/>
      <c r="H181" s="191"/>
      <c r="I181" s="191"/>
      <c r="J181" s="191"/>
      <c r="K181" s="191"/>
      <c r="L181" s="191"/>
      <c r="M181" s="191"/>
      <c r="N181" s="191"/>
      <c r="O181" s="191"/>
      <c r="P181" s="191"/>
      <c r="Q181" s="191"/>
      <c r="R181" s="191"/>
      <c r="S181" s="191"/>
      <c r="T181" s="191"/>
      <c r="U181" s="191"/>
      <c r="AD181" s="288"/>
      <c r="AI181" s="191"/>
    </row>
    <row r="182" spans="1:35" ht="12.75" customHeight="1" x14ac:dyDescent="0.25">
      <c r="A182" s="289"/>
      <c r="D182" s="191"/>
      <c r="E182" s="191"/>
      <c r="H182" s="191"/>
      <c r="I182" s="191"/>
      <c r="J182" s="191"/>
      <c r="K182" s="191"/>
      <c r="L182" s="191"/>
      <c r="M182" s="191"/>
      <c r="N182" s="191"/>
      <c r="O182" s="191"/>
      <c r="P182" s="191"/>
      <c r="Q182" s="191"/>
      <c r="R182" s="191"/>
      <c r="S182" s="191"/>
      <c r="T182" s="191"/>
      <c r="U182" s="191"/>
      <c r="AD182" s="288"/>
      <c r="AI182" s="191"/>
    </row>
    <row r="183" spans="1:35" ht="12.75" customHeight="1" x14ac:dyDescent="0.25">
      <c r="A183" s="289"/>
      <c r="D183" s="191"/>
      <c r="E183" s="191"/>
      <c r="H183" s="191"/>
      <c r="I183" s="191"/>
      <c r="J183" s="191"/>
      <c r="K183" s="191"/>
      <c r="L183" s="191"/>
      <c r="M183" s="191"/>
      <c r="N183" s="191"/>
      <c r="O183" s="191"/>
      <c r="P183" s="191"/>
      <c r="Q183" s="191"/>
      <c r="R183" s="191"/>
      <c r="S183" s="191"/>
      <c r="T183" s="191"/>
      <c r="U183" s="191"/>
      <c r="AD183" s="288"/>
      <c r="AI183" s="191"/>
    </row>
    <row r="184" spans="1:35" ht="12.75" customHeight="1" x14ac:dyDescent="0.25">
      <c r="A184" s="289"/>
      <c r="D184" s="191"/>
      <c r="E184" s="191"/>
      <c r="H184" s="191"/>
      <c r="I184" s="191"/>
      <c r="J184" s="191"/>
      <c r="K184" s="191"/>
      <c r="L184" s="191"/>
      <c r="M184" s="191"/>
      <c r="N184" s="191"/>
      <c r="O184" s="191"/>
      <c r="P184" s="191"/>
      <c r="Q184" s="191"/>
      <c r="R184" s="191"/>
      <c r="S184" s="191"/>
      <c r="T184" s="191"/>
      <c r="U184" s="191"/>
      <c r="AD184" s="288"/>
      <c r="AI184" s="191"/>
    </row>
    <row r="185" spans="1:35" ht="12.75" customHeight="1" x14ac:dyDescent="0.25">
      <c r="A185" s="289"/>
      <c r="D185" s="191"/>
      <c r="E185" s="191"/>
      <c r="H185" s="191"/>
      <c r="I185" s="191"/>
      <c r="J185" s="191"/>
      <c r="K185" s="191"/>
      <c r="L185" s="191"/>
      <c r="M185" s="191"/>
      <c r="N185" s="191"/>
      <c r="O185" s="191"/>
      <c r="P185" s="191"/>
      <c r="Q185" s="191"/>
      <c r="R185" s="191"/>
      <c r="S185" s="191"/>
      <c r="T185" s="191"/>
      <c r="U185" s="191"/>
      <c r="AD185" s="288"/>
      <c r="AI185" s="191"/>
    </row>
    <row r="186" spans="1:35" ht="12.75" customHeight="1" x14ac:dyDescent="0.25">
      <c r="A186" s="289"/>
      <c r="D186" s="191"/>
      <c r="E186" s="191"/>
      <c r="H186" s="191"/>
      <c r="I186" s="191"/>
      <c r="J186" s="191"/>
      <c r="K186" s="191"/>
      <c r="L186" s="191"/>
      <c r="M186" s="191"/>
      <c r="N186" s="191"/>
      <c r="O186" s="191"/>
      <c r="P186" s="191"/>
      <c r="Q186" s="191"/>
      <c r="R186" s="191"/>
      <c r="S186" s="191"/>
      <c r="T186" s="191"/>
      <c r="U186" s="191"/>
      <c r="AD186" s="288"/>
      <c r="AI186" s="191"/>
    </row>
    <row r="187" spans="1:35" ht="12.75" customHeight="1" x14ac:dyDescent="0.25">
      <c r="A187" s="289"/>
      <c r="D187" s="191"/>
      <c r="E187" s="191"/>
      <c r="H187" s="191"/>
      <c r="I187" s="191"/>
      <c r="J187" s="191"/>
      <c r="K187" s="191"/>
      <c r="L187" s="191"/>
      <c r="M187" s="191"/>
      <c r="N187" s="191"/>
      <c r="O187" s="191"/>
      <c r="P187" s="191"/>
      <c r="Q187" s="191"/>
      <c r="R187" s="191"/>
      <c r="S187" s="191"/>
      <c r="T187" s="191"/>
      <c r="U187" s="191"/>
      <c r="AD187" s="288"/>
      <c r="AI187" s="191"/>
    </row>
    <row r="188" spans="1:35" ht="12.75" customHeight="1" x14ac:dyDescent="0.25">
      <c r="A188" s="289"/>
      <c r="D188" s="191"/>
      <c r="E188" s="191"/>
      <c r="H188" s="191"/>
      <c r="I188" s="191"/>
      <c r="J188" s="191"/>
      <c r="K188" s="191"/>
      <c r="L188" s="191"/>
      <c r="M188" s="191"/>
      <c r="N188" s="191"/>
      <c r="O188" s="191"/>
      <c r="P188" s="191"/>
      <c r="Q188" s="191"/>
      <c r="R188" s="191"/>
      <c r="S188" s="191"/>
      <c r="T188" s="191"/>
      <c r="U188" s="191"/>
      <c r="AD188" s="288"/>
      <c r="AI188" s="191"/>
    </row>
    <row r="189" spans="1:35" ht="12.75" customHeight="1" x14ac:dyDescent="0.25">
      <c r="A189" s="289"/>
      <c r="D189" s="191"/>
      <c r="E189" s="191"/>
      <c r="H189" s="191"/>
      <c r="I189" s="191"/>
      <c r="J189" s="191"/>
      <c r="K189" s="191"/>
      <c r="L189" s="191"/>
      <c r="M189" s="191"/>
      <c r="N189" s="191"/>
      <c r="O189" s="191"/>
      <c r="P189" s="191"/>
      <c r="Q189" s="191"/>
      <c r="R189" s="191"/>
      <c r="S189" s="191"/>
      <c r="T189" s="191"/>
      <c r="U189" s="191"/>
      <c r="AD189" s="288"/>
      <c r="AI189" s="191"/>
    </row>
    <row r="190" spans="1:35" ht="12.75" customHeight="1" x14ac:dyDescent="0.25">
      <c r="A190" s="289"/>
      <c r="D190" s="191"/>
      <c r="E190" s="191"/>
      <c r="H190" s="191"/>
      <c r="I190" s="191"/>
      <c r="J190" s="191"/>
      <c r="K190" s="191"/>
      <c r="L190" s="191"/>
      <c r="M190" s="191"/>
      <c r="N190" s="191"/>
      <c r="O190" s="191"/>
      <c r="P190" s="191"/>
      <c r="Q190" s="191"/>
      <c r="R190" s="191"/>
      <c r="S190" s="191"/>
      <c r="T190" s="191"/>
      <c r="U190" s="191"/>
      <c r="AD190" s="288"/>
      <c r="AI190" s="191"/>
    </row>
    <row r="191" spans="1:35" ht="12.75" customHeight="1" x14ac:dyDescent="0.25">
      <c r="A191" s="289"/>
      <c r="D191" s="191"/>
      <c r="E191" s="191"/>
      <c r="H191" s="191"/>
      <c r="I191" s="191"/>
      <c r="J191" s="191"/>
      <c r="K191" s="191"/>
      <c r="L191" s="191"/>
      <c r="M191" s="191"/>
      <c r="N191" s="191"/>
      <c r="O191" s="191"/>
      <c r="P191" s="191"/>
      <c r="Q191" s="191"/>
      <c r="R191" s="191"/>
      <c r="S191" s="191"/>
      <c r="T191" s="191"/>
      <c r="U191" s="191"/>
      <c r="AD191" s="288"/>
      <c r="AI191" s="191"/>
    </row>
    <row r="192" spans="1:35" ht="12.75" customHeight="1" x14ac:dyDescent="0.25">
      <c r="A192" s="289"/>
      <c r="D192" s="191"/>
      <c r="E192" s="191"/>
      <c r="H192" s="191"/>
      <c r="I192" s="191"/>
      <c r="J192" s="191"/>
      <c r="K192" s="191"/>
      <c r="L192" s="191"/>
      <c r="M192" s="191"/>
      <c r="N192" s="191"/>
      <c r="O192" s="191"/>
      <c r="P192" s="191"/>
      <c r="Q192" s="191"/>
      <c r="R192" s="191"/>
      <c r="S192" s="191"/>
      <c r="T192" s="191"/>
      <c r="U192" s="191"/>
      <c r="AD192" s="288"/>
      <c r="AI192" s="191"/>
    </row>
    <row r="193" spans="1:35" ht="12.75" customHeight="1" x14ac:dyDescent="0.25">
      <c r="A193" s="289"/>
      <c r="D193" s="191"/>
      <c r="E193" s="191"/>
      <c r="H193" s="191"/>
      <c r="I193" s="191"/>
      <c r="J193" s="191"/>
      <c r="K193" s="191"/>
      <c r="L193" s="191"/>
      <c r="M193" s="191"/>
      <c r="N193" s="191"/>
      <c r="O193" s="191"/>
      <c r="P193" s="191"/>
      <c r="Q193" s="191"/>
      <c r="R193" s="191"/>
      <c r="S193" s="191"/>
      <c r="T193" s="191"/>
      <c r="U193" s="191"/>
      <c r="AD193" s="288"/>
      <c r="AI193" s="191"/>
    </row>
    <row r="194" spans="1:35" ht="12.75" customHeight="1" x14ac:dyDescent="0.25">
      <c r="A194" s="289"/>
      <c r="D194" s="191"/>
      <c r="E194" s="191"/>
      <c r="H194" s="191"/>
      <c r="I194" s="191"/>
      <c r="J194" s="191"/>
      <c r="K194" s="191"/>
      <c r="L194" s="191"/>
      <c r="M194" s="191"/>
      <c r="N194" s="191"/>
      <c r="O194" s="191"/>
      <c r="P194" s="191"/>
      <c r="Q194" s="191"/>
      <c r="R194" s="191"/>
      <c r="S194" s="191"/>
      <c r="T194" s="191"/>
      <c r="U194" s="191"/>
      <c r="AD194" s="288"/>
      <c r="AI194" s="191"/>
    </row>
    <row r="195" spans="1:35" ht="12.75" customHeight="1" x14ac:dyDescent="0.25">
      <c r="A195" s="289"/>
      <c r="D195" s="191"/>
      <c r="E195" s="191"/>
      <c r="H195" s="191"/>
      <c r="I195" s="191"/>
      <c r="J195" s="191"/>
      <c r="K195" s="191"/>
      <c r="L195" s="191"/>
      <c r="M195" s="191"/>
      <c r="N195" s="191"/>
      <c r="O195" s="191"/>
      <c r="P195" s="191"/>
      <c r="Q195" s="191"/>
      <c r="R195" s="191"/>
      <c r="S195" s="191"/>
      <c r="T195" s="191"/>
      <c r="U195" s="191"/>
      <c r="AD195" s="288"/>
      <c r="AI195" s="191"/>
    </row>
    <row r="196" spans="1:35" ht="12.75" customHeight="1" x14ac:dyDescent="0.25">
      <c r="A196" s="289"/>
      <c r="D196" s="191"/>
      <c r="E196" s="191"/>
      <c r="H196" s="191"/>
      <c r="I196" s="191"/>
      <c r="J196" s="191"/>
      <c r="K196" s="191"/>
      <c r="L196" s="191"/>
      <c r="M196" s="191"/>
      <c r="N196" s="191"/>
      <c r="O196" s="191"/>
      <c r="P196" s="191"/>
      <c r="Q196" s="191"/>
      <c r="R196" s="191"/>
      <c r="S196" s="191"/>
      <c r="T196" s="191"/>
      <c r="U196" s="191"/>
      <c r="AD196" s="288"/>
      <c r="AI196" s="191"/>
    </row>
    <row r="197" spans="1:35" ht="12.75" customHeight="1" x14ac:dyDescent="0.25">
      <c r="A197" s="289"/>
      <c r="D197" s="191"/>
      <c r="E197" s="191"/>
      <c r="H197" s="191"/>
      <c r="I197" s="191"/>
      <c r="J197" s="191"/>
      <c r="K197" s="191"/>
      <c r="L197" s="191"/>
      <c r="M197" s="191"/>
      <c r="N197" s="191"/>
      <c r="O197" s="191"/>
      <c r="P197" s="191"/>
      <c r="Q197" s="191"/>
      <c r="R197" s="191"/>
      <c r="S197" s="191"/>
      <c r="T197" s="191"/>
      <c r="U197" s="191"/>
      <c r="AD197" s="288"/>
      <c r="AI197" s="191"/>
    </row>
    <row r="198" spans="1:35" ht="12.75" customHeight="1" x14ac:dyDescent="0.25">
      <c r="A198" s="289"/>
      <c r="D198" s="191"/>
      <c r="E198" s="191"/>
      <c r="H198" s="191"/>
      <c r="I198" s="191"/>
      <c r="J198" s="191"/>
      <c r="K198" s="191"/>
      <c r="L198" s="191"/>
      <c r="M198" s="191"/>
      <c r="N198" s="191"/>
      <c r="O198" s="191"/>
      <c r="P198" s="191"/>
      <c r="Q198" s="191"/>
      <c r="R198" s="191"/>
      <c r="S198" s="191"/>
      <c r="T198" s="191"/>
      <c r="U198" s="191"/>
      <c r="AD198" s="288"/>
      <c r="AI198" s="191"/>
    </row>
    <row r="199" spans="1:35" ht="12.75" customHeight="1" x14ac:dyDescent="0.25">
      <c r="A199" s="289"/>
      <c r="D199" s="191"/>
      <c r="E199" s="191"/>
      <c r="H199" s="191"/>
      <c r="I199" s="191"/>
      <c r="J199" s="191"/>
      <c r="K199" s="191"/>
      <c r="L199" s="191"/>
      <c r="M199" s="191"/>
      <c r="N199" s="191"/>
      <c r="O199" s="191"/>
      <c r="P199" s="191"/>
      <c r="Q199" s="191"/>
      <c r="R199" s="191"/>
      <c r="S199" s="191"/>
      <c r="T199" s="191"/>
      <c r="U199" s="191"/>
      <c r="AD199" s="288"/>
      <c r="AI199" s="191"/>
    </row>
    <row r="200" spans="1:35" ht="12.75" customHeight="1" x14ac:dyDescent="0.25">
      <c r="A200" s="289"/>
      <c r="D200" s="191"/>
      <c r="E200" s="191"/>
      <c r="H200" s="191"/>
      <c r="I200" s="191"/>
      <c r="J200" s="191"/>
      <c r="K200" s="191"/>
      <c r="L200" s="191"/>
      <c r="M200" s="191"/>
      <c r="N200" s="191"/>
      <c r="O200" s="191"/>
      <c r="P200" s="191"/>
      <c r="Q200" s="191"/>
      <c r="R200" s="191"/>
      <c r="S200" s="191"/>
      <c r="T200" s="191"/>
      <c r="U200" s="191"/>
      <c r="AD200" s="288"/>
      <c r="AI200" s="191"/>
    </row>
    <row r="201" spans="1:35" ht="12.75" customHeight="1" x14ac:dyDescent="0.25">
      <c r="A201" s="289"/>
      <c r="D201" s="191"/>
      <c r="E201" s="191"/>
      <c r="H201" s="191"/>
      <c r="I201" s="191"/>
      <c r="J201" s="191"/>
      <c r="K201" s="191"/>
      <c r="L201" s="191"/>
      <c r="M201" s="191"/>
      <c r="N201" s="191"/>
      <c r="O201" s="191"/>
      <c r="P201" s="191"/>
      <c r="Q201" s="191"/>
      <c r="R201" s="191"/>
      <c r="S201" s="191"/>
      <c r="T201" s="191"/>
      <c r="U201" s="191"/>
      <c r="AD201" s="288"/>
      <c r="AI201" s="191"/>
    </row>
    <row r="202" spans="1:35" ht="12.75" customHeight="1" x14ac:dyDescent="0.25">
      <c r="A202" s="289"/>
      <c r="D202" s="191"/>
      <c r="E202" s="191"/>
      <c r="H202" s="191"/>
      <c r="I202" s="191"/>
      <c r="J202" s="191"/>
      <c r="K202" s="191"/>
      <c r="L202" s="191"/>
      <c r="M202" s="191"/>
      <c r="N202" s="191"/>
      <c r="O202" s="191"/>
      <c r="P202" s="191"/>
      <c r="Q202" s="191"/>
      <c r="R202" s="191"/>
      <c r="S202" s="191"/>
      <c r="T202" s="191"/>
      <c r="U202" s="191"/>
      <c r="AD202" s="288"/>
      <c r="AI202" s="191"/>
    </row>
    <row r="203" spans="1:35" ht="12.75" customHeight="1" x14ac:dyDescent="0.25">
      <c r="A203" s="289"/>
      <c r="D203" s="191"/>
      <c r="E203" s="191"/>
      <c r="H203" s="191"/>
      <c r="I203" s="191"/>
      <c r="J203" s="191"/>
      <c r="K203" s="191"/>
      <c r="L203" s="191"/>
      <c r="M203" s="191"/>
      <c r="N203" s="191"/>
      <c r="O203" s="191"/>
      <c r="P203" s="191"/>
      <c r="Q203" s="191"/>
      <c r="R203" s="191"/>
      <c r="S203" s="191"/>
      <c r="T203" s="191"/>
      <c r="U203" s="191"/>
      <c r="AD203" s="288"/>
      <c r="AI203" s="191"/>
    </row>
    <row r="204" spans="1:35" ht="12.75" customHeight="1" x14ac:dyDescent="0.25">
      <c r="A204" s="289"/>
      <c r="D204" s="191"/>
      <c r="E204" s="191"/>
      <c r="H204" s="191"/>
      <c r="I204" s="191"/>
      <c r="J204" s="191"/>
      <c r="K204" s="191"/>
      <c r="L204" s="191"/>
      <c r="M204" s="191"/>
      <c r="N204" s="191"/>
      <c r="O204" s="191"/>
      <c r="P204" s="191"/>
      <c r="Q204" s="191"/>
      <c r="R204" s="191"/>
      <c r="S204" s="191"/>
      <c r="T204" s="191"/>
      <c r="U204" s="191"/>
      <c r="AD204" s="288"/>
      <c r="AI204" s="191"/>
    </row>
    <row r="205" spans="1:35" ht="12.75" customHeight="1" x14ac:dyDescent="0.25">
      <c r="A205" s="289"/>
      <c r="D205" s="191"/>
      <c r="E205" s="191"/>
      <c r="H205" s="191"/>
      <c r="I205" s="191"/>
      <c r="J205" s="191"/>
      <c r="K205" s="191"/>
      <c r="L205" s="191"/>
      <c r="M205" s="191"/>
      <c r="N205" s="191"/>
      <c r="O205" s="191"/>
      <c r="P205" s="191"/>
      <c r="Q205" s="191"/>
      <c r="R205" s="191"/>
      <c r="S205" s="191"/>
      <c r="T205" s="191"/>
      <c r="U205" s="191"/>
      <c r="AD205" s="288"/>
      <c r="AI205" s="191"/>
    </row>
    <row r="206" spans="1:35" ht="12.75" customHeight="1" x14ac:dyDescent="0.25">
      <c r="A206" s="289"/>
      <c r="D206" s="191"/>
      <c r="E206" s="191"/>
      <c r="H206" s="191"/>
      <c r="I206" s="191"/>
      <c r="J206" s="191"/>
      <c r="K206" s="191"/>
      <c r="L206" s="191"/>
      <c r="M206" s="191"/>
      <c r="N206" s="191"/>
      <c r="O206" s="191"/>
      <c r="P206" s="191"/>
      <c r="Q206" s="191"/>
      <c r="R206" s="191"/>
      <c r="S206" s="191"/>
      <c r="T206" s="191"/>
      <c r="U206" s="191"/>
      <c r="AD206" s="288"/>
      <c r="AI206" s="191"/>
    </row>
    <row r="207" spans="1:35" ht="12.75" customHeight="1" x14ac:dyDescent="0.25">
      <c r="A207" s="289"/>
      <c r="D207" s="191"/>
      <c r="E207" s="191"/>
      <c r="H207" s="191"/>
      <c r="I207" s="191"/>
      <c r="J207" s="191"/>
      <c r="K207" s="191"/>
      <c r="L207" s="191"/>
      <c r="M207" s="191"/>
      <c r="N207" s="191"/>
      <c r="O207" s="191"/>
      <c r="P207" s="191"/>
      <c r="Q207" s="191"/>
      <c r="R207" s="191"/>
      <c r="S207" s="191"/>
      <c r="T207" s="191"/>
      <c r="U207" s="191"/>
      <c r="AD207" s="288"/>
      <c r="AI207" s="191"/>
    </row>
    <row r="208" spans="1:35" ht="12.75" customHeight="1" x14ac:dyDescent="0.25">
      <c r="A208" s="289"/>
      <c r="D208" s="191"/>
      <c r="E208" s="191"/>
      <c r="H208" s="191"/>
      <c r="I208" s="191"/>
      <c r="J208" s="191"/>
      <c r="K208" s="191"/>
      <c r="L208" s="191"/>
      <c r="M208" s="191"/>
      <c r="N208" s="191"/>
      <c r="O208" s="191"/>
      <c r="P208" s="191"/>
      <c r="Q208" s="191"/>
      <c r="R208" s="191"/>
      <c r="S208" s="191"/>
      <c r="T208" s="191"/>
      <c r="U208" s="191"/>
      <c r="AD208" s="288"/>
      <c r="AI208" s="191"/>
    </row>
    <row r="209" spans="1:35" ht="12.75" customHeight="1" x14ac:dyDescent="0.25">
      <c r="A209" s="289"/>
      <c r="D209" s="191"/>
      <c r="E209" s="191"/>
      <c r="H209" s="191"/>
      <c r="I209" s="191"/>
      <c r="J209" s="191"/>
      <c r="K209" s="191"/>
      <c r="L209" s="191"/>
      <c r="M209" s="191"/>
      <c r="N209" s="191"/>
      <c r="O209" s="191"/>
      <c r="P209" s="191"/>
      <c r="Q209" s="191"/>
      <c r="R209" s="191"/>
      <c r="S209" s="191"/>
      <c r="T209" s="191"/>
      <c r="U209" s="191"/>
      <c r="AD209" s="288"/>
      <c r="AI209" s="191"/>
    </row>
    <row r="210" spans="1:35" ht="12.75" customHeight="1" x14ac:dyDescent="0.25">
      <c r="A210" s="289"/>
      <c r="D210" s="191"/>
      <c r="E210" s="191"/>
      <c r="H210" s="191"/>
      <c r="I210" s="191"/>
      <c r="J210" s="191"/>
      <c r="K210" s="191"/>
      <c r="L210" s="191"/>
      <c r="M210" s="191"/>
      <c r="N210" s="191"/>
      <c r="O210" s="191"/>
      <c r="P210" s="191"/>
      <c r="Q210" s="191"/>
      <c r="R210" s="191"/>
      <c r="S210" s="191"/>
      <c r="T210" s="191"/>
      <c r="U210" s="191"/>
      <c r="AD210" s="288"/>
      <c r="AI210" s="191"/>
    </row>
    <row r="211" spans="1:35" ht="12.75" customHeight="1" x14ac:dyDescent="0.25">
      <c r="A211" s="289"/>
      <c r="D211" s="191"/>
      <c r="E211" s="191"/>
      <c r="H211" s="191"/>
      <c r="I211" s="191"/>
      <c r="J211" s="191"/>
      <c r="K211" s="191"/>
      <c r="L211" s="191"/>
      <c r="M211" s="191"/>
      <c r="N211" s="191"/>
      <c r="O211" s="191"/>
      <c r="P211" s="191"/>
      <c r="Q211" s="191"/>
      <c r="R211" s="191"/>
      <c r="S211" s="191"/>
      <c r="T211" s="191"/>
      <c r="U211" s="191"/>
      <c r="AD211" s="288"/>
      <c r="AI211" s="191"/>
    </row>
    <row r="212" spans="1:35" ht="12.75" customHeight="1" x14ac:dyDescent="0.25">
      <c r="A212" s="289"/>
      <c r="D212" s="191"/>
      <c r="E212" s="191"/>
      <c r="H212" s="191"/>
      <c r="I212" s="191"/>
      <c r="J212" s="191"/>
      <c r="K212" s="191"/>
      <c r="L212" s="191"/>
      <c r="M212" s="191"/>
      <c r="N212" s="191"/>
      <c r="O212" s="191"/>
      <c r="P212" s="191"/>
      <c r="Q212" s="191"/>
      <c r="R212" s="191"/>
      <c r="S212" s="191"/>
      <c r="T212" s="191"/>
      <c r="U212" s="191"/>
      <c r="AD212" s="288"/>
      <c r="AI212" s="191"/>
    </row>
    <row r="213" spans="1:35" ht="12.75" customHeight="1" x14ac:dyDescent="0.25">
      <c r="A213" s="289"/>
      <c r="D213" s="191"/>
      <c r="E213" s="191"/>
      <c r="H213" s="191"/>
      <c r="I213" s="191"/>
      <c r="J213" s="191"/>
      <c r="K213" s="191"/>
      <c r="L213" s="191"/>
      <c r="M213" s="191"/>
      <c r="N213" s="191"/>
      <c r="O213" s="191"/>
      <c r="P213" s="191"/>
      <c r="Q213" s="191"/>
      <c r="R213" s="191"/>
      <c r="S213" s="191"/>
      <c r="T213" s="191"/>
      <c r="U213" s="191"/>
      <c r="AD213" s="288"/>
      <c r="AI213" s="191"/>
    </row>
    <row r="214" spans="1:35" ht="12.75" customHeight="1" x14ac:dyDescent="0.25">
      <c r="A214" s="289"/>
      <c r="D214" s="191"/>
      <c r="E214" s="191"/>
      <c r="H214" s="191"/>
      <c r="I214" s="191"/>
      <c r="J214" s="191"/>
      <c r="K214" s="191"/>
      <c r="L214" s="191"/>
      <c r="M214" s="191"/>
      <c r="N214" s="191"/>
      <c r="O214" s="191"/>
      <c r="P214" s="191"/>
      <c r="Q214" s="191"/>
      <c r="R214" s="191"/>
      <c r="S214" s="191"/>
      <c r="T214" s="191"/>
      <c r="U214" s="191"/>
      <c r="AD214" s="288"/>
      <c r="AI214" s="191"/>
    </row>
    <row r="215" spans="1:35" ht="12.75" customHeight="1" x14ac:dyDescent="0.25">
      <c r="A215" s="289"/>
      <c r="D215" s="191"/>
      <c r="E215" s="191"/>
      <c r="H215" s="191"/>
      <c r="I215" s="191"/>
      <c r="J215" s="191"/>
      <c r="K215" s="191"/>
      <c r="L215" s="191"/>
      <c r="M215" s="191"/>
      <c r="N215" s="191"/>
      <c r="O215" s="191"/>
      <c r="P215" s="191"/>
      <c r="Q215" s="191"/>
      <c r="R215" s="191"/>
      <c r="S215" s="191"/>
      <c r="T215" s="191"/>
      <c r="U215" s="191"/>
      <c r="AD215" s="288"/>
      <c r="AI215" s="191"/>
    </row>
    <row r="216" spans="1:35" ht="12.75" customHeight="1" x14ac:dyDescent="0.25">
      <c r="A216" s="289"/>
      <c r="D216" s="191"/>
      <c r="E216" s="191"/>
      <c r="H216" s="191"/>
      <c r="I216" s="191"/>
      <c r="J216" s="191"/>
      <c r="K216" s="191"/>
      <c r="L216" s="191"/>
      <c r="M216" s="191"/>
      <c r="N216" s="191"/>
      <c r="O216" s="191"/>
      <c r="P216" s="191"/>
      <c r="Q216" s="191"/>
      <c r="R216" s="191"/>
      <c r="S216" s="191"/>
      <c r="T216" s="191"/>
      <c r="U216" s="191"/>
      <c r="AD216" s="288"/>
      <c r="AI216" s="191"/>
    </row>
    <row r="217" spans="1:35" ht="12.75" customHeight="1" x14ac:dyDescent="0.25">
      <c r="A217" s="289"/>
      <c r="D217" s="191"/>
      <c r="E217" s="191"/>
      <c r="H217" s="191"/>
      <c r="I217" s="191"/>
      <c r="J217" s="191"/>
      <c r="K217" s="191"/>
      <c r="L217" s="191"/>
      <c r="M217" s="191"/>
      <c r="N217" s="191"/>
      <c r="O217" s="191"/>
      <c r="P217" s="191"/>
      <c r="Q217" s="191"/>
      <c r="R217" s="191"/>
      <c r="S217" s="191"/>
      <c r="T217" s="191"/>
      <c r="U217" s="191"/>
      <c r="AD217" s="288"/>
      <c r="AI217" s="191"/>
    </row>
    <row r="218" spans="1:35" ht="12.75" customHeight="1" x14ac:dyDescent="0.25">
      <c r="A218" s="289"/>
      <c r="D218" s="191"/>
      <c r="E218" s="191"/>
      <c r="H218" s="191"/>
      <c r="I218" s="191"/>
      <c r="J218" s="191"/>
      <c r="K218" s="191"/>
      <c r="L218" s="191"/>
      <c r="M218" s="191"/>
      <c r="N218" s="191"/>
      <c r="O218" s="191"/>
      <c r="P218" s="191"/>
      <c r="Q218" s="191"/>
      <c r="R218" s="191"/>
      <c r="S218" s="191"/>
      <c r="T218" s="191"/>
      <c r="U218" s="191"/>
      <c r="AD218" s="288"/>
      <c r="AI218" s="191"/>
    </row>
    <row r="219" spans="1:35" ht="12.75" customHeight="1" x14ac:dyDescent="0.25">
      <c r="A219" s="289"/>
      <c r="D219" s="191"/>
      <c r="E219" s="191"/>
      <c r="H219" s="191"/>
      <c r="I219" s="191"/>
      <c r="J219" s="191"/>
      <c r="K219" s="191"/>
      <c r="L219" s="191"/>
      <c r="M219" s="191"/>
      <c r="N219" s="191"/>
      <c r="O219" s="191"/>
      <c r="P219" s="191"/>
      <c r="Q219" s="191"/>
      <c r="R219" s="191"/>
      <c r="S219" s="191"/>
      <c r="T219" s="191"/>
      <c r="U219" s="191"/>
      <c r="AD219" s="288"/>
      <c r="AI219" s="191"/>
    </row>
    <row r="220" spans="1:35" ht="12.75" customHeight="1" x14ac:dyDescent="0.25">
      <c r="A220" s="289"/>
      <c r="D220" s="191"/>
      <c r="E220" s="191"/>
      <c r="H220" s="191"/>
      <c r="I220" s="191"/>
      <c r="J220" s="191"/>
      <c r="K220" s="191"/>
      <c r="L220" s="191"/>
      <c r="M220" s="191"/>
      <c r="N220" s="191"/>
      <c r="O220" s="191"/>
      <c r="P220" s="191"/>
      <c r="Q220" s="191"/>
      <c r="R220" s="191"/>
      <c r="S220" s="191"/>
      <c r="T220" s="191"/>
      <c r="U220" s="191"/>
      <c r="AD220" s="288"/>
      <c r="AI220" s="191"/>
    </row>
    <row r="221" spans="1:35" ht="12.75" customHeight="1" x14ac:dyDescent="0.25">
      <c r="A221" s="289"/>
      <c r="D221" s="191"/>
      <c r="E221" s="191"/>
      <c r="H221" s="191"/>
      <c r="I221" s="191"/>
      <c r="J221" s="191"/>
      <c r="K221" s="191"/>
      <c r="L221" s="191"/>
      <c r="M221" s="191"/>
      <c r="N221" s="191"/>
      <c r="O221" s="191"/>
      <c r="P221" s="191"/>
      <c r="Q221" s="191"/>
      <c r="R221" s="191"/>
      <c r="S221" s="191"/>
      <c r="T221" s="191"/>
      <c r="U221" s="191"/>
      <c r="AD221" s="288"/>
      <c r="AI221" s="191"/>
    </row>
    <row r="222" spans="1:35" ht="12.75" customHeight="1" x14ac:dyDescent="0.25">
      <c r="A222" s="289"/>
      <c r="D222" s="191"/>
      <c r="E222" s="191"/>
      <c r="H222" s="191"/>
      <c r="I222" s="191"/>
      <c r="J222" s="191"/>
      <c r="K222" s="191"/>
      <c r="L222" s="191"/>
      <c r="M222" s="191"/>
      <c r="N222" s="191"/>
      <c r="O222" s="191"/>
      <c r="P222" s="191"/>
      <c r="Q222" s="191"/>
      <c r="R222" s="191"/>
      <c r="S222" s="191"/>
      <c r="T222" s="191"/>
      <c r="U222" s="191"/>
      <c r="AD222" s="288"/>
      <c r="AI222" s="191"/>
    </row>
    <row r="223" spans="1:35" ht="12.75" customHeight="1" x14ac:dyDescent="0.25">
      <c r="A223" s="289"/>
      <c r="D223" s="191"/>
      <c r="E223" s="191"/>
      <c r="H223" s="191"/>
      <c r="I223" s="191"/>
      <c r="J223" s="191"/>
      <c r="K223" s="191"/>
      <c r="L223" s="191"/>
      <c r="M223" s="191"/>
      <c r="N223" s="191"/>
      <c r="O223" s="191"/>
      <c r="P223" s="191"/>
      <c r="Q223" s="191"/>
      <c r="R223" s="191"/>
      <c r="S223" s="191"/>
      <c r="T223" s="191"/>
      <c r="U223" s="191"/>
      <c r="AD223" s="288"/>
      <c r="AI223" s="191"/>
    </row>
    <row r="224" spans="1:35" ht="12.75" customHeight="1" x14ac:dyDescent="0.25">
      <c r="A224" s="289"/>
      <c r="D224" s="191"/>
      <c r="E224" s="191"/>
      <c r="H224" s="191"/>
      <c r="I224" s="191"/>
      <c r="J224" s="191"/>
      <c r="K224" s="191"/>
      <c r="L224" s="191"/>
      <c r="M224" s="191"/>
      <c r="N224" s="191"/>
      <c r="O224" s="191"/>
      <c r="P224" s="191"/>
      <c r="Q224" s="191"/>
      <c r="R224" s="191"/>
      <c r="S224" s="191"/>
      <c r="T224" s="191"/>
      <c r="U224" s="191"/>
      <c r="AD224" s="288"/>
      <c r="AI224" s="191"/>
    </row>
    <row r="225" spans="1:35" ht="12.75" customHeight="1" x14ac:dyDescent="0.25">
      <c r="A225" s="289"/>
      <c r="D225" s="191"/>
      <c r="E225" s="191"/>
      <c r="H225" s="191"/>
      <c r="I225" s="191"/>
      <c r="J225" s="191"/>
      <c r="K225" s="191"/>
      <c r="L225" s="191"/>
      <c r="M225" s="191"/>
      <c r="N225" s="191"/>
      <c r="O225" s="191"/>
      <c r="P225" s="191"/>
      <c r="Q225" s="191"/>
      <c r="R225" s="191"/>
      <c r="S225" s="191"/>
      <c r="T225" s="191"/>
      <c r="U225" s="191"/>
      <c r="AD225" s="288"/>
      <c r="AI225" s="191"/>
    </row>
    <row r="226" spans="1:35" ht="12.75" customHeight="1" x14ac:dyDescent="0.25">
      <c r="A226" s="289"/>
      <c r="D226" s="191"/>
      <c r="E226" s="191"/>
      <c r="H226" s="191"/>
      <c r="I226" s="191"/>
      <c r="J226" s="191"/>
      <c r="K226" s="191"/>
      <c r="L226" s="191"/>
      <c r="M226" s="191"/>
      <c r="N226" s="191"/>
      <c r="O226" s="191"/>
      <c r="P226" s="191"/>
      <c r="Q226" s="191"/>
      <c r="R226" s="191"/>
      <c r="S226" s="191"/>
      <c r="T226" s="191"/>
      <c r="U226" s="191"/>
      <c r="AD226" s="288"/>
      <c r="AI226" s="191"/>
    </row>
    <row r="227" spans="1:35" ht="12.75" customHeight="1" x14ac:dyDescent="0.25">
      <c r="A227" s="289"/>
      <c r="D227" s="191"/>
      <c r="E227" s="191"/>
      <c r="H227" s="191"/>
      <c r="I227" s="191"/>
      <c r="J227" s="191"/>
      <c r="K227" s="191"/>
      <c r="L227" s="191"/>
      <c r="M227" s="191"/>
      <c r="N227" s="191"/>
      <c r="O227" s="191"/>
      <c r="P227" s="191"/>
      <c r="Q227" s="191"/>
      <c r="R227" s="191"/>
      <c r="S227" s="191"/>
      <c r="T227" s="191"/>
      <c r="U227" s="191"/>
      <c r="AD227" s="288"/>
      <c r="AI227" s="191"/>
    </row>
    <row r="228" spans="1:35" ht="12.75" customHeight="1" x14ac:dyDescent="0.25">
      <c r="A228" s="289"/>
      <c r="D228" s="191"/>
      <c r="E228" s="191"/>
      <c r="H228" s="191"/>
      <c r="I228" s="191"/>
      <c r="J228" s="191"/>
      <c r="K228" s="191"/>
      <c r="L228" s="191"/>
      <c r="M228" s="191"/>
      <c r="N228" s="191"/>
      <c r="O228" s="191"/>
      <c r="P228" s="191"/>
      <c r="Q228" s="191"/>
      <c r="R228" s="191"/>
      <c r="S228" s="191"/>
      <c r="T228" s="191"/>
      <c r="U228" s="191"/>
      <c r="AD228" s="288"/>
      <c r="AI228" s="191"/>
    </row>
    <row r="229" spans="1:35" ht="12.75" customHeight="1" x14ac:dyDescent="0.25">
      <c r="A229" s="289"/>
      <c r="D229" s="191"/>
      <c r="E229" s="191"/>
      <c r="H229" s="191"/>
      <c r="I229" s="191"/>
      <c r="J229" s="191"/>
      <c r="K229" s="191"/>
      <c r="L229" s="191"/>
      <c r="M229" s="191"/>
      <c r="N229" s="191"/>
      <c r="O229" s="191"/>
      <c r="P229" s="191"/>
      <c r="Q229" s="191"/>
      <c r="R229" s="191"/>
      <c r="S229" s="191"/>
      <c r="T229" s="191"/>
      <c r="U229" s="191"/>
      <c r="AD229" s="288"/>
      <c r="AI229" s="191"/>
    </row>
    <row r="230" spans="1:35" ht="12.75" customHeight="1" x14ac:dyDescent="0.25">
      <c r="A230" s="289"/>
      <c r="D230" s="191"/>
      <c r="E230" s="191"/>
      <c r="H230" s="191"/>
      <c r="I230" s="191"/>
      <c r="J230" s="191"/>
      <c r="K230" s="191"/>
      <c r="L230" s="191"/>
      <c r="M230" s="191"/>
      <c r="N230" s="191"/>
      <c r="O230" s="191"/>
      <c r="P230" s="191"/>
      <c r="Q230" s="191"/>
      <c r="R230" s="191"/>
      <c r="S230" s="191"/>
      <c r="T230" s="191"/>
      <c r="U230" s="191"/>
      <c r="AD230" s="288"/>
      <c r="AI230" s="191"/>
    </row>
    <row r="231" spans="1:35" ht="12.75" customHeight="1" x14ac:dyDescent="0.25">
      <c r="A231" s="289"/>
      <c r="D231" s="191"/>
      <c r="E231" s="191"/>
      <c r="H231" s="191"/>
      <c r="I231" s="191"/>
      <c r="J231" s="191"/>
      <c r="K231" s="191"/>
      <c r="L231" s="191"/>
      <c r="M231" s="191"/>
      <c r="N231" s="191"/>
      <c r="O231" s="191"/>
      <c r="P231" s="191"/>
      <c r="Q231" s="191"/>
      <c r="R231" s="191"/>
      <c r="S231" s="191"/>
      <c r="T231" s="191"/>
      <c r="U231" s="191"/>
      <c r="AD231" s="288"/>
      <c r="AI231" s="191"/>
    </row>
    <row r="232" spans="1:35" ht="12.75" customHeight="1" x14ac:dyDescent="0.25">
      <c r="A232" s="289"/>
      <c r="D232" s="191"/>
      <c r="E232" s="191"/>
      <c r="H232" s="191"/>
      <c r="I232" s="191"/>
      <c r="J232" s="191"/>
      <c r="K232" s="191"/>
      <c r="L232" s="191"/>
      <c r="M232" s="191"/>
      <c r="N232" s="191"/>
      <c r="O232" s="191"/>
      <c r="P232" s="191"/>
      <c r="Q232" s="191"/>
      <c r="R232" s="191"/>
      <c r="S232" s="191"/>
      <c r="T232" s="191"/>
      <c r="U232" s="191"/>
      <c r="AD232" s="288"/>
      <c r="AI232" s="191"/>
    </row>
    <row r="233" spans="1:35" ht="12.75" customHeight="1" x14ac:dyDescent="0.25">
      <c r="A233" s="289"/>
      <c r="D233" s="191"/>
      <c r="E233" s="191"/>
      <c r="H233" s="191"/>
      <c r="I233" s="191"/>
      <c r="J233" s="191"/>
      <c r="K233" s="191"/>
      <c r="L233" s="191"/>
      <c r="M233" s="191"/>
      <c r="N233" s="191"/>
      <c r="O233" s="191"/>
      <c r="P233" s="191"/>
      <c r="Q233" s="191"/>
      <c r="R233" s="191"/>
      <c r="S233" s="191"/>
      <c r="T233" s="191"/>
      <c r="U233" s="191"/>
      <c r="AD233" s="288"/>
      <c r="AI233" s="191"/>
    </row>
    <row r="234" spans="1:35" ht="12.75" customHeight="1" x14ac:dyDescent="0.25">
      <c r="A234" s="289"/>
      <c r="D234" s="191"/>
      <c r="E234" s="191"/>
      <c r="H234" s="191"/>
      <c r="I234" s="191"/>
      <c r="J234" s="191"/>
      <c r="K234" s="191"/>
      <c r="L234" s="191"/>
      <c r="M234" s="191"/>
      <c r="N234" s="191"/>
      <c r="O234" s="191"/>
      <c r="P234" s="191"/>
      <c r="Q234" s="191"/>
      <c r="R234" s="191"/>
      <c r="S234" s="191"/>
      <c r="T234" s="191"/>
      <c r="U234" s="191"/>
      <c r="AD234" s="288"/>
      <c r="AI234" s="191"/>
    </row>
    <row r="235" spans="1:35" ht="12.75" customHeight="1" x14ac:dyDescent="0.25">
      <c r="A235" s="289"/>
      <c r="D235" s="191"/>
      <c r="E235" s="191"/>
      <c r="H235" s="191"/>
      <c r="I235" s="191"/>
      <c r="J235" s="191"/>
      <c r="K235" s="191"/>
      <c r="L235" s="191"/>
      <c r="M235" s="191"/>
      <c r="N235" s="191"/>
      <c r="O235" s="191"/>
      <c r="P235" s="191"/>
      <c r="Q235" s="191"/>
      <c r="R235" s="191"/>
      <c r="S235" s="191"/>
      <c r="T235" s="191"/>
      <c r="U235" s="191"/>
      <c r="AD235" s="288"/>
      <c r="AI235" s="191"/>
    </row>
    <row r="236" spans="1:35" ht="12.75" customHeight="1" x14ac:dyDescent="0.25">
      <c r="A236" s="289"/>
      <c r="D236" s="191"/>
      <c r="E236" s="191"/>
      <c r="H236" s="191"/>
      <c r="I236" s="191"/>
      <c r="J236" s="191"/>
      <c r="K236" s="191"/>
      <c r="L236" s="191"/>
      <c r="M236" s="191"/>
      <c r="N236" s="191"/>
      <c r="O236" s="191"/>
      <c r="P236" s="191"/>
      <c r="Q236" s="191"/>
      <c r="R236" s="191"/>
      <c r="S236" s="191"/>
      <c r="T236" s="191"/>
      <c r="U236" s="191"/>
      <c r="AD236" s="288"/>
      <c r="AI236" s="191"/>
    </row>
    <row r="237" spans="1:35" ht="12.75" customHeight="1" x14ac:dyDescent="0.25">
      <c r="A237" s="289"/>
      <c r="D237" s="191"/>
      <c r="E237" s="191"/>
      <c r="H237" s="191"/>
      <c r="I237" s="191"/>
      <c r="J237" s="191"/>
      <c r="K237" s="191"/>
      <c r="L237" s="191"/>
      <c r="M237" s="191"/>
      <c r="N237" s="191"/>
      <c r="O237" s="191"/>
      <c r="P237" s="191"/>
      <c r="Q237" s="191"/>
      <c r="R237" s="191"/>
      <c r="S237" s="191"/>
      <c r="T237" s="191"/>
      <c r="U237" s="191"/>
      <c r="AD237" s="288"/>
      <c r="AI237" s="191"/>
    </row>
    <row r="238" spans="1:35" ht="12.75" customHeight="1" x14ac:dyDescent="0.25">
      <c r="A238" s="289"/>
      <c r="D238" s="191"/>
      <c r="E238" s="191"/>
      <c r="H238" s="191"/>
      <c r="I238" s="191"/>
      <c r="J238" s="191"/>
      <c r="K238" s="191"/>
      <c r="L238" s="191"/>
      <c r="M238" s="191"/>
      <c r="N238" s="191"/>
      <c r="O238" s="191"/>
      <c r="P238" s="191"/>
      <c r="Q238" s="191"/>
      <c r="R238" s="191"/>
      <c r="S238" s="191"/>
      <c r="T238" s="191"/>
      <c r="U238" s="191"/>
      <c r="AD238" s="288"/>
      <c r="AI238" s="191"/>
    </row>
    <row r="239" spans="1:35" ht="12.75" customHeight="1" x14ac:dyDescent="0.25">
      <c r="A239" s="289"/>
      <c r="D239" s="191"/>
      <c r="E239" s="191"/>
      <c r="H239" s="191"/>
      <c r="I239" s="191"/>
      <c r="J239" s="191"/>
      <c r="K239" s="191"/>
      <c r="L239" s="191"/>
      <c r="M239" s="191"/>
      <c r="N239" s="191"/>
      <c r="O239" s="191"/>
      <c r="P239" s="191"/>
      <c r="Q239" s="191"/>
      <c r="R239" s="191"/>
      <c r="S239" s="191"/>
      <c r="T239" s="191"/>
      <c r="U239" s="191"/>
      <c r="AD239" s="288"/>
      <c r="AI239" s="191"/>
    </row>
    <row r="240" spans="1:35" ht="12.75" customHeight="1" x14ac:dyDescent="0.25">
      <c r="A240" s="289"/>
      <c r="D240" s="191"/>
      <c r="E240" s="191"/>
      <c r="H240" s="191"/>
      <c r="I240" s="191"/>
      <c r="J240" s="191"/>
      <c r="K240" s="191"/>
      <c r="L240" s="191"/>
      <c r="M240" s="191"/>
      <c r="N240" s="191"/>
      <c r="O240" s="191"/>
      <c r="P240" s="191"/>
      <c r="Q240" s="191"/>
      <c r="R240" s="191"/>
      <c r="S240" s="191"/>
      <c r="T240" s="191"/>
      <c r="U240" s="191"/>
      <c r="AD240" s="288"/>
      <c r="AI240" s="191"/>
    </row>
    <row r="241" spans="1:35" ht="12.75" customHeight="1" x14ac:dyDescent="0.25">
      <c r="A241" s="289"/>
      <c r="D241" s="191"/>
      <c r="E241" s="191"/>
      <c r="H241" s="191"/>
      <c r="I241" s="191"/>
      <c r="J241" s="191"/>
      <c r="K241" s="191"/>
      <c r="L241" s="191"/>
      <c r="M241" s="191"/>
      <c r="N241" s="191"/>
      <c r="O241" s="191"/>
      <c r="P241" s="191"/>
      <c r="Q241" s="191"/>
      <c r="R241" s="191"/>
      <c r="S241" s="191"/>
      <c r="T241" s="191"/>
      <c r="U241" s="191"/>
      <c r="AD241" s="288"/>
      <c r="AI241" s="191"/>
    </row>
    <row r="242" spans="1:35" ht="12.75" customHeight="1" x14ac:dyDescent="0.25">
      <c r="A242" s="289"/>
      <c r="D242" s="191"/>
      <c r="E242" s="191"/>
      <c r="H242" s="191"/>
      <c r="I242" s="191"/>
      <c r="J242" s="191"/>
      <c r="K242" s="191"/>
      <c r="L242" s="191"/>
      <c r="M242" s="191"/>
      <c r="N242" s="191"/>
      <c r="O242" s="191"/>
      <c r="P242" s="191"/>
      <c r="Q242" s="191"/>
      <c r="R242" s="191"/>
      <c r="S242" s="191"/>
      <c r="T242" s="191"/>
      <c r="U242" s="191"/>
      <c r="AD242" s="288"/>
      <c r="AI242" s="191"/>
    </row>
    <row r="243" spans="1:35" ht="12.75" customHeight="1" x14ac:dyDescent="0.25">
      <c r="A243" s="289"/>
      <c r="D243" s="191"/>
      <c r="E243" s="191"/>
      <c r="H243" s="191"/>
      <c r="I243" s="191"/>
      <c r="J243" s="191"/>
      <c r="K243" s="191"/>
      <c r="L243" s="191"/>
      <c r="M243" s="191"/>
      <c r="N243" s="191"/>
      <c r="O243" s="191"/>
      <c r="P243" s="191"/>
      <c r="Q243" s="191"/>
      <c r="R243" s="191"/>
      <c r="S243" s="191"/>
      <c r="T243" s="191"/>
      <c r="U243" s="191"/>
      <c r="AD243" s="288"/>
      <c r="AI243" s="191"/>
    </row>
    <row r="244" spans="1:35" ht="12.75" customHeight="1" x14ac:dyDescent="0.25">
      <c r="A244" s="289"/>
      <c r="D244" s="191"/>
      <c r="E244" s="191"/>
      <c r="H244" s="191"/>
      <c r="I244" s="191"/>
      <c r="J244" s="191"/>
      <c r="K244" s="191"/>
      <c r="L244" s="191"/>
      <c r="M244" s="191"/>
      <c r="N244" s="191"/>
      <c r="O244" s="191"/>
      <c r="P244" s="191"/>
      <c r="Q244" s="191"/>
      <c r="R244" s="191"/>
      <c r="S244" s="191"/>
      <c r="T244" s="191"/>
      <c r="U244" s="191"/>
      <c r="AD244" s="288"/>
      <c r="AI244" s="191"/>
    </row>
    <row r="245" spans="1:35" ht="12.75" customHeight="1" x14ac:dyDescent="0.25">
      <c r="A245" s="289"/>
      <c r="D245" s="191"/>
      <c r="E245" s="191"/>
      <c r="H245" s="191"/>
      <c r="I245" s="191"/>
      <c r="J245" s="191"/>
      <c r="K245" s="191"/>
      <c r="L245" s="191"/>
      <c r="M245" s="191"/>
      <c r="N245" s="191"/>
      <c r="O245" s="191"/>
      <c r="P245" s="191"/>
      <c r="Q245" s="191"/>
      <c r="R245" s="191"/>
      <c r="S245" s="191"/>
      <c r="T245" s="191"/>
      <c r="U245" s="191"/>
      <c r="AD245" s="288"/>
      <c r="AI245" s="191"/>
    </row>
    <row r="246" spans="1:35" ht="12.75" customHeight="1" x14ac:dyDescent="0.25">
      <c r="A246" s="289"/>
      <c r="D246" s="191"/>
      <c r="E246" s="191"/>
      <c r="H246" s="191"/>
      <c r="I246" s="191"/>
      <c r="J246" s="191"/>
      <c r="K246" s="191"/>
      <c r="L246" s="191"/>
      <c r="M246" s="191"/>
      <c r="N246" s="191"/>
      <c r="O246" s="191"/>
      <c r="P246" s="191"/>
      <c r="Q246" s="191"/>
      <c r="R246" s="191"/>
      <c r="S246" s="191"/>
      <c r="T246" s="191"/>
      <c r="U246" s="191"/>
      <c r="AD246" s="288"/>
      <c r="AI246" s="191"/>
    </row>
    <row r="247" spans="1:35" ht="12.75" customHeight="1" x14ac:dyDescent="0.25">
      <c r="A247" s="289"/>
      <c r="D247" s="191"/>
      <c r="E247" s="191"/>
      <c r="H247" s="191"/>
      <c r="I247" s="191"/>
      <c r="J247" s="191"/>
      <c r="K247" s="191"/>
      <c r="L247" s="191"/>
      <c r="M247" s="191"/>
      <c r="N247" s="191"/>
      <c r="O247" s="191"/>
      <c r="P247" s="191"/>
      <c r="Q247" s="191"/>
      <c r="R247" s="191"/>
      <c r="S247" s="191"/>
      <c r="T247" s="191"/>
      <c r="U247" s="191"/>
      <c r="AD247" s="288"/>
      <c r="AI247" s="191"/>
    </row>
    <row r="248" spans="1:35" ht="12.75" customHeight="1" x14ac:dyDescent="0.25">
      <c r="A248" s="289"/>
      <c r="D248" s="191"/>
      <c r="E248" s="191"/>
      <c r="H248" s="191"/>
      <c r="I248" s="191"/>
      <c r="J248" s="191"/>
      <c r="K248" s="191"/>
      <c r="L248" s="191"/>
      <c r="M248" s="191"/>
      <c r="N248" s="191"/>
      <c r="O248" s="191"/>
      <c r="P248" s="191"/>
      <c r="Q248" s="191"/>
      <c r="R248" s="191"/>
      <c r="S248" s="191"/>
      <c r="T248" s="191"/>
      <c r="U248" s="191"/>
      <c r="AD248" s="288"/>
      <c r="AI248" s="191"/>
    </row>
    <row r="249" spans="1:35" ht="12.75" customHeight="1" x14ac:dyDescent="0.25">
      <c r="A249" s="289"/>
      <c r="D249" s="191"/>
      <c r="E249" s="191"/>
      <c r="H249" s="191"/>
      <c r="I249" s="191"/>
      <c r="J249" s="191"/>
      <c r="K249" s="191"/>
      <c r="L249" s="191"/>
      <c r="M249" s="191"/>
      <c r="N249" s="191"/>
      <c r="O249" s="191"/>
      <c r="P249" s="191"/>
      <c r="Q249" s="191"/>
      <c r="R249" s="191"/>
      <c r="S249" s="191"/>
      <c r="T249" s="191"/>
      <c r="U249" s="191"/>
      <c r="AD249" s="288"/>
      <c r="AI249" s="191"/>
    </row>
    <row r="250" spans="1:35" ht="12.75" customHeight="1" x14ac:dyDescent="0.25">
      <c r="A250" s="289"/>
      <c r="D250" s="191"/>
      <c r="E250" s="191"/>
      <c r="H250" s="191"/>
      <c r="I250" s="191"/>
      <c r="J250" s="191"/>
      <c r="K250" s="191"/>
      <c r="L250" s="191"/>
      <c r="M250" s="191"/>
      <c r="N250" s="191"/>
      <c r="O250" s="191"/>
      <c r="P250" s="191"/>
      <c r="Q250" s="191"/>
      <c r="R250" s="191"/>
      <c r="S250" s="191"/>
      <c r="T250" s="191"/>
      <c r="U250" s="191"/>
      <c r="AD250" s="288"/>
      <c r="AI250" s="191"/>
    </row>
    <row r="251" spans="1:35" ht="12.75" customHeight="1" x14ac:dyDescent="0.25">
      <c r="A251" s="289"/>
      <c r="D251" s="191"/>
      <c r="E251" s="191"/>
      <c r="H251" s="191"/>
      <c r="I251" s="191"/>
      <c r="J251" s="191"/>
      <c r="K251" s="191"/>
      <c r="L251" s="191"/>
      <c r="M251" s="191"/>
      <c r="N251" s="191"/>
      <c r="O251" s="191"/>
      <c r="P251" s="191"/>
      <c r="Q251" s="191"/>
      <c r="R251" s="191"/>
      <c r="S251" s="191"/>
      <c r="T251" s="191"/>
      <c r="U251" s="191"/>
      <c r="AD251" s="288"/>
      <c r="AI251" s="191"/>
    </row>
    <row r="252" spans="1:35" ht="12.75" customHeight="1" x14ac:dyDescent="0.25">
      <c r="A252" s="289"/>
      <c r="D252" s="191"/>
      <c r="E252" s="191"/>
      <c r="H252" s="191"/>
      <c r="I252" s="191"/>
      <c r="J252" s="191"/>
      <c r="K252" s="191"/>
      <c r="L252" s="191"/>
      <c r="M252" s="191"/>
      <c r="N252" s="191"/>
      <c r="O252" s="191"/>
      <c r="P252" s="191"/>
      <c r="Q252" s="191"/>
      <c r="R252" s="191"/>
      <c r="S252" s="191"/>
      <c r="T252" s="191"/>
      <c r="U252" s="191"/>
      <c r="AD252" s="288"/>
      <c r="AI252" s="191"/>
    </row>
    <row r="253" spans="1:35" ht="12.75" customHeight="1" x14ac:dyDescent="0.25">
      <c r="A253" s="289"/>
      <c r="D253" s="191"/>
      <c r="E253" s="191"/>
      <c r="H253" s="191"/>
      <c r="I253" s="191"/>
      <c r="J253" s="191"/>
      <c r="K253" s="191"/>
      <c r="L253" s="191"/>
      <c r="M253" s="191"/>
      <c r="N253" s="191"/>
      <c r="O253" s="191"/>
      <c r="P253" s="191"/>
      <c r="Q253" s="191"/>
      <c r="R253" s="191"/>
      <c r="S253" s="191"/>
      <c r="T253" s="191"/>
      <c r="U253" s="191"/>
      <c r="AD253" s="288"/>
      <c r="AI253" s="191"/>
    </row>
    <row r="254" spans="1:35" ht="12.75" customHeight="1" x14ac:dyDescent="0.25">
      <c r="A254" s="289"/>
      <c r="D254" s="191"/>
      <c r="E254" s="191"/>
      <c r="H254" s="191"/>
      <c r="I254" s="191"/>
      <c r="J254" s="191"/>
      <c r="K254" s="191"/>
      <c r="L254" s="191"/>
      <c r="M254" s="191"/>
      <c r="N254" s="191"/>
      <c r="O254" s="191"/>
      <c r="P254" s="191"/>
      <c r="Q254" s="191"/>
      <c r="R254" s="191"/>
      <c r="S254" s="191"/>
      <c r="T254" s="191"/>
      <c r="U254" s="191"/>
      <c r="AD254" s="288"/>
      <c r="AI254" s="191"/>
    </row>
    <row r="255" spans="1:35" ht="12.75" customHeight="1" x14ac:dyDescent="0.25">
      <c r="A255" s="289"/>
      <c r="D255" s="191"/>
      <c r="E255" s="191"/>
      <c r="H255" s="191"/>
      <c r="I255" s="191"/>
      <c r="J255" s="191"/>
      <c r="K255" s="191"/>
      <c r="L255" s="191"/>
      <c r="M255" s="191"/>
      <c r="N255" s="191"/>
      <c r="O255" s="191"/>
      <c r="P255" s="191"/>
      <c r="Q255" s="191"/>
      <c r="R255" s="191"/>
      <c r="S255" s="191"/>
      <c r="T255" s="191"/>
      <c r="U255" s="191"/>
      <c r="AD255" s="288"/>
      <c r="AI255" s="191"/>
    </row>
    <row r="256" spans="1:35" ht="12.75" customHeight="1" x14ac:dyDescent="0.25">
      <c r="A256" s="289"/>
      <c r="D256" s="191"/>
      <c r="E256" s="191"/>
      <c r="H256" s="191"/>
      <c r="I256" s="191"/>
      <c r="J256" s="191"/>
      <c r="K256" s="191"/>
      <c r="L256" s="191"/>
      <c r="M256" s="191"/>
      <c r="N256" s="191"/>
      <c r="O256" s="191"/>
      <c r="P256" s="191"/>
      <c r="Q256" s="191"/>
      <c r="R256" s="191"/>
      <c r="S256" s="191"/>
      <c r="T256" s="191"/>
      <c r="U256" s="191"/>
      <c r="AD256" s="288"/>
      <c r="AI256" s="191"/>
    </row>
    <row r="257" spans="1:35" ht="12.75" customHeight="1" x14ac:dyDescent="0.25">
      <c r="A257" s="289"/>
      <c r="D257" s="191"/>
      <c r="E257" s="191"/>
      <c r="H257" s="191"/>
      <c r="I257" s="191"/>
      <c r="J257" s="191"/>
      <c r="K257" s="191"/>
      <c r="L257" s="191"/>
      <c r="M257" s="191"/>
      <c r="N257" s="191"/>
      <c r="O257" s="191"/>
      <c r="P257" s="191"/>
      <c r="Q257" s="191"/>
      <c r="R257" s="191"/>
      <c r="S257" s="191"/>
      <c r="T257" s="191"/>
      <c r="U257" s="191"/>
      <c r="AD257" s="288"/>
      <c r="AI257" s="191"/>
    </row>
    <row r="258" spans="1:35" ht="12.75" customHeight="1" x14ac:dyDescent="0.25">
      <c r="A258" s="289"/>
      <c r="D258" s="191"/>
      <c r="E258" s="191"/>
      <c r="H258" s="191"/>
      <c r="I258" s="191"/>
      <c r="J258" s="191"/>
      <c r="K258" s="191"/>
      <c r="L258" s="191"/>
      <c r="M258" s="191"/>
      <c r="N258" s="191"/>
      <c r="O258" s="191"/>
      <c r="P258" s="191"/>
      <c r="Q258" s="191"/>
      <c r="R258" s="191"/>
      <c r="S258" s="191"/>
      <c r="T258" s="191"/>
      <c r="U258" s="191"/>
      <c r="AD258" s="288"/>
      <c r="AI258" s="191"/>
    </row>
    <row r="259" spans="1:35" ht="12.75" customHeight="1" x14ac:dyDescent="0.25">
      <c r="A259" s="289"/>
      <c r="D259" s="191"/>
      <c r="E259" s="191"/>
      <c r="H259" s="191"/>
      <c r="I259" s="191"/>
      <c r="J259" s="191"/>
      <c r="K259" s="191"/>
      <c r="L259" s="191"/>
      <c r="M259" s="191"/>
      <c r="N259" s="191"/>
      <c r="O259" s="191"/>
      <c r="P259" s="191"/>
      <c r="Q259" s="191"/>
      <c r="R259" s="191"/>
      <c r="S259" s="191"/>
      <c r="T259" s="191"/>
      <c r="U259" s="191"/>
      <c r="AD259" s="288"/>
      <c r="AI259" s="191"/>
    </row>
    <row r="260" spans="1:35" ht="12.75" customHeight="1" x14ac:dyDescent="0.25">
      <c r="A260" s="289"/>
      <c r="D260" s="191"/>
      <c r="E260" s="191"/>
      <c r="H260" s="191"/>
      <c r="I260" s="191"/>
      <c r="J260" s="191"/>
      <c r="K260" s="191"/>
      <c r="L260" s="191"/>
      <c r="M260" s="191"/>
      <c r="N260" s="191"/>
      <c r="O260" s="191"/>
      <c r="P260" s="191"/>
      <c r="Q260" s="191"/>
      <c r="R260" s="191"/>
      <c r="S260" s="191"/>
      <c r="T260" s="191"/>
      <c r="U260" s="191"/>
      <c r="AD260" s="288"/>
      <c r="AI260" s="191"/>
    </row>
    <row r="261" spans="1:35" ht="12.75" customHeight="1" x14ac:dyDescent="0.25">
      <c r="A261" s="289"/>
      <c r="D261" s="191"/>
      <c r="E261" s="191"/>
      <c r="H261" s="191"/>
      <c r="I261" s="191"/>
      <c r="J261" s="191"/>
      <c r="K261" s="191"/>
      <c r="L261" s="191"/>
      <c r="M261" s="191"/>
      <c r="N261" s="191"/>
      <c r="O261" s="191"/>
      <c r="P261" s="191"/>
      <c r="Q261" s="191"/>
      <c r="R261" s="191"/>
      <c r="S261" s="191"/>
      <c r="T261" s="191"/>
      <c r="U261" s="191"/>
      <c r="AD261" s="288"/>
      <c r="AI261" s="191"/>
    </row>
    <row r="262" spans="1:35" ht="12.75" customHeight="1" x14ac:dyDescent="0.25">
      <c r="A262" s="289"/>
      <c r="D262" s="191"/>
      <c r="E262" s="191"/>
      <c r="H262" s="191"/>
      <c r="I262" s="191"/>
      <c r="J262" s="191"/>
      <c r="K262" s="191"/>
      <c r="L262" s="191"/>
      <c r="M262" s="191"/>
      <c r="N262" s="191"/>
      <c r="O262" s="191"/>
      <c r="P262" s="191"/>
      <c r="Q262" s="191"/>
      <c r="R262" s="191"/>
      <c r="S262" s="191"/>
      <c r="T262" s="191"/>
      <c r="U262" s="191"/>
      <c r="AD262" s="288"/>
      <c r="AI262" s="191"/>
    </row>
    <row r="263" spans="1:35" ht="12.75" customHeight="1" x14ac:dyDescent="0.25">
      <c r="A263" s="289"/>
      <c r="D263" s="191"/>
      <c r="E263" s="191"/>
      <c r="H263" s="191"/>
      <c r="I263" s="191"/>
      <c r="J263" s="191"/>
      <c r="K263" s="191"/>
      <c r="L263" s="191"/>
      <c r="M263" s="191"/>
      <c r="N263" s="191"/>
      <c r="O263" s="191"/>
      <c r="P263" s="191"/>
      <c r="Q263" s="191"/>
      <c r="R263" s="191"/>
      <c r="S263" s="191"/>
      <c r="T263" s="191"/>
      <c r="U263" s="191"/>
      <c r="AD263" s="288"/>
      <c r="AI263" s="191"/>
    </row>
    <row r="264" spans="1:35" ht="12.75" customHeight="1" x14ac:dyDescent="0.25">
      <c r="A264" s="289"/>
      <c r="D264" s="191"/>
      <c r="E264" s="191"/>
      <c r="H264" s="191"/>
      <c r="I264" s="191"/>
      <c r="J264" s="191"/>
      <c r="K264" s="191"/>
      <c r="L264" s="191"/>
      <c r="M264" s="191"/>
      <c r="N264" s="191"/>
      <c r="O264" s="191"/>
      <c r="P264" s="191"/>
      <c r="Q264" s="191"/>
      <c r="R264" s="191"/>
      <c r="S264" s="191"/>
      <c r="T264" s="191"/>
      <c r="U264" s="191"/>
      <c r="AD264" s="288"/>
      <c r="AI264" s="191"/>
    </row>
    <row r="265" spans="1:35" ht="12.75" customHeight="1" x14ac:dyDescent="0.25">
      <c r="A265" s="289"/>
      <c r="D265" s="191"/>
      <c r="E265" s="191"/>
      <c r="H265" s="191"/>
      <c r="I265" s="191"/>
      <c r="J265" s="191"/>
      <c r="K265" s="191"/>
      <c r="L265" s="191"/>
      <c r="M265" s="191"/>
      <c r="N265" s="191"/>
      <c r="O265" s="191"/>
      <c r="P265" s="191"/>
      <c r="Q265" s="191"/>
      <c r="R265" s="191"/>
      <c r="S265" s="191"/>
      <c r="T265" s="191"/>
      <c r="U265" s="191"/>
      <c r="AD265" s="288"/>
      <c r="AI265" s="191"/>
    </row>
    <row r="266" spans="1:35" ht="12.75" customHeight="1" x14ac:dyDescent="0.25">
      <c r="A266" s="289"/>
      <c r="D266" s="191"/>
      <c r="E266" s="191"/>
      <c r="H266" s="191"/>
      <c r="I266" s="191"/>
      <c r="J266" s="191"/>
      <c r="K266" s="191"/>
      <c r="L266" s="191"/>
      <c r="M266" s="191"/>
      <c r="N266" s="191"/>
      <c r="O266" s="191"/>
      <c r="P266" s="191"/>
      <c r="Q266" s="191"/>
      <c r="R266" s="191"/>
      <c r="S266" s="191"/>
      <c r="T266" s="191"/>
      <c r="U266" s="191"/>
      <c r="AD266" s="288"/>
      <c r="AI266" s="191"/>
    </row>
    <row r="267" spans="1:35" ht="12.75" customHeight="1" x14ac:dyDescent="0.25">
      <c r="A267" s="289"/>
      <c r="D267" s="191"/>
      <c r="E267" s="191"/>
      <c r="H267" s="191"/>
      <c r="I267" s="191"/>
      <c r="J267" s="191"/>
      <c r="K267" s="191"/>
      <c r="L267" s="191"/>
      <c r="M267" s="191"/>
      <c r="N267" s="191"/>
      <c r="O267" s="191"/>
      <c r="P267" s="191"/>
      <c r="Q267" s="191"/>
      <c r="R267" s="191"/>
      <c r="S267" s="191"/>
      <c r="T267" s="191"/>
      <c r="U267" s="191"/>
      <c r="AD267" s="288"/>
      <c r="AI267" s="191"/>
    </row>
    <row r="268" spans="1:35" ht="12.75" customHeight="1" x14ac:dyDescent="0.25">
      <c r="A268" s="289"/>
      <c r="D268" s="191"/>
      <c r="E268" s="191"/>
      <c r="H268" s="191"/>
      <c r="I268" s="191"/>
      <c r="J268" s="191"/>
      <c r="K268" s="191"/>
      <c r="L268" s="191"/>
      <c r="M268" s="191"/>
      <c r="N268" s="191"/>
      <c r="O268" s="191"/>
      <c r="P268" s="191"/>
      <c r="Q268" s="191"/>
      <c r="R268" s="191"/>
      <c r="S268" s="191"/>
      <c r="T268" s="191"/>
      <c r="U268" s="191"/>
      <c r="AD268" s="288"/>
      <c r="AI268" s="191"/>
    </row>
    <row r="269" spans="1:35" ht="12.75" customHeight="1" x14ac:dyDescent="0.25">
      <c r="A269" s="289"/>
      <c r="D269" s="191"/>
      <c r="E269" s="191"/>
      <c r="H269" s="191"/>
      <c r="I269" s="191"/>
      <c r="J269" s="191"/>
      <c r="K269" s="191"/>
      <c r="L269" s="191"/>
      <c r="M269" s="191"/>
      <c r="N269" s="191"/>
      <c r="O269" s="191"/>
      <c r="P269" s="191"/>
      <c r="Q269" s="191"/>
      <c r="R269" s="191"/>
      <c r="S269" s="191"/>
      <c r="T269" s="191"/>
      <c r="U269" s="191"/>
      <c r="AD269" s="288"/>
      <c r="AI269" s="191"/>
    </row>
    <row r="270" spans="1:35" ht="12.75" customHeight="1" x14ac:dyDescent="0.25">
      <c r="A270" s="289"/>
      <c r="D270" s="191"/>
      <c r="E270" s="191"/>
      <c r="H270" s="191"/>
      <c r="I270" s="191"/>
      <c r="J270" s="191"/>
      <c r="K270" s="191"/>
      <c r="L270" s="191"/>
      <c r="M270" s="191"/>
      <c r="N270" s="191"/>
      <c r="O270" s="191"/>
      <c r="P270" s="191"/>
      <c r="Q270" s="191"/>
      <c r="R270" s="191"/>
      <c r="S270" s="191"/>
      <c r="T270" s="191"/>
      <c r="U270" s="191"/>
      <c r="AD270" s="288"/>
      <c r="AI270" s="191"/>
    </row>
    <row r="271" spans="1:35" ht="12.75" customHeight="1" x14ac:dyDescent="0.25">
      <c r="A271" s="289"/>
      <c r="D271" s="191"/>
      <c r="E271" s="191"/>
      <c r="H271" s="191"/>
      <c r="I271" s="191"/>
      <c r="J271" s="191"/>
      <c r="K271" s="191"/>
      <c r="L271" s="191"/>
      <c r="M271" s="191"/>
      <c r="N271" s="191"/>
      <c r="O271" s="191"/>
      <c r="P271" s="191"/>
      <c r="Q271" s="191"/>
      <c r="R271" s="191"/>
      <c r="S271" s="191"/>
      <c r="T271" s="191"/>
      <c r="U271" s="191"/>
      <c r="AD271" s="288"/>
      <c r="AI271" s="191"/>
    </row>
    <row r="272" spans="1:35" ht="12.75" customHeight="1" x14ac:dyDescent="0.25">
      <c r="A272" s="289"/>
      <c r="D272" s="191"/>
      <c r="E272" s="191"/>
      <c r="H272" s="191"/>
      <c r="I272" s="191"/>
      <c r="J272" s="191"/>
      <c r="K272" s="191"/>
      <c r="L272" s="191"/>
      <c r="M272" s="191"/>
      <c r="N272" s="191"/>
      <c r="O272" s="191"/>
      <c r="P272" s="191"/>
      <c r="Q272" s="191"/>
      <c r="R272" s="191"/>
      <c r="S272" s="191"/>
      <c r="T272" s="191"/>
      <c r="U272" s="191"/>
      <c r="AD272" s="288"/>
      <c r="AI272" s="191"/>
    </row>
    <row r="273" spans="1:35" ht="12.75" customHeight="1" x14ac:dyDescent="0.25">
      <c r="A273" s="289"/>
      <c r="D273" s="191"/>
      <c r="E273" s="191"/>
      <c r="H273" s="191"/>
      <c r="I273" s="191"/>
      <c r="J273" s="191"/>
      <c r="K273" s="191"/>
      <c r="L273" s="191"/>
      <c r="M273" s="191"/>
      <c r="N273" s="191"/>
      <c r="O273" s="191"/>
      <c r="P273" s="191"/>
      <c r="Q273" s="191"/>
      <c r="R273" s="191"/>
      <c r="S273" s="191"/>
      <c r="T273" s="191"/>
      <c r="U273" s="191"/>
      <c r="AD273" s="288"/>
      <c r="AI273" s="191"/>
    </row>
    <row r="274" spans="1:35" ht="12.75" customHeight="1" x14ac:dyDescent="0.25">
      <c r="A274" s="289"/>
      <c r="D274" s="191"/>
      <c r="E274" s="191"/>
      <c r="H274" s="191"/>
      <c r="I274" s="191"/>
      <c r="J274" s="191"/>
      <c r="K274" s="191"/>
      <c r="L274" s="191"/>
      <c r="M274" s="191"/>
      <c r="N274" s="191"/>
      <c r="O274" s="191"/>
      <c r="P274" s="191"/>
      <c r="Q274" s="191"/>
      <c r="R274" s="191"/>
      <c r="S274" s="191"/>
      <c r="T274" s="191"/>
      <c r="U274" s="191"/>
      <c r="AD274" s="288"/>
      <c r="AI274" s="191"/>
    </row>
    <row r="275" spans="1:35" ht="12.75" customHeight="1" x14ac:dyDescent="0.25">
      <c r="A275" s="289"/>
      <c r="D275" s="191"/>
      <c r="E275" s="191"/>
      <c r="H275" s="191"/>
      <c r="I275" s="191"/>
      <c r="J275" s="191"/>
      <c r="K275" s="191"/>
      <c r="L275" s="191"/>
      <c r="M275" s="191"/>
      <c r="N275" s="191"/>
      <c r="O275" s="191"/>
      <c r="P275" s="191"/>
      <c r="Q275" s="191"/>
      <c r="R275" s="191"/>
      <c r="S275" s="191"/>
      <c r="T275" s="191"/>
      <c r="U275" s="191"/>
      <c r="AD275" s="288"/>
      <c r="AI275" s="191"/>
    </row>
    <row r="276" spans="1:35" ht="12.75" customHeight="1" x14ac:dyDescent="0.25">
      <c r="A276" s="289"/>
      <c r="D276" s="191"/>
      <c r="E276" s="191"/>
      <c r="H276" s="191"/>
      <c r="I276" s="191"/>
      <c r="J276" s="191"/>
      <c r="K276" s="191"/>
      <c r="L276" s="191"/>
      <c r="M276" s="191"/>
      <c r="N276" s="191"/>
      <c r="O276" s="191"/>
      <c r="P276" s="191"/>
      <c r="Q276" s="191"/>
      <c r="R276" s="191"/>
      <c r="S276" s="191"/>
      <c r="T276" s="191"/>
      <c r="U276" s="191"/>
      <c r="AD276" s="288"/>
      <c r="AI276" s="191"/>
    </row>
    <row r="277" spans="1:35" ht="12.75" customHeight="1" x14ac:dyDescent="0.25">
      <c r="A277" s="289"/>
      <c r="D277" s="191"/>
      <c r="E277" s="191"/>
      <c r="H277" s="191"/>
      <c r="I277" s="191"/>
      <c r="J277" s="191"/>
      <c r="K277" s="191"/>
      <c r="L277" s="191"/>
      <c r="M277" s="191"/>
      <c r="N277" s="191"/>
      <c r="O277" s="191"/>
      <c r="P277" s="191"/>
      <c r="Q277" s="191"/>
      <c r="R277" s="191"/>
      <c r="S277" s="191"/>
      <c r="T277" s="191"/>
      <c r="U277" s="191"/>
      <c r="AD277" s="288"/>
      <c r="AI277" s="191"/>
    </row>
    <row r="278" spans="1:35" ht="12.75" customHeight="1" x14ac:dyDescent="0.25">
      <c r="A278" s="289"/>
      <c r="D278" s="191"/>
      <c r="E278" s="191"/>
      <c r="H278" s="191"/>
      <c r="I278" s="191"/>
      <c r="J278" s="191"/>
      <c r="K278" s="191"/>
      <c r="L278" s="191"/>
      <c r="M278" s="191"/>
      <c r="N278" s="191"/>
      <c r="O278" s="191"/>
      <c r="P278" s="191"/>
      <c r="Q278" s="191"/>
      <c r="R278" s="191"/>
      <c r="S278" s="191"/>
      <c r="T278" s="191"/>
      <c r="U278" s="191"/>
      <c r="AD278" s="288"/>
      <c r="AI278" s="191"/>
    </row>
    <row r="279" spans="1:35" ht="12.75" customHeight="1" x14ac:dyDescent="0.25">
      <c r="A279" s="289"/>
      <c r="D279" s="191"/>
      <c r="E279" s="191"/>
      <c r="H279" s="191"/>
      <c r="I279" s="191"/>
      <c r="J279" s="191"/>
      <c r="K279" s="191"/>
      <c r="L279" s="191"/>
      <c r="M279" s="191"/>
      <c r="N279" s="191"/>
      <c r="O279" s="191"/>
      <c r="P279" s="191"/>
      <c r="Q279" s="191"/>
      <c r="R279" s="191"/>
      <c r="S279" s="191"/>
      <c r="T279" s="191"/>
      <c r="U279" s="191"/>
      <c r="AD279" s="288"/>
      <c r="AI279" s="191"/>
    </row>
    <row r="280" spans="1:35" ht="12.75" customHeight="1" x14ac:dyDescent="0.25">
      <c r="A280" s="289"/>
      <c r="D280" s="191"/>
      <c r="E280" s="191"/>
      <c r="H280" s="191"/>
      <c r="I280" s="191"/>
      <c r="J280" s="191"/>
      <c r="K280" s="191"/>
      <c r="L280" s="191"/>
      <c r="M280" s="191"/>
      <c r="N280" s="191"/>
      <c r="O280" s="191"/>
      <c r="P280" s="191"/>
      <c r="Q280" s="191"/>
      <c r="R280" s="191"/>
      <c r="S280" s="191"/>
      <c r="T280" s="191"/>
      <c r="U280" s="191"/>
      <c r="AD280" s="288"/>
      <c r="AI280" s="191"/>
    </row>
    <row r="281" spans="1:35" ht="12.75" customHeight="1" x14ac:dyDescent="0.25">
      <c r="A281" s="289"/>
      <c r="D281" s="191"/>
      <c r="E281" s="191"/>
      <c r="H281" s="191"/>
      <c r="I281" s="191"/>
      <c r="J281" s="191"/>
      <c r="K281" s="191"/>
      <c r="L281" s="191"/>
      <c r="M281" s="191"/>
      <c r="N281" s="191"/>
      <c r="O281" s="191"/>
      <c r="P281" s="191"/>
      <c r="Q281" s="191"/>
      <c r="R281" s="191"/>
      <c r="S281" s="191"/>
      <c r="T281" s="191"/>
      <c r="U281" s="191"/>
      <c r="AD281" s="288"/>
      <c r="AI281" s="191"/>
    </row>
    <row r="282" spans="1:35" ht="12.75" customHeight="1" x14ac:dyDescent="0.25">
      <c r="A282" s="289"/>
      <c r="D282" s="191"/>
      <c r="E282" s="191"/>
      <c r="H282" s="191"/>
      <c r="I282" s="191"/>
      <c r="J282" s="191"/>
      <c r="K282" s="191"/>
      <c r="L282" s="191"/>
      <c r="M282" s="191"/>
      <c r="N282" s="191"/>
      <c r="O282" s="191"/>
      <c r="P282" s="191"/>
      <c r="Q282" s="191"/>
      <c r="R282" s="191"/>
      <c r="S282" s="191"/>
      <c r="T282" s="191"/>
      <c r="U282" s="191"/>
      <c r="AD282" s="288"/>
      <c r="AI282" s="191"/>
    </row>
    <row r="283" spans="1:35" ht="12.75" customHeight="1" x14ac:dyDescent="0.25">
      <c r="A283" s="289"/>
      <c r="D283" s="191"/>
      <c r="E283" s="191"/>
      <c r="H283" s="191"/>
      <c r="I283" s="191"/>
      <c r="J283" s="191"/>
      <c r="K283" s="191"/>
      <c r="L283" s="191"/>
      <c r="M283" s="191"/>
      <c r="N283" s="191"/>
      <c r="O283" s="191"/>
      <c r="P283" s="191"/>
      <c r="Q283" s="191"/>
      <c r="R283" s="191"/>
      <c r="S283" s="191"/>
      <c r="T283" s="191"/>
      <c r="U283" s="191"/>
      <c r="AD283" s="288"/>
      <c r="AI283" s="191"/>
    </row>
    <row r="284" spans="1:35" ht="12.75" customHeight="1" x14ac:dyDescent="0.25">
      <c r="A284" s="289"/>
      <c r="D284" s="191"/>
      <c r="E284" s="191"/>
      <c r="H284" s="191"/>
      <c r="I284" s="191"/>
      <c r="J284" s="191"/>
      <c r="K284" s="191"/>
      <c r="L284" s="191"/>
      <c r="M284" s="191"/>
      <c r="N284" s="191"/>
      <c r="O284" s="191"/>
      <c r="P284" s="191"/>
      <c r="Q284" s="191"/>
      <c r="R284" s="191"/>
      <c r="S284" s="191"/>
      <c r="T284" s="191"/>
      <c r="U284" s="191"/>
      <c r="AD284" s="288"/>
      <c r="AI284" s="191"/>
    </row>
    <row r="285" spans="1:35" ht="12.75" customHeight="1" x14ac:dyDescent="0.25">
      <c r="A285" s="289"/>
      <c r="D285" s="191"/>
      <c r="E285" s="191"/>
      <c r="H285" s="191"/>
      <c r="I285" s="191"/>
      <c r="J285" s="191"/>
      <c r="K285" s="191"/>
      <c r="L285" s="191"/>
      <c r="M285" s="191"/>
      <c r="N285" s="191"/>
      <c r="O285" s="191"/>
      <c r="P285" s="191"/>
      <c r="Q285" s="191"/>
      <c r="R285" s="191"/>
      <c r="S285" s="191"/>
      <c r="T285" s="191"/>
      <c r="U285" s="191"/>
      <c r="AD285" s="288"/>
      <c r="AI285" s="191"/>
    </row>
    <row r="286" spans="1:35" ht="12.75" customHeight="1" x14ac:dyDescent="0.25">
      <c r="A286" s="289"/>
      <c r="D286" s="191"/>
      <c r="E286" s="191"/>
      <c r="H286" s="191"/>
      <c r="I286" s="191"/>
      <c r="J286" s="191"/>
      <c r="K286" s="191"/>
      <c r="L286" s="191"/>
      <c r="M286" s="191"/>
      <c r="N286" s="191"/>
      <c r="O286" s="191"/>
      <c r="P286" s="191"/>
      <c r="Q286" s="191"/>
      <c r="R286" s="191"/>
      <c r="S286" s="191"/>
      <c r="T286" s="191"/>
      <c r="U286" s="191"/>
      <c r="AD286" s="288"/>
      <c r="AI286" s="191"/>
    </row>
    <row r="287" spans="1:35" ht="12.75" customHeight="1" x14ac:dyDescent="0.25">
      <c r="A287" s="289"/>
      <c r="D287" s="191"/>
      <c r="E287" s="191"/>
      <c r="H287" s="191"/>
      <c r="I287" s="191"/>
      <c r="J287" s="191"/>
      <c r="K287" s="191"/>
      <c r="L287" s="191"/>
      <c r="M287" s="191"/>
      <c r="N287" s="191"/>
      <c r="O287" s="191"/>
      <c r="P287" s="191"/>
      <c r="Q287" s="191"/>
      <c r="R287" s="191"/>
      <c r="S287" s="191"/>
      <c r="T287" s="191"/>
      <c r="U287" s="191"/>
      <c r="AD287" s="288"/>
      <c r="AI287" s="191"/>
    </row>
    <row r="288" spans="1:35" ht="12.75" customHeight="1" x14ac:dyDescent="0.25">
      <c r="A288" s="289"/>
      <c r="D288" s="191"/>
      <c r="E288" s="191"/>
      <c r="H288" s="191"/>
      <c r="I288" s="191"/>
      <c r="J288" s="191"/>
      <c r="K288" s="191"/>
      <c r="L288" s="191"/>
      <c r="M288" s="191"/>
      <c r="N288" s="191"/>
      <c r="O288" s="191"/>
      <c r="P288" s="191"/>
      <c r="Q288" s="191"/>
      <c r="R288" s="191"/>
      <c r="S288" s="191"/>
      <c r="T288" s="191"/>
      <c r="U288" s="191"/>
      <c r="AD288" s="288"/>
      <c r="AI288" s="191"/>
    </row>
    <row r="289" spans="1:35" ht="12.75" customHeight="1" x14ac:dyDescent="0.25">
      <c r="A289" s="289"/>
      <c r="D289" s="191"/>
      <c r="E289" s="191"/>
      <c r="H289" s="191"/>
      <c r="I289" s="191"/>
      <c r="J289" s="191"/>
      <c r="K289" s="191"/>
      <c r="L289" s="191"/>
      <c r="M289" s="191"/>
      <c r="N289" s="191"/>
      <c r="O289" s="191"/>
      <c r="P289" s="191"/>
      <c r="Q289" s="191"/>
      <c r="R289" s="191"/>
      <c r="S289" s="191"/>
      <c r="T289" s="191"/>
      <c r="U289" s="191"/>
      <c r="AD289" s="288"/>
      <c r="AI289" s="191"/>
    </row>
    <row r="290" spans="1:35" ht="12.75" customHeight="1" x14ac:dyDescent="0.25">
      <c r="A290" s="289"/>
      <c r="D290" s="191"/>
      <c r="E290" s="191"/>
      <c r="H290" s="191"/>
      <c r="I290" s="191"/>
      <c r="J290" s="191"/>
      <c r="K290" s="191"/>
      <c r="L290" s="191"/>
      <c r="M290" s="191"/>
      <c r="N290" s="191"/>
      <c r="O290" s="191"/>
      <c r="P290" s="191"/>
      <c r="Q290" s="191"/>
      <c r="R290" s="191"/>
      <c r="S290" s="191"/>
      <c r="T290" s="191"/>
      <c r="U290" s="191"/>
      <c r="AD290" s="288"/>
      <c r="AI290" s="191"/>
    </row>
    <row r="291" spans="1:35" ht="12.75" customHeight="1" x14ac:dyDescent="0.25">
      <c r="A291" s="289"/>
      <c r="D291" s="191"/>
      <c r="E291" s="191"/>
      <c r="H291" s="191"/>
      <c r="I291" s="191"/>
      <c r="J291" s="191"/>
      <c r="K291" s="191"/>
      <c r="L291" s="191"/>
      <c r="M291" s="191"/>
      <c r="N291" s="191"/>
      <c r="O291" s="191"/>
      <c r="P291" s="191"/>
      <c r="Q291" s="191"/>
      <c r="R291" s="191"/>
      <c r="S291" s="191"/>
      <c r="T291" s="191"/>
      <c r="U291" s="191"/>
      <c r="AD291" s="288"/>
      <c r="AI291" s="191"/>
    </row>
    <row r="292" spans="1:35" ht="12.75" customHeight="1" x14ac:dyDescent="0.25">
      <c r="A292" s="289"/>
      <c r="D292" s="191"/>
      <c r="E292" s="191"/>
      <c r="H292" s="191"/>
      <c r="I292" s="191"/>
      <c r="J292" s="191"/>
      <c r="K292" s="191"/>
      <c r="L292" s="191"/>
      <c r="M292" s="191"/>
      <c r="N292" s="191"/>
      <c r="O292" s="191"/>
      <c r="P292" s="191"/>
      <c r="Q292" s="191"/>
      <c r="R292" s="191"/>
      <c r="S292" s="191"/>
      <c r="T292" s="191"/>
      <c r="U292" s="191"/>
      <c r="AD292" s="288"/>
      <c r="AI292" s="191"/>
    </row>
    <row r="293" spans="1:35" ht="12.75" customHeight="1" x14ac:dyDescent="0.25">
      <c r="A293" s="289"/>
      <c r="D293" s="191"/>
      <c r="E293" s="191"/>
      <c r="H293" s="191"/>
      <c r="I293" s="191"/>
      <c r="J293" s="191"/>
      <c r="K293" s="191"/>
      <c r="L293" s="191"/>
      <c r="M293" s="191"/>
      <c r="N293" s="191"/>
      <c r="O293" s="191"/>
      <c r="P293" s="191"/>
      <c r="Q293" s="191"/>
      <c r="R293" s="191"/>
      <c r="S293" s="191"/>
      <c r="T293" s="191"/>
      <c r="U293" s="191"/>
      <c r="AD293" s="288"/>
      <c r="AI293" s="191"/>
    </row>
    <row r="294" spans="1:35" ht="12.75" customHeight="1" x14ac:dyDescent="0.25">
      <c r="A294" s="289"/>
      <c r="D294" s="191"/>
      <c r="E294" s="191"/>
      <c r="H294" s="191"/>
      <c r="I294" s="191"/>
      <c r="J294" s="191"/>
      <c r="K294" s="191"/>
      <c r="L294" s="191"/>
      <c r="M294" s="191"/>
      <c r="N294" s="191"/>
      <c r="O294" s="191"/>
      <c r="P294" s="191"/>
      <c r="Q294" s="191"/>
      <c r="R294" s="191"/>
      <c r="S294" s="191"/>
      <c r="T294" s="191"/>
      <c r="U294" s="191"/>
      <c r="AD294" s="288"/>
      <c r="AI294" s="191"/>
    </row>
    <row r="295" spans="1:35" ht="12.75" customHeight="1" x14ac:dyDescent="0.25">
      <c r="A295" s="289"/>
      <c r="D295" s="191"/>
      <c r="E295" s="191"/>
      <c r="H295" s="191"/>
      <c r="I295" s="191"/>
      <c r="J295" s="191"/>
      <c r="K295" s="191"/>
      <c r="L295" s="191"/>
      <c r="M295" s="191"/>
      <c r="N295" s="191"/>
      <c r="O295" s="191"/>
      <c r="P295" s="191"/>
      <c r="Q295" s="191"/>
      <c r="R295" s="191"/>
      <c r="S295" s="191"/>
      <c r="T295" s="191"/>
      <c r="U295" s="191"/>
      <c r="AD295" s="288"/>
      <c r="AI295" s="191"/>
    </row>
    <row r="296" spans="1:35" ht="12.75" customHeight="1" x14ac:dyDescent="0.25">
      <c r="A296" s="289"/>
      <c r="D296" s="191"/>
      <c r="E296" s="191"/>
      <c r="H296" s="191"/>
      <c r="I296" s="191"/>
      <c r="J296" s="191"/>
      <c r="K296" s="191"/>
      <c r="L296" s="191"/>
      <c r="M296" s="191"/>
      <c r="N296" s="191"/>
      <c r="O296" s="191"/>
      <c r="P296" s="191"/>
      <c r="Q296" s="191"/>
      <c r="R296" s="191"/>
      <c r="S296" s="191"/>
      <c r="T296" s="191"/>
      <c r="U296" s="191"/>
      <c r="AD296" s="288"/>
      <c r="AI296" s="191"/>
    </row>
    <row r="297" spans="1:35" ht="12.75" customHeight="1" x14ac:dyDescent="0.25">
      <c r="A297" s="289"/>
      <c r="D297" s="191"/>
      <c r="E297" s="191"/>
      <c r="H297" s="191"/>
      <c r="I297" s="191"/>
      <c r="J297" s="191"/>
      <c r="K297" s="191"/>
      <c r="L297" s="191"/>
      <c r="M297" s="191"/>
      <c r="N297" s="191"/>
      <c r="O297" s="191"/>
      <c r="P297" s="191"/>
      <c r="Q297" s="191"/>
      <c r="R297" s="191"/>
      <c r="S297" s="191"/>
      <c r="T297" s="191"/>
      <c r="U297" s="191"/>
      <c r="AD297" s="288"/>
      <c r="AI297" s="191"/>
    </row>
    <row r="298" spans="1:35" ht="12.75" customHeight="1" x14ac:dyDescent="0.25">
      <c r="A298" s="289"/>
      <c r="D298" s="191"/>
      <c r="E298" s="191"/>
      <c r="H298" s="191"/>
      <c r="I298" s="191"/>
      <c r="J298" s="191"/>
      <c r="K298" s="191"/>
      <c r="L298" s="191"/>
      <c r="M298" s="191"/>
      <c r="N298" s="191"/>
      <c r="O298" s="191"/>
      <c r="P298" s="191"/>
      <c r="Q298" s="191"/>
      <c r="R298" s="191"/>
      <c r="S298" s="191"/>
      <c r="T298" s="191"/>
      <c r="U298" s="191"/>
      <c r="AD298" s="288"/>
      <c r="AI298" s="191"/>
    </row>
    <row r="299" spans="1:35" ht="12.75" customHeight="1" x14ac:dyDescent="0.25">
      <c r="A299" s="289"/>
      <c r="D299" s="191"/>
      <c r="E299" s="191"/>
      <c r="H299" s="191"/>
      <c r="I299" s="191"/>
      <c r="J299" s="191"/>
      <c r="K299" s="191"/>
      <c r="L299" s="191"/>
      <c r="M299" s="191"/>
      <c r="N299" s="191"/>
      <c r="O299" s="191"/>
      <c r="P299" s="191"/>
      <c r="Q299" s="191"/>
      <c r="R299" s="191"/>
      <c r="S299" s="191"/>
      <c r="T299" s="191"/>
      <c r="U299" s="191"/>
      <c r="AD299" s="288"/>
      <c r="AI299" s="191"/>
    </row>
    <row r="300" spans="1:35" ht="12.75" customHeight="1" x14ac:dyDescent="0.25">
      <c r="A300" s="289"/>
      <c r="D300" s="191"/>
      <c r="E300" s="191"/>
      <c r="H300" s="191"/>
      <c r="I300" s="191"/>
      <c r="J300" s="191"/>
      <c r="K300" s="191"/>
      <c r="L300" s="191"/>
      <c r="M300" s="191"/>
      <c r="N300" s="191"/>
      <c r="O300" s="191"/>
      <c r="P300" s="191"/>
      <c r="Q300" s="191"/>
      <c r="R300" s="191"/>
      <c r="S300" s="191"/>
      <c r="T300" s="191"/>
      <c r="U300" s="191"/>
      <c r="AD300" s="288"/>
      <c r="AI300" s="191"/>
    </row>
    <row r="301" spans="1:35" ht="12.75" customHeight="1" x14ac:dyDescent="0.25">
      <c r="A301" s="289"/>
      <c r="D301" s="191"/>
      <c r="E301" s="191"/>
      <c r="H301" s="191"/>
      <c r="I301" s="191"/>
      <c r="J301" s="191"/>
      <c r="K301" s="191"/>
      <c r="L301" s="191"/>
      <c r="M301" s="191"/>
      <c r="N301" s="191"/>
      <c r="O301" s="191"/>
      <c r="P301" s="191"/>
      <c r="Q301" s="191"/>
      <c r="R301" s="191"/>
      <c r="S301" s="191"/>
      <c r="T301" s="191"/>
      <c r="U301" s="191"/>
      <c r="AD301" s="288"/>
      <c r="AI301" s="191"/>
    </row>
    <row r="302" spans="1:35" ht="12.75" customHeight="1" x14ac:dyDescent="0.25">
      <c r="A302" s="289"/>
      <c r="D302" s="191"/>
      <c r="E302" s="191"/>
      <c r="H302" s="191"/>
      <c r="I302" s="191"/>
      <c r="J302" s="191"/>
      <c r="K302" s="191"/>
      <c r="L302" s="191"/>
      <c r="M302" s="191"/>
      <c r="N302" s="191"/>
      <c r="O302" s="191"/>
      <c r="P302" s="191"/>
      <c r="Q302" s="191"/>
      <c r="R302" s="191"/>
      <c r="S302" s="191"/>
      <c r="T302" s="191"/>
      <c r="U302" s="191"/>
      <c r="AD302" s="288"/>
      <c r="AI302" s="191"/>
    </row>
    <row r="303" spans="1:35" ht="12.75" customHeight="1" x14ac:dyDescent="0.25">
      <c r="A303" s="289"/>
      <c r="D303" s="191"/>
      <c r="E303" s="191"/>
      <c r="H303" s="191"/>
      <c r="I303" s="191"/>
      <c r="J303" s="191"/>
      <c r="K303" s="191"/>
      <c r="L303" s="191"/>
      <c r="M303" s="191"/>
      <c r="N303" s="191"/>
      <c r="O303" s="191"/>
      <c r="P303" s="191"/>
      <c r="Q303" s="191"/>
      <c r="R303" s="191"/>
      <c r="S303" s="191"/>
      <c r="T303" s="191"/>
      <c r="U303" s="191"/>
      <c r="AD303" s="288"/>
      <c r="AI303" s="191"/>
    </row>
    <row r="304" spans="1:35" ht="12.75" customHeight="1" x14ac:dyDescent="0.25">
      <c r="A304" s="289"/>
      <c r="D304" s="191"/>
      <c r="E304" s="191"/>
      <c r="H304" s="191"/>
      <c r="I304" s="191"/>
      <c r="J304" s="191"/>
      <c r="K304" s="191"/>
      <c r="L304" s="191"/>
      <c r="M304" s="191"/>
      <c r="N304" s="191"/>
      <c r="O304" s="191"/>
      <c r="P304" s="191"/>
      <c r="Q304" s="191"/>
      <c r="R304" s="191"/>
      <c r="S304" s="191"/>
      <c r="T304" s="191"/>
      <c r="U304" s="191"/>
      <c r="AD304" s="288"/>
      <c r="AI304" s="191"/>
    </row>
    <row r="305" spans="1:35" ht="12.75" customHeight="1" x14ac:dyDescent="0.25">
      <c r="A305" s="289"/>
      <c r="D305" s="191"/>
      <c r="E305" s="191"/>
      <c r="H305" s="191"/>
      <c r="I305" s="191"/>
      <c r="J305" s="191"/>
      <c r="K305" s="191"/>
      <c r="L305" s="191"/>
      <c r="M305" s="191"/>
      <c r="N305" s="191"/>
      <c r="O305" s="191"/>
      <c r="P305" s="191"/>
      <c r="Q305" s="191"/>
      <c r="R305" s="191"/>
      <c r="S305" s="191"/>
      <c r="T305" s="191"/>
      <c r="U305" s="191"/>
      <c r="AD305" s="288"/>
      <c r="AI305" s="191"/>
    </row>
    <row r="306" spans="1:35" ht="12.75" customHeight="1" x14ac:dyDescent="0.25">
      <c r="A306" s="289"/>
      <c r="D306" s="191"/>
      <c r="E306" s="191"/>
      <c r="H306" s="191"/>
      <c r="I306" s="191"/>
      <c r="J306" s="191"/>
      <c r="K306" s="191"/>
      <c r="L306" s="191"/>
      <c r="M306" s="191"/>
      <c r="N306" s="191"/>
      <c r="O306" s="191"/>
      <c r="P306" s="191"/>
      <c r="Q306" s="191"/>
      <c r="R306" s="191"/>
      <c r="S306" s="191"/>
      <c r="T306" s="191"/>
      <c r="U306" s="191"/>
      <c r="AD306" s="288"/>
      <c r="AI306" s="191"/>
    </row>
    <row r="307" spans="1:35" ht="12.75" customHeight="1" x14ac:dyDescent="0.25">
      <c r="A307" s="289"/>
      <c r="D307" s="191"/>
      <c r="E307" s="191"/>
      <c r="H307" s="191"/>
      <c r="I307" s="191"/>
      <c r="J307" s="191"/>
      <c r="K307" s="191"/>
      <c r="L307" s="191"/>
      <c r="M307" s="191"/>
      <c r="N307" s="191"/>
      <c r="O307" s="191"/>
      <c r="P307" s="191"/>
      <c r="Q307" s="191"/>
      <c r="R307" s="191"/>
      <c r="S307" s="191"/>
      <c r="T307" s="191"/>
      <c r="U307" s="191"/>
      <c r="AD307" s="288"/>
      <c r="AI307" s="191"/>
    </row>
    <row r="308" spans="1:35" ht="12.75" customHeight="1" x14ac:dyDescent="0.25">
      <c r="A308" s="289"/>
      <c r="D308" s="191"/>
      <c r="E308" s="191"/>
      <c r="H308" s="191"/>
      <c r="I308" s="191"/>
      <c r="J308" s="191"/>
      <c r="K308" s="191"/>
      <c r="L308" s="191"/>
      <c r="M308" s="191"/>
      <c r="N308" s="191"/>
      <c r="O308" s="191"/>
      <c r="P308" s="191"/>
      <c r="Q308" s="191"/>
      <c r="R308" s="191"/>
      <c r="S308" s="191"/>
      <c r="T308" s="191"/>
      <c r="U308" s="191"/>
      <c r="AD308" s="288"/>
      <c r="AI308" s="191"/>
    </row>
    <row r="309" spans="1:35" ht="12.75" customHeight="1" x14ac:dyDescent="0.25">
      <c r="A309" s="289"/>
      <c r="D309" s="191"/>
      <c r="E309" s="191"/>
      <c r="H309" s="191"/>
      <c r="I309" s="191"/>
      <c r="J309" s="191"/>
      <c r="K309" s="191"/>
      <c r="L309" s="191"/>
      <c r="M309" s="191"/>
      <c r="N309" s="191"/>
      <c r="O309" s="191"/>
      <c r="P309" s="191"/>
      <c r="Q309" s="191"/>
      <c r="R309" s="191"/>
      <c r="S309" s="191"/>
      <c r="T309" s="191"/>
      <c r="U309" s="191"/>
      <c r="AD309" s="288"/>
      <c r="AI309" s="191"/>
    </row>
    <row r="310" spans="1:35" ht="12.75" customHeight="1" x14ac:dyDescent="0.25">
      <c r="A310" s="289"/>
      <c r="D310" s="191"/>
      <c r="E310" s="191"/>
      <c r="H310" s="191"/>
      <c r="I310" s="191"/>
      <c r="J310" s="191"/>
      <c r="K310" s="191"/>
      <c r="L310" s="191"/>
      <c r="M310" s="191"/>
      <c r="N310" s="191"/>
      <c r="O310" s="191"/>
      <c r="P310" s="191"/>
      <c r="Q310" s="191"/>
      <c r="R310" s="191"/>
      <c r="S310" s="191"/>
      <c r="T310" s="191"/>
      <c r="U310" s="191"/>
      <c r="AD310" s="288"/>
      <c r="AI310" s="191"/>
    </row>
    <row r="311" spans="1:35" ht="12.75" customHeight="1" x14ac:dyDescent="0.25">
      <c r="A311" s="289"/>
      <c r="D311" s="191"/>
      <c r="E311" s="191"/>
      <c r="H311" s="191"/>
      <c r="I311" s="191"/>
      <c r="J311" s="191"/>
      <c r="K311" s="191"/>
      <c r="L311" s="191"/>
      <c r="M311" s="191"/>
      <c r="N311" s="191"/>
      <c r="O311" s="191"/>
      <c r="P311" s="191"/>
      <c r="Q311" s="191"/>
      <c r="R311" s="191"/>
      <c r="S311" s="191"/>
      <c r="T311" s="191"/>
      <c r="U311" s="191"/>
      <c r="AD311" s="288"/>
      <c r="AI311" s="191"/>
    </row>
    <row r="312" spans="1:35" ht="12.75" customHeight="1" x14ac:dyDescent="0.25">
      <c r="A312" s="289"/>
      <c r="D312" s="191"/>
      <c r="E312" s="191"/>
      <c r="H312" s="191"/>
      <c r="I312" s="191"/>
      <c r="J312" s="191"/>
      <c r="K312" s="191"/>
      <c r="L312" s="191"/>
      <c r="M312" s="191"/>
      <c r="N312" s="191"/>
      <c r="O312" s="191"/>
      <c r="P312" s="191"/>
      <c r="Q312" s="191"/>
      <c r="R312" s="191"/>
      <c r="S312" s="191"/>
      <c r="T312" s="191"/>
      <c r="U312" s="191"/>
      <c r="AD312" s="288"/>
      <c r="AI312" s="191"/>
    </row>
    <row r="313" spans="1:35" ht="12.75" customHeight="1" x14ac:dyDescent="0.25">
      <c r="A313" s="289"/>
      <c r="D313" s="191"/>
      <c r="E313" s="191"/>
      <c r="H313" s="191"/>
      <c r="I313" s="191"/>
      <c r="J313" s="191"/>
      <c r="K313" s="191"/>
      <c r="L313" s="191"/>
      <c r="M313" s="191"/>
      <c r="N313" s="191"/>
      <c r="O313" s="191"/>
      <c r="P313" s="191"/>
      <c r="Q313" s="191"/>
      <c r="R313" s="191"/>
      <c r="S313" s="191"/>
      <c r="T313" s="191"/>
      <c r="U313" s="191"/>
      <c r="AD313" s="288"/>
      <c r="AI313" s="191"/>
    </row>
    <row r="314" spans="1:35" ht="12.75" customHeight="1" x14ac:dyDescent="0.25">
      <c r="A314" s="289"/>
      <c r="D314" s="191"/>
      <c r="E314" s="191"/>
      <c r="H314" s="191"/>
      <c r="I314" s="191"/>
      <c r="J314" s="191"/>
      <c r="K314" s="191"/>
      <c r="L314" s="191"/>
      <c r="M314" s="191"/>
      <c r="N314" s="191"/>
      <c r="O314" s="191"/>
      <c r="P314" s="191"/>
      <c r="Q314" s="191"/>
      <c r="R314" s="191"/>
      <c r="S314" s="191"/>
      <c r="T314" s="191"/>
      <c r="U314" s="191"/>
      <c r="AD314" s="288"/>
      <c r="AI314" s="191"/>
    </row>
    <row r="315" spans="1:35" ht="12.75" customHeight="1" x14ac:dyDescent="0.25">
      <c r="A315" s="289"/>
      <c r="D315" s="191"/>
      <c r="E315" s="191"/>
      <c r="H315" s="191"/>
      <c r="I315" s="191"/>
      <c r="J315" s="191"/>
      <c r="K315" s="191"/>
      <c r="L315" s="191"/>
      <c r="M315" s="191"/>
      <c r="N315" s="191"/>
      <c r="O315" s="191"/>
      <c r="P315" s="191"/>
      <c r="Q315" s="191"/>
      <c r="R315" s="191"/>
      <c r="S315" s="191"/>
      <c r="T315" s="191"/>
      <c r="U315" s="191"/>
      <c r="AD315" s="288"/>
      <c r="AI315" s="191"/>
    </row>
    <row r="316" spans="1:35" ht="12.75" customHeight="1" x14ac:dyDescent="0.25">
      <c r="A316" s="289"/>
      <c r="D316" s="191"/>
      <c r="E316" s="191"/>
      <c r="H316" s="191"/>
      <c r="I316" s="191"/>
      <c r="J316" s="191"/>
      <c r="K316" s="191"/>
      <c r="L316" s="191"/>
      <c r="M316" s="191"/>
      <c r="N316" s="191"/>
      <c r="O316" s="191"/>
      <c r="P316" s="191"/>
      <c r="Q316" s="191"/>
      <c r="R316" s="191"/>
      <c r="S316" s="191"/>
      <c r="T316" s="191"/>
      <c r="U316" s="191"/>
      <c r="AD316" s="288"/>
      <c r="AI316" s="191"/>
    </row>
    <row r="317" spans="1:35" ht="12.75" customHeight="1" x14ac:dyDescent="0.25">
      <c r="A317" s="289"/>
      <c r="D317" s="191"/>
      <c r="E317" s="191"/>
      <c r="H317" s="191"/>
      <c r="I317" s="191"/>
      <c r="J317" s="191"/>
      <c r="K317" s="191"/>
      <c r="L317" s="191"/>
      <c r="M317" s="191"/>
      <c r="N317" s="191"/>
      <c r="O317" s="191"/>
      <c r="P317" s="191"/>
      <c r="Q317" s="191"/>
      <c r="R317" s="191"/>
      <c r="S317" s="191"/>
      <c r="T317" s="191"/>
      <c r="U317" s="191"/>
      <c r="AD317" s="288"/>
      <c r="AI317" s="191"/>
    </row>
    <row r="318" spans="1:35" ht="12.75" customHeight="1" x14ac:dyDescent="0.25">
      <c r="A318" s="289"/>
      <c r="D318" s="191"/>
      <c r="E318" s="191"/>
      <c r="H318" s="191"/>
      <c r="I318" s="191"/>
      <c r="J318" s="191"/>
      <c r="K318" s="191"/>
      <c r="L318" s="191"/>
      <c r="M318" s="191"/>
      <c r="N318" s="191"/>
      <c r="O318" s="191"/>
      <c r="P318" s="191"/>
      <c r="Q318" s="191"/>
      <c r="R318" s="191"/>
      <c r="S318" s="191"/>
      <c r="T318" s="191"/>
      <c r="U318" s="191"/>
      <c r="AD318" s="288"/>
      <c r="AI318" s="191"/>
    </row>
    <row r="319" spans="1:35" ht="12.75" customHeight="1" x14ac:dyDescent="0.25">
      <c r="A319" s="289"/>
      <c r="D319" s="191"/>
      <c r="E319" s="191"/>
      <c r="H319" s="191"/>
      <c r="I319" s="191"/>
      <c r="J319" s="191"/>
      <c r="K319" s="191"/>
      <c r="L319" s="191"/>
      <c r="M319" s="191"/>
      <c r="N319" s="191"/>
      <c r="O319" s="191"/>
      <c r="P319" s="191"/>
      <c r="Q319" s="191"/>
      <c r="R319" s="191"/>
      <c r="S319" s="191"/>
      <c r="T319" s="191"/>
      <c r="U319" s="191"/>
      <c r="AD319" s="288"/>
      <c r="AI319" s="191"/>
    </row>
    <row r="320" spans="1:35" ht="12.75" customHeight="1" x14ac:dyDescent="0.25">
      <c r="A320" s="289"/>
      <c r="D320" s="191"/>
      <c r="E320" s="191"/>
      <c r="H320" s="191"/>
      <c r="I320" s="191"/>
      <c r="J320" s="191"/>
      <c r="K320" s="191"/>
      <c r="L320" s="191"/>
      <c r="M320" s="191"/>
      <c r="N320" s="191"/>
      <c r="O320" s="191"/>
      <c r="P320" s="191"/>
      <c r="Q320" s="191"/>
      <c r="R320" s="191"/>
      <c r="S320" s="191"/>
      <c r="T320" s="191"/>
      <c r="U320" s="191"/>
      <c r="AD320" s="288"/>
      <c r="AI320" s="191"/>
    </row>
    <row r="321" spans="1:35" ht="12.75" customHeight="1" x14ac:dyDescent="0.25">
      <c r="A321" s="289"/>
      <c r="D321" s="191"/>
      <c r="E321" s="191"/>
      <c r="H321" s="191"/>
      <c r="I321" s="191"/>
      <c r="J321" s="191"/>
      <c r="K321" s="191"/>
      <c r="L321" s="191"/>
      <c r="M321" s="191"/>
      <c r="N321" s="191"/>
      <c r="O321" s="191"/>
      <c r="P321" s="191"/>
      <c r="Q321" s="191"/>
      <c r="R321" s="191"/>
      <c r="S321" s="191"/>
      <c r="T321" s="191"/>
      <c r="U321" s="191"/>
      <c r="AD321" s="288"/>
      <c r="AI321" s="191"/>
    </row>
    <row r="322" spans="1:35" ht="12.75" customHeight="1" x14ac:dyDescent="0.25">
      <c r="A322" s="289"/>
      <c r="D322" s="191"/>
      <c r="E322" s="191"/>
      <c r="H322" s="191"/>
      <c r="I322" s="191"/>
      <c r="J322" s="191"/>
      <c r="K322" s="191"/>
      <c r="L322" s="191"/>
      <c r="M322" s="191"/>
      <c r="N322" s="191"/>
      <c r="O322" s="191"/>
      <c r="P322" s="191"/>
      <c r="Q322" s="191"/>
      <c r="R322" s="191"/>
      <c r="S322" s="191"/>
      <c r="T322" s="191"/>
      <c r="U322" s="191"/>
      <c r="AD322" s="288"/>
      <c r="AI322" s="191"/>
    </row>
    <row r="323" spans="1:35" ht="12.75" customHeight="1" x14ac:dyDescent="0.25">
      <c r="A323" s="289"/>
      <c r="D323" s="191"/>
      <c r="E323" s="191"/>
      <c r="H323" s="191"/>
      <c r="I323" s="191"/>
      <c r="J323" s="191"/>
      <c r="K323" s="191"/>
      <c r="L323" s="191"/>
      <c r="M323" s="191"/>
      <c r="N323" s="191"/>
      <c r="O323" s="191"/>
      <c r="P323" s="191"/>
      <c r="Q323" s="191"/>
      <c r="R323" s="191"/>
      <c r="S323" s="191"/>
      <c r="T323" s="191"/>
      <c r="U323" s="191"/>
      <c r="AD323" s="288"/>
      <c r="AI323" s="191"/>
    </row>
    <row r="324" spans="1:35" ht="12.75" customHeight="1" x14ac:dyDescent="0.25">
      <c r="A324" s="289"/>
      <c r="D324" s="191"/>
      <c r="E324" s="191"/>
      <c r="H324" s="191"/>
      <c r="I324" s="191"/>
      <c r="J324" s="191"/>
      <c r="K324" s="191"/>
      <c r="L324" s="191"/>
      <c r="M324" s="191"/>
      <c r="N324" s="191"/>
      <c r="O324" s="191"/>
      <c r="P324" s="191"/>
      <c r="Q324" s="191"/>
      <c r="R324" s="191"/>
      <c r="S324" s="191"/>
      <c r="T324" s="191"/>
      <c r="U324" s="191"/>
      <c r="AD324" s="288"/>
      <c r="AI324" s="191"/>
    </row>
    <row r="325" spans="1:35" ht="12.75" customHeight="1" x14ac:dyDescent="0.25">
      <c r="A325" s="289"/>
      <c r="D325" s="191"/>
      <c r="E325" s="191"/>
      <c r="H325" s="191"/>
      <c r="I325" s="191"/>
      <c r="J325" s="191"/>
      <c r="K325" s="191"/>
      <c r="L325" s="191"/>
      <c r="M325" s="191"/>
      <c r="N325" s="191"/>
      <c r="O325" s="191"/>
      <c r="P325" s="191"/>
      <c r="Q325" s="191"/>
      <c r="R325" s="191"/>
      <c r="S325" s="191"/>
      <c r="T325" s="191"/>
      <c r="U325" s="191"/>
      <c r="AD325" s="288"/>
      <c r="AI325" s="191"/>
    </row>
    <row r="326" spans="1:35" ht="12.75" customHeight="1" x14ac:dyDescent="0.25">
      <c r="A326" s="289"/>
      <c r="D326" s="191"/>
      <c r="E326" s="191"/>
      <c r="H326" s="191"/>
      <c r="I326" s="191"/>
      <c r="J326" s="191"/>
      <c r="K326" s="191"/>
      <c r="L326" s="191"/>
      <c r="M326" s="191"/>
      <c r="N326" s="191"/>
      <c r="O326" s="191"/>
      <c r="P326" s="191"/>
      <c r="Q326" s="191"/>
      <c r="R326" s="191"/>
      <c r="S326" s="191"/>
      <c r="T326" s="191"/>
      <c r="U326" s="191"/>
      <c r="AD326" s="288"/>
      <c r="AI326" s="191"/>
    </row>
    <row r="327" spans="1:35" ht="12.75" customHeight="1" x14ac:dyDescent="0.25">
      <c r="A327" s="289"/>
      <c r="D327" s="191"/>
      <c r="E327" s="191"/>
      <c r="H327" s="191"/>
      <c r="I327" s="191"/>
      <c r="J327" s="191"/>
      <c r="K327" s="191"/>
      <c r="L327" s="191"/>
      <c r="M327" s="191"/>
      <c r="N327" s="191"/>
      <c r="O327" s="191"/>
      <c r="P327" s="191"/>
      <c r="Q327" s="191"/>
      <c r="R327" s="191"/>
      <c r="S327" s="191"/>
      <c r="T327" s="191"/>
      <c r="U327" s="191"/>
      <c r="AD327" s="288"/>
      <c r="AI327" s="191"/>
    </row>
    <row r="328" spans="1:35" ht="12.75" customHeight="1" x14ac:dyDescent="0.25">
      <c r="A328" s="289"/>
      <c r="D328" s="191"/>
      <c r="E328" s="191"/>
      <c r="H328" s="191"/>
      <c r="I328" s="191"/>
      <c r="J328" s="191"/>
      <c r="K328" s="191"/>
      <c r="L328" s="191"/>
      <c r="M328" s="191"/>
      <c r="N328" s="191"/>
      <c r="O328" s="191"/>
      <c r="P328" s="191"/>
      <c r="Q328" s="191"/>
      <c r="R328" s="191"/>
      <c r="S328" s="191"/>
      <c r="T328" s="191"/>
      <c r="U328" s="191"/>
      <c r="AD328" s="288"/>
      <c r="AI328" s="191"/>
    </row>
    <row r="329" spans="1:35" ht="12.75" customHeight="1" x14ac:dyDescent="0.25">
      <c r="A329" s="289"/>
      <c r="D329" s="191"/>
      <c r="E329" s="191"/>
      <c r="H329" s="191"/>
      <c r="I329" s="191"/>
      <c r="J329" s="191"/>
      <c r="K329" s="191"/>
      <c r="L329" s="191"/>
      <c r="M329" s="191"/>
      <c r="N329" s="191"/>
      <c r="O329" s="191"/>
      <c r="P329" s="191"/>
      <c r="Q329" s="191"/>
      <c r="R329" s="191"/>
      <c r="S329" s="191"/>
      <c r="T329" s="191"/>
      <c r="U329" s="191"/>
      <c r="AD329" s="288"/>
      <c r="AI329" s="191"/>
    </row>
    <row r="330" spans="1:35" ht="12.75" customHeight="1" x14ac:dyDescent="0.25">
      <c r="A330" s="289"/>
      <c r="D330" s="191"/>
      <c r="E330" s="191"/>
      <c r="H330" s="191"/>
      <c r="I330" s="191"/>
      <c r="J330" s="191"/>
      <c r="K330" s="191"/>
      <c r="L330" s="191"/>
      <c r="M330" s="191"/>
      <c r="N330" s="191"/>
      <c r="O330" s="191"/>
      <c r="P330" s="191"/>
      <c r="Q330" s="191"/>
      <c r="R330" s="191"/>
      <c r="S330" s="191"/>
      <c r="T330" s="191"/>
      <c r="U330" s="191"/>
      <c r="AD330" s="288"/>
      <c r="AI330" s="191"/>
    </row>
    <row r="331" spans="1:35" ht="12.75" customHeight="1" x14ac:dyDescent="0.25">
      <c r="A331" s="289"/>
      <c r="D331" s="191"/>
      <c r="E331" s="191"/>
      <c r="H331" s="191"/>
      <c r="I331" s="191"/>
      <c r="J331" s="191"/>
      <c r="K331" s="191"/>
      <c r="L331" s="191"/>
      <c r="M331" s="191"/>
      <c r="N331" s="191"/>
      <c r="O331" s="191"/>
      <c r="P331" s="191"/>
      <c r="Q331" s="191"/>
      <c r="R331" s="191"/>
      <c r="S331" s="191"/>
      <c r="T331" s="191"/>
      <c r="U331" s="191"/>
      <c r="AD331" s="288"/>
      <c r="AI331" s="191"/>
    </row>
    <row r="332" spans="1:35" ht="12.75" customHeight="1" x14ac:dyDescent="0.25">
      <c r="A332" s="289"/>
      <c r="D332" s="191"/>
      <c r="E332" s="191"/>
      <c r="H332" s="191"/>
      <c r="I332" s="191"/>
      <c r="J332" s="191"/>
      <c r="K332" s="191"/>
      <c r="L332" s="191"/>
      <c r="M332" s="191"/>
      <c r="N332" s="191"/>
      <c r="O332" s="191"/>
      <c r="P332" s="191"/>
      <c r="Q332" s="191"/>
      <c r="R332" s="191"/>
      <c r="S332" s="191"/>
      <c r="T332" s="191"/>
      <c r="U332" s="191"/>
      <c r="AD332" s="288"/>
      <c r="AI332" s="191"/>
    </row>
    <row r="333" spans="1:35" ht="12.75" customHeight="1" x14ac:dyDescent="0.25">
      <c r="A333" s="289"/>
      <c r="D333" s="191"/>
      <c r="E333" s="191"/>
      <c r="H333" s="191"/>
      <c r="I333" s="191"/>
      <c r="J333" s="191"/>
      <c r="K333" s="191"/>
      <c r="L333" s="191"/>
      <c r="M333" s="191"/>
      <c r="N333" s="191"/>
      <c r="O333" s="191"/>
      <c r="P333" s="191"/>
      <c r="Q333" s="191"/>
      <c r="R333" s="191"/>
      <c r="S333" s="191"/>
      <c r="T333" s="191"/>
      <c r="U333" s="191"/>
      <c r="AD333" s="288"/>
      <c r="AI333" s="191"/>
    </row>
    <row r="334" spans="1:35" ht="12.75" customHeight="1" x14ac:dyDescent="0.25">
      <c r="A334" s="289"/>
      <c r="D334" s="191"/>
      <c r="E334" s="191"/>
      <c r="H334" s="191"/>
      <c r="I334" s="191"/>
      <c r="J334" s="191"/>
      <c r="K334" s="191"/>
      <c r="L334" s="191"/>
      <c r="M334" s="191"/>
      <c r="N334" s="191"/>
      <c r="O334" s="191"/>
      <c r="P334" s="191"/>
      <c r="Q334" s="191"/>
      <c r="R334" s="191"/>
      <c r="S334" s="191"/>
      <c r="T334" s="191"/>
      <c r="U334" s="191"/>
      <c r="AD334" s="288"/>
      <c r="AI334" s="191"/>
    </row>
    <row r="335" spans="1:35" ht="12.75" customHeight="1" x14ac:dyDescent="0.25">
      <c r="A335" s="289"/>
      <c r="D335" s="191"/>
      <c r="E335" s="191"/>
      <c r="H335" s="191"/>
      <c r="I335" s="191"/>
      <c r="J335" s="191"/>
      <c r="K335" s="191"/>
      <c r="L335" s="191"/>
      <c r="M335" s="191"/>
      <c r="N335" s="191"/>
      <c r="O335" s="191"/>
      <c r="P335" s="191"/>
      <c r="Q335" s="191"/>
      <c r="R335" s="191"/>
      <c r="S335" s="191"/>
      <c r="T335" s="191"/>
      <c r="U335" s="191"/>
      <c r="AD335" s="288"/>
      <c r="AI335" s="191"/>
    </row>
    <row r="336" spans="1:35" ht="12.75" customHeight="1" x14ac:dyDescent="0.25">
      <c r="A336" s="289"/>
      <c r="D336" s="191"/>
      <c r="E336" s="191"/>
      <c r="H336" s="191"/>
      <c r="I336" s="191"/>
      <c r="J336" s="191"/>
      <c r="K336" s="191"/>
      <c r="L336" s="191"/>
      <c r="M336" s="191"/>
      <c r="N336" s="191"/>
      <c r="O336" s="191"/>
      <c r="P336" s="191"/>
      <c r="Q336" s="191"/>
      <c r="R336" s="191"/>
      <c r="S336" s="191"/>
      <c r="T336" s="191"/>
      <c r="U336" s="191"/>
      <c r="AD336" s="288"/>
      <c r="AI336" s="191"/>
    </row>
    <row r="337" spans="1:35" ht="12.75" customHeight="1" x14ac:dyDescent="0.25">
      <c r="A337" s="289"/>
      <c r="D337" s="191"/>
      <c r="E337" s="191"/>
      <c r="H337" s="191"/>
      <c r="I337" s="191"/>
      <c r="J337" s="191"/>
      <c r="K337" s="191"/>
      <c r="L337" s="191"/>
      <c r="M337" s="191"/>
      <c r="N337" s="191"/>
      <c r="O337" s="191"/>
      <c r="P337" s="191"/>
      <c r="Q337" s="191"/>
      <c r="R337" s="191"/>
      <c r="S337" s="191"/>
      <c r="T337" s="191"/>
      <c r="U337" s="191"/>
      <c r="AD337" s="288"/>
      <c r="AI337" s="191"/>
    </row>
    <row r="338" spans="1:35" ht="12.75" customHeight="1" x14ac:dyDescent="0.25">
      <c r="A338" s="289"/>
      <c r="D338" s="191"/>
      <c r="E338" s="191"/>
      <c r="H338" s="191"/>
      <c r="I338" s="191"/>
      <c r="J338" s="191"/>
      <c r="K338" s="191"/>
      <c r="L338" s="191"/>
      <c r="M338" s="191"/>
      <c r="N338" s="191"/>
      <c r="O338" s="191"/>
      <c r="P338" s="191"/>
      <c r="Q338" s="191"/>
      <c r="R338" s="191"/>
      <c r="S338" s="191"/>
      <c r="T338" s="191"/>
      <c r="U338" s="191"/>
      <c r="AD338" s="288"/>
      <c r="AI338" s="191"/>
    </row>
    <row r="339" spans="1:35" ht="12.75" customHeight="1" x14ac:dyDescent="0.25">
      <c r="A339" s="289"/>
      <c r="D339" s="191"/>
      <c r="E339" s="191"/>
      <c r="H339" s="191"/>
      <c r="I339" s="191"/>
      <c r="J339" s="191"/>
      <c r="K339" s="191"/>
      <c r="L339" s="191"/>
      <c r="M339" s="191"/>
      <c r="N339" s="191"/>
      <c r="O339" s="191"/>
      <c r="P339" s="191"/>
      <c r="Q339" s="191"/>
      <c r="R339" s="191"/>
      <c r="S339" s="191"/>
      <c r="T339" s="191"/>
      <c r="U339" s="191"/>
      <c r="AD339" s="288"/>
      <c r="AI339" s="191"/>
    </row>
    <row r="340" spans="1:35" ht="12.75" customHeight="1" x14ac:dyDescent="0.25">
      <c r="A340" s="289"/>
      <c r="D340" s="191"/>
      <c r="E340" s="191"/>
      <c r="H340" s="191"/>
      <c r="I340" s="191"/>
      <c r="J340" s="191"/>
      <c r="K340" s="191"/>
      <c r="L340" s="191"/>
      <c r="M340" s="191"/>
      <c r="N340" s="191"/>
      <c r="O340" s="191"/>
      <c r="P340" s="191"/>
      <c r="Q340" s="191"/>
      <c r="R340" s="191"/>
      <c r="S340" s="191"/>
      <c r="T340" s="191"/>
      <c r="U340" s="191"/>
      <c r="AD340" s="288"/>
      <c r="AI340" s="191"/>
    </row>
    <row r="341" spans="1:35" ht="12.75" customHeight="1" x14ac:dyDescent="0.25">
      <c r="A341" s="289"/>
      <c r="D341" s="191"/>
      <c r="E341" s="191"/>
      <c r="H341" s="191"/>
      <c r="I341" s="191"/>
      <c r="J341" s="191"/>
      <c r="K341" s="191"/>
      <c r="L341" s="191"/>
      <c r="M341" s="191"/>
      <c r="N341" s="191"/>
      <c r="O341" s="191"/>
      <c r="P341" s="191"/>
      <c r="Q341" s="191"/>
      <c r="R341" s="191"/>
      <c r="S341" s="191"/>
      <c r="T341" s="191"/>
      <c r="U341" s="191"/>
      <c r="AD341" s="288"/>
      <c r="AI341" s="191"/>
    </row>
    <row r="342" spans="1:35" ht="12.75" customHeight="1" x14ac:dyDescent="0.25">
      <c r="A342" s="289"/>
      <c r="D342" s="191"/>
      <c r="E342" s="191"/>
      <c r="H342" s="191"/>
      <c r="I342" s="191"/>
      <c r="J342" s="191"/>
      <c r="K342" s="191"/>
      <c r="L342" s="191"/>
      <c r="M342" s="191"/>
      <c r="N342" s="191"/>
      <c r="O342" s="191"/>
      <c r="P342" s="191"/>
      <c r="Q342" s="191"/>
      <c r="R342" s="191"/>
      <c r="S342" s="191"/>
      <c r="T342" s="191"/>
      <c r="U342" s="191"/>
      <c r="AD342" s="288"/>
      <c r="AI342" s="191"/>
    </row>
    <row r="343" spans="1:35" ht="12.75" customHeight="1" x14ac:dyDescent="0.25">
      <c r="A343" s="289"/>
      <c r="D343" s="191"/>
      <c r="E343" s="191"/>
      <c r="H343" s="191"/>
      <c r="I343" s="191"/>
      <c r="J343" s="191"/>
      <c r="K343" s="191"/>
      <c r="L343" s="191"/>
      <c r="M343" s="191"/>
      <c r="N343" s="191"/>
      <c r="O343" s="191"/>
      <c r="P343" s="191"/>
      <c r="Q343" s="191"/>
      <c r="R343" s="191"/>
      <c r="S343" s="191"/>
      <c r="T343" s="191"/>
      <c r="U343" s="191"/>
      <c r="AD343" s="288"/>
      <c r="AI343" s="191"/>
    </row>
    <row r="344" spans="1:35" ht="12.75" customHeight="1" x14ac:dyDescent="0.25">
      <c r="A344" s="289"/>
      <c r="D344" s="191"/>
      <c r="E344" s="191"/>
      <c r="H344" s="191"/>
      <c r="I344" s="191"/>
      <c r="J344" s="191"/>
      <c r="K344" s="191"/>
      <c r="L344" s="191"/>
      <c r="M344" s="191"/>
      <c r="N344" s="191"/>
      <c r="O344" s="191"/>
      <c r="P344" s="191"/>
      <c r="Q344" s="191"/>
      <c r="R344" s="191"/>
      <c r="S344" s="191"/>
      <c r="T344" s="191"/>
      <c r="U344" s="191"/>
      <c r="AD344" s="288"/>
      <c r="AI344" s="191"/>
    </row>
    <row r="345" spans="1:35" ht="12.75" customHeight="1" x14ac:dyDescent="0.25">
      <c r="A345" s="289"/>
      <c r="D345" s="191"/>
      <c r="E345" s="191"/>
      <c r="H345" s="191"/>
      <c r="I345" s="191"/>
      <c r="J345" s="191"/>
      <c r="K345" s="191"/>
      <c r="L345" s="191"/>
      <c r="M345" s="191"/>
      <c r="N345" s="191"/>
      <c r="O345" s="191"/>
      <c r="P345" s="191"/>
      <c r="Q345" s="191"/>
      <c r="R345" s="191"/>
      <c r="S345" s="191"/>
      <c r="T345" s="191"/>
      <c r="U345" s="191"/>
      <c r="AD345" s="288"/>
      <c r="AI345" s="191"/>
    </row>
    <row r="346" spans="1:35" ht="12.75" customHeight="1" x14ac:dyDescent="0.25">
      <c r="A346" s="289"/>
      <c r="D346" s="191"/>
      <c r="E346" s="191"/>
      <c r="H346" s="191"/>
      <c r="I346" s="191"/>
      <c r="J346" s="191"/>
      <c r="K346" s="191"/>
      <c r="L346" s="191"/>
      <c r="M346" s="191"/>
      <c r="N346" s="191"/>
      <c r="O346" s="191"/>
      <c r="P346" s="191"/>
      <c r="Q346" s="191"/>
      <c r="R346" s="191"/>
      <c r="S346" s="191"/>
      <c r="T346" s="191"/>
      <c r="U346" s="191"/>
      <c r="AD346" s="288"/>
      <c r="AI346" s="191"/>
    </row>
    <row r="347" spans="1:35" ht="12.75" customHeight="1" x14ac:dyDescent="0.25">
      <c r="A347" s="289"/>
      <c r="D347" s="191"/>
      <c r="E347" s="191"/>
      <c r="H347" s="191"/>
      <c r="I347" s="191"/>
      <c r="J347" s="191"/>
      <c r="K347" s="191"/>
      <c r="L347" s="191"/>
      <c r="M347" s="191"/>
      <c r="N347" s="191"/>
      <c r="O347" s="191"/>
      <c r="P347" s="191"/>
      <c r="Q347" s="191"/>
      <c r="R347" s="191"/>
      <c r="S347" s="191"/>
      <c r="T347" s="191"/>
      <c r="U347" s="191"/>
      <c r="AD347" s="288"/>
      <c r="AI347" s="191"/>
    </row>
    <row r="348" spans="1:35" ht="12.75" customHeight="1" x14ac:dyDescent="0.25">
      <c r="A348" s="289"/>
      <c r="D348" s="191"/>
      <c r="E348" s="191"/>
      <c r="H348" s="191"/>
      <c r="I348" s="191"/>
      <c r="J348" s="191"/>
      <c r="K348" s="191"/>
      <c r="L348" s="191"/>
      <c r="M348" s="191"/>
      <c r="N348" s="191"/>
      <c r="O348" s="191"/>
      <c r="P348" s="191"/>
      <c r="Q348" s="191"/>
      <c r="R348" s="191"/>
      <c r="S348" s="191"/>
      <c r="T348" s="191"/>
      <c r="U348" s="191"/>
      <c r="AD348" s="288"/>
      <c r="AI348" s="191"/>
    </row>
    <row r="349" spans="1:35" ht="12.75" customHeight="1" x14ac:dyDescent="0.25">
      <c r="A349" s="289"/>
      <c r="D349" s="191"/>
      <c r="E349" s="191"/>
      <c r="H349" s="191"/>
      <c r="I349" s="191"/>
      <c r="J349" s="191"/>
      <c r="K349" s="191"/>
      <c r="L349" s="191"/>
      <c r="M349" s="191"/>
      <c r="N349" s="191"/>
      <c r="O349" s="191"/>
      <c r="P349" s="191"/>
      <c r="Q349" s="191"/>
      <c r="R349" s="191"/>
      <c r="S349" s="191"/>
      <c r="T349" s="191"/>
      <c r="U349" s="191"/>
      <c r="AD349" s="288"/>
      <c r="AI349" s="191"/>
    </row>
    <row r="350" spans="1:35" ht="12.75" customHeight="1" x14ac:dyDescent="0.25">
      <c r="A350" s="289"/>
      <c r="D350" s="191"/>
      <c r="E350" s="191"/>
      <c r="H350" s="191"/>
      <c r="I350" s="191"/>
      <c r="J350" s="191"/>
      <c r="K350" s="191"/>
      <c r="L350" s="191"/>
      <c r="M350" s="191"/>
      <c r="N350" s="191"/>
      <c r="O350" s="191"/>
      <c r="P350" s="191"/>
      <c r="Q350" s="191"/>
      <c r="R350" s="191"/>
      <c r="S350" s="191"/>
      <c r="T350" s="191"/>
      <c r="U350" s="191"/>
      <c r="AD350" s="288"/>
      <c r="AI350" s="191"/>
    </row>
    <row r="351" spans="1:35" ht="12.75" customHeight="1" x14ac:dyDescent="0.25">
      <c r="A351" s="289"/>
      <c r="D351" s="191"/>
      <c r="E351" s="191"/>
      <c r="H351" s="191"/>
      <c r="I351" s="191"/>
      <c r="J351" s="191"/>
      <c r="K351" s="191"/>
      <c r="L351" s="191"/>
      <c r="M351" s="191"/>
      <c r="N351" s="191"/>
      <c r="O351" s="191"/>
      <c r="P351" s="191"/>
      <c r="Q351" s="191"/>
      <c r="R351" s="191"/>
      <c r="S351" s="191"/>
      <c r="T351" s="191"/>
      <c r="U351" s="191"/>
      <c r="AD351" s="288"/>
      <c r="AI351" s="191"/>
    </row>
    <row r="352" spans="1:35" ht="12.75" customHeight="1" x14ac:dyDescent="0.25">
      <c r="A352" s="289"/>
      <c r="D352" s="191"/>
      <c r="E352" s="191"/>
      <c r="H352" s="191"/>
      <c r="I352" s="191"/>
      <c r="J352" s="191"/>
      <c r="K352" s="191"/>
      <c r="L352" s="191"/>
      <c r="M352" s="191"/>
      <c r="N352" s="191"/>
      <c r="O352" s="191"/>
      <c r="P352" s="191"/>
      <c r="Q352" s="191"/>
      <c r="R352" s="191"/>
      <c r="S352" s="191"/>
      <c r="T352" s="191"/>
      <c r="U352" s="191"/>
      <c r="AD352" s="288"/>
      <c r="AI352" s="191"/>
    </row>
    <row r="353" spans="1:35" ht="12.75" customHeight="1" x14ac:dyDescent="0.25">
      <c r="A353" s="289"/>
      <c r="D353" s="191"/>
      <c r="E353" s="191"/>
      <c r="H353" s="191"/>
      <c r="I353" s="191"/>
      <c r="J353" s="191"/>
      <c r="K353" s="191"/>
      <c r="L353" s="191"/>
      <c r="M353" s="191"/>
      <c r="N353" s="191"/>
      <c r="O353" s="191"/>
      <c r="P353" s="191"/>
      <c r="Q353" s="191"/>
      <c r="R353" s="191"/>
      <c r="S353" s="191"/>
      <c r="T353" s="191"/>
      <c r="U353" s="191"/>
      <c r="AD353" s="288"/>
      <c r="AI353" s="191"/>
    </row>
    <row r="354" spans="1:35" ht="12.75" customHeight="1" x14ac:dyDescent="0.25">
      <c r="A354" s="289"/>
      <c r="D354" s="191"/>
      <c r="E354" s="191"/>
      <c r="H354" s="191"/>
      <c r="I354" s="191"/>
      <c r="J354" s="191"/>
      <c r="K354" s="191"/>
      <c r="L354" s="191"/>
      <c r="M354" s="191"/>
      <c r="N354" s="191"/>
      <c r="O354" s="191"/>
      <c r="P354" s="191"/>
      <c r="Q354" s="191"/>
      <c r="R354" s="191"/>
      <c r="S354" s="191"/>
      <c r="T354" s="191"/>
      <c r="U354" s="191"/>
      <c r="AD354" s="288"/>
      <c r="AI354" s="191"/>
    </row>
    <row r="355" spans="1:35" ht="12.75" customHeight="1" x14ac:dyDescent="0.25">
      <c r="A355" s="289"/>
      <c r="D355" s="191"/>
      <c r="E355" s="191"/>
      <c r="H355" s="191"/>
      <c r="I355" s="191"/>
      <c r="J355" s="191"/>
      <c r="K355" s="191"/>
      <c r="L355" s="191"/>
      <c r="M355" s="191"/>
      <c r="N355" s="191"/>
      <c r="O355" s="191"/>
      <c r="P355" s="191"/>
      <c r="Q355" s="191"/>
      <c r="R355" s="191"/>
      <c r="S355" s="191"/>
      <c r="T355" s="191"/>
      <c r="U355" s="191"/>
      <c r="AD355" s="288"/>
      <c r="AI355" s="191"/>
    </row>
    <row r="356" spans="1:35" ht="12.75" customHeight="1" x14ac:dyDescent="0.25">
      <c r="A356" s="289"/>
      <c r="D356" s="191"/>
      <c r="E356" s="191"/>
      <c r="H356" s="191"/>
      <c r="I356" s="191"/>
      <c r="J356" s="191"/>
      <c r="K356" s="191"/>
      <c r="L356" s="191"/>
      <c r="M356" s="191"/>
      <c r="N356" s="191"/>
      <c r="O356" s="191"/>
      <c r="P356" s="191"/>
      <c r="Q356" s="191"/>
      <c r="R356" s="191"/>
      <c r="S356" s="191"/>
      <c r="T356" s="191"/>
      <c r="U356" s="191"/>
      <c r="AD356" s="288"/>
      <c r="AI356" s="191"/>
    </row>
    <row r="357" spans="1:35" ht="12.75" customHeight="1" x14ac:dyDescent="0.25">
      <c r="A357" s="289"/>
      <c r="D357" s="191"/>
      <c r="E357" s="191"/>
      <c r="H357" s="191"/>
      <c r="I357" s="191"/>
      <c r="J357" s="191"/>
      <c r="K357" s="191"/>
      <c r="L357" s="191"/>
      <c r="M357" s="191"/>
      <c r="N357" s="191"/>
      <c r="O357" s="191"/>
      <c r="P357" s="191"/>
      <c r="Q357" s="191"/>
      <c r="R357" s="191"/>
      <c r="S357" s="191"/>
      <c r="T357" s="191"/>
      <c r="U357" s="191"/>
      <c r="AD357" s="288"/>
      <c r="AI357" s="191"/>
    </row>
    <row r="358" spans="1:35" ht="12.75" customHeight="1" x14ac:dyDescent="0.25">
      <c r="A358" s="289"/>
      <c r="D358" s="191"/>
      <c r="E358" s="191"/>
      <c r="H358" s="191"/>
      <c r="I358" s="191"/>
      <c r="J358" s="191"/>
      <c r="K358" s="191"/>
      <c r="L358" s="191"/>
      <c r="M358" s="191"/>
      <c r="N358" s="191"/>
      <c r="O358" s="191"/>
      <c r="P358" s="191"/>
      <c r="Q358" s="191"/>
      <c r="R358" s="191"/>
      <c r="S358" s="191"/>
      <c r="T358" s="191"/>
      <c r="U358" s="191"/>
      <c r="AD358" s="288"/>
      <c r="AI358" s="191"/>
    </row>
    <row r="359" spans="1:35" ht="12.75" customHeight="1" x14ac:dyDescent="0.25">
      <c r="A359" s="289"/>
      <c r="D359" s="191"/>
      <c r="E359" s="191"/>
      <c r="H359" s="191"/>
      <c r="I359" s="191"/>
      <c r="J359" s="191"/>
      <c r="K359" s="191"/>
      <c r="L359" s="191"/>
      <c r="M359" s="191"/>
      <c r="N359" s="191"/>
      <c r="O359" s="191"/>
      <c r="P359" s="191"/>
      <c r="Q359" s="191"/>
      <c r="R359" s="191"/>
      <c r="S359" s="191"/>
      <c r="T359" s="191"/>
      <c r="U359" s="191"/>
      <c r="AD359" s="288"/>
      <c r="AI359" s="191"/>
    </row>
    <row r="360" spans="1:35" ht="12.75" customHeight="1" x14ac:dyDescent="0.25">
      <c r="A360" s="289"/>
      <c r="D360" s="191"/>
      <c r="E360" s="191"/>
      <c r="H360" s="191"/>
      <c r="I360" s="191"/>
      <c r="J360" s="191"/>
      <c r="K360" s="191"/>
      <c r="L360" s="191"/>
      <c r="M360" s="191"/>
      <c r="N360" s="191"/>
      <c r="O360" s="191"/>
      <c r="P360" s="191"/>
      <c r="Q360" s="191"/>
      <c r="R360" s="191"/>
      <c r="S360" s="191"/>
      <c r="T360" s="191"/>
      <c r="U360" s="191"/>
      <c r="AD360" s="288"/>
      <c r="AI360" s="191"/>
    </row>
    <row r="361" spans="1:35" ht="12.75" customHeight="1" x14ac:dyDescent="0.25">
      <c r="A361" s="289"/>
      <c r="D361" s="191"/>
      <c r="E361" s="191"/>
      <c r="H361" s="191"/>
      <c r="I361" s="191"/>
      <c r="J361" s="191"/>
      <c r="K361" s="191"/>
      <c r="L361" s="191"/>
      <c r="M361" s="191"/>
      <c r="N361" s="191"/>
      <c r="O361" s="191"/>
      <c r="P361" s="191"/>
      <c r="Q361" s="191"/>
      <c r="R361" s="191"/>
      <c r="S361" s="191"/>
      <c r="T361" s="191"/>
      <c r="U361" s="191"/>
      <c r="AD361" s="288"/>
      <c r="AI361" s="191"/>
    </row>
    <row r="362" spans="1:35" ht="12.75" customHeight="1" x14ac:dyDescent="0.25">
      <c r="A362" s="289"/>
      <c r="D362" s="191"/>
      <c r="E362" s="191"/>
      <c r="H362" s="191"/>
      <c r="I362" s="191"/>
      <c r="J362" s="191"/>
      <c r="K362" s="191"/>
      <c r="L362" s="191"/>
      <c r="M362" s="191"/>
      <c r="N362" s="191"/>
      <c r="O362" s="191"/>
      <c r="P362" s="191"/>
      <c r="Q362" s="191"/>
      <c r="R362" s="191"/>
      <c r="S362" s="191"/>
      <c r="T362" s="191"/>
      <c r="U362" s="191"/>
      <c r="AD362" s="288"/>
      <c r="AI362" s="191"/>
    </row>
    <row r="363" spans="1:35" ht="12.75" customHeight="1" x14ac:dyDescent="0.25">
      <c r="A363" s="289"/>
      <c r="D363" s="191"/>
      <c r="E363" s="191"/>
      <c r="H363" s="191"/>
      <c r="I363" s="191"/>
      <c r="J363" s="191"/>
      <c r="K363" s="191"/>
      <c r="L363" s="191"/>
      <c r="M363" s="191"/>
      <c r="N363" s="191"/>
      <c r="O363" s="191"/>
      <c r="P363" s="191"/>
      <c r="Q363" s="191"/>
      <c r="R363" s="191"/>
      <c r="S363" s="191"/>
      <c r="T363" s="191"/>
      <c r="U363" s="191"/>
      <c r="AD363" s="288"/>
      <c r="AI363" s="191"/>
    </row>
    <row r="364" spans="1:35" ht="12.75" customHeight="1" x14ac:dyDescent="0.25">
      <c r="A364" s="289"/>
      <c r="D364" s="191"/>
      <c r="E364" s="191"/>
      <c r="H364" s="191"/>
      <c r="I364" s="191"/>
      <c r="J364" s="191"/>
      <c r="K364" s="191"/>
      <c r="L364" s="191"/>
      <c r="M364" s="191"/>
      <c r="N364" s="191"/>
      <c r="O364" s="191"/>
      <c r="P364" s="191"/>
      <c r="Q364" s="191"/>
      <c r="R364" s="191"/>
      <c r="S364" s="191"/>
      <c r="T364" s="191"/>
      <c r="U364" s="191"/>
      <c r="AD364" s="288"/>
      <c r="AI364" s="191"/>
    </row>
    <row r="365" spans="1:35" ht="12.75" customHeight="1" x14ac:dyDescent="0.25">
      <c r="A365" s="289"/>
      <c r="D365" s="191"/>
      <c r="E365" s="191"/>
      <c r="H365" s="191"/>
      <c r="I365" s="191"/>
      <c r="J365" s="191"/>
      <c r="K365" s="191"/>
      <c r="L365" s="191"/>
      <c r="M365" s="191"/>
      <c r="N365" s="191"/>
      <c r="O365" s="191"/>
      <c r="P365" s="191"/>
      <c r="Q365" s="191"/>
      <c r="R365" s="191"/>
      <c r="S365" s="191"/>
      <c r="T365" s="191"/>
      <c r="U365" s="191"/>
      <c r="AD365" s="288"/>
      <c r="AI365" s="191"/>
    </row>
    <row r="366" spans="1:35" ht="12.75" customHeight="1" x14ac:dyDescent="0.25">
      <c r="A366" s="289"/>
      <c r="D366" s="191"/>
      <c r="E366" s="191"/>
      <c r="H366" s="191"/>
      <c r="I366" s="191"/>
      <c r="J366" s="191"/>
      <c r="K366" s="191"/>
      <c r="L366" s="191"/>
      <c r="M366" s="191"/>
      <c r="N366" s="191"/>
      <c r="O366" s="191"/>
      <c r="P366" s="191"/>
      <c r="Q366" s="191"/>
      <c r="R366" s="191"/>
      <c r="S366" s="191"/>
      <c r="T366" s="191"/>
      <c r="U366" s="191"/>
      <c r="AD366" s="288"/>
      <c r="AI366" s="191"/>
    </row>
    <row r="367" spans="1:35" ht="12.75" customHeight="1" x14ac:dyDescent="0.25">
      <c r="A367" s="289"/>
      <c r="D367" s="191"/>
      <c r="E367" s="191"/>
      <c r="H367" s="191"/>
      <c r="I367" s="191"/>
      <c r="J367" s="191"/>
      <c r="K367" s="191"/>
      <c r="L367" s="191"/>
      <c r="M367" s="191"/>
      <c r="N367" s="191"/>
      <c r="O367" s="191"/>
      <c r="P367" s="191"/>
      <c r="Q367" s="191"/>
      <c r="R367" s="191"/>
      <c r="S367" s="191"/>
      <c r="T367" s="191"/>
      <c r="U367" s="191"/>
      <c r="AD367" s="288"/>
      <c r="AI367" s="191"/>
    </row>
    <row r="368" spans="1:35" ht="12.75" customHeight="1" x14ac:dyDescent="0.25">
      <c r="A368" s="289"/>
      <c r="D368" s="191"/>
      <c r="E368" s="191"/>
      <c r="H368" s="191"/>
      <c r="I368" s="191"/>
      <c r="J368" s="191"/>
      <c r="K368" s="191"/>
      <c r="L368" s="191"/>
      <c r="M368" s="191"/>
      <c r="N368" s="191"/>
      <c r="O368" s="191"/>
      <c r="P368" s="191"/>
      <c r="Q368" s="191"/>
      <c r="R368" s="191"/>
      <c r="S368" s="191"/>
      <c r="T368" s="191"/>
      <c r="U368" s="191"/>
      <c r="AD368" s="288"/>
      <c r="AI368" s="191"/>
    </row>
    <row r="369" spans="1:35" ht="12.75" customHeight="1" x14ac:dyDescent="0.25">
      <c r="A369" s="289"/>
      <c r="D369" s="191"/>
      <c r="E369" s="191"/>
      <c r="H369" s="191"/>
      <c r="I369" s="191"/>
      <c r="J369" s="191"/>
      <c r="K369" s="191"/>
      <c r="L369" s="191"/>
      <c r="M369" s="191"/>
      <c r="N369" s="191"/>
      <c r="O369" s="191"/>
      <c r="P369" s="191"/>
      <c r="Q369" s="191"/>
      <c r="R369" s="191"/>
      <c r="S369" s="191"/>
      <c r="T369" s="191"/>
      <c r="U369" s="191"/>
      <c r="AD369" s="288"/>
      <c r="AI369" s="191"/>
    </row>
    <row r="370" spans="1:35" ht="12.75" customHeight="1" x14ac:dyDescent="0.25">
      <c r="A370" s="289"/>
      <c r="D370" s="191"/>
      <c r="E370" s="191"/>
      <c r="H370" s="191"/>
      <c r="I370" s="191"/>
      <c r="J370" s="191"/>
      <c r="K370" s="191"/>
      <c r="L370" s="191"/>
      <c r="M370" s="191"/>
      <c r="N370" s="191"/>
      <c r="O370" s="191"/>
      <c r="P370" s="191"/>
      <c r="Q370" s="191"/>
      <c r="R370" s="191"/>
      <c r="S370" s="191"/>
      <c r="T370" s="191"/>
      <c r="U370" s="191"/>
      <c r="AD370" s="288"/>
      <c r="AI370" s="191"/>
    </row>
    <row r="371" spans="1:35" ht="12.75" customHeight="1" x14ac:dyDescent="0.25">
      <c r="A371" s="289"/>
      <c r="D371" s="191"/>
      <c r="E371" s="191"/>
      <c r="H371" s="191"/>
      <c r="I371" s="191"/>
      <c r="J371" s="191"/>
      <c r="K371" s="191"/>
      <c r="L371" s="191"/>
      <c r="M371" s="191"/>
      <c r="N371" s="191"/>
      <c r="O371" s="191"/>
      <c r="P371" s="191"/>
      <c r="Q371" s="191"/>
      <c r="R371" s="191"/>
      <c r="S371" s="191"/>
      <c r="T371" s="191"/>
      <c r="U371" s="191"/>
      <c r="AD371" s="288"/>
      <c r="AI371" s="191"/>
    </row>
    <row r="372" spans="1:35" ht="12.75" customHeight="1" x14ac:dyDescent="0.25">
      <c r="A372" s="289"/>
      <c r="D372" s="191"/>
      <c r="E372" s="191"/>
      <c r="H372" s="191"/>
      <c r="I372" s="191"/>
      <c r="J372" s="191"/>
      <c r="K372" s="191"/>
      <c r="L372" s="191"/>
      <c r="M372" s="191"/>
      <c r="N372" s="191"/>
      <c r="O372" s="191"/>
      <c r="P372" s="191"/>
      <c r="Q372" s="191"/>
      <c r="R372" s="191"/>
      <c r="S372" s="191"/>
      <c r="T372" s="191"/>
      <c r="U372" s="191"/>
      <c r="AD372" s="288"/>
      <c r="AI372" s="191"/>
    </row>
    <row r="373" spans="1:35" ht="12.75" customHeight="1" x14ac:dyDescent="0.25">
      <c r="A373" s="289"/>
      <c r="D373" s="191"/>
      <c r="E373" s="191"/>
      <c r="H373" s="191"/>
      <c r="I373" s="191"/>
      <c r="J373" s="191"/>
      <c r="K373" s="191"/>
      <c r="L373" s="191"/>
      <c r="M373" s="191"/>
      <c r="N373" s="191"/>
      <c r="O373" s="191"/>
      <c r="P373" s="191"/>
      <c r="Q373" s="191"/>
      <c r="R373" s="191"/>
      <c r="S373" s="191"/>
      <c r="T373" s="191"/>
      <c r="U373" s="191"/>
      <c r="AD373" s="288"/>
      <c r="AI373" s="191"/>
    </row>
    <row r="374" spans="1:35" ht="12.75" customHeight="1" x14ac:dyDescent="0.25">
      <c r="A374" s="289"/>
      <c r="D374" s="191"/>
      <c r="E374" s="191"/>
      <c r="H374" s="191"/>
      <c r="I374" s="191"/>
      <c r="J374" s="191"/>
      <c r="K374" s="191"/>
      <c r="L374" s="191"/>
      <c r="M374" s="191"/>
      <c r="N374" s="191"/>
      <c r="O374" s="191"/>
      <c r="P374" s="191"/>
      <c r="Q374" s="191"/>
      <c r="R374" s="191"/>
      <c r="S374" s="191"/>
      <c r="T374" s="191"/>
      <c r="U374" s="191"/>
      <c r="AD374" s="288"/>
      <c r="AI374" s="191"/>
    </row>
    <row r="375" spans="1:35" ht="12.75" customHeight="1" x14ac:dyDescent="0.25">
      <c r="A375" s="289"/>
      <c r="D375" s="191"/>
      <c r="E375" s="191"/>
      <c r="H375" s="191"/>
      <c r="I375" s="191"/>
      <c r="J375" s="191"/>
      <c r="K375" s="191"/>
      <c r="L375" s="191"/>
      <c r="M375" s="191"/>
      <c r="N375" s="191"/>
      <c r="O375" s="191"/>
      <c r="P375" s="191"/>
      <c r="Q375" s="191"/>
      <c r="R375" s="191"/>
      <c r="S375" s="191"/>
      <c r="T375" s="191"/>
      <c r="U375" s="191"/>
      <c r="AD375" s="288"/>
      <c r="AI375" s="191"/>
    </row>
    <row r="376" spans="1:35" ht="12.75" customHeight="1" x14ac:dyDescent="0.25">
      <c r="A376" s="289"/>
      <c r="D376" s="191"/>
      <c r="E376" s="191"/>
      <c r="H376" s="191"/>
      <c r="I376" s="191"/>
      <c r="J376" s="191"/>
      <c r="K376" s="191"/>
      <c r="L376" s="191"/>
      <c r="M376" s="191"/>
      <c r="N376" s="191"/>
      <c r="O376" s="191"/>
      <c r="P376" s="191"/>
      <c r="Q376" s="191"/>
      <c r="R376" s="191"/>
      <c r="S376" s="191"/>
      <c r="T376" s="191"/>
      <c r="U376" s="191"/>
      <c r="AD376" s="288"/>
      <c r="AI376" s="191"/>
    </row>
    <row r="377" spans="1:35" ht="12.75" customHeight="1" x14ac:dyDescent="0.25">
      <c r="A377" s="289"/>
      <c r="D377" s="191"/>
      <c r="E377" s="191"/>
      <c r="H377" s="191"/>
      <c r="I377" s="191"/>
      <c r="J377" s="191"/>
      <c r="K377" s="191"/>
      <c r="L377" s="191"/>
      <c r="M377" s="191"/>
      <c r="N377" s="191"/>
      <c r="O377" s="191"/>
      <c r="P377" s="191"/>
      <c r="Q377" s="191"/>
      <c r="R377" s="191"/>
      <c r="S377" s="191"/>
      <c r="T377" s="191"/>
      <c r="U377" s="191"/>
      <c r="AD377" s="288"/>
      <c r="AI377" s="191"/>
    </row>
    <row r="378" spans="1:35" ht="12.75" customHeight="1" x14ac:dyDescent="0.25">
      <c r="A378" s="289"/>
      <c r="D378" s="191"/>
      <c r="E378" s="191"/>
      <c r="H378" s="191"/>
      <c r="I378" s="191"/>
      <c r="J378" s="191"/>
      <c r="K378" s="191"/>
      <c r="L378" s="191"/>
      <c r="M378" s="191"/>
      <c r="N378" s="191"/>
      <c r="O378" s="191"/>
      <c r="P378" s="191"/>
      <c r="Q378" s="191"/>
      <c r="R378" s="191"/>
      <c r="S378" s="191"/>
      <c r="T378" s="191"/>
      <c r="U378" s="191"/>
      <c r="AD378" s="288"/>
      <c r="AI378" s="191"/>
    </row>
    <row r="379" spans="1:35" ht="12.75" customHeight="1" x14ac:dyDescent="0.25">
      <c r="A379" s="289"/>
      <c r="D379" s="191"/>
      <c r="E379" s="191"/>
      <c r="H379" s="191"/>
      <c r="I379" s="191"/>
      <c r="J379" s="191"/>
      <c r="K379" s="191"/>
      <c r="L379" s="191"/>
      <c r="M379" s="191"/>
      <c r="N379" s="191"/>
      <c r="O379" s="191"/>
      <c r="P379" s="191"/>
      <c r="Q379" s="191"/>
      <c r="R379" s="191"/>
      <c r="S379" s="191"/>
      <c r="T379" s="191"/>
      <c r="U379" s="191"/>
      <c r="AD379" s="288"/>
      <c r="AI379" s="191"/>
    </row>
    <row r="380" spans="1:35" ht="12.75" customHeight="1" x14ac:dyDescent="0.25">
      <c r="A380" s="289"/>
      <c r="D380" s="191"/>
      <c r="E380" s="191"/>
      <c r="H380" s="191"/>
      <c r="I380" s="191"/>
      <c r="J380" s="191"/>
      <c r="K380" s="191"/>
      <c r="L380" s="191"/>
      <c r="M380" s="191"/>
      <c r="N380" s="191"/>
      <c r="O380" s="191"/>
      <c r="P380" s="191"/>
      <c r="Q380" s="191"/>
      <c r="R380" s="191"/>
      <c r="S380" s="191"/>
      <c r="T380" s="191"/>
      <c r="U380" s="191"/>
      <c r="AD380" s="288"/>
      <c r="AI380" s="191"/>
    </row>
    <row r="381" spans="1:35" ht="12.75" customHeight="1" x14ac:dyDescent="0.25">
      <c r="A381" s="289"/>
      <c r="D381" s="191"/>
      <c r="E381" s="191"/>
      <c r="H381" s="191"/>
      <c r="I381" s="191"/>
      <c r="J381" s="191"/>
      <c r="K381" s="191"/>
      <c r="L381" s="191"/>
      <c r="M381" s="191"/>
      <c r="N381" s="191"/>
      <c r="O381" s="191"/>
      <c r="P381" s="191"/>
      <c r="Q381" s="191"/>
      <c r="R381" s="191"/>
      <c r="S381" s="191"/>
      <c r="T381" s="191"/>
      <c r="U381" s="191"/>
      <c r="AD381" s="288"/>
      <c r="AI381" s="191"/>
    </row>
    <row r="382" spans="1:35" ht="12.75" customHeight="1" x14ac:dyDescent="0.25">
      <c r="A382" s="289"/>
      <c r="D382" s="191"/>
      <c r="E382" s="191"/>
      <c r="H382" s="191"/>
      <c r="I382" s="191"/>
      <c r="J382" s="191"/>
      <c r="K382" s="191"/>
      <c r="L382" s="191"/>
      <c r="M382" s="191"/>
      <c r="N382" s="191"/>
      <c r="O382" s="191"/>
      <c r="P382" s="191"/>
      <c r="Q382" s="191"/>
      <c r="R382" s="191"/>
      <c r="S382" s="191"/>
      <c r="T382" s="191"/>
      <c r="U382" s="191"/>
      <c r="AD382" s="288"/>
      <c r="AI382" s="191"/>
    </row>
    <row r="383" spans="1:35" ht="12.75" customHeight="1" x14ac:dyDescent="0.25">
      <c r="A383" s="289"/>
      <c r="D383" s="191"/>
      <c r="E383" s="191"/>
      <c r="H383" s="191"/>
      <c r="I383" s="191"/>
      <c r="J383" s="191"/>
      <c r="K383" s="191"/>
      <c r="L383" s="191"/>
      <c r="M383" s="191"/>
      <c r="N383" s="191"/>
      <c r="O383" s="191"/>
      <c r="P383" s="191"/>
      <c r="Q383" s="191"/>
      <c r="R383" s="191"/>
      <c r="S383" s="191"/>
      <c r="T383" s="191"/>
      <c r="U383" s="191"/>
      <c r="AD383" s="288"/>
      <c r="AI383" s="191"/>
    </row>
    <row r="384" spans="1:35" ht="12.75" customHeight="1" x14ac:dyDescent="0.25">
      <c r="A384" s="289"/>
      <c r="D384" s="191"/>
      <c r="E384" s="191"/>
      <c r="H384" s="191"/>
      <c r="I384" s="191"/>
      <c r="J384" s="191"/>
      <c r="K384" s="191"/>
      <c r="L384" s="191"/>
      <c r="M384" s="191"/>
      <c r="N384" s="191"/>
      <c r="O384" s="191"/>
      <c r="P384" s="191"/>
      <c r="Q384" s="191"/>
      <c r="R384" s="191"/>
      <c r="S384" s="191"/>
      <c r="T384" s="191"/>
      <c r="U384" s="191"/>
      <c r="AD384" s="288"/>
      <c r="AI384" s="191"/>
    </row>
    <row r="385" spans="1:35" ht="12.75" customHeight="1" x14ac:dyDescent="0.25">
      <c r="A385" s="289"/>
      <c r="D385" s="191"/>
      <c r="E385" s="191"/>
      <c r="H385" s="191"/>
      <c r="I385" s="191"/>
      <c r="J385" s="191"/>
      <c r="K385" s="191"/>
      <c r="L385" s="191"/>
      <c r="M385" s="191"/>
      <c r="N385" s="191"/>
      <c r="O385" s="191"/>
      <c r="P385" s="191"/>
      <c r="Q385" s="191"/>
      <c r="R385" s="191"/>
      <c r="S385" s="191"/>
      <c r="T385" s="191"/>
      <c r="U385" s="191"/>
      <c r="AD385" s="288"/>
      <c r="AI385" s="191"/>
    </row>
    <row r="386" spans="1:35" ht="12.75" customHeight="1" x14ac:dyDescent="0.25">
      <c r="A386" s="289"/>
      <c r="D386" s="191"/>
      <c r="E386" s="191"/>
      <c r="H386" s="191"/>
      <c r="I386" s="191"/>
      <c r="J386" s="191"/>
      <c r="K386" s="191"/>
      <c r="L386" s="191"/>
      <c r="M386" s="191"/>
      <c r="N386" s="191"/>
      <c r="O386" s="191"/>
      <c r="P386" s="191"/>
      <c r="Q386" s="191"/>
      <c r="R386" s="191"/>
      <c r="S386" s="191"/>
      <c r="T386" s="191"/>
      <c r="U386" s="191"/>
      <c r="AD386" s="288"/>
      <c r="AI386" s="191"/>
    </row>
    <row r="387" spans="1:35" ht="12.75" customHeight="1" x14ac:dyDescent="0.25">
      <c r="A387" s="289"/>
      <c r="D387" s="191"/>
      <c r="E387" s="191"/>
      <c r="H387" s="191"/>
      <c r="I387" s="191"/>
      <c r="J387" s="191"/>
      <c r="K387" s="191"/>
      <c r="L387" s="191"/>
      <c r="M387" s="191"/>
      <c r="N387" s="191"/>
      <c r="O387" s="191"/>
      <c r="P387" s="191"/>
      <c r="Q387" s="191"/>
      <c r="R387" s="191"/>
      <c r="S387" s="191"/>
      <c r="T387" s="191"/>
      <c r="U387" s="191"/>
      <c r="AD387" s="288"/>
      <c r="AI387" s="191"/>
    </row>
    <row r="388" spans="1:35" ht="12.75" customHeight="1" x14ac:dyDescent="0.25">
      <c r="A388" s="289"/>
      <c r="D388" s="191"/>
      <c r="E388" s="191"/>
      <c r="H388" s="191"/>
      <c r="I388" s="191"/>
      <c r="J388" s="191"/>
      <c r="K388" s="191"/>
      <c r="L388" s="191"/>
      <c r="M388" s="191"/>
      <c r="N388" s="191"/>
      <c r="O388" s="191"/>
      <c r="P388" s="191"/>
      <c r="Q388" s="191"/>
      <c r="R388" s="191"/>
      <c r="S388" s="191"/>
      <c r="T388" s="191"/>
      <c r="U388" s="191"/>
      <c r="AD388" s="288"/>
      <c r="AI388" s="191"/>
    </row>
    <row r="389" spans="1:35" ht="12.75" customHeight="1" x14ac:dyDescent="0.25">
      <c r="A389" s="289"/>
      <c r="D389" s="191"/>
      <c r="E389" s="191"/>
      <c r="H389" s="191"/>
      <c r="I389" s="191"/>
      <c r="J389" s="191"/>
      <c r="K389" s="191"/>
      <c r="L389" s="191"/>
      <c r="M389" s="191"/>
      <c r="N389" s="191"/>
      <c r="O389" s="191"/>
      <c r="P389" s="191"/>
      <c r="Q389" s="191"/>
      <c r="R389" s="191"/>
      <c r="S389" s="191"/>
      <c r="T389" s="191"/>
      <c r="U389" s="191"/>
      <c r="AD389" s="288"/>
      <c r="AI389" s="191"/>
    </row>
    <row r="390" spans="1:35" ht="12.75" customHeight="1" x14ac:dyDescent="0.25">
      <c r="A390" s="289"/>
      <c r="D390" s="191"/>
      <c r="E390" s="191"/>
      <c r="H390" s="191"/>
      <c r="I390" s="191"/>
      <c r="J390" s="191"/>
      <c r="K390" s="191"/>
      <c r="L390" s="191"/>
      <c r="M390" s="191"/>
      <c r="N390" s="191"/>
      <c r="O390" s="191"/>
      <c r="P390" s="191"/>
      <c r="Q390" s="191"/>
      <c r="R390" s="191"/>
      <c r="S390" s="191"/>
      <c r="T390" s="191"/>
      <c r="U390" s="191"/>
      <c r="AD390" s="288"/>
      <c r="AI390" s="191"/>
    </row>
    <row r="391" spans="1:35" ht="12.75" customHeight="1" x14ac:dyDescent="0.25">
      <c r="A391" s="289"/>
      <c r="D391" s="191"/>
      <c r="E391" s="191"/>
      <c r="H391" s="191"/>
      <c r="I391" s="191"/>
      <c r="J391" s="191"/>
      <c r="K391" s="191"/>
      <c r="L391" s="191"/>
      <c r="M391" s="191"/>
      <c r="N391" s="191"/>
      <c r="O391" s="191"/>
      <c r="P391" s="191"/>
      <c r="Q391" s="191"/>
      <c r="R391" s="191"/>
      <c r="S391" s="191"/>
      <c r="T391" s="191"/>
      <c r="U391" s="191"/>
      <c r="AD391" s="288"/>
      <c r="AI391" s="191"/>
    </row>
    <row r="392" spans="1:35" ht="12.75" customHeight="1" x14ac:dyDescent="0.25">
      <c r="A392" s="289"/>
      <c r="D392" s="191"/>
      <c r="E392" s="191"/>
      <c r="H392" s="191"/>
      <c r="I392" s="191"/>
      <c r="J392" s="191"/>
      <c r="K392" s="191"/>
      <c r="L392" s="191"/>
      <c r="M392" s="191"/>
      <c r="N392" s="191"/>
      <c r="O392" s="191"/>
      <c r="P392" s="191"/>
      <c r="Q392" s="191"/>
      <c r="R392" s="191"/>
      <c r="S392" s="191"/>
      <c r="T392" s="191"/>
      <c r="U392" s="191"/>
      <c r="AD392" s="288"/>
      <c r="AI392" s="191"/>
    </row>
    <row r="393" spans="1:35" ht="12.75" customHeight="1" x14ac:dyDescent="0.25">
      <c r="A393" s="289"/>
      <c r="D393" s="191"/>
      <c r="E393" s="191"/>
      <c r="H393" s="191"/>
      <c r="I393" s="191"/>
      <c r="J393" s="191"/>
      <c r="K393" s="191"/>
      <c r="L393" s="191"/>
      <c r="M393" s="191"/>
      <c r="N393" s="191"/>
      <c r="O393" s="191"/>
      <c r="P393" s="191"/>
      <c r="Q393" s="191"/>
      <c r="R393" s="191"/>
      <c r="S393" s="191"/>
      <c r="T393" s="191"/>
      <c r="U393" s="191"/>
      <c r="AD393" s="288"/>
      <c r="AI393" s="191"/>
    </row>
    <row r="394" spans="1:35" ht="12.75" customHeight="1" x14ac:dyDescent="0.25">
      <c r="A394" s="289"/>
      <c r="D394" s="191"/>
      <c r="E394" s="191"/>
      <c r="H394" s="191"/>
      <c r="I394" s="191"/>
      <c r="J394" s="191"/>
      <c r="K394" s="191"/>
      <c r="L394" s="191"/>
      <c r="M394" s="191"/>
      <c r="N394" s="191"/>
      <c r="O394" s="191"/>
      <c r="P394" s="191"/>
      <c r="Q394" s="191"/>
      <c r="R394" s="191"/>
      <c r="S394" s="191"/>
      <c r="T394" s="191"/>
      <c r="U394" s="191"/>
      <c r="AD394" s="288"/>
      <c r="AI394" s="191"/>
    </row>
    <row r="395" spans="1:35" ht="12.75" customHeight="1" x14ac:dyDescent="0.25">
      <c r="A395" s="289"/>
      <c r="D395" s="191"/>
      <c r="E395" s="191"/>
      <c r="H395" s="191"/>
      <c r="I395" s="191"/>
      <c r="J395" s="191"/>
      <c r="K395" s="191"/>
      <c r="L395" s="191"/>
      <c r="M395" s="191"/>
      <c r="N395" s="191"/>
      <c r="O395" s="191"/>
      <c r="P395" s="191"/>
      <c r="Q395" s="191"/>
      <c r="R395" s="191"/>
      <c r="S395" s="191"/>
      <c r="T395" s="191"/>
      <c r="U395" s="191"/>
      <c r="AD395" s="288"/>
      <c r="AI395" s="191"/>
    </row>
    <row r="396" spans="1:35" ht="12.75" customHeight="1" x14ac:dyDescent="0.25">
      <c r="A396" s="289"/>
      <c r="D396" s="191"/>
      <c r="E396" s="191"/>
      <c r="H396" s="191"/>
      <c r="I396" s="191"/>
      <c r="J396" s="191"/>
      <c r="K396" s="191"/>
      <c r="L396" s="191"/>
      <c r="M396" s="191"/>
      <c r="N396" s="191"/>
      <c r="O396" s="191"/>
      <c r="P396" s="191"/>
      <c r="Q396" s="191"/>
      <c r="R396" s="191"/>
      <c r="S396" s="191"/>
      <c r="T396" s="191"/>
      <c r="U396" s="191"/>
      <c r="AD396" s="288"/>
      <c r="AI396" s="191"/>
    </row>
    <row r="397" spans="1:35" ht="12.75" customHeight="1" x14ac:dyDescent="0.25">
      <c r="A397" s="289"/>
      <c r="D397" s="191"/>
      <c r="E397" s="191"/>
      <c r="H397" s="191"/>
      <c r="I397" s="191"/>
      <c r="J397" s="191"/>
      <c r="K397" s="191"/>
      <c r="L397" s="191"/>
      <c r="M397" s="191"/>
      <c r="N397" s="191"/>
      <c r="O397" s="191"/>
      <c r="P397" s="191"/>
      <c r="Q397" s="191"/>
      <c r="R397" s="191"/>
      <c r="S397" s="191"/>
      <c r="T397" s="191"/>
      <c r="U397" s="191"/>
      <c r="AD397" s="288"/>
      <c r="AI397" s="191"/>
    </row>
    <row r="398" spans="1:35" ht="12.75" customHeight="1" x14ac:dyDescent="0.25">
      <c r="A398" s="289"/>
      <c r="D398" s="191"/>
      <c r="E398" s="191"/>
      <c r="H398" s="191"/>
      <c r="I398" s="191"/>
      <c r="J398" s="191"/>
      <c r="K398" s="191"/>
      <c r="L398" s="191"/>
      <c r="M398" s="191"/>
      <c r="N398" s="191"/>
      <c r="O398" s="191"/>
      <c r="P398" s="191"/>
      <c r="Q398" s="191"/>
      <c r="R398" s="191"/>
      <c r="S398" s="191"/>
      <c r="T398" s="191"/>
      <c r="U398" s="191"/>
      <c r="AD398" s="288"/>
      <c r="AI398" s="191"/>
    </row>
    <row r="399" spans="1:35" ht="12.75" customHeight="1" x14ac:dyDescent="0.25">
      <c r="A399" s="289"/>
      <c r="D399" s="191"/>
      <c r="E399" s="191"/>
      <c r="H399" s="191"/>
      <c r="I399" s="191"/>
      <c r="J399" s="191"/>
      <c r="K399" s="191"/>
      <c r="L399" s="191"/>
      <c r="M399" s="191"/>
      <c r="N399" s="191"/>
      <c r="O399" s="191"/>
      <c r="P399" s="191"/>
      <c r="Q399" s="191"/>
      <c r="R399" s="191"/>
      <c r="S399" s="191"/>
      <c r="T399" s="191"/>
      <c r="U399" s="191"/>
      <c r="AD399" s="288"/>
      <c r="AI399" s="191"/>
    </row>
    <row r="400" spans="1:35" ht="12.75" customHeight="1" x14ac:dyDescent="0.25">
      <c r="A400" s="289"/>
      <c r="D400" s="191"/>
      <c r="E400" s="191"/>
      <c r="H400" s="191"/>
      <c r="I400" s="191"/>
      <c r="J400" s="191"/>
      <c r="K400" s="191"/>
      <c r="L400" s="191"/>
      <c r="M400" s="191"/>
      <c r="N400" s="191"/>
      <c r="O400" s="191"/>
      <c r="P400" s="191"/>
      <c r="Q400" s="191"/>
      <c r="R400" s="191"/>
      <c r="S400" s="191"/>
      <c r="T400" s="191"/>
      <c r="U400" s="191"/>
      <c r="AD400" s="288"/>
      <c r="AI400" s="191"/>
    </row>
    <row r="401" spans="1:35" ht="12.75" customHeight="1" x14ac:dyDescent="0.25">
      <c r="A401" s="289"/>
      <c r="D401" s="191"/>
      <c r="E401" s="191"/>
      <c r="H401" s="191"/>
      <c r="I401" s="191"/>
      <c r="J401" s="191"/>
      <c r="K401" s="191"/>
      <c r="L401" s="191"/>
      <c r="M401" s="191"/>
      <c r="N401" s="191"/>
      <c r="O401" s="191"/>
      <c r="P401" s="191"/>
      <c r="Q401" s="191"/>
      <c r="R401" s="191"/>
      <c r="S401" s="191"/>
      <c r="T401" s="191"/>
      <c r="U401" s="191"/>
      <c r="AD401" s="288"/>
      <c r="AI401" s="191"/>
    </row>
    <row r="402" spans="1:35" ht="12.75" customHeight="1" x14ac:dyDescent="0.25">
      <c r="A402" s="289"/>
      <c r="D402" s="191"/>
      <c r="E402" s="191"/>
      <c r="H402" s="191"/>
      <c r="I402" s="191"/>
      <c r="J402" s="191"/>
      <c r="K402" s="191"/>
      <c r="L402" s="191"/>
      <c r="M402" s="191"/>
      <c r="N402" s="191"/>
      <c r="O402" s="191"/>
      <c r="P402" s="191"/>
      <c r="Q402" s="191"/>
      <c r="R402" s="191"/>
      <c r="S402" s="191"/>
      <c r="T402" s="191"/>
      <c r="U402" s="191"/>
      <c r="AD402" s="288"/>
      <c r="AI402" s="191"/>
    </row>
    <row r="403" spans="1:35" ht="12.75" customHeight="1" x14ac:dyDescent="0.25">
      <c r="A403" s="289"/>
      <c r="D403" s="191"/>
      <c r="E403" s="191"/>
      <c r="H403" s="191"/>
      <c r="I403" s="191"/>
      <c r="J403" s="191"/>
      <c r="K403" s="191"/>
      <c r="L403" s="191"/>
      <c r="M403" s="191"/>
      <c r="N403" s="191"/>
      <c r="O403" s="191"/>
      <c r="P403" s="191"/>
      <c r="Q403" s="191"/>
      <c r="R403" s="191"/>
      <c r="S403" s="191"/>
      <c r="T403" s="191"/>
      <c r="U403" s="191"/>
      <c r="AD403" s="288"/>
      <c r="AI403" s="191"/>
    </row>
    <row r="404" spans="1:35" ht="12.75" customHeight="1" x14ac:dyDescent="0.25">
      <c r="A404" s="289"/>
      <c r="D404" s="191"/>
      <c r="E404" s="191"/>
      <c r="H404" s="191"/>
      <c r="I404" s="191"/>
      <c r="J404" s="191"/>
      <c r="K404" s="191"/>
      <c r="L404" s="191"/>
      <c r="M404" s="191"/>
      <c r="N404" s="191"/>
      <c r="O404" s="191"/>
      <c r="P404" s="191"/>
      <c r="Q404" s="191"/>
      <c r="R404" s="191"/>
      <c r="S404" s="191"/>
      <c r="T404" s="191"/>
      <c r="U404" s="191"/>
      <c r="AD404" s="288"/>
      <c r="AI404" s="191"/>
    </row>
    <row r="405" spans="1:35" ht="12.75" customHeight="1" x14ac:dyDescent="0.25">
      <c r="A405" s="289"/>
      <c r="D405" s="191"/>
      <c r="E405" s="191"/>
      <c r="H405" s="191"/>
      <c r="I405" s="191"/>
      <c r="J405" s="191"/>
      <c r="K405" s="191"/>
      <c r="L405" s="191"/>
      <c r="M405" s="191"/>
      <c r="N405" s="191"/>
      <c r="O405" s="191"/>
      <c r="P405" s="191"/>
      <c r="Q405" s="191"/>
      <c r="R405" s="191"/>
      <c r="S405" s="191"/>
      <c r="T405" s="191"/>
      <c r="U405" s="191"/>
      <c r="AD405" s="288"/>
      <c r="AI405" s="191"/>
    </row>
    <row r="406" spans="1:35" ht="12.75" customHeight="1" x14ac:dyDescent="0.25">
      <c r="A406" s="289"/>
      <c r="D406" s="191"/>
      <c r="E406" s="191"/>
      <c r="H406" s="191"/>
      <c r="I406" s="191"/>
      <c r="J406" s="191"/>
      <c r="K406" s="191"/>
      <c r="L406" s="191"/>
      <c r="M406" s="191"/>
      <c r="N406" s="191"/>
      <c r="O406" s="191"/>
      <c r="P406" s="191"/>
      <c r="Q406" s="191"/>
      <c r="R406" s="191"/>
      <c r="S406" s="191"/>
      <c r="T406" s="191"/>
      <c r="U406" s="191"/>
      <c r="AD406" s="288"/>
      <c r="AI406" s="191"/>
    </row>
    <row r="407" spans="1:35" ht="12.75" customHeight="1" x14ac:dyDescent="0.25">
      <c r="A407" s="289"/>
      <c r="D407" s="191"/>
      <c r="E407" s="191"/>
      <c r="H407" s="191"/>
      <c r="I407" s="191"/>
      <c r="J407" s="191"/>
      <c r="K407" s="191"/>
      <c r="L407" s="191"/>
      <c r="M407" s="191"/>
      <c r="N407" s="191"/>
      <c r="O407" s="191"/>
      <c r="P407" s="191"/>
      <c r="Q407" s="191"/>
      <c r="R407" s="191"/>
      <c r="S407" s="191"/>
      <c r="T407" s="191"/>
      <c r="U407" s="191"/>
      <c r="AD407" s="288"/>
      <c r="AI407" s="191"/>
    </row>
    <row r="408" spans="1:35" ht="12.75" customHeight="1" x14ac:dyDescent="0.25">
      <c r="A408" s="289"/>
      <c r="D408" s="191"/>
      <c r="E408" s="191"/>
      <c r="H408" s="191"/>
      <c r="I408" s="191"/>
      <c r="J408" s="191"/>
      <c r="K408" s="191"/>
      <c r="L408" s="191"/>
      <c r="M408" s="191"/>
      <c r="N408" s="191"/>
      <c r="O408" s="191"/>
      <c r="P408" s="191"/>
      <c r="Q408" s="191"/>
      <c r="R408" s="191"/>
      <c r="S408" s="191"/>
      <c r="T408" s="191"/>
      <c r="U408" s="191"/>
      <c r="AD408" s="288"/>
      <c r="AI408" s="191"/>
    </row>
    <row r="409" spans="1:35" ht="12.75" customHeight="1" x14ac:dyDescent="0.25">
      <c r="A409" s="289"/>
      <c r="D409" s="191"/>
      <c r="E409" s="191"/>
      <c r="H409" s="191"/>
      <c r="I409" s="191"/>
      <c r="J409" s="191"/>
      <c r="K409" s="191"/>
      <c r="L409" s="191"/>
      <c r="M409" s="191"/>
      <c r="N409" s="191"/>
      <c r="O409" s="191"/>
      <c r="P409" s="191"/>
      <c r="Q409" s="191"/>
      <c r="R409" s="191"/>
      <c r="S409" s="191"/>
      <c r="T409" s="191"/>
      <c r="U409" s="191"/>
      <c r="AD409" s="288"/>
      <c r="AI409" s="191"/>
    </row>
    <row r="410" spans="1:35" ht="12.75" customHeight="1" x14ac:dyDescent="0.25">
      <c r="A410" s="289"/>
      <c r="D410" s="191"/>
      <c r="E410" s="191"/>
      <c r="H410" s="191"/>
      <c r="I410" s="191"/>
      <c r="J410" s="191"/>
      <c r="K410" s="191"/>
      <c r="L410" s="191"/>
      <c r="M410" s="191"/>
      <c r="N410" s="191"/>
      <c r="O410" s="191"/>
      <c r="P410" s="191"/>
      <c r="Q410" s="191"/>
      <c r="R410" s="191"/>
      <c r="S410" s="191"/>
      <c r="T410" s="191"/>
      <c r="U410" s="191"/>
      <c r="AD410" s="288"/>
      <c r="AI410" s="191"/>
    </row>
    <row r="411" spans="1:35" ht="12.75" customHeight="1" x14ac:dyDescent="0.25">
      <c r="A411" s="289"/>
      <c r="D411" s="191"/>
      <c r="E411" s="191"/>
      <c r="H411" s="191"/>
      <c r="I411" s="191"/>
      <c r="J411" s="191"/>
      <c r="K411" s="191"/>
      <c r="L411" s="191"/>
      <c r="M411" s="191"/>
      <c r="N411" s="191"/>
      <c r="O411" s="191"/>
      <c r="P411" s="191"/>
      <c r="Q411" s="191"/>
      <c r="R411" s="191"/>
      <c r="S411" s="191"/>
      <c r="T411" s="191"/>
      <c r="U411" s="191"/>
      <c r="AD411" s="288"/>
      <c r="AI411" s="191"/>
    </row>
    <row r="412" spans="1:35" ht="12.75" customHeight="1" x14ac:dyDescent="0.25">
      <c r="A412" s="289"/>
      <c r="D412" s="191"/>
      <c r="E412" s="191"/>
      <c r="H412" s="191"/>
      <c r="I412" s="191"/>
      <c r="J412" s="191"/>
      <c r="K412" s="191"/>
      <c r="L412" s="191"/>
      <c r="M412" s="191"/>
      <c r="N412" s="191"/>
      <c r="O412" s="191"/>
      <c r="P412" s="191"/>
      <c r="Q412" s="191"/>
      <c r="R412" s="191"/>
      <c r="S412" s="191"/>
      <c r="T412" s="191"/>
      <c r="U412" s="191"/>
      <c r="AD412" s="288"/>
      <c r="AI412" s="191"/>
    </row>
    <row r="413" spans="1:35" ht="12.75" customHeight="1" x14ac:dyDescent="0.25">
      <c r="A413" s="289"/>
      <c r="D413" s="191"/>
      <c r="E413" s="191"/>
      <c r="H413" s="191"/>
      <c r="I413" s="191"/>
      <c r="J413" s="191"/>
      <c r="K413" s="191"/>
      <c r="L413" s="191"/>
      <c r="M413" s="191"/>
      <c r="N413" s="191"/>
      <c r="O413" s="191"/>
      <c r="P413" s="191"/>
      <c r="Q413" s="191"/>
      <c r="R413" s="191"/>
      <c r="S413" s="191"/>
      <c r="T413" s="191"/>
      <c r="U413" s="191"/>
      <c r="AD413" s="288"/>
      <c r="AI413" s="191"/>
    </row>
    <row r="414" spans="1:35" ht="12.75" customHeight="1" x14ac:dyDescent="0.25">
      <c r="A414" s="289"/>
      <c r="D414" s="191"/>
      <c r="E414" s="191"/>
      <c r="H414" s="191"/>
      <c r="I414" s="191"/>
      <c r="J414" s="191"/>
      <c r="K414" s="191"/>
      <c r="L414" s="191"/>
      <c r="M414" s="191"/>
      <c r="N414" s="191"/>
      <c r="O414" s="191"/>
      <c r="P414" s="191"/>
      <c r="Q414" s="191"/>
      <c r="R414" s="191"/>
      <c r="S414" s="191"/>
      <c r="T414" s="191"/>
      <c r="U414" s="191"/>
      <c r="AD414" s="288"/>
      <c r="AI414" s="191"/>
    </row>
    <row r="415" spans="1:35" ht="12.75" customHeight="1" x14ac:dyDescent="0.25">
      <c r="A415" s="289"/>
      <c r="D415" s="191"/>
      <c r="E415" s="191"/>
      <c r="H415" s="191"/>
      <c r="I415" s="191"/>
      <c r="J415" s="191"/>
      <c r="K415" s="191"/>
      <c r="L415" s="191"/>
      <c r="M415" s="191"/>
      <c r="N415" s="191"/>
      <c r="O415" s="191"/>
      <c r="P415" s="191"/>
      <c r="Q415" s="191"/>
      <c r="R415" s="191"/>
      <c r="S415" s="191"/>
      <c r="T415" s="191"/>
      <c r="U415" s="191"/>
      <c r="AD415" s="288"/>
      <c r="AI415" s="191"/>
    </row>
    <row r="416" spans="1:35" ht="12.75" customHeight="1" x14ac:dyDescent="0.25">
      <c r="A416" s="289"/>
      <c r="D416" s="191"/>
      <c r="E416" s="191"/>
      <c r="H416" s="191"/>
      <c r="I416" s="191"/>
      <c r="J416" s="191"/>
      <c r="K416" s="191"/>
      <c r="L416" s="191"/>
      <c r="M416" s="191"/>
      <c r="N416" s="191"/>
      <c r="O416" s="191"/>
      <c r="P416" s="191"/>
      <c r="Q416" s="191"/>
      <c r="R416" s="191"/>
      <c r="S416" s="191"/>
      <c r="T416" s="191"/>
      <c r="U416" s="191"/>
      <c r="AD416" s="288"/>
      <c r="AI416" s="191"/>
    </row>
    <row r="417" spans="1:35" ht="12.75" customHeight="1" x14ac:dyDescent="0.25">
      <c r="A417" s="289"/>
      <c r="D417" s="191"/>
      <c r="E417" s="191"/>
      <c r="H417" s="191"/>
      <c r="I417" s="191"/>
      <c r="J417" s="191"/>
      <c r="K417" s="191"/>
      <c r="L417" s="191"/>
      <c r="M417" s="191"/>
      <c r="N417" s="191"/>
      <c r="O417" s="191"/>
      <c r="P417" s="191"/>
      <c r="Q417" s="191"/>
      <c r="R417" s="191"/>
      <c r="S417" s="191"/>
      <c r="T417" s="191"/>
      <c r="U417" s="191"/>
      <c r="AD417" s="288"/>
      <c r="AI417" s="191"/>
    </row>
    <row r="418" spans="1:35" ht="12.75" customHeight="1" x14ac:dyDescent="0.25">
      <c r="A418" s="289"/>
      <c r="D418" s="191"/>
      <c r="E418" s="191"/>
      <c r="H418" s="191"/>
      <c r="I418" s="191"/>
      <c r="J418" s="191"/>
      <c r="K418" s="191"/>
      <c r="L418" s="191"/>
      <c r="M418" s="191"/>
      <c r="N418" s="191"/>
      <c r="O418" s="191"/>
      <c r="P418" s="191"/>
      <c r="Q418" s="191"/>
      <c r="R418" s="191"/>
      <c r="S418" s="191"/>
      <c r="T418" s="191"/>
      <c r="U418" s="191"/>
      <c r="AD418" s="288"/>
      <c r="AI418" s="191"/>
    </row>
    <row r="419" spans="1:35" ht="12.75" customHeight="1" x14ac:dyDescent="0.25">
      <c r="A419" s="289"/>
      <c r="D419" s="191"/>
      <c r="E419" s="191"/>
      <c r="H419" s="191"/>
      <c r="I419" s="191"/>
      <c r="J419" s="191"/>
      <c r="K419" s="191"/>
      <c r="L419" s="191"/>
      <c r="M419" s="191"/>
      <c r="N419" s="191"/>
      <c r="O419" s="191"/>
      <c r="P419" s="191"/>
      <c r="Q419" s="191"/>
      <c r="R419" s="191"/>
      <c r="S419" s="191"/>
      <c r="T419" s="191"/>
      <c r="U419" s="191"/>
      <c r="AD419" s="288"/>
      <c r="AI419" s="191"/>
    </row>
    <row r="420" spans="1:35" ht="12.75" customHeight="1" x14ac:dyDescent="0.25">
      <c r="A420" s="289"/>
      <c r="D420" s="191"/>
      <c r="E420" s="191"/>
      <c r="H420" s="191"/>
      <c r="I420" s="191"/>
      <c r="J420" s="191"/>
      <c r="K420" s="191"/>
      <c r="L420" s="191"/>
      <c r="M420" s="191"/>
      <c r="N420" s="191"/>
      <c r="O420" s="191"/>
      <c r="P420" s="191"/>
      <c r="Q420" s="191"/>
      <c r="R420" s="191"/>
      <c r="S420" s="191"/>
      <c r="T420" s="191"/>
      <c r="U420" s="191"/>
      <c r="AD420" s="288"/>
      <c r="AI420" s="191"/>
    </row>
    <row r="421" spans="1:35" ht="12.75" customHeight="1" x14ac:dyDescent="0.25">
      <c r="A421" s="289"/>
      <c r="D421" s="191"/>
      <c r="E421" s="191"/>
      <c r="H421" s="191"/>
      <c r="I421" s="191"/>
      <c r="J421" s="191"/>
      <c r="K421" s="191"/>
      <c r="L421" s="191"/>
      <c r="M421" s="191"/>
      <c r="N421" s="191"/>
      <c r="O421" s="191"/>
      <c r="P421" s="191"/>
      <c r="Q421" s="191"/>
      <c r="R421" s="191"/>
      <c r="S421" s="191"/>
      <c r="T421" s="191"/>
      <c r="U421" s="191"/>
      <c r="AD421" s="288"/>
      <c r="AI421" s="191"/>
    </row>
    <row r="422" spans="1:35" ht="12.75" customHeight="1" x14ac:dyDescent="0.25">
      <c r="A422" s="289"/>
      <c r="D422" s="191"/>
      <c r="E422" s="191"/>
      <c r="H422" s="191"/>
      <c r="I422" s="191"/>
      <c r="J422" s="191"/>
      <c r="K422" s="191"/>
      <c r="L422" s="191"/>
      <c r="M422" s="191"/>
      <c r="N422" s="191"/>
      <c r="O422" s="191"/>
      <c r="P422" s="191"/>
      <c r="Q422" s="191"/>
      <c r="R422" s="191"/>
      <c r="S422" s="191"/>
      <c r="T422" s="191"/>
      <c r="U422" s="191"/>
      <c r="AD422" s="288"/>
      <c r="AI422" s="191"/>
    </row>
    <row r="423" spans="1:35" ht="12.75" customHeight="1" x14ac:dyDescent="0.25">
      <c r="A423" s="289"/>
      <c r="D423" s="191"/>
      <c r="E423" s="191"/>
      <c r="H423" s="191"/>
      <c r="I423" s="191"/>
      <c r="J423" s="191"/>
      <c r="K423" s="191"/>
      <c r="L423" s="191"/>
      <c r="M423" s="191"/>
      <c r="N423" s="191"/>
      <c r="O423" s="191"/>
      <c r="P423" s="191"/>
      <c r="Q423" s="191"/>
      <c r="R423" s="191"/>
      <c r="S423" s="191"/>
      <c r="T423" s="191"/>
      <c r="U423" s="191"/>
      <c r="AD423" s="288"/>
      <c r="AI423" s="191"/>
    </row>
    <row r="424" spans="1:35" ht="12.75" customHeight="1" x14ac:dyDescent="0.25">
      <c r="A424" s="289"/>
      <c r="D424" s="191"/>
      <c r="E424" s="191"/>
      <c r="H424" s="191"/>
      <c r="I424" s="191"/>
      <c r="J424" s="191"/>
      <c r="K424" s="191"/>
      <c r="L424" s="191"/>
      <c r="M424" s="191"/>
      <c r="N424" s="191"/>
      <c r="O424" s="191"/>
      <c r="P424" s="191"/>
      <c r="Q424" s="191"/>
      <c r="R424" s="191"/>
      <c r="S424" s="191"/>
      <c r="T424" s="191"/>
      <c r="U424" s="191"/>
      <c r="AD424" s="288"/>
      <c r="AI424" s="191"/>
    </row>
    <row r="425" spans="1:35" ht="12.75" customHeight="1" x14ac:dyDescent="0.25">
      <c r="A425" s="289"/>
      <c r="D425" s="191"/>
      <c r="E425" s="191"/>
      <c r="H425" s="191"/>
      <c r="I425" s="191"/>
      <c r="J425" s="191"/>
      <c r="K425" s="191"/>
      <c r="L425" s="191"/>
      <c r="M425" s="191"/>
      <c r="N425" s="191"/>
      <c r="O425" s="191"/>
      <c r="P425" s="191"/>
      <c r="Q425" s="191"/>
      <c r="R425" s="191"/>
      <c r="S425" s="191"/>
      <c r="T425" s="191"/>
      <c r="U425" s="191"/>
      <c r="AD425" s="288"/>
      <c r="AI425" s="191"/>
    </row>
    <row r="426" spans="1:35" ht="12.75" customHeight="1" x14ac:dyDescent="0.25">
      <c r="A426" s="289"/>
      <c r="D426" s="191"/>
      <c r="E426" s="191"/>
      <c r="H426" s="191"/>
      <c r="I426" s="191"/>
      <c r="J426" s="191"/>
      <c r="K426" s="191"/>
      <c r="L426" s="191"/>
      <c r="M426" s="191"/>
      <c r="N426" s="191"/>
      <c r="O426" s="191"/>
      <c r="P426" s="191"/>
      <c r="Q426" s="191"/>
      <c r="R426" s="191"/>
      <c r="S426" s="191"/>
      <c r="T426" s="191"/>
      <c r="U426" s="191"/>
      <c r="AD426" s="288"/>
      <c r="AI426" s="191"/>
    </row>
    <row r="427" spans="1:35" ht="12.75" customHeight="1" x14ac:dyDescent="0.25">
      <c r="A427" s="289"/>
      <c r="D427" s="191"/>
      <c r="E427" s="191"/>
      <c r="H427" s="191"/>
      <c r="I427" s="191"/>
      <c r="J427" s="191"/>
      <c r="K427" s="191"/>
      <c r="L427" s="191"/>
      <c r="M427" s="191"/>
      <c r="N427" s="191"/>
      <c r="O427" s="191"/>
      <c r="P427" s="191"/>
      <c r="Q427" s="191"/>
      <c r="R427" s="191"/>
      <c r="S427" s="191"/>
      <c r="T427" s="191"/>
      <c r="U427" s="191"/>
      <c r="AD427" s="288"/>
      <c r="AI427" s="191"/>
    </row>
    <row r="428" spans="1:35" ht="12.75" customHeight="1" x14ac:dyDescent="0.25">
      <c r="A428" s="289"/>
      <c r="D428" s="191"/>
      <c r="E428" s="191"/>
      <c r="H428" s="191"/>
      <c r="I428" s="191"/>
      <c r="J428" s="191"/>
      <c r="K428" s="191"/>
      <c r="L428" s="191"/>
      <c r="M428" s="191"/>
      <c r="N428" s="191"/>
      <c r="O428" s="191"/>
      <c r="P428" s="191"/>
      <c r="Q428" s="191"/>
      <c r="R428" s="191"/>
      <c r="S428" s="191"/>
      <c r="T428" s="191"/>
      <c r="U428" s="191"/>
      <c r="AD428" s="288"/>
      <c r="AI428" s="191"/>
    </row>
    <row r="429" spans="1:35" ht="12.75" customHeight="1" x14ac:dyDescent="0.25">
      <c r="A429" s="289"/>
      <c r="D429" s="191"/>
      <c r="E429" s="191"/>
      <c r="H429" s="191"/>
      <c r="I429" s="191"/>
      <c r="J429" s="191"/>
      <c r="K429" s="191"/>
      <c r="L429" s="191"/>
      <c r="M429" s="191"/>
      <c r="N429" s="191"/>
      <c r="O429" s="191"/>
      <c r="P429" s="191"/>
      <c r="Q429" s="191"/>
      <c r="R429" s="191"/>
      <c r="S429" s="191"/>
      <c r="T429" s="191"/>
      <c r="U429" s="191"/>
      <c r="AD429" s="288"/>
      <c r="AI429" s="191"/>
    </row>
    <row r="430" spans="1:35" ht="12.75" customHeight="1" x14ac:dyDescent="0.25">
      <c r="A430" s="289"/>
      <c r="D430" s="191"/>
      <c r="E430" s="191"/>
      <c r="H430" s="191"/>
      <c r="I430" s="191"/>
      <c r="J430" s="191"/>
      <c r="K430" s="191"/>
      <c r="L430" s="191"/>
      <c r="M430" s="191"/>
      <c r="N430" s="191"/>
      <c r="O430" s="191"/>
      <c r="P430" s="191"/>
      <c r="Q430" s="191"/>
      <c r="R430" s="191"/>
      <c r="S430" s="191"/>
      <c r="T430" s="191"/>
      <c r="U430" s="191"/>
      <c r="AD430" s="288"/>
      <c r="AI430" s="191"/>
    </row>
    <row r="431" spans="1:35" ht="12.75" customHeight="1" x14ac:dyDescent="0.25">
      <c r="A431" s="289"/>
      <c r="D431" s="191"/>
      <c r="E431" s="191"/>
      <c r="H431" s="191"/>
      <c r="I431" s="191"/>
      <c r="J431" s="191"/>
      <c r="K431" s="191"/>
      <c r="L431" s="191"/>
      <c r="M431" s="191"/>
      <c r="N431" s="191"/>
      <c r="O431" s="191"/>
      <c r="P431" s="191"/>
      <c r="Q431" s="191"/>
      <c r="R431" s="191"/>
      <c r="S431" s="191"/>
      <c r="T431" s="191"/>
      <c r="U431" s="191"/>
      <c r="AD431" s="288"/>
      <c r="AI431" s="191"/>
    </row>
    <row r="432" spans="1:35" ht="12.75" customHeight="1" x14ac:dyDescent="0.25">
      <c r="A432" s="289"/>
      <c r="D432" s="191"/>
      <c r="E432" s="191"/>
      <c r="H432" s="191"/>
      <c r="I432" s="191"/>
      <c r="J432" s="191"/>
      <c r="K432" s="191"/>
      <c r="L432" s="191"/>
      <c r="M432" s="191"/>
      <c r="N432" s="191"/>
      <c r="O432" s="191"/>
      <c r="P432" s="191"/>
      <c r="Q432" s="191"/>
      <c r="R432" s="191"/>
      <c r="S432" s="191"/>
      <c r="T432" s="191"/>
      <c r="U432" s="191"/>
      <c r="AD432" s="288"/>
      <c r="AI432" s="191"/>
    </row>
    <row r="433" spans="1:35" ht="12.75" customHeight="1" x14ac:dyDescent="0.25">
      <c r="A433" s="289"/>
      <c r="D433" s="191"/>
      <c r="E433" s="191"/>
      <c r="H433" s="191"/>
      <c r="I433" s="191"/>
      <c r="J433" s="191"/>
      <c r="K433" s="191"/>
      <c r="L433" s="191"/>
      <c r="M433" s="191"/>
      <c r="N433" s="191"/>
      <c r="O433" s="191"/>
      <c r="P433" s="191"/>
      <c r="Q433" s="191"/>
      <c r="R433" s="191"/>
      <c r="S433" s="191"/>
      <c r="T433" s="191"/>
      <c r="U433" s="191"/>
      <c r="AD433" s="288"/>
      <c r="AI433" s="191"/>
    </row>
    <row r="434" spans="1:35" ht="12.75" customHeight="1" x14ac:dyDescent="0.25">
      <c r="A434" s="289"/>
      <c r="D434" s="191"/>
      <c r="E434" s="191"/>
      <c r="H434" s="191"/>
      <c r="I434" s="191"/>
      <c r="J434" s="191"/>
      <c r="K434" s="191"/>
      <c r="L434" s="191"/>
      <c r="M434" s="191"/>
      <c r="N434" s="191"/>
      <c r="O434" s="191"/>
      <c r="P434" s="191"/>
      <c r="Q434" s="191"/>
      <c r="R434" s="191"/>
      <c r="S434" s="191"/>
      <c r="T434" s="191"/>
      <c r="U434" s="191"/>
      <c r="AD434" s="288"/>
      <c r="AI434" s="191"/>
    </row>
    <row r="435" spans="1:35" ht="12.75" customHeight="1" x14ac:dyDescent="0.25">
      <c r="A435" s="289"/>
      <c r="D435" s="191"/>
      <c r="E435" s="191"/>
      <c r="H435" s="191"/>
      <c r="I435" s="191"/>
      <c r="J435" s="191"/>
      <c r="K435" s="191"/>
      <c r="L435" s="191"/>
      <c r="M435" s="191"/>
      <c r="N435" s="191"/>
      <c r="O435" s="191"/>
      <c r="P435" s="191"/>
      <c r="Q435" s="191"/>
      <c r="R435" s="191"/>
      <c r="S435" s="191"/>
      <c r="T435" s="191"/>
      <c r="U435" s="191"/>
      <c r="AD435" s="288"/>
      <c r="AI435" s="191"/>
    </row>
    <row r="436" spans="1:35" ht="12.75" customHeight="1" x14ac:dyDescent="0.25">
      <c r="A436" s="289"/>
      <c r="D436" s="191"/>
      <c r="E436" s="191"/>
      <c r="H436" s="191"/>
      <c r="I436" s="191"/>
      <c r="J436" s="191"/>
      <c r="K436" s="191"/>
      <c r="L436" s="191"/>
      <c r="M436" s="191"/>
      <c r="N436" s="191"/>
      <c r="O436" s="191"/>
      <c r="P436" s="191"/>
      <c r="Q436" s="191"/>
      <c r="R436" s="191"/>
      <c r="S436" s="191"/>
      <c r="T436" s="191"/>
      <c r="U436" s="191"/>
      <c r="AD436" s="288"/>
      <c r="AI436" s="191"/>
    </row>
    <row r="437" spans="1:35" ht="12.75" customHeight="1" x14ac:dyDescent="0.25">
      <c r="A437" s="289"/>
      <c r="D437" s="191"/>
      <c r="E437" s="191"/>
      <c r="H437" s="191"/>
      <c r="I437" s="191"/>
      <c r="J437" s="191"/>
      <c r="K437" s="191"/>
      <c r="L437" s="191"/>
      <c r="M437" s="191"/>
      <c r="N437" s="191"/>
      <c r="O437" s="191"/>
      <c r="P437" s="191"/>
      <c r="Q437" s="191"/>
      <c r="R437" s="191"/>
      <c r="S437" s="191"/>
      <c r="T437" s="191"/>
      <c r="U437" s="191"/>
      <c r="AD437" s="288"/>
      <c r="AI437" s="191"/>
    </row>
    <row r="438" spans="1:35" ht="12.75" customHeight="1" x14ac:dyDescent="0.25">
      <c r="A438" s="289"/>
      <c r="D438" s="191"/>
      <c r="E438" s="191"/>
      <c r="H438" s="191"/>
      <c r="I438" s="191"/>
      <c r="J438" s="191"/>
      <c r="K438" s="191"/>
      <c r="L438" s="191"/>
      <c r="M438" s="191"/>
      <c r="N438" s="191"/>
      <c r="O438" s="191"/>
      <c r="P438" s="191"/>
      <c r="Q438" s="191"/>
      <c r="R438" s="191"/>
      <c r="S438" s="191"/>
      <c r="T438" s="191"/>
      <c r="U438" s="191"/>
      <c r="AD438" s="288"/>
      <c r="AI438" s="191"/>
    </row>
    <row r="439" spans="1:35" ht="12.75" customHeight="1" x14ac:dyDescent="0.25">
      <c r="A439" s="289"/>
      <c r="D439" s="191"/>
      <c r="E439" s="191"/>
      <c r="H439" s="191"/>
      <c r="I439" s="191"/>
      <c r="J439" s="191"/>
      <c r="K439" s="191"/>
      <c r="L439" s="191"/>
      <c r="M439" s="191"/>
      <c r="N439" s="191"/>
      <c r="O439" s="191"/>
      <c r="P439" s="191"/>
      <c r="Q439" s="191"/>
      <c r="R439" s="191"/>
      <c r="S439" s="191"/>
      <c r="T439" s="191"/>
      <c r="U439" s="191"/>
      <c r="AD439" s="288"/>
      <c r="AI439" s="191"/>
    </row>
    <row r="440" spans="1:35" ht="12.75" customHeight="1" x14ac:dyDescent="0.25">
      <c r="A440" s="289"/>
      <c r="D440" s="191"/>
      <c r="E440" s="191"/>
      <c r="H440" s="191"/>
      <c r="I440" s="191"/>
      <c r="J440" s="191"/>
      <c r="K440" s="191"/>
      <c r="L440" s="191"/>
      <c r="M440" s="191"/>
      <c r="N440" s="191"/>
      <c r="O440" s="191"/>
      <c r="P440" s="191"/>
      <c r="Q440" s="191"/>
      <c r="R440" s="191"/>
      <c r="S440" s="191"/>
      <c r="T440" s="191"/>
      <c r="U440" s="191"/>
      <c r="AD440" s="288"/>
      <c r="AI440" s="191"/>
    </row>
    <row r="441" spans="1:35" ht="12.75" customHeight="1" x14ac:dyDescent="0.25">
      <c r="A441" s="289"/>
      <c r="D441" s="191"/>
      <c r="E441" s="191"/>
      <c r="H441" s="191"/>
      <c r="I441" s="191"/>
      <c r="J441" s="191"/>
      <c r="K441" s="191"/>
      <c r="L441" s="191"/>
      <c r="M441" s="191"/>
      <c r="N441" s="191"/>
      <c r="O441" s="191"/>
      <c r="P441" s="191"/>
      <c r="Q441" s="191"/>
      <c r="R441" s="191"/>
      <c r="S441" s="191"/>
      <c r="T441" s="191"/>
      <c r="U441" s="191"/>
      <c r="AD441" s="288"/>
      <c r="AI441" s="191"/>
    </row>
    <row r="442" spans="1:35" ht="12.75" customHeight="1" x14ac:dyDescent="0.25">
      <c r="A442" s="289"/>
      <c r="D442" s="191"/>
      <c r="E442" s="191"/>
      <c r="H442" s="191"/>
      <c r="I442" s="191"/>
      <c r="J442" s="191"/>
      <c r="K442" s="191"/>
      <c r="L442" s="191"/>
      <c r="M442" s="191"/>
      <c r="N442" s="191"/>
      <c r="O442" s="191"/>
      <c r="P442" s="191"/>
      <c r="Q442" s="191"/>
      <c r="R442" s="191"/>
      <c r="S442" s="191"/>
      <c r="T442" s="191"/>
      <c r="U442" s="191"/>
      <c r="AD442" s="288"/>
      <c r="AI442" s="191"/>
    </row>
    <row r="443" spans="1:35" ht="12.75" customHeight="1" x14ac:dyDescent="0.25">
      <c r="A443" s="289"/>
      <c r="D443" s="191"/>
      <c r="E443" s="191"/>
      <c r="H443" s="191"/>
      <c r="I443" s="191"/>
      <c r="J443" s="191"/>
      <c r="K443" s="191"/>
      <c r="L443" s="191"/>
      <c r="M443" s="191"/>
      <c r="N443" s="191"/>
      <c r="O443" s="191"/>
      <c r="P443" s="191"/>
      <c r="Q443" s="191"/>
      <c r="R443" s="191"/>
      <c r="S443" s="191"/>
      <c r="T443" s="191"/>
      <c r="U443" s="191"/>
      <c r="AD443" s="288"/>
      <c r="AI443" s="191"/>
    </row>
    <row r="444" spans="1:35" ht="12.75" customHeight="1" x14ac:dyDescent="0.25">
      <c r="A444" s="289"/>
      <c r="D444" s="191"/>
      <c r="E444" s="191"/>
      <c r="H444" s="191"/>
      <c r="I444" s="191"/>
      <c r="J444" s="191"/>
      <c r="K444" s="191"/>
      <c r="L444" s="191"/>
      <c r="M444" s="191"/>
      <c r="N444" s="191"/>
      <c r="O444" s="191"/>
      <c r="P444" s="191"/>
      <c r="Q444" s="191"/>
      <c r="R444" s="191"/>
      <c r="S444" s="191"/>
      <c r="T444" s="191"/>
      <c r="U444" s="191"/>
      <c r="AD444" s="288"/>
      <c r="AI444" s="191"/>
    </row>
    <row r="445" spans="1:35" ht="12.75" customHeight="1" x14ac:dyDescent="0.25">
      <c r="A445" s="289"/>
      <c r="D445" s="191"/>
      <c r="E445" s="191"/>
      <c r="H445" s="191"/>
      <c r="I445" s="191"/>
      <c r="J445" s="191"/>
      <c r="K445" s="191"/>
      <c r="L445" s="191"/>
      <c r="M445" s="191"/>
      <c r="N445" s="191"/>
      <c r="O445" s="191"/>
      <c r="P445" s="191"/>
      <c r="Q445" s="191"/>
      <c r="R445" s="191"/>
      <c r="S445" s="191"/>
      <c r="T445" s="191"/>
      <c r="U445" s="191"/>
      <c r="AD445" s="288"/>
      <c r="AI445" s="191"/>
    </row>
    <row r="446" spans="1:35" ht="12.75" customHeight="1" x14ac:dyDescent="0.25">
      <c r="A446" s="289"/>
      <c r="D446" s="191"/>
      <c r="E446" s="191"/>
      <c r="H446" s="191"/>
      <c r="I446" s="191"/>
      <c r="J446" s="191"/>
      <c r="K446" s="191"/>
      <c r="L446" s="191"/>
      <c r="M446" s="191"/>
      <c r="N446" s="191"/>
      <c r="O446" s="191"/>
      <c r="P446" s="191"/>
      <c r="Q446" s="191"/>
      <c r="R446" s="191"/>
      <c r="S446" s="191"/>
      <c r="T446" s="191"/>
      <c r="U446" s="191"/>
      <c r="AD446" s="288"/>
      <c r="AI446" s="191"/>
    </row>
    <row r="447" spans="1:35" ht="12.75" customHeight="1" x14ac:dyDescent="0.25">
      <c r="A447" s="289"/>
      <c r="D447" s="191"/>
      <c r="E447" s="191"/>
      <c r="H447" s="191"/>
      <c r="I447" s="191"/>
      <c r="J447" s="191"/>
      <c r="K447" s="191"/>
      <c r="L447" s="191"/>
      <c r="M447" s="191"/>
      <c r="N447" s="191"/>
      <c r="O447" s="191"/>
      <c r="P447" s="191"/>
      <c r="Q447" s="191"/>
      <c r="R447" s="191"/>
      <c r="S447" s="191"/>
      <c r="T447" s="191"/>
      <c r="U447" s="191"/>
      <c r="AD447" s="288"/>
      <c r="AI447" s="191"/>
    </row>
    <row r="448" spans="1:35" ht="12.75" customHeight="1" x14ac:dyDescent="0.25">
      <c r="A448" s="289"/>
      <c r="D448" s="191"/>
      <c r="E448" s="191"/>
      <c r="H448" s="191"/>
      <c r="I448" s="191"/>
      <c r="J448" s="191"/>
      <c r="K448" s="191"/>
      <c r="L448" s="191"/>
      <c r="M448" s="191"/>
      <c r="N448" s="191"/>
      <c r="O448" s="191"/>
      <c r="P448" s="191"/>
      <c r="Q448" s="191"/>
      <c r="R448" s="191"/>
      <c r="S448" s="191"/>
      <c r="T448" s="191"/>
      <c r="U448" s="191"/>
      <c r="AD448" s="288"/>
      <c r="AI448" s="191"/>
    </row>
    <row r="449" spans="1:35" ht="12.75" customHeight="1" x14ac:dyDescent="0.25">
      <c r="A449" s="289"/>
      <c r="D449" s="191"/>
      <c r="E449" s="191"/>
      <c r="H449" s="191"/>
      <c r="I449" s="191"/>
      <c r="J449" s="191"/>
      <c r="K449" s="191"/>
      <c r="L449" s="191"/>
      <c r="M449" s="191"/>
      <c r="N449" s="191"/>
      <c r="O449" s="191"/>
      <c r="P449" s="191"/>
      <c r="Q449" s="191"/>
      <c r="R449" s="191"/>
      <c r="S449" s="191"/>
      <c r="T449" s="191"/>
      <c r="U449" s="191"/>
      <c r="AD449" s="288"/>
      <c r="AI449" s="191"/>
    </row>
    <row r="450" spans="1:35" ht="12.75" customHeight="1" x14ac:dyDescent="0.25">
      <c r="A450" s="289"/>
      <c r="D450" s="191"/>
      <c r="E450" s="191"/>
      <c r="H450" s="191"/>
      <c r="I450" s="191"/>
      <c r="J450" s="191"/>
      <c r="K450" s="191"/>
      <c r="L450" s="191"/>
      <c r="M450" s="191"/>
      <c r="N450" s="191"/>
      <c r="O450" s="191"/>
      <c r="P450" s="191"/>
      <c r="Q450" s="191"/>
      <c r="R450" s="191"/>
      <c r="S450" s="191"/>
      <c r="T450" s="191"/>
      <c r="U450" s="191"/>
      <c r="AD450" s="288"/>
      <c r="AI450" s="191"/>
    </row>
    <row r="451" spans="1:35" ht="12.75" customHeight="1" x14ac:dyDescent="0.25">
      <c r="A451" s="289"/>
      <c r="D451" s="191"/>
      <c r="E451" s="191"/>
      <c r="H451" s="191"/>
      <c r="I451" s="191"/>
      <c r="J451" s="191"/>
      <c r="K451" s="191"/>
      <c r="L451" s="191"/>
      <c r="M451" s="191"/>
      <c r="N451" s="191"/>
      <c r="O451" s="191"/>
      <c r="P451" s="191"/>
      <c r="Q451" s="191"/>
      <c r="R451" s="191"/>
      <c r="S451" s="191"/>
      <c r="T451" s="191"/>
      <c r="U451" s="191"/>
      <c r="AD451" s="288"/>
      <c r="AI451" s="191"/>
    </row>
    <row r="452" spans="1:35" ht="12.75" customHeight="1" x14ac:dyDescent="0.25">
      <c r="A452" s="289"/>
      <c r="D452" s="191"/>
      <c r="E452" s="191"/>
      <c r="H452" s="191"/>
      <c r="I452" s="191"/>
      <c r="J452" s="191"/>
      <c r="K452" s="191"/>
      <c r="L452" s="191"/>
      <c r="M452" s="191"/>
      <c r="N452" s="191"/>
      <c r="O452" s="191"/>
      <c r="P452" s="191"/>
      <c r="Q452" s="191"/>
      <c r="R452" s="191"/>
      <c r="S452" s="191"/>
      <c r="T452" s="191"/>
      <c r="U452" s="191"/>
      <c r="AD452" s="288"/>
      <c r="AI452" s="191"/>
    </row>
    <row r="453" spans="1:35" ht="12.75" customHeight="1" x14ac:dyDescent="0.25">
      <c r="A453" s="289"/>
      <c r="D453" s="191"/>
      <c r="E453" s="191"/>
      <c r="H453" s="191"/>
      <c r="I453" s="191"/>
      <c r="J453" s="191"/>
      <c r="K453" s="191"/>
      <c r="L453" s="191"/>
      <c r="M453" s="191"/>
      <c r="N453" s="191"/>
      <c r="O453" s="191"/>
      <c r="P453" s="191"/>
      <c r="Q453" s="191"/>
      <c r="R453" s="191"/>
      <c r="S453" s="191"/>
      <c r="T453" s="191"/>
      <c r="U453" s="191"/>
      <c r="AD453" s="288"/>
      <c r="AI453" s="191"/>
    </row>
    <row r="454" spans="1:35" ht="12.75" customHeight="1" x14ac:dyDescent="0.25">
      <c r="A454" s="289"/>
      <c r="D454" s="191"/>
      <c r="E454" s="191"/>
      <c r="H454" s="191"/>
      <c r="I454" s="191"/>
      <c r="J454" s="191"/>
      <c r="K454" s="191"/>
      <c r="L454" s="191"/>
      <c r="M454" s="191"/>
      <c r="N454" s="191"/>
      <c r="O454" s="191"/>
      <c r="P454" s="191"/>
      <c r="Q454" s="191"/>
      <c r="R454" s="191"/>
      <c r="S454" s="191"/>
      <c r="T454" s="191"/>
      <c r="U454" s="191"/>
      <c r="AD454" s="288"/>
      <c r="AI454" s="191"/>
    </row>
    <row r="455" spans="1:35" ht="12.75" customHeight="1" x14ac:dyDescent="0.25">
      <c r="A455" s="289"/>
      <c r="D455" s="191"/>
      <c r="E455" s="191"/>
      <c r="H455" s="191"/>
      <c r="I455" s="191"/>
      <c r="J455" s="191"/>
      <c r="K455" s="191"/>
      <c r="L455" s="191"/>
      <c r="M455" s="191"/>
      <c r="N455" s="191"/>
      <c r="O455" s="191"/>
      <c r="P455" s="191"/>
      <c r="Q455" s="191"/>
      <c r="R455" s="191"/>
      <c r="S455" s="191"/>
      <c r="T455" s="191"/>
      <c r="U455" s="191"/>
      <c r="AD455" s="288"/>
      <c r="AI455" s="191"/>
    </row>
    <row r="456" spans="1:35" ht="12.75" customHeight="1" x14ac:dyDescent="0.25">
      <c r="A456" s="289"/>
      <c r="D456" s="191"/>
      <c r="E456" s="191"/>
      <c r="H456" s="191"/>
      <c r="I456" s="191"/>
      <c r="J456" s="191"/>
      <c r="K456" s="191"/>
      <c r="L456" s="191"/>
      <c r="M456" s="191"/>
      <c r="N456" s="191"/>
      <c r="O456" s="191"/>
      <c r="P456" s="191"/>
      <c r="Q456" s="191"/>
      <c r="R456" s="191"/>
      <c r="S456" s="191"/>
      <c r="T456" s="191"/>
      <c r="U456" s="191"/>
      <c r="AD456" s="288"/>
      <c r="AI456" s="191"/>
    </row>
    <row r="457" spans="1:35" ht="12.75" customHeight="1" x14ac:dyDescent="0.25">
      <c r="A457" s="289"/>
      <c r="D457" s="191"/>
      <c r="E457" s="191"/>
      <c r="H457" s="191"/>
      <c r="I457" s="191"/>
      <c r="J457" s="191"/>
      <c r="K457" s="191"/>
      <c r="L457" s="191"/>
      <c r="M457" s="191"/>
      <c r="N457" s="191"/>
      <c r="O457" s="191"/>
      <c r="P457" s="191"/>
      <c r="Q457" s="191"/>
      <c r="R457" s="191"/>
      <c r="S457" s="191"/>
      <c r="T457" s="191"/>
      <c r="U457" s="191"/>
      <c r="AD457" s="288"/>
      <c r="AI457" s="191"/>
    </row>
    <row r="458" spans="1:35" ht="12.75" customHeight="1" x14ac:dyDescent="0.25">
      <c r="A458" s="289"/>
      <c r="D458" s="191"/>
      <c r="E458" s="191"/>
      <c r="H458" s="191"/>
      <c r="I458" s="191"/>
      <c r="J458" s="191"/>
      <c r="K458" s="191"/>
      <c r="L458" s="191"/>
      <c r="M458" s="191"/>
      <c r="N458" s="191"/>
      <c r="O458" s="191"/>
      <c r="P458" s="191"/>
      <c r="Q458" s="191"/>
      <c r="R458" s="191"/>
      <c r="S458" s="191"/>
      <c r="T458" s="191"/>
      <c r="U458" s="191"/>
      <c r="AD458" s="288"/>
      <c r="AI458" s="191"/>
    </row>
    <row r="459" spans="1:35" ht="12.75" customHeight="1" x14ac:dyDescent="0.25">
      <c r="A459" s="289"/>
      <c r="D459" s="191"/>
      <c r="E459" s="191"/>
      <c r="H459" s="191"/>
      <c r="I459" s="191"/>
      <c r="J459" s="191"/>
      <c r="K459" s="191"/>
      <c r="L459" s="191"/>
      <c r="M459" s="191"/>
      <c r="N459" s="191"/>
      <c r="O459" s="191"/>
      <c r="P459" s="191"/>
      <c r="Q459" s="191"/>
      <c r="R459" s="191"/>
      <c r="S459" s="191"/>
      <c r="T459" s="191"/>
      <c r="U459" s="191"/>
      <c r="AD459" s="288"/>
      <c r="AI459" s="191"/>
    </row>
    <row r="460" spans="1:35" ht="12.75" customHeight="1" x14ac:dyDescent="0.25">
      <c r="A460" s="289"/>
      <c r="D460" s="191"/>
      <c r="E460" s="191"/>
      <c r="H460" s="191"/>
      <c r="I460" s="191"/>
      <c r="J460" s="191"/>
      <c r="K460" s="191"/>
      <c r="L460" s="191"/>
      <c r="M460" s="191"/>
      <c r="N460" s="191"/>
      <c r="O460" s="191"/>
      <c r="P460" s="191"/>
      <c r="Q460" s="191"/>
      <c r="R460" s="191"/>
      <c r="S460" s="191"/>
      <c r="T460" s="191"/>
      <c r="U460" s="191"/>
      <c r="AD460" s="288"/>
      <c r="AI460" s="191"/>
    </row>
    <row r="461" spans="1:35" ht="12.75" customHeight="1" x14ac:dyDescent="0.25">
      <c r="A461" s="289"/>
      <c r="D461" s="191"/>
      <c r="E461" s="191"/>
      <c r="H461" s="191"/>
      <c r="I461" s="191"/>
      <c r="J461" s="191"/>
      <c r="K461" s="191"/>
      <c r="L461" s="191"/>
      <c r="M461" s="191"/>
      <c r="N461" s="191"/>
      <c r="O461" s="191"/>
      <c r="P461" s="191"/>
      <c r="Q461" s="191"/>
      <c r="R461" s="191"/>
      <c r="S461" s="191"/>
      <c r="T461" s="191"/>
      <c r="U461" s="191"/>
      <c r="AD461" s="288"/>
      <c r="AI461" s="191"/>
    </row>
    <row r="462" spans="1:35" ht="12.75" customHeight="1" x14ac:dyDescent="0.25">
      <c r="A462" s="289"/>
      <c r="D462" s="191"/>
      <c r="E462" s="191"/>
      <c r="H462" s="191"/>
      <c r="I462" s="191"/>
      <c r="J462" s="191"/>
      <c r="K462" s="191"/>
      <c r="L462" s="191"/>
      <c r="M462" s="191"/>
      <c r="N462" s="191"/>
      <c r="O462" s="191"/>
      <c r="P462" s="191"/>
      <c r="Q462" s="191"/>
      <c r="R462" s="191"/>
      <c r="S462" s="191"/>
      <c r="T462" s="191"/>
      <c r="U462" s="191"/>
      <c r="AD462" s="288"/>
      <c r="AI462" s="191"/>
    </row>
    <row r="463" spans="1:35" ht="12.75" customHeight="1" x14ac:dyDescent="0.25">
      <c r="A463" s="289"/>
      <c r="D463" s="191"/>
      <c r="E463" s="191"/>
      <c r="H463" s="191"/>
      <c r="I463" s="191"/>
      <c r="J463" s="191"/>
      <c r="K463" s="191"/>
      <c r="L463" s="191"/>
      <c r="M463" s="191"/>
      <c r="N463" s="191"/>
      <c r="O463" s="191"/>
      <c r="P463" s="191"/>
      <c r="Q463" s="191"/>
      <c r="R463" s="191"/>
      <c r="S463" s="191"/>
      <c r="T463" s="191"/>
      <c r="U463" s="191"/>
      <c r="AD463" s="288"/>
      <c r="AI463" s="191"/>
    </row>
    <row r="464" spans="1:35" ht="12.75" customHeight="1" x14ac:dyDescent="0.25">
      <c r="A464" s="289"/>
      <c r="D464" s="191"/>
      <c r="E464" s="191"/>
      <c r="H464" s="191"/>
      <c r="I464" s="191"/>
      <c r="J464" s="191"/>
      <c r="K464" s="191"/>
      <c r="L464" s="191"/>
      <c r="M464" s="191"/>
      <c r="N464" s="191"/>
      <c r="O464" s="191"/>
      <c r="P464" s="191"/>
      <c r="Q464" s="191"/>
      <c r="R464" s="191"/>
      <c r="S464" s="191"/>
      <c r="T464" s="191"/>
      <c r="U464" s="191"/>
      <c r="AD464" s="288"/>
      <c r="AI464" s="191"/>
    </row>
    <row r="465" spans="1:35" ht="12.75" customHeight="1" x14ac:dyDescent="0.25">
      <c r="A465" s="289"/>
      <c r="D465" s="191"/>
      <c r="E465" s="191"/>
      <c r="H465" s="191"/>
      <c r="I465" s="191"/>
      <c r="J465" s="191"/>
      <c r="K465" s="191"/>
      <c r="L465" s="191"/>
      <c r="M465" s="191"/>
      <c r="N465" s="191"/>
      <c r="O465" s="191"/>
      <c r="P465" s="191"/>
      <c r="Q465" s="191"/>
      <c r="R465" s="191"/>
      <c r="S465" s="191"/>
      <c r="T465" s="191"/>
      <c r="U465" s="191"/>
      <c r="AD465" s="288"/>
      <c r="AI465" s="191"/>
    </row>
    <row r="466" spans="1:35" ht="12.75" customHeight="1" x14ac:dyDescent="0.25">
      <c r="A466" s="289"/>
      <c r="D466" s="191"/>
      <c r="E466" s="191"/>
      <c r="H466" s="191"/>
      <c r="I466" s="191"/>
      <c r="J466" s="191"/>
      <c r="K466" s="191"/>
      <c r="L466" s="191"/>
      <c r="M466" s="191"/>
      <c r="N466" s="191"/>
      <c r="O466" s="191"/>
      <c r="P466" s="191"/>
      <c r="Q466" s="191"/>
      <c r="R466" s="191"/>
      <c r="S466" s="191"/>
      <c r="T466" s="191"/>
      <c r="U466" s="191"/>
      <c r="AD466" s="288"/>
      <c r="AI466" s="191"/>
    </row>
    <row r="467" spans="1:35" ht="12.75" customHeight="1" x14ac:dyDescent="0.25">
      <c r="A467" s="289"/>
      <c r="D467" s="191"/>
      <c r="E467" s="191"/>
      <c r="H467" s="191"/>
      <c r="I467" s="191"/>
      <c r="J467" s="191"/>
      <c r="K467" s="191"/>
      <c r="L467" s="191"/>
      <c r="M467" s="191"/>
      <c r="N467" s="191"/>
      <c r="O467" s="191"/>
      <c r="P467" s="191"/>
      <c r="Q467" s="191"/>
      <c r="R467" s="191"/>
      <c r="S467" s="191"/>
      <c r="T467" s="191"/>
      <c r="U467" s="191"/>
      <c r="AD467" s="288"/>
      <c r="AI467" s="191"/>
    </row>
    <row r="468" spans="1:35" ht="12.75" customHeight="1" x14ac:dyDescent="0.25">
      <c r="A468" s="289"/>
      <c r="D468" s="191"/>
      <c r="E468" s="191"/>
      <c r="H468" s="191"/>
      <c r="I468" s="191"/>
      <c r="J468" s="191"/>
      <c r="K468" s="191"/>
      <c r="L468" s="191"/>
      <c r="M468" s="191"/>
      <c r="N468" s="191"/>
      <c r="O468" s="191"/>
      <c r="P468" s="191"/>
      <c r="Q468" s="191"/>
      <c r="R468" s="191"/>
      <c r="S468" s="191"/>
      <c r="T468" s="191"/>
      <c r="U468" s="191"/>
      <c r="AD468" s="288"/>
      <c r="AI468" s="191"/>
    </row>
    <row r="469" spans="1:35" ht="12.75" customHeight="1" x14ac:dyDescent="0.25">
      <c r="A469" s="289"/>
      <c r="D469" s="191"/>
      <c r="E469" s="191"/>
      <c r="H469" s="191"/>
      <c r="I469" s="191"/>
      <c r="J469" s="191"/>
      <c r="K469" s="191"/>
      <c r="L469" s="191"/>
      <c r="M469" s="191"/>
      <c r="N469" s="191"/>
      <c r="O469" s="191"/>
      <c r="P469" s="191"/>
      <c r="Q469" s="191"/>
      <c r="R469" s="191"/>
      <c r="S469" s="191"/>
      <c r="T469" s="191"/>
      <c r="U469" s="191"/>
      <c r="AD469" s="288"/>
      <c r="AI469" s="191"/>
    </row>
    <row r="470" spans="1:35" ht="12.75" customHeight="1" x14ac:dyDescent="0.25">
      <c r="A470" s="289"/>
      <c r="D470" s="191"/>
      <c r="E470" s="191"/>
      <c r="H470" s="191"/>
      <c r="I470" s="191"/>
      <c r="J470" s="191"/>
      <c r="K470" s="191"/>
      <c r="L470" s="191"/>
      <c r="M470" s="191"/>
      <c r="N470" s="191"/>
      <c r="O470" s="191"/>
      <c r="P470" s="191"/>
      <c r="Q470" s="191"/>
      <c r="R470" s="191"/>
      <c r="S470" s="191"/>
      <c r="T470" s="191"/>
      <c r="U470" s="191"/>
      <c r="AD470" s="288"/>
      <c r="AI470" s="191"/>
    </row>
    <row r="471" spans="1:35" ht="12.75" customHeight="1" x14ac:dyDescent="0.25">
      <c r="A471" s="289"/>
      <c r="D471" s="191"/>
      <c r="E471" s="191"/>
      <c r="H471" s="191"/>
      <c r="I471" s="191"/>
      <c r="J471" s="191"/>
      <c r="K471" s="191"/>
      <c r="L471" s="191"/>
      <c r="M471" s="191"/>
      <c r="N471" s="191"/>
      <c r="O471" s="191"/>
      <c r="P471" s="191"/>
      <c r="Q471" s="191"/>
      <c r="R471" s="191"/>
      <c r="S471" s="191"/>
      <c r="T471" s="191"/>
      <c r="U471" s="191"/>
      <c r="AD471" s="288"/>
      <c r="AI471" s="191"/>
    </row>
    <row r="472" spans="1:35" ht="12.75" customHeight="1" x14ac:dyDescent="0.25">
      <c r="A472" s="289"/>
      <c r="D472" s="191"/>
      <c r="E472" s="191"/>
      <c r="H472" s="191"/>
      <c r="I472" s="191"/>
      <c r="J472" s="191"/>
      <c r="K472" s="191"/>
      <c r="L472" s="191"/>
      <c r="M472" s="191"/>
      <c r="N472" s="191"/>
      <c r="O472" s="191"/>
      <c r="P472" s="191"/>
      <c r="Q472" s="191"/>
      <c r="R472" s="191"/>
      <c r="S472" s="191"/>
      <c r="T472" s="191"/>
      <c r="U472" s="191"/>
      <c r="AD472" s="288"/>
      <c r="AI472" s="191"/>
    </row>
    <row r="473" spans="1:35" ht="12.75" customHeight="1" x14ac:dyDescent="0.25">
      <c r="A473" s="289"/>
      <c r="D473" s="191"/>
      <c r="E473" s="191"/>
      <c r="H473" s="191"/>
      <c r="I473" s="191"/>
      <c r="J473" s="191"/>
      <c r="K473" s="191"/>
      <c r="L473" s="191"/>
      <c r="M473" s="191"/>
      <c r="N473" s="191"/>
      <c r="O473" s="191"/>
      <c r="P473" s="191"/>
      <c r="Q473" s="191"/>
      <c r="R473" s="191"/>
      <c r="S473" s="191"/>
      <c r="T473" s="191"/>
      <c r="U473" s="191"/>
      <c r="AD473" s="288"/>
      <c r="AI473" s="191"/>
    </row>
    <row r="474" spans="1:35" ht="12.75" customHeight="1" x14ac:dyDescent="0.25">
      <c r="A474" s="289"/>
      <c r="D474" s="191"/>
      <c r="E474" s="191"/>
      <c r="H474" s="191"/>
      <c r="I474" s="191"/>
      <c r="J474" s="191"/>
      <c r="K474" s="191"/>
      <c r="L474" s="191"/>
      <c r="M474" s="191"/>
      <c r="N474" s="191"/>
      <c r="O474" s="191"/>
      <c r="P474" s="191"/>
      <c r="Q474" s="191"/>
      <c r="R474" s="191"/>
      <c r="S474" s="191"/>
      <c r="T474" s="191"/>
      <c r="U474" s="191"/>
      <c r="AD474" s="288"/>
      <c r="AI474" s="191"/>
    </row>
    <row r="475" spans="1:35" ht="12.75" customHeight="1" x14ac:dyDescent="0.25">
      <c r="A475" s="289"/>
      <c r="D475" s="191"/>
      <c r="E475" s="191"/>
      <c r="H475" s="191"/>
      <c r="I475" s="191"/>
      <c r="J475" s="191"/>
      <c r="K475" s="191"/>
      <c r="L475" s="191"/>
      <c r="M475" s="191"/>
      <c r="N475" s="191"/>
      <c r="O475" s="191"/>
      <c r="P475" s="191"/>
      <c r="Q475" s="191"/>
      <c r="R475" s="191"/>
      <c r="S475" s="191"/>
      <c r="T475" s="191"/>
      <c r="U475" s="191"/>
      <c r="AD475" s="288"/>
      <c r="AI475" s="191"/>
    </row>
    <row r="476" spans="1:35" ht="12.75" customHeight="1" x14ac:dyDescent="0.25">
      <c r="A476" s="289"/>
      <c r="D476" s="191"/>
      <c r="E476" s="191"/>
      <c r="H476" s="191"/>
      <c r="I476" s="191"/>
      <c r="J476" s="191"/>
      <c r="K476" s="191"/>
      <c r="L476" s="191"/>
      <c r="M476" s="191"/>
      <c r="N476" s="191"/>
      <c r="O476" s="191"/>
      <c r="P476" s="191"/>
      <c r="Q476" s="191"/>
      <c r="R476" s="191"/>
      <c r="S476" s="191"/>
      <c r="T476" s="191"/>
      <c r="U476" s="191"/>
      <c r="AD476" s="288"/>
      <c r="AI476" s="191"/>
    </row>
    <row r="477" spans="1:35" ht="12.75" customHeight="1" x14ac:dyDescent="0.25">
      <c r="A477" s="289"/>
      <c r="D477" s="191"/>
      <c r="E477" s="191"/>
      <c r="H477" s="191"/>
      <c r="I477" s="191"/>
      <c r="J477" s="191"/>
      <c r="K477" s="191"/>
      <c r="L477" s="191"/>
      <c r="M477" s="191"/>
      <c r="N477" s="191"/>
      <c r="O477" s="191"/>
      <c r="P477" s="191"/>
      <c r="Q477" s="191"/>
      <c r="R477" s="191"/>
      <c r="S477" s="191"/>
      <c r="T477" s="191"/>
      <c r="U477" s="191"/>
      <c r="AD477" s="288"/>
      <c r="AI477" s="191"/>
    </row>
    <row r="478" spans="1:35" ht="12.75" customHeight="1" x14ac:dyDescent="0.25">
      <c r="A478" s="289"/>
      <c r="D478" s="191"/>
      <c r="E478" s="191"/>
      <c r="H478" s="191"/>
      <c r="I478" s="191"/>
      <c r="J478" s="191"/>
      <c r="K478" s="191"/>
      <c r="L478" s="191"/>
      <c r="M478" s="191"/>
      <c r="N478" s="191"/>
      <c r="O478" s="191"/>
      <c r="P478" s="191"/>
      <c r="Q478" s="191"/>
      <c r="R478" s="191"/>
      <c r="S478" s="191"/>
      <c r="T478" s="191"/>
      <c r="U478" s="191"/>
      <c r="AD478" s="288"/>
      <c r="AI478" s="191"/>
    </row>
    <row r="479" spans="1:35" ht="12.75" customHeight="1" x14ac:dyDescent="0.25">
      <c r="A479" s="289"/>
      <c r="D479" s="191"/>
      <c r="E479" s="191"/>
      <c r="H479" s="191"/>
      <c r="I479" s="191"/>
      <c r="J479" s="191"/>
      <c r="K479" s="191"/>
      <c r="L479" s="191"/>
      <c r="M479" s="191"/>
      <c r="N479" s="191"/>
      <c r="O479" s="191"/>
      <c r="P479" s="191"/>
      <c r="Q479" s="191"/>
      <c r="R479" s="191"/>
      <c r="S479" s="191"/>
      <c r="T479" s="191"/>
      <c r="U479" s="191"/>
      <c r="AD479" s="288"/>
      <c r="AI479" s="191"/>
    </row>
    <row r="480" spans="1:35" ht="12.75" customHeight="1" x14ac:dyDescent="0.25">
      <c r="A480" s="289"/>
      <c r="D480" s="191"/>
      <c r="E480" s="191"/>
      <c r="H480" s="191"/>
      <c r="I480" s="191"/>
      <c r="J480" s="191"/>
      <c r="K480" s="191"/>
      <c r="L480" s="191"/>
      <c r="M480" s="191"/>
      <c r="N480" s="191"/>
      <c r="O480" s="191"/>
      <c r="P480" s="191"/>
      <c r="Q480" s="191"/>
      <c r="R480" s="191"/>
      <c r="S480" s="191"/>
      <c r="T480" s="191"/>
      <c r="U480" s="191"/>
      <c r="AD480" s="288"/>
      <c r="AI480" s="191"/>
    </row>
    <row r="481" spans="1:35" ht="12.75" customHeight="1" x14ac:dyDescent="0.25">
      <c r="A481" s="289"/>
      <c r="D481" s="191"/>
      <c r="E481" s="191"/>
      <c r="H481" s="191"/>
      <c r="I481" s="191"/>
      <c r="J481" s="191"/>
      <c r="K481" s="191"/>
      <c r="L481" s="191"/>
      <c r="M481" s="191"/>
      <c r="N481" s="191"/>
      <c r="O481" s="191"/>
      <c r="P481" s="191"/>
      <c r="Q481" s="191"/>
      <c r="R481" s="191"/>
      <c r="S481" s="191"/>
      <c r="T481" s="191"/>
      <c r="U481" s="191"/>
      <c r="AD481" s="288"/>
      <c r="AI481" s="191"/>
    </row>
    <row r="482" spans="1:35" ht="12.75" customHeight="1" x14ac:dyDescent="0.25">
      <c r="A482" s="289"/>
      <c r="D482" s="191"/>
      <c r="E482" s="191"/>
      <c r="H482" s="191"/>
      <c r="I482" s="191"/>
      <c r="J482" s="191"/>
      <c r="K482" s="191"/>
      <c r="L482" s="191"/>
      <c r="M482" s="191"/>
      <c r="N482" s="191"/>
      <c r="O482" s="191"/>
      <c r="P482" s="191"/>
      <c r="Q482" s="191"/>
      <c r="R482" s="191"/>
      <c r="S482" s="191"/>
      <c r="T482" s="191"/>
      <c r="U482" s="191"/>
      <c r="AD482" s="288"/>
      <c r="AI482" s="191"/>
    </row>
    <row r="483" spans="1:35" ht="12.75" customHeight="1" x14ac:dyDescent="0.25">
      <c r="A483" s="289"/>
      <c r="D483" s="191"/>
      <c r="E483" s="191"/>
      <c r="H483" s="191"/>
      <c r="I483" s="191"/>
      <c r="J483" s="191"/>
      <c r="K483" s="191"/>
      <c r="L483" s="191"/>
      <c r="M483" s="191"/>
      <c r="N483" s="191"/>
      <c r="O483" s="191"/>
      <c r="P483" s="191"/>
      <c r="Q483" s="191"/>
      <c r="R483" s="191"/>
      <c r="S483" s="191"/>
      <c r="T483" s="191"/>
      <c r="U483" s="191"/>
      <c r="AD483" s="288"/>
      <c r="AI483" s="191"/>
    </row>
    <row r="484" spans="1:35" ht="12.75" customHeight="1" x14ac:dyDescent="0.25">
      <c r="A484" s="289"/>
      <c r="D484" s="191"/>
      <c r="E484" s="191"/>
      <c r="H484" s="191"/>
      <c r="I484" s="191"/>
      <c r="J484" s="191"/>
      <c r="K484" s="191"/>
      <c r="L484" s="191"/>
      <c r="M484" s="191"/>
      <c r="N484" s="191"/>
      <c r="O484" s="191"/>
      <c r="P484" s="191"/>
      <c r="Q484" s="191"/>
      <c r="R484" s="191"/>
      <c r="S484" s="191"/>
      <c r="T484" s="191"/>
      <c r="U484" s="191"/>
      <c r="AD484" s="288"/>
      <c r="AI484" s="191"/>
    </row>
    <row r="485" spans="1:35" ht="12.75" customHeight="1" x14ac:dyDescent="0.25">
      <c r="A485" s="289"/>
      <c r="D485" s="191"/>
      <c r="E485" s="191"/>
      <c r="H485" s="191"/>
      <c r="I485" s="191"/>
      <c r="J485" s="191"/>
      <c r="K485" s="191"/>
      <c r="L485" s="191"/>
      <c r="M485" s="191"/>
      <c r="N485" s="191"/>
      <c r="O485" s="191"/>
      <c r="P485" s="191"/>
      <c r="Q485" s="191"/>
      <c r="R485" s="191"/>
      <c r="S485" s="191"/>
      <c r="T485" s="191"/>
      <c r="U485" s="191"/>
      <c r="AD485" s="288"/>
      <c r="AI485" s="191"/>
    </row>
    <row r="486" spans="1:35" ht="12.75" customHeight="1" x14ac:dyDescent="0.25">
      <c r="A486" s="289"/>
      <c r="D486" s="191"/>
      <c r="E486" s="191"/>
      <c r="H486" s="191"/>
      <c r="I486" s="191"/>
      <c r="J486" s="191"/>
      <c r="K486" s="191"/>
      <c r="L486" s="191"/>
      <c r="M486" s="191"/>
      <c r="N486" s="191"/>
      <c r="O486" s="191"/>
      <c r="P486" s="191"/>
      <c r="Q486" s="191"/>
      <c r="R486" s="191"/>
      <c r="S486" s="191"/>
      <c r="T486" s="191"/>
      <c r="U486" s="191"/>
      <c r="AD486" s="288"/>
      <c r="AI486" s="191"/>
    </row>
    <row r="487" spans="1:35" ht="12.75" customHeight="1" x14ac:dyDescent="0.25">
      <c r="A487" s="289"/>
      <c r="D487" s="191"/>
      <c r="E487" s="191"/>
      <c r="H487" s="191"/>
      <c r="I487" s="191"/>
      <c r="J487" s="191"/>
      <c r="K487" s="191"/>
      <c r="L487" s="191"/>
      <c r="M487" s="191"/>
      <c r="N487" s="191"/>
      <c r="O487" s="191"/>
      <c r="P487" s="191"/>
      <c r="Q487" s="191"/>
      <c r="R487" s="191"/>
      <c r="S487" s="191"/>
      <c r="T487" s="191"/>
      <c r="U487" s="191"/>
      <c r="AD487" s="288"/>
      <c r="AI487" s="191"/>
    </row>
    <row r="488" spans="1:35" ht="12.75" customHeight="1" x14ac:dyDescent="0.25">
      <c r="A488" s="289"/>
      <c r="D488" s="191"/>
      <c r="E488" s="191"/>
      <c r="H488" s="191"/>
      <c r="I488" s="191"/>
      <c r="J488" s="191"/>
      <c r="K488" s="191"/>
      <c r="L488" s="191"/>
      <c r="M488" s="191"/>
      <c r="N488" s="191"/>
      <c r="O488" s="191"/>
      <c r="P488" s="191"/>
      <c r="Q488" s="191"/>
      <c r="R488" s="191"/>
      <c r="S488" s="191"/>
      <c r="T488" s="191"/>
      <c r="U488" s="191"/>
      <c r="AD488" s="288"/>
      <c r="AI488" s="191"/>
    </row>
    <row r="489" spans="1:35" ht="12.75" customHeight="1" x14ac:dyDescent="0.25">
      <c r="A489" s="289"/>
      <c r="D489" s="191"/>
      <c r="E489" s="191"/>
      <c r="H489" s="191"/>
      <c r="I489" s="191"/>
      <c r="J489" s="191"/>
      <c r="K489" s="191"/>
      <c r="L489" s="191"/>
      <c r="M489" s="191"/>
      <c r="N489" s="191"/>
      <c r="O489" s="191"/>
      <c r="P489" s="191"/>
      <c r="Q489" s="191"/>
      <c r="R489" s="191"/>
      <c r="S489" s="191"/>
      <c r="T489" s="191"/>
      <c r="U489" s="191"/>
      <c r="AD489" s="288"/>
      <c r="AI489" s="191"/>
    </row>
    <row r="490" spans="1:35" ht="12.75" customHeight="1" x14ac:dyDescent="0.25">
      <c r="A490" s="289"/>
      <c r="D490" s="191"/>
      <c r="E490" s="191"/>
      <c r="H490" s="191"/>
      <c r="I490" s="191"/>
      <c r="J490" s="191"/>
      <c r="K490" s="191"/>
      <c r="L490" s="191"/>
      <c r="M490" s="191"/>
      <c r="N490" s="191"/>
      <c r="O490" s="191"/>
      <c r="P490" s="191"/>
      <c r="Q490" s="191"/>
      <c r="R490" s="191"/>
      <c r="S490" s="191"/>
      <c r="T490" s="191"/>
      <c r="U490" s="191"/>
      <c r="AD490" s="288"/>
      <c r="AI490" s="191"/>
    </row>
    <row r="491" spans="1:35" ht="12.75" customHeight="1" x14ac:dyDescent="0.25">
      <c r="A491" s="289"/>
      <c r="D491" s="191"/>
      <c r="E491" s="191"/>
      <c r="H491" s="191"/>
      <c r="I491" s="191"/>
      <c r="J491" s="191"/>
      <c r="K491" s="191"/>
      <c r="L491" s="191"/>
      <c r="M491" s="191"/>
      <c r="N491" s="191"/>
      <c r="O491" s="191"/>
      <c r="P491" s="191"/>
      <c r="Q491" s="191"/>
      <c r="R491" s="191"/>
      <c r="S491" s="191"/>
      <c r="T491" s="191"/>
      <c r="U491" s="191"/>
      <c r="AD491" s="288"/>
      <c r="AI491" s="191"/>
    </row>
    <row r="492" spans="1:35" ht="12.75" customHeight="1" x14ac:dyDescent="0.25">
      <c r="A492" s="289"/>
      <c r="D492" s="191"/>
      <c r="E492" s="191"/>
      <c r="H492" s="191"/>
      <c r="I492" s="191"/>
      <c r="J492" s="191"/>
      <c r="K492" s="191"/>
      <c r="L492" s="191"/>
      <c r="M492" s="191"/>
      <c r="N492" s="191"/>
      <c r="O492" s="191"/>
      <c r="P492" s="191"/>
      <c r="Q492" s="191"/>
      <c r="R492" s="191"/>
      <c r="S492" s="191"/>
      <c r="T492" s="191"/>
      <c r="U492" s="191"/>
      <c r="AD492" s="288"/>
      <c r="AI492" s="191"/>
    </row>
    <row r="493" spans="1:35" ht="12.75" customHeight="1" x14ac:dyDescent="0.25">
      <c r="A493" s="289"/>
      <c r="D493" s="191"/>
      <c r="E493" s="191"/>
      <c r="H493" s="191"/>
      <c r="I493" s="191"/>
      <c r="J493" s="191"/>
      <c r="K493" s="191"/>
      <c r="L493" s="191"/>
      <c r="M493" s="191"/>
      <c r="N493" s="191"/>
      <c r="O493" s="191"/>
      <c r="P493" s="191"/>
      <c r="Q493" s="191"/>
      <c r="R493" s="191"/>
      <c r="S493" s="191"/>
      <c r="T493" s="191"/>
      <c r="U493" s="191"/>
      <c r="AD493" s="288"/>
      <c r="AI493" s="191"/>
    </row>
    <row r="494" spans="1:35" ht="12.75" customHeight="1" x14ac:dyDescent="0.25">
      <c r="A494" s="289"/>
      <c r="D494" s="191"/>
      <c r="E494" s="191"/>
      <c r="H494" s="191"/>
      <c r="I494" s="191"/>
      <c r="J494" s="191"/>
      <c r="K494" s="191"/>
      <c r="L494" s="191"/>
      <c r="M494" s="191"/>
      <c r="N494" s="191"/>
      <c r="O494" s="191"/>
      <c r="P494" s="191"/>
      <c r="Q494" s="191"/>
      <c r="R494" s="191"/>
      <c r="S494" s="191"/>
      <c r="T494" s="191"/>
      <c r="U494" s="191"/>
      <c r="AD494" s="288"/>
      <c r="AI494" s="191"/>
    </row>
    <row r="495" spans="1:35" ht="12.75" customHeight="1" x14ac:dyDescent="0.25">
      <c r="A495" s="289"/>
      <c r="D495" s="191"/>
      <c r="E495" s="191"/>
      <c r="H495" s="191"/>
      <c r="I495" s="191"/>
      <c r="J495" s="191"/>
      <c r="K495" s="191"/>
      <c r="L495" s="191"/>
      <c r="M495" s="191"/>
      <c r="N495" s="191"/>
      <c r="O495" s="191"/>
      <c r="P495" s="191"/>
      <c r="Q495" s="191"/>
      <c r="R495" s="191"/>
      <c r="S495" s="191"/>
      <c r="T495" s="191"/>
      <c r="U495" s="191"/>
      <c r="AD495" s="288"/>
      <c r="AI495" s="191"/>
    </row>
    <row r="496" spans="1:35" ht="12.75" customHeight="1" x14ac:dyDescent="0.25">
      <c r="A496" s="289"/>
      <c r="D496" s="191"/>
      <c r="E496" s="191"/>
      <c r="H496" s="191"/>
      <c r="I496" s="191"/>
      <c r="J496" s="191"/>
      <c r="K496" s="191"/>
      <c r="L496" s="191"/>
      <c r="M496" s="191"/>
      <c r="N496" s="191"/>
      <c r="O496" s="191"/>
      <c r="P496" s="191"/>
      <c r="Q496" s="191"/>
      <c r="R496" s="191"/>
      <c r="S496" s="191"/>
      <c r="T496" s="191"/>
      <c r="U496" s="191"/>
      <c r="AD496" s="288"/>
      <c r="AI496" s="191"/>
    </row>
    <row r="497" spans="1:35" ht="12.75" customHeight="1" x14ac:dyDescent="0.25">
      <c r="A497" s="289"/>
      <c r="D497" s="191"/>
      <c r="E497" s="191"/>
      <c r="H497" s="191"/>
      <c r="I497" s="191"/>
      <c r="J497" s="191"/>
      <c r="K497" s="191"/>
      <c r="L497" s="191"/>
      <c r="M497" s="191"/>
      <c r="N497" s="191"/>
      <c r="O497" s="191"/>
      <c r="P497" s="191"/>
      <c r="Q497" s="191"/>
      <c r="R497" s="191"/>
      <c r="S497" s="191"/>
      <c r="T497" s="191"/>
      <c r="U497" s="191"/>
      <c r="AD497" s="288"/>
      <c r="AI497" s="191"/>
    </row>
    <row r="498" spans="1:35" ht="12.75" customHeight="1" x14ac:dyDescent="0.25">
      <c r="A498" s="289"/>
      <c r="D498" s="191"/>
      <c r="E498" s="191"/>
      <c r="H498" s="191"/>
      <c r="I498" s="191"/>
      <c r="J498" s="191"/>
      <c r="K498" s="191"/>
      <c r="L498" s="191"/>
      <c r="M498" s="191"/>
      <c r="N498" s="191"/>
      <c r="O498" s="191"/>
      <c r="P498" s="191"/>
      <c r="Q498" s="191"/>
      <c r="R498" s="191"/>
      <c r="S498" s="191"/>
      <c r="T498" s="191"/>
      <c r="U498" s="191"/>
      <c r="AD498" s="288"/>
      <c r="AI498" s="191"/>
    </row>
    <row r="499" spans="1:35" ht="12.75" customHeight="1" x14ac:dyDescent="0.25">
      <c r="A499" s="289"/>
      <c r="D499" s="191"/>
      <c r="E499" s="191"/>
      <c r="H499" s="191"/>
      <c r="I499" s="191"/>
      <c r="J499" s="191"/>
      <c r="K499" s="191"/>
      <c r="L499" s="191"/>
      <c r="M499" s="191"/>
      <c r="N499" s="191"/>
      <c r="O499" s="191"/>
      <c r="P499" s="191"/>
      <c r="Q499" s="191"/>
      <c r="R499" s="191"/>
      <c r="S499" s="191"/>
      <c r="T499" s="191"/>
      <c r="U499" s="191"/>
      <c r="AD499" s="288"/>
      <c r="AI499" s="191"/>
    </row>
    <row r="500" spans="1:35" ht="12.75" customHeight="1" x14ac:dyDescent="0.25">
      <c r="A500" s="289"/>
      <c r="D500" s="191"/>
      <c r="E500" s="191"/>
      <c r="H500" s="191"/>
      <c r="I500" s="191"/>
      <c r="J500" s="191"/>
      <c r="K500" s="191"/>
      <c r="L500" s="191"/>
      <c r="M500" s="191"/>
      <c r="N500" s="191"/>
      <c r="O500" s="191"/>
      <c r="P500" s="191"/>
      <c r="Q500" s="191"/>
      <c r="R500" s="191"/>
      <c r="S500" s="191"/>
      <c r="T500" s="191"/>
      <c r="U500" s="191"/>
      <c r="AD500" s="288"/>
      <c r="AI500" s="191"/>
    </row>
    <row r="501" spans="1:35" ht="12.75" customHeight="1" x14ac:dyDescent="0.25">
      <c r="A501" s="289"/>
      <c r="D501" s="191"/>
      <c r="E501" s="191"/>
      <c r="H501" s="191"/>
      <c r="I501" s="191"/>
      <c r="J501" s="191"/>
      <c r="K501" s="191"/>
      <c r="L501" s="191"/>
      <c r="M501" s="191"/>
      <c r="N501" s="191"/>
      <c r="O501" s="191"/>
      <c r="P501" s="191"/>
      <c r="Q501" s="191"/>
      <c r="R501" s="191"/>
      <c r="S501" s="191"/>
      <c r="T501" s="191"/>
      <c r="U501" s="191"/>
      <c r="AD501" s="288"/>
      <c r="AI501" s="191"/>
    </row>
    <row r="502" spans="1:35" ht="12.75" customHeight="1" x14ac:dyDescent="0.25">
      <c r="A502" s="289"/>
      <c r="D502" s="191"/>
      <c r="E502" s="191"/>
      <c r="H502" s="191"/>
      <c r="I502" s="191"/>
      <c r="J502" s="191"/>
      <c r="K502" s="191"/>
      <c r="L502" s="191"/>
      <c r="M502" s="191"/>
      <c r="N502" s="191"/>
      <c r="O502" s="191"/>
      <c r="P502" s="191"/>
      <c r="Q502" s="191"/>
      <c r="R502" s="191"/>
      <c r="S502" s="191"/>
      <c r="T502" s="191"/>
      <c r="U502" s="191"/>
      <c r="AD502" s="288"/>
      <c r="AI502" s="191"/>
    </row>
    <row r="503" spans="1:35" ht="12.75" customHeight="1" x14ac:dyDescent="0.25">
      <c r="A503" s="289"/>
      <c r="D503" s="191"/>
      <c r="E503" s="191"/>
      <c r="H503" s="191"/>
      <c r="I503" s="191"/>
      <c r="J503" s="191"/>
      <c r="K503" s="191"/>
      <c r="L503" s="191"/>
      <c r="M503" s="191"/>
      <c r="N503" s="191"/>
      <c r="O503" s="191"/>
      <c r="P503" s="191"/>
      <c r="Q503" s="191"/>
      <c r="R503" s="191"/>
      <c r="S503" s="191"/>
      <c r="T503" s="191"/>
      <c r="U503" s="191"/>
      <c r="AD503" s="288"/>
      <c r="AI503" s="191"/>
    </row>
    <row r="504" spans="1:35" ht="12.75" customHeight="1" x14ac:dyDescent="0.25">
      <c r="A504" s="289"/>
      <c r="D504" s="191"/>
      <c r="E504" s="191"/>
      <c r="H504" s="191"/>
      <c r="I504" s="191"/>
      <c r="J504" s="191"/>
      <c r="K504" s="191"/>
      <c r="L504" s="191"/>
      <c r="M504" s="191"/>
      <c r="N504" s="191"/>
      <c r="O504" s="191"/>
      <c r="P504" s="191"/>
      <c r="Q504" s="191"/>
      <c r="R504" s="191"/>
      <c r="S504" s="191"/>
      <c r="T504" s="191"/>
      <c r="U504" s="191"/>
      <c r="AD504" s="288"/>
      <c r="AI504" s="191"/>
    </row>
    <row r="505" spans="1:35" ht="12.75" customHeight="1" x14ac:dyDescent="0.25">
      <c r="A505" s="289"/>
      <c r="D505" s="191"/>
      <c r="E505" s="191"/>
      <c r="H505" s="191"/>
      <c r="I505" s="191"/>
      <c r="J505" s="191"/>
      <c r="K505" s="191"/>
      <c r="L505" s="191"/>
      <c r="M505" s="191"/>
      <c r="N505" s="191"/>
      <c r="O505" s="191"/>
      <c r="P505" s="191"/>
      <c r="Q505" s="191"/>
      <c r="R505" s="191"/>
      <c r="S505" s="191"/>
      <c r="T505" s="191"/>
      <c r="U505" s="191"/>
      <c r="AD505" s="288"/>
      <c r="AI505" s="191"/>
    </row>
    <row r="506" spans="1:35" ht="12.75" customHeight="1" x14ac:dyDescent="0.25">
      <c r="A506" s="289"/>
      <c r="D506" s="191"/>
      <c r="E506" s="191"/>
      <c r="H506" s="191"/>
      <c r="I506" s="191"/>
      <c r="J506" s="191"/>
      <c r="K506" s="191"/>
      <c r="L506" s="191"/>
      <c r="M506" s="191"/>
      <c r="N506" s="191"/>
      <c r="O506" s="191"/>
      <c r="P506" s="191"/>
      <c r="Q506" s="191"/>
      <c r="R506" s="191"/>
      <c r="S506" s="191"/>
      <c r="T506" s="191"/>
      <c r="U506" s="191"/>
      <c r="AD506" s="288"/>
      <c r="AI506" s="191"/>
    </row>
    <row r="507" spans="1:35" ht="12.75" customHeight="1" x14ac:dyDescent="0.25">
      <c r="A507" s="289"/>
      <c r="D507" s="191"/>
      <c r="E507" s="191"/>
      <c r="H507" s="191"/>
      <c r="I507" s="191"/>
      <c r="J507" s="191"/>
      <c r="K507" s="191"/>
      <c r="L507" s="191"/>
      <c r="M507" s="191"/>
      <c r="N507" s="191"/>
      <c r="O507" s="191"/>
      <c r="P507" s="191"/>
      <c r="Q507" s="191"/>
      <c r="R507" s="191"/>
      <c r="S507" s="191"/>
      <c r="T507" s="191"/>
      <c r="U507" s="191"/>
      <c r="AD507" s="288"/>
      <c r="AI507" s="191"/>
    </row>
    <row r="508" spans="1:35" ht="12.75" customHeight="1" x14ac:dyDescent="0.25">
      <c r="A508" s="289"/>
      <c r="D508" s="191"/>
      <c r="E508" s="191"/>
      <c r="H508" s="191"/>
      <c r="I508" s="191"/>
      <c r="J508" s="191"/>
      <c r="K508" s="191"/>
      <c r="L508" s="191"/>
      <c r="M508" s="191"/>
      <c r="N508" s="191"/>
      <c r="O508" s="191"/>
      <c r="P508" s="191"/>
      <c r="Q508" s="191"/>
      <c r="R508" s="191"/>
      <c r="S508" s="191"/>
      <c r="T508" s="191"/>
      <c r="U508" s="191"/>
      <c r="AD508" s="288"/>
      <c r="AI508" s="191"/>
    </row>
    <row r="509" spans="1:35" ht="12.75" customHeight="1" x14ac:dyDescent="0.25">
      <c r="A509" s="289"/>
      <c r="D509" s="191"/>
      <c r="E509" s="191"/>
      <c r="H509" s="191"/>
      <c r="I509" s="191"/>
      <c r="J509" s="191"/>
      <c r="K509" s="191"/>
      <c r="L509" s="191"/>
      <c r="M509" s="191"/>
      <c r="N509" s="191"/>
      <c r="O509" s="191"/>
      <c r="P509" s="191"/>
      <c r="Q509" s="191"/>
      <c r="R509" s="191"/>
      <c r="S509" s="191"/>
      <c r="T509" s="191"/>
      <c r="U509" s="191"/>
      <c r="AD509" s="288"/>
      <c r="AI509" s="191"/>
    </row>
    <row r="510" spans="1:35" ht="12.75" customHeight="1" x14ac:dyDescent="0.25">
      <c r="A510" s="289"/>
      <c r="D510" s="191"/>
      <c r="E510" s="191"/>
      <c r="H510" s="191"/>
      <c r="I510" s="191"/>
      <c r="J510" s="191"/>
      <c r="K510" s="191"/>
      <c r="L510" s="191"/>
      <c r="M510" s="191"/>
      <c r="N510" s="191"/>
      <c r="O510" s="191"/>
      <c r="P510" s="191"/>
      <c r="Q510" s="191"/>
      <c r="R510" s="191"/>
      <c r="S510" s="191"/>
      <c r="T510" s="191"/>
      <c r="U510" s="191"/>
      <c r="AD510" s="288"/>
      <c r="AI510" s="191"/>
    </row>
    <row r="511" spans="1:35" ht="12.75" customHeight="1" x14ac:dyDescent="0.25">
      <c r="A511" s="289"/>
      <c r="D511" s="191"/>
      <c r="E511" s="191"/>
      <c r="H511" s="191"/>
      <c r="I511" s="191"/>
      <c r="J511" s="191"/>
      <c r="K511" s="191"/>
      <c r="L511" s="191"/>
      <c r="M511" s="191"/>
      <c r="N511" s="191"/>
      <c r="O511" s="191"/>
      <c r="P511" s="191"/>
      <c r="Q511" s="191"/>
      <c r="R511" s="191"/>
      <c r="S511" s="191"/>
      <c r="T511" s="191"/>
      <c r="U511" s="191"/>
      <c r="AD511" s="288"/>
      <c r="AI511" s="191"/>
    </row>
    <row r="512" spans="1:35" ht="12.75" customHeight="1" x14ac:dyDescent="0.25">
      <c r="A512" s="289"/>
      <c r="D512" s="191"/>
      <c r="E512" s="191"/>
      <c r="H512" s="191"/>
      <c r="I512" s="191"/>
      <c r="J512" s="191"/>
      <c r="K512" s="191"/>
      <c r="L512" s="191"/>
      <c r="M512" s="191"/>
      <c r="N512" s="191"/>
      <c r="O512" s="191"/>
      <c r="P512" s="191"/>
      <c r="Q512" s="191"/>
      <c r="R512" s="191"/>
      <c r="S512" s="191"/>
      <c r="T512" s="191"/>
      <c r="U512" s="191"/>
      <c r="AD512" s="288"/>
      <c r="AI512" s="191"/>
    </row>
    <row r="513" spans="1:35" ht="12.75" customHeight="1" x14ac:dyDescent="0.25">
      <c r="A513" s="289"/>
      <c r="D513" s="191"/>
      <c r="E513" s="191"/>
      <c r="H513" s="191"/>
      <c r="I513" s="191"/>
      <c r="J513" s="191"/>
      <c r="K513" s="191"/>
      <c r="L513" s="191"/>
      <c r="M513" s="191"/>
      <c r="N513" s="191"/>
      <c r="O513" s="191"/>
      <c r="P513" s="191"/>
      <c r="Q513" s="191"/>
      <c r="R513" s="191"/>
      <c r="S513" s="191"/>
      <c r="T513" s="191"/>
      <c r="U513" s="191"/>
      <c r="AD513" s="288"/>
      <c r="AI513" s="191"/>
    </row>
    <row r="514" spans="1:35" ht="12.75" customHeight="1" x14ac:dyDescent="0.25">
      <c r="A514" s="289"/>
      <c r="D514" s="191"/>
      <c r="E514" s="191"/>
      <c r="H514" s="191"/>
      <c r="I514" s="191"/>
      <c r="J514" s="191"/>
      <c r="K514" s="191"/>
      <c r="L514" s="191"/>
      <c r="M514" s="191"/>
      <c r="N514" s="191"/>
      <c r="O514" s="191"/>
      <c r="P514" s="191"/>
      <c r="Q514" s="191"/>
      <c r="R514" s="191"/>
      <c r="S514" s="191"/>
      <c r="T514" s="191"/>
      <c r="U514" s="191"/>
      <c r="AD514" s="288"/>
      <c r="AI514" s="191"/>
    </row>
    <row r="515" spans="1:35" ht="12.75" customHeight="1" x14ac:dyDescent="0.25">
      <c r="A515" s="289"/>
      <c r="D515" s="191"/>
      <c r="E515" s="191"/>
      <c r="H515" s="191"/>
      <c r="I515" s="191"/>
      <c r="J515" s="191"/>
      <c r="K515" s="191"/>
      <c r="L515" s="191"/>
      <c r="M515" s="191"/>
      <c r="N515" s="191"/>
      <c r="O515" s="191"/>
      <c r="P515" s="191"/>
      <c r="Q515" s="191"/>
      <c r="R515" s="191"/>
      <c r="S515" s="191"/>
      <c r="T515" s="191"/>
      <c r="U515" s="191"/>
      <c r="AD515" s="288"/>
      <c r="AI515" s="191"/>
    </row>
    <row r="516" spans="1:35" ht="12.75" customHeight="1" x14ac:dyDescent="0.25">
      <c r="A516" s="289"/>
      <c r="D516" s="191"/>
      <c r="E516" s="191"/>
      <c r="H516" s="191"/>
      <c r="I516" s="191"/>
      <c r="J516" s="191"/>
      <c r="K516" s="191"/>
      <c r="L516" s="191"/>
      <c r="M516" s="191"/>
      <c r="N516" s="191"/>
      <c r="O516" s="191"/>
      <c r="P516" s="191"/>
      <c r="Q516" s="191"/>
      <c r="R516" s="191"/>
      <c r="S516" s="191"/>
      <c r="T516" s="191"/>
      <c r="U516" s="191"/>
      <c r="AD516" s="288"/>
      <c r="AI516" s="191"/>
    </row>
    <row r="517" spans="1:35" ht="12.75" customHeight="1" x14ac:dyDescent="0.25">
      <c r="A517" s="289"/>
      <c r="D517" s="191"/>
      <c r="E517" s="191"/>
      <c r="H517" s="191"/>
      <c r="I517" s="191"/>
      <c r="J517" s="191"/>
      <c r="K517" s="191"/>
      <c r="L517" s="191"/>
      <c r="M517" s="191"/>
      <c r="N517" s="191"/>
      <c r="O517" s="191"/>
      <c r="P517" s="191"/>
      <c r="Q517" s="191"/>
      <c r="R517" s="191"/>
      <c r="S517" s="191"/>
      <c r="T517" s="191"/>
      <c r="U517" s="191"/>
      <c r="AD517" s="288"/>
      <c r="AI517" s="191"/>
    </row>
    <row r="518" spans="1:35" ht="12.75" customHeight="1" x14ac:dyDescent="0.25">
      <c r="A518" s="289"/>
      <c r="D518" s="191"/>
      <c r="E518" s="191"/>
      <c r="H518" s="191"/>
      <c r="I518" s="191"/>
      <c r="J518" s="191"/>
      <c r="K518" s="191"/>
      <c r="L518" s="191"/>
      <c r="M518" s="191"/>
      <c r="N518" s="191"/>
      <c r="O518" s="191"/>
      <c r="P518" s="191"/>
      <c r="Q518" s="191"/>
      <c r="R518" s="191"/>
      <c r="S518" s="191"/>
      <c r="T518" s="191"/>
      <c r="U518" s="191"/>
      <c r="AD518" s="288"/>
      <c r="AI518" s="191"/>
    </row>
    <row r="519" spans="1:35" ht="12.75" customHeight="1" x14ac:dyDescent="0.25">
      <c r="A519" s="289"/>
      <c r="D519" s="191"/>
      <c r="E519" s="191"/>
      <c r="H519" s="191"/>
      <c r="I519" s="191"/>
      <c r="J519" s="191"/>
      <c r="K519" s="191"/>
      <c r="L519" s="191"/>
      <c r="M519" s="191"/>
      <c r="N519" s="191"/>
      <c r="O519" s="191"/>
      <c r="P519" s="191"/>
      <c r="Q519" s="191"/>
      <c r="R519" s="191"/>
      <c r="S519" s="191"/>
      <c r="T519" s="191"/>
      <c r="U519" s="191"/>
      <c r="AD519" s="288"/>
      <c r="AI519" s="191"/>
    </row>
    <row r="520" spans="1:35" ht="12.75" customHeight="1" x14ac:dyDescent="0.25">
      <c r="A520" s="289"/>
      <c r="D520" s="191"/>
      <c r="E520" s="191"/>
      <c r="H520" s="191"/>
      <c r="I520" s="191"/>
      <c r="J520" s="191"/>
      <c r="K520" s="191"/>
      <c r="L520" s="191"/>
      <c r="M520" s="191"/>
      <c r="N520" s="191"/>
      <c r="O520" s="191"/>
      <c r="P520" s="191"/>
      <c r="Q520" s="191"/>
      <c r="R520" s="191"/>
      <c r="S520" s="191"/>
      <c r="T520" s="191"/>
      <c r="U520" s="191"/>
      <c r="AD520" s="288"/>
      <c r="AI520" s="191"/>
    </row>
    <row r="521" spans="1:35" ht="12.75" customHeight="1" x14ac:dyDescent="0.25">
      <c r="A521" s="289"/>
      <c r="D521" s="191"/>
      <c r="E521" s="191"/>
      <c r="H521" s="191"/>
      <c r="I521" s="191"/>
      <c r="J521" s="191"/>
      <c r="K521" s="191"/>
      <c r="L521" s="191"/>
      <c r="M521" s="191"/>
      <c r="N521" s="191"/>
      <c r="O521" s="191"/>
      <c r="P521" s="191"/>
      <c r="Q521" s="191"/>
      <c r="R521" s="191"/>
      <c r="S521" s="191"/>
      <c r="T521" s="191"/>
      <c r="U521" s="191"/>
      <c r="AD521" s="288"/>
      <c r="AI521" s="191"/>
    </row>
    <row r="522" spans="1:35" ht="12.75" customHeight="1" x14ac:dyDescent="0.25">
      <c r="A522" s="289"/>
      <c r="D522" s="191"/>
      <c r="E522" s="191"/>
      <c r="H522" s="191"/>
      <c r="I522" s="191"/>
      <c r="J522" s="191"/>
      <c r="K522" s="191"/>
      <c r="L522" s="191"/>
      <c r="M522" s="191"/>
      <c r="N522" s="191"/>
      <c r="O522" s="191"/>
      <c r="P522" s="191"/>
      <c r="Q522" s="191"/>
      <c r="R522" s="191"/>
      <c r="S522" s="191"/>
      <c r="T522" s="191"/>
      <c r="U522" s="191"/>
      <c r="AD522" s="288"/>
      <c r="AI522" s="191"/>
    </row>
    <row r="523" spans="1:35" ht="12.75" customHeight="1" x14ac:dyDescent="0.25">
      <c r="A523" s="289"/>
      <c r="D523" s="191"/>
      <c r="E523" s="191"/>
      <c r="H523" s="191"/>
      <c r="I523" s="191"/>
      <c r="J523" s="191"/>
      <c r="K523" s="191"/>
      <c r="L523" s="191"/>
      <c r="M523" s="191"/>
      <c r="N523" s="191"/>
      <c r="O523" s="191"/>
      <c r="P523" s="191"/>
      <c r="Q523" s="191"/>
      <c r="R523" s="191"/>
      <c r="S523" s="191"/>
      <c r="T523" s="191"/>
      <c r="U523" s="191"/>
      <c r="AD523" s="288"/>
      <c r="AI523" s="191"/>
    </row>
    <row r="524" spans="1:35" ht="12.75" customHeight="1" x14ac:dyDescent="0.25">
      <c r="A524" s="289"/>
      <c r="D524" s="191"/>
      <c r="E524" s="191"/>
      <c r="H524" s="191"/>
      <c r="I524" s="191"/>
      <c r="J524" s="191"/>
      <c r="K524" s="191"/>
      <c r="L524" s="191"/>
      <c r="M524" s="191"/>
      <c r="N524" s="191"/>
      <c r="O524" s="191"/>
      <c r="P524" s="191"/>
      <c r="Q524" s="191"/>
      <c r="R524" s="191"/>
      <c r="S524" s="191"/>
      <c r="T524" s="191"/>
      <c r="U524" s="191"/>
      <c r="AD524" s="288"/>
      <c r="AI524" s="191"/>
    </row>
    <row r="525" spans="1:35" ht="12.75" customHeight="1" x14ac:dyDescent="0.25">
      <c r="A525" s="289"/>
      <c r="D525" s="191"/>
      <c r="E525" s="191"/>
      <c r="H525" s="191"/>
      <c r="I525" s="191"/>
      <c r="J525" s="191"/>
      <c r="K525" s="191"/>
      <c r="L525" s="191"/>
      <c r="M525" s="191"/>
      <c r="N525" s="191"/>
      <c r="O525" s="191"/>
      <c r="P525" s="191"/>
      <c r="Q525" s="191"/>
      <c r="R525" s="191"/>
      <c r="S525" s="191"/>
      <c r="T525" s="191"/>
      <c r="U525" s="191"/>
      <c r="AD525" s="288"/>
      <c r="AI525" s="191"/>
    </row>
    <row r="526" spans="1:35" ht="12.75" customHeight="1" x14ac:dyDescent="0.25">
      <c r="A526" s="289"/>
      <c r="D526" s="191"/>
      <c r="E526" s="191"/>
      <c r="H526" s="191"/>
      <c r="I526" s="191"/>
      <c r="J526" s="191"/>
      <c r="K526" s="191"/>
      <c r="L526" s="191"/>
      <c r="M526" s="191"/>
      <c r="N526" s="191"/>
      <c r="O526" s="191"/>
      <c r="P526" s="191"/>
      <c r="Q526" s="191"/>
      <c r="R526" s="191"/>
      <c r="S526" s="191"/>
      <c r="T526" s="191"/>
      <c r="U526" s="191"/>
      <c r="AD526" s="288"/>
      <c r="AI526" s="191"/>
    </row>
    <row r="527" spans="1:35" ht="12.75" customHeight="1" x14ac:dyDescent="0.25">
      <c r="A527" s="289"/>
      <c r="D527" s="191"/>
      <c r="E527" s="191"/>
      <c r="H527" s="191"/>
      <c r="I527" s="191"/>
      <c r="J527" s="191"/>
      <c r="K527" s="191"/>
      <c r="L527" s="191"/>
      <c r="M527" s="191"/>
      <c r="N527" s="191"/>
      <c r="O527" s="191"/>
      <c r="P527" s="191"/>
      <c r="Q527" s="191"/>
      <c r="R527" s="191"/>
      <c r="S527" s="191"/>
      <c r="T527" s="191"/>
      <c r="U527" s="191"/>
      <c r="AD527" s="288"/>
      <c r="AI527" s="191"/>
    </row>
    <row r="528" spans="1:35" ht="12.75" customHeight="1" x14ac:dyDescent="0.25">
      <c r="A528" s="289"/>
      <c r="D528" s="191"/>
      <c r="E528" s="191"/>
      <c r="H528" s="191"/>
      <c r="I528" s="191"/>
      <c r="J528" s="191"/>
      <c r="K528" s="191"/>
      <c r="L528" s="191"/>
      <c r="M528" s="191"/>
      <c r="N528" s="191"/>
      <c r="O528" s="191"/>
      <c r="P528" s="191"/>
      <c r="Q528" s="191"/>
      <c r="R528" s="191"/>
      <c r="S528" s="191"/>
      <c r="T528" s="191"/>
      <c r="U528" s="191"/>
      <c r="AD528" s="288"/>
      <c r="AI528" s="191"/>
    </row>
    <row r="529" spans="1:35" ht="12.75" customHeight="1" x14ac:dyDescent="0.25">
      <c r="A529" s="289"/>
      <c r="D529" s="191"/>
      <c r="E529" s="191"/>
      <c r="H529" s="191"/>
      <c r="I529" s="191"/>
      <c r="J529" s="191"/>
      <c r="K529" s="191"/>
      <c r="L529" s="191"/>
      <c r="M529" s="191"/>
      <c r="N529" s="191"/>
      <c r="O529" s="191"/>
      <c r="P529" s="191"/>
      <c r="Q529" s="191"/>
      <c r="R529" s="191"/>
      <c r="S529" s="191"/>
      <c r="T529" s="191"/>
      <c r="U529" s="191"/>
      <c r="AD529" s="288"/>
      <c r="AI529" s="191"/>
    </row>
    <row r="530" spans="1:35" ht="12.75" customHeight="1" x14ac:dyDescent="0.25">
      <c r="A530" s="289"/>
      <c r="D530" s="191"/>
      <c r="E530" s="191"/>
      <c r="H530" s="191"/>
      <c r="I530" s="191"/>
      <c r="J530" s="191"/>
      <c r="K530" s="191"/>
      <c r="L530" s="191"/>
      <c r="M530" s="191"/>
      <c r="N530" s="191"/>
      <c r="O530" s="191"/>
      <c r="P530" s="191"/>
      <c r="Q530" s="191"/>
      <c r="R530" s="191"/>
      <c r="S530" s="191"/>
      <c r="T530" s="191"/>
      <c r="U530" s="191"/>
      <c r="AD530" s="288"/>
      <c r="AI530" s="191"/>
    </row>
    <row r="531" spans="1:35" ht="12.75" customHeight="1" x14ac:dyDescent="0.25">
      <c r="A531" s="289"/>
      <c r="D531" s="191"/>
      <c r="E531" s="191"/>
      <c r="H531" s="191"/>
      <c r="I531" s="191"/>
      <c r="J531" s="191"/>
      <c r="K531" s="191"/>
      <c r="L531" s="191"/>
      <c r="M531" s="191"/>
      <c r="N531" s="191"/>
      <c r="O531" s="191"/>
      <c r="P531" s="191"/>
      <c r="Q531" s="191"/>
      <c r="R531" s="191"/>
      <c r="S531" s="191"/>
      <c r="T531" s="191"/>
      <c r="U531" s="191"/>
      <c r="AD531" s="288"/>
      <c r="AI531" s="191"/>
    </row>
    <row r="532" spans="1:35" ht="12.75" customHeight="1" x14ac:dyDescent="0.25">
      <c r="A532" s="289"/>
      <c r="D532" s="191"/>
      <c r="E532" s="191"/>
      <c r="H532" s="191"/>
      <c r="I532" s="191"/>
      <c r="J532" s="191"/>
      <c r="K532" s="191"/>
      <c r="L532" s="191"/>
      <c r="M532" s="191"/>
      <c r="N532" s="191"/>
      <c r="O532" s="191"/>
      <c r="P532" s="191"/>
      <c r="Q532" s="191"/>
      <c r="R532" s="191"/>
      <c r="S532" s="191"/>
      <c r="T532" s="191"/>
      <c r="U532" s="191"/>
      <c r="AD532" s="288"/>
      <c r="AI532" s="191"/>
    </row>
    <row r="533" spans="1:35" ht="12.75" customHeight="1" x14ac:dyDescent="0.25">
      <c r="A533" s="289"/>
      <c r="D533" s="191"/>
      <c r="E533" s="191"/>
      <c r="H533" s="191"/>
      <c r="I533" s="191"/>
      <c r="J533" s="191"/>
      <c r="K533" s="191"/>
      <c r="L533" s="191"/>
      <c r="M533" s="191"/>
      <c r="N533" s="191"/>
      <c r="O533" s="191"/>
      <c r="P533" s="191"/>
      <c r="Q533" s="191"/>
      <c r="R533" s="191"/>
      <c r="S533" s="191"/>
      <c r="T533" s="191"/>
      <c r="U533" s="191"/>
      <c r="AD533" s="288"/>
      <c r="AI533" s="191"/>
    </row>
    <row r="534" spans="1:35" ht="12.75" customHeight="1" x14ac:dyDescent="0.25">
      <c r="A534" s="289"/>
      <c r="D534" s="191"/>
      <c r="E534" s="191"/>
      <c r="H534" s="191"/>
      <c r="I534" s="191"/>
      <c r="J534" s="191"/>
      <c r="K534" s="191"/>
      <c r="L534" s="191"/>
      <c r="M534" s="191"/>
      <c r="N534" s="191"/>
      <c r="O534" s="191"/>
      <c r="P534" s="191"/>
      <c r="Q534" s="191"/>
      <c r="R534" s="191"/>
      <c r="S534" s="191"/>
      <c r="T534" s="191"/>
      <c r="U534" s="191"/>
      <c r="AD534" s="288"/>
      <c r="AI534" s="191"/>
    </row>
    <row r="535" spans="1:35" ht="12.75" customHeight="1" x14ac:dyDescent="0.25">
      <c r="A535" s="289"/>
      <c r="D535" s="191"/>
      <c r="E535" s="191"/>
      <c r="H535" s="191"/>
      <c r="I535" s="191"/>
      <c r="J535" s="191"/>
      <c r="K535" s="191"/>
      <c r="L535" s="191"/>
      <c r="M535" s="191"/>
      <c r="N535" s="191"/>
      <c r="O535" s="191"/>
      <c r="P535" s="191"/>
      <c r="Q535" s="191"/>
      <c r="R535" s="191"/>
      <c r="S535" s="191"/>
      <c r="T535" s="191"/>
      <c r="U535" s="191"/>
      <c r="AD535" s="288"/>
      <c r="AI535" s="191"/>
    </row>
    <row r="536" spans="1:35" ht="12.75" customHeight="1" x14ac:dyDescent="0.25">
      <c r="A536" s="289"/>
      <c r="D536" s="191"/>
      <c r="E536" s="191"/>
      <c r="H536" s="191"/>
      <c r="I536" s="191"/>
      <c r="J536" s="191"/>
      <c r="K536" s="191"/>
      <c r="L536" s="191"/>
      <c r="M536" s="191"/>
      <c r="N536" s="191"/>
      <c r="O536" s="191"/>
      <c r="P536" s="191"/>
      <c r="Q536" s="191"/>
      <c r="R536" s="191"/>
      <c r="S536" s="191"/>
      <c r="T536" s="191"/>
      <c r="U536" s="191"/>
      <c r="AD536" s="288"/>
      <c r="AI536" s="191"/>
    </row>
    <row r="537" spans="1:35" ht="12.75" customHeight="1" x14ac:dyDescent="0.25">
      <c r="A537" s="289"/>
      <c r="D537" s="191"/>
      <c r="E537" s="191"/>
      <c r="H537" s="191"/>
      <c r="I537" s="191"/>
      <c r="J537" s="191"/>
      <c r="K537" s="191"/>
      <c r="L537" s="191"/>
      <c r="M537" s="191"/>
      <c r="N537" s="191"/>
      <c r="O537" s="191"/>
      <c r="P537" s="191"/>
      <c r="Q537" s="191"/>
      <c r="R537" s="191"/>
      <c r="S537" s="191"/>
      <c r="T537" s="191"/>
      <c r="U537" s="191"/>
      <c r="AD537" s="288"/>
      <c r="AI537" s="191"/>
    </row>
    <row r="538" spans="1:35" ht="12.75" customHeight="1" x14ac:dyDescent="0.25">
      <c r="A538" s="289"/>
      <c r="D538" s="191"/>
      <c r="E538" s="191"/>
      <c r="H538" s="191"/>
      <c r="I538" s="191"/>
      <c r="J538" s="191"/>
      <c r="K538" s="191"/>
      <c r="L538" s="191"/>
      <c r="M538" s="191"/>
      <c r="N538" s="191"/>
      <c r="O538" s="191"/>
      <c r="P538" s="191"/>
      <c r="Q538" s="191"/>
      <c r="R538" s="191"/>
      <c r="S538" s="191"/>
      <c r="T538" s="191"/>
      <c r="U538" s="191"/>
      <c r="AD538" s="288"/>
      <c r="AI538" s="191"/>
    </row>
    <row r="539" spans="1:35" ht="12.75" customHeight="1" x14ac:dyDescent="0.25">
      <c r="A539" s="289"/>
      <c r="D539" s="191"/>
      <c r="E539" s="191"/>
      <c r="H539" s="191"/>
      <c r="I539" s="191"/>
      <c r="J539" s="191"/>
      <c r="K539" s="191"/>
      <c r="L539" s="191"/>
      <c r="M539" s="191"/>
      <c r="N539" s="191"/>
      <c r="O539" s="191"/>
      <c r="P539" s="191"/>
      <c r="Q539" s="191"/>
      <c r="R539" s="191"/>
      <c r="S539" s="191"/>
      <c r="T539" s="191"/>
      <c r="U539" s="191"/>
      <c r="AD539" s="288"/>
      <c r="AI539" s="191"/>
    </row>
    <row r="540" spans="1:35" ht="12.75" customHeight="1" x14ac:dyDescent="0.25">
      <c r="A540" s="289"/>
      <c r="D540" s="191"/>
      <c r="E540" s="191"/>
      <c r="H540" s="191"/>
      <c r="I540" s="191"/>
      <c r="J540" s="191"/>
      <c r="K540" s="191"/>
      <c r="L540" s="191"/>
      <c r="M540" s="191"/>
      <c r="N540" s="191"/>
      <c r="O540" s="191"/>
      <c r="P540" s="191"/>
      <c r="Q540" s="191"/>
      <c r="R540" s="191"/>
      <c r="S540" s="191"/>
      <c r="T540" s="191"/>
      <c r="U540" s="191"/>
      <c r="AD540" s="288"/>
      <c r="AI540" s="191"/>
    </row>
    <row r="541" spans="1:35" ht="12.75" customHeight="1" x14ac:dyDescent="0.25">
      <c r="A541" s="289"/>
      <c r="D541" s="191"/>
      <c r="E541" s="191"/>
      <c r="H541" s="191"/>
      <c r="I541" s="191"/>
      <c r="J541" s="191"/>
      <c r="K541" s="191"/>
      <c r="L541" s="191"/>
      <c r="M541" s="191"/>
      <c r="N541" s="191"/>
      <c r="O541" s="191"/>
      <c r="P541" s="191"/>
      <c r="Q541" s="191"/>
      <c r="R541" s="191"/>
      <c r="S541" s="191"/>
      <c r="T541" s="191"/>
      <c r="U541" s="191"/>
      <c r="AD541" s="288"/>
      <c r="AI541" s="191"/>
    </row>
    <row r="542" spans="1:35" ht="12.75" customHeight="1" x14ac:dyDescent="0.25">
      <c r="A542" s="289"/>
      <c r="D542" s="191"/>
      <c r="E542" s="191"/>
      <c r="H542" s="191"/>
      <c r="I542" s="191"/>
      <c r="J542" s="191"/>
      <c r="K542" s="191"/>
      <c r="L542" s="191"/>
      <c r="M542" s="191"/>
      <c r="N542" s="191"/>
      <c r="O542" s="191"/>
      <c r="P542" s="191"/>
      <c r="Q542" s="191"/>
      <c r="R542" s="191"/>
      <c r="S542" s="191"/>
      <c r="T542" s="191"/>
      <c r="U542" s="191"/>
      <c r="AD542" s="288"/>
      <c r="AI542" s="191"/>
    </row>
    <row r="543" spans="1:35" ht="12.75" customHeight="1" x14ac:dyDescent="0.25">
      <c r="A543" s="289"/>
      <c r="D543" s="191"/>
      <c r="E543" s="191"/>
      <c r="H543" s="191"/>
      <c r="I543" s="191"/>
      <c r="J543" s="191"/>
      <c r="K543" s="191"/>
      <c r="L543" s="191"/>
      <c r="M543" s="191"/>
      <c r="N543" s="191"/>
      <c r="O543" s="191"/>
      <c r="P543" s="191"/>
      <c r="Q543" s="191"/>
      <c r="R543" s="191"/>
      <c r="S543" s="191"/>
      <c r="T543" s="191"/>
      <c r="U543" s="191"/>
      <c r="AD543" s="288"/>
      <c r="AI543" s="191"/>
    </row>
    <row r="544" spans="1:35" ht="12.75" customHeight="1" x14ac:dyDescent="0.25">
      <c r="A544" s="289"/>
      <c r="D544" s="191"/>
      <c r="E544" s="191"/>
      <c r="H544" s="191"/>
      <c r="I544" s="191"/>
      <c r="J544" s="191"/>
      <c r="K544" s="191"/>
      <c r="L544" s="191"/>
      <c r="M544" s="191"/>
      <c r="N544" s="191"/>
      <c r="O544" s="191"/>
      <c r="P544" s="191"/>
      <c r="Q544" s="191"/>
      <c r="R544" s="191"/>
      <c r="S544" s="191"/>
      <c r="T544" s="191"/>
      <c r="U544" s="191"/>
      <c r="AD544" s="288"/>
      <c r="AI544" s="191"/>
    </row>
    <row r="545" spans="1:35" ht="12.75" customHeight="1" x14ac:dyDescent="0.25">
      <c r="A545" s="289"/>
      <c r="D545" s="191"/>
      <c r="E545" s="191"/>
      <c r="H545" s="191"/>
      <c r="I545" s="191"/>
      <c r="J545" s="191"/>
      <c r="K545" s="191"/>
      <c r="L545" s="191"/>
      <c r="M545" s="191"/>
      <c r="N545" s="191"/>
      <c r="O545" s="191"/>
      <c r="P545" s="191"/>
      <c r="Q545" s="191"/>
      <c r="R545" s="191"/>
      <c r="S545" s="191"/>
      <c r="T545" s="191"/>
      <c r="U545" s="191"/>
      <c r="AD545" s="288"/>
      <c r="AI545" s="191"/>
    </row>
    <row r="546" spans="1:35" ht="12.75" customHeight="1" x14ac:dyDescent="0.25">
      <c r="A546" s="289"/>
      <c r="D546" s="191"/>
      <c r="E546" s="191"/>
      <c r="H546" s="191"/>
      <c r="I546" s="191"/>
      <c r="J546" s="191"/>
      <c r="K546" s="191"/>
      <c r="L546" s="191"/>
      <c r="M546" s="191"/>
      <c r="N546" s="191"/>
      <c r="O546" s="191"/>
      <c r="P546" s="191"/>
      <c r="Q546" s="191"/>
      <c r="R546" s="191"/>
      <c r="S546" s="191"/>
      <c r="T546" s="191"/>
      <c r="U546" s="191"/>
      <c r="AD546" s="288"/>
      <c r="AI546" s="191"/>
    </row>
    <row r="547" spans="1:35" ht="12.75" customHeight="1" x14ac:dyDescent="0.25">
      <c r="A547" s="289"/>
      <c r="D547" s="191"/>
      <c r="E547" s="191"/>
      <c r="H547" s="191"/>
      <c r="I547" s="191"/>
      <c r="J547" s="191"/>
      <c r="K547" s="191"/>
      <c r="L547" s="191"/>
      <c r="M547" s="191"/>
      <c r="N547" s="191"/>
      <c r="O547" s="191"/>
      <c r="P547" s="191"/>
      <c r="Q547" s="191"/>
      <c r="R547" s="191"/>
      <c r="S547" s="191"/>
      <c r="T547" s="191"/>
      <c r="U547" s="191"/>
      <c r="AD547" s="288"/>
      <c r="AI547" s="191"/>
    </row>
    <row r="548" spans="1:35" ht="12.75" customHeight="1" x14ac:dyDescent="0.25">
      <c r="A548" s="289"/>
      <c r="D548" s="191"/>
      <c r="E548" s="191"/>
      <c r="H548" s="191"/>
      <c r="I548" s="191"/>
      <c r="J548" s="191"/>
      <c r="K548" s="191"/>
      <c r="L548" s="191"/>
      <c r="M548" s="191"/>
      <c r="N548" s="191"/>
      <c r="O548" s="191"/>
      <c r="P548" s="191"/>
      <c r="Q548" s="191"/>
      <c r="R548" s="191"/>
      <c r="S548" s="191"/>
      <c r="T548" s="191"/>
      <c r="U548" s="191"/>
      <c r="AD548" s="288"/>
      <c r="AI548" s="191"/>
    </row>
    <row r="549" spans="1:35" ht="12.75" customHeight="1" x14ac:dyDescent="0.25">
      <c r="A549" s="289"/>
      <c r="D549" s="191"/>
      <c r="E549" s="191"/>
      <c r="H549" s="191"/>
      <c r="I549" s="191"/>
      <c r="J549" s="191"/>
      <c r="K549" s="191"/>
      <c r="L549" s="191"/>
      <c r="M549" s="191"/>
      <c r="N549" s="191"/>
      <c r="O549" s="191"/>
      <c r="P549" s="191"/>
      <c r="Q549" s="191"/>
      <c r="R549" s="191"/>
      <c r="S549" s="191"/>
      <c r="T549" s="191"/>
      <c r="U549" s="191"/>
      <c r="AD549" s="288"/>
      <c r="AI549" s="191"/>
    </row>
    <row r="550" spans="1:35" ht="12.75" customHeight="1" x14ac:dyDescent="0.25">
      <c r="A550" s="289"/>
      <c r="D550" s="191"/>
      <c r="E550" s="191"/>
      <c r="H550" s="191"/>
      <c r="I550" s="191"/>
      <c r="J550" s="191"/>
      <c r="K550" s="191"/>
      <c r="L550" s="191"/>
      <c r="M550" s="191"/>
      <c r="N550" s="191"/>
      <c r="O550" s="191"/>
      <c r="P550" s="191"/>
      <c r="Q550" s="191"/>
      <c r="R550" s="191"/>
      <c r="S550" s="191"/>
      <c r="T550" s="191"/>
      <c r="U550" s="191"/>
      <c r="AD550" s="288"/>
      <c r="AI550" s="191"/>
    </row>
    <row r="551" spans="1:35" ht="12.75" customHeight="1" x14ac:dyDescent="0.25">
      <c r="A551" s="289"/>
      <c r="D551" s="191"/>
      <c r="E551" s="191"/>
      <c r="H551" s="191"/>
      <c r="I551" s="191"/>
      <c r="J551" s="191"/>
      <c r="K551" s="191"/>
      <c r="L551" s="191"/>
      <c r="M551" s="191"/>
      <c r="N551" s="191"/>
      <c r="O551" s="191"/>
      <c r="P551" s="191"/>
      <c r="Q551" s="191"/>
      <c r="R551" s="191"/>
      <c r="S551" s="191"/>
      <c r="T551" s="191"/>
      <c r="U551" s="191"/>
      <c r="AD551" s="288"/>
      <c r="AI551" s="191"/>
    </row>
    <row r="552" spans="1:35" ht="12.75" customHeight="1" x14ac:dyDescent="0.25">
      <c r="A552" s="289"/>
      <c r="D552" s="191"/>
      <c r="E552" s="191"/>
      <c r="H552" s="191"/>
      <c r="I552" s="191"/>
      <c r="J552" s="191"/>
      <c r="K552" s="191"/>
      <c r="L552" s="191"/>
      <c r="M552" s="191"/>
      <c r="N552" s="191"/>
      <c r="O552" s="191"/>
      <c r="P552" s="191"/>
      <c r="Q552" s="191"/>
      <c r="R552" s="191"/>
      <c r="S552" s="191"/>
      <c r="T552" s="191"/>
      <c r="U552" s="191"/>
      <c r="AD552" s="288"/>
      <c r="AI552" s="191"/>
    </row>
    <row r="553" spans="1:35" ht="12.75" customHeight="1" x14ac:dyDescent="0.25">
      <c r="A553" s="289"/>
      <c r="D553" s="191"/>
      <c r="E553" s="191"/>
      <c r="H553" s="191"/>
      <c r="I553" s="191"/>
      <c r="J553" s="191"/>
      <c r="K553" s="191"/>
      <c r="L553" s="191"/>
      <c r="M553" s="191"/>
      <c r="N553" s="191"/>
      <c r="O553" s="191"/>
      <c r="P553" s="191"/>
      <c r="Q553" s="191"/>
      <c r="R553" s="191"/>
      <c r="S553" s="191"/>
      <c r="T553" s="191"/>
      <c r="U553" s="191"/>
      <c r="AD553" s="288"/>
      <c r="AI553" s="191"/>
    </row>
    <row r="554" spans="1:35" ht="12.75" customHeight="1" x14ac:dyDescent="0.25">
      <c r="A554" s="289"/>
      <c r="D554" s="191"/>
      <c r="E554" s="191"/>
      <c r="H554" s="191"/>
      <c r="I554" s="191"/>
      <c r="J554" s="191"/>
      <c r="K554" s="191"/>
      <c r="L554" s="191"/>
      <c r="M554" s="191"/>
      <c r="N554" s="191"/>
      <c r="O554" s="191"/>
      <c r="P554" s="191"/>
      <c r="Q554" s="191"/>
      <c r="R554" s="191"/>
      <c r="S554" s="191"/>
      <c r="T554" s="191"/>
      <c r="U554" s="191"/>
      <c r="AD554" s="288"/>
      <c r="AI554" s="191"/>
    </row>
    <row r="555" spans="1:35" ht="12.75" customHeight="1" x14ac:dyDescent="0.25">
      <c r="A555" s="289"/>
      <c r="D555" s="191"/>
      <c r="E555" s="191"/>
      <c r="H555" s="191"/>
      <c r="I555" s="191"/>
      <c r="J555" s="191"/>
      <c r="K555" s="191"/>
      <c r="L555" s="191"/>
      <c r="M555" s="191"/>
      <c r="N555" s="191"/>
      <c r="O555" s="191"/>
      <c r="P555" s="191"/>
      <c r="Q555" s="191"/>
      <c r="R555" s="191"/>
      <c r="S555" s="191"/>
      <c r="T555" s="191"/>
      <c r="U555" s="191"/>
      <c r="AD555" s="288"/>
      <c r="AI555" s="191"/>
    </row>
    <row r="556" spans="1:35" ht="12.75" customHeight="1" x14ac:dyDescent="0.25">
      <c r="A556" s="289"/>
      <c r="D556" s="191"/>
      <c r="E556" s="191"/>
      <c r="H556" s="191"/>
      <c r="I556" s="191"/>
      <c r="J556" s="191"/>
      <c r="K556" s="191"/>
      <c r="L556" s="191"/>
      <c r="M556" s="191"/>
      <c r="N556" s="191"/>
      <c r="O556" s="191"/>
      <c r="P556" s="191"/>
      <c r="Q556" s="191"/>
      <c r="R556" s="191"/>
      <c r="S556" s="191"/>
      <c r="T556" s="191"/>
      <c r="U556" s="191"/>
      <c r="AD556" s="288"/>
      <c r="AI556" s="191"/>
    </row>
    <row r="557" spans="1:35" ht="12.75" customHeight="1" x14ac:dyDescent="0.25">
      <c r="A557" s="289"/>
      <c r="D557" s="191"/>
      <c r="E557" s="191"/>
      <c r="H557" s="191"/>
      <c r="I557" s="191"/>
      <c r="J557" s="191"/>
      <c r="K557" s="191"/>
      <c r="L557" s="191"/>
      <c r="M557" s="191"/>
      <c r="N557" s="191"/>
      <c r="O557" s="191"/>
      <c r="P557" s="191"/>
      <c r="Q557" s="191"/>
      <c r="R557" s="191"/>
      <c r="S557" s="191"/>
      <c r="T557" s="191"/>
      <c r="U557" s="191"/>
      <c r="AD557" s="288"/>
      <c r="AI557" s="191"/>
    </row>
    <row r="558" spans="1:35" ht="12.75" customHeight="1" x14ac:dyDescent="0.25">
      <c r="A558" s="289"/>
      <c r="D558" s="191"/>
      <c r="E558" s="191"/>
      <c r="H558" s="191"/>
      <c r="I558" s="191"/>
      <c r="J558" s="191"/>
      <c r="K558" s="191"/>
      <c r="L558" s="191"/>
      <c r="M558" s="191"/>
      <c r="N558" s="191"/>
      <c r="O558" s="191"/>
      <c r="P558" s="191"/>
      <c r="Q558" s="191"/>
      <c r="R558" s="191"/>
      <c r="S558" s="191"/>
      <c r="T558" s="191"/>
      <c r="U558" s="191"/>
      <c r="AD558" s="288"/>
      <c r="AI558" s="191"/>
    </row>
    <row r="559" spans="1:35" ht="12.75" customHeight="1" x14ac:dyDescent="0.25">
      <c r="A559" s="289"/>
      <c r="D559" s="191"/>
      <c r="E559" s="191"/>
      <c r="H559" s="191"/>
      <c r="I559" s="191"/>
      <c r="J559" s="191"/>
      <c r="K559" s="191"/>
      <c r="L559" s="191"/>
      <c r="M559" s="191"/>
      <c r="N559" s="191"/>
      <c r="O559" s="191"/>
      <c r="P559" s="191"/>
      <c r="Q559" s="191"/>
      <c r="R559" s="191"/>
      <c r="S559" s="191"/>
      <c r="T559" s="191"/>
      <c r="U559" s="191"/>
      <c r="AD559" s="288"/>
      <c r="AI559" s="191"/>
    </row>
    <row r="560" spans="1:35" ht="12.75" customHeight="1" x14ac:dyDescent="0.25">
      <c r="A560" s="289"/>
      <c r="D560" s="191"/>
      <c r="E560" s="191"/>
      <c r="H560" s="191"/>
      <c r="I560" s="191"/>
      <c r="J560" s="191"/>
      <c r="K560" s="191"/>
      <c r="L560" s="191"/>
      <c r="M560" s="191"/>
      <c r="N560" s="191"/>
      <c r="O560" s="191"/>
      <c r="P560" s="191"/>
      <c r="Q560" s="191"/>
      <c r="R560" s="191"/>
      <c r="S560" s="191"/>
      <c r="T560" s="191"/>
      <c r="U560" s="191"/>
      <c r="AD560" s="288"/>
      <c r="AI560" s="191"/>
    </row>
    <row r="561" spans="1:35" ht="12.75" customHeight="1" x14ac:dyDescent="0.25">
      <c r="A561" s="289"/>
      <c r="D561" s="191"/>
      <c r="E561" s="191"/>
      <c r="H561" s="191"/>
      <c r="I561" s="191"/>
      <c r="J561" s="191"/>
      <c r="K561" s="191"/>
      <c r="L561" s="191"/>
      <c r="M561" s="191"/>
      <c r="N561" s="191"/>
      <c r="O561" s="191"/>
      <c r="P561" s="191"/>
      <c r="Q561" s="191"/>
      <c r="R561" s="191"/>
      <c r="S561" s="191"/>
      <c r="T561" s="191"/>
      <c r="U561" s="191"/>
      <c r="AD561" s="288"/>
      <c r="AI561" s="191"/>
    </row>
    <row r="562" spans="1:35" ht="12.75" customHeight="1" x14ac:dyDescent="0.25">
      <c r="A562" s="289"/>
      <c r="D562" s="191"/>
      <c r="E562" s="191"/>
      <c r="H562" s="191"/>
      <c r="I562" s="191"/>
      <c r="J562" s="191"/>
      <c r="K562" s="191"/>
      <c r="L562" s="191"/>
      <c r="M562" s="191"/>
      <c r="N562" s="191"/>
      <c r="O562" s="191"/>
      <c r="P562" s="191"/>
      <c r="Q562" s="191"/>
      <c r="R562" s="191"/>
      <c r="S562" s="191"/>
      <c r="T562" s="191"/>
      <c r="U562" s="191"/>
      <c r="AD562" s="288"/>
      <c r="AI562" s="191"/>
    </row>
    <row r="563" spans="1:35" ht="12.75" customHeight="1" x14ac:dyDescent="0.25">
      <c r="A563" s="289"/>
      <c r="D563" s="191"/>
      <c r="E563" s="191"/>
      <c r="H563" s="191"/>
      <c r="I563" s="191"/>
      <c r="J563" s="191"/>
      <c r="K563" s="191"/>
      <c r="L563" s="191"/>
      <c r="M563" s="191"/>
      <c r="N563" s="191"/>
      <c r="O563" s="191"/>
      <c r="P563" s="191"/>
      <c r="Q563" s="191"/>
      <c r="R563" s="191"/>
      <c r="S563" s="191"/>
      <c r="T563" s="191"/>
      <c r="U563" s="191"/>
      <c r="AD563" s="288"/>
      <c r="AI563" s="191"/>
    </row>
    <row r="564" spans="1:35" ht="12.75" customHeight="1" x14ac:dyDescent="0.25">
      <c r="A564" s="289"/>
      <c r="D564" s="191"/>
      <c r="E564" s="191"/>
      <c r="H564" s="191"/>
      <c r="I564" s="191"/>
      <c r="J564" s="191"/>
      <c r="K564" s="191"/>
      <c r="L564" s="191"/>
      <c r="M564" s="191"/>
      <c r="N564" s="191"/>
      <c r="O564" s="191"/>
      <c r="P564" s="191"/>
      <c r="Q564" s="191"/>
      <c r="R564" s="191"/>
      <c r="S564" s="191"/>
      <c r="T564" s="191"/>
      <c r="U564" s="191"/>
      <c r="AD564" s="288"/>
      <c r="AI564" s="191"/>
    </row>
    <row r="565" spans="1:35" ht="12.75" customHeight="1" x14ac:dyDescent="0.25">
      <c r="A565" s="289"/>
      <c r="D565" s="191"/>
      <c r="E565" s="191"/>
      <c r="H565" s="191"/>
      <c r="I565" s="191"/>
      <c r="J565" s="191"/>
      <c r="K565" s="191"/>
      <c r="L565" s="191"/>
      <c r="M565" s="191"/>
      <c r="N565" s="191"/>
      <c r="O565" s="191"/>
      <c r="P565" s="191"/>
      <c r="Q565" s="191"/>
      <c r="R565" s="191"/>
      <c r="S565" s="191"/>
      <c r="T565" s="191"/>
      <c r="U565" s="191"/>
      <c r="AD565" s="288"/>
      <c r="AI565" s="191"/>
    </row>
    <row r="566" spans="1:35" ht="12.75" customHeight="1" x14ac:dyDescent="0.25">
      <c r="A566" s="289"/>
      <c r="D566" s="191"/>
      <c r="E566" s="191"/>
      <c r="H566" s="191"/>
      <c r="I566" s="191"/>
      <c r="J566" s="191"/>
      <c r="K566" s="191"/>
      <c r="L566" s="191"/>
      <c r="M566" s="191"/>
      <c r="N566" s="191"/>
      <c r="O566" s="191"/>
      <c r="P566" s="191"/>
      <c r="Q566" s="191"/>
      <c r="R566" s="191"/>
      <c r="S566" s="191"/>
      <c r="T566" s="191"/>
      <c r="U566" s="191"/>
      <c r="AD566" s="288"/>
      <c r="AI566" s="191"/>
    </row>
    <row r="567" spans="1:35" ht="12.75" customHeight="1" x14ac:dyDescent="0.25">
      <c r="A567" s="289"/>
      <c r="D567" s="191"/>
      <c r="E567" s="191"/>
      <c r="H567" s="191"/>
      <c r="I567" s="191"/>
      <c r="J567" s="191"/>
      <c r="K567" s="191"/>
      <c r="L567" s="191"/>
      <c r="M567" s="191"/>
      <c r="N567" s="191"/>
      <c r="O567" s="191"/>
      <c r="P567" s="191"/>
      <c r="Q567" s="191"/>
      <c r="R567" s="191"/>
      <c r="S567" s="191"/>
      <c r="T567" s="191"/>
      <c r="U567" s="191"/>
      <c r="AD567" s="288"/>
      <c r="AI567" s="191"/>
    </row>
    <row r="568" spans="1:35" ht="12.75" customHeight="1" x14ac:dyDescent="0.25">
      <c r="A568" s="289"/>
      <c r="D568" s="191"/>
      <c r="E568" s="191"/>
      <c r="H568" s="191"/>
      <c r="I568" s="191"/>
      <c r="J568" s="191"/>
      <c r="K568" s="191"/>
      <c r="L568" s="191"/>
      <c r="M568" s="191"/>
      <c r="N568" s="191"/>
      <c r="O568" s="191"/>
      <c r="P568" s="191"/>
      <c r="Q568" s="191"/>
      <c r="R568" s="191"/>
      <c r="S568" s="191"/>
      <c r="T568" s="191"/>
      <c r="U568" s="191"/>
      <c r="AD568" s="288"/>
      <c r="AI568" s="191"/>
    </row>
    <row r="569" spans="1:35" ht="12.75" customHeight="1" x14ac:dyDescent="0.25">
      <c r="A569" s="289"/>
      <c r="D569" s="191"/>
      <c r="E569" s="191"/>
      <c r="H569" s="191"/>
      <c r="I569" s="191"/>
      <c r="J569" s="191"/>
      <c r="K569" s="191"/>
      <c r="L569" s="191"/>
      <c r="M569" s="191"/>
      <c r="N569" s="191"/>
      <c r="O569" s="191"/>
      <c r="P569" s="191"/>
      <c r="Q569" s="191"/>
      <c r="R569" s="191"/>
      <c r="S569" s="191"/>
      <c r="T569" s="191"/>
      <c r="U569" s="191"/>
      <c r="AD569" s="288"/>
      <c r="AI569" s="191"/>
    </row>
    <row r="570" spans="1:35" ht="12.75" customHeight="1" x14ac:dyDescent="0.25">
      <c r="A570" s="289"/>
      <c r="D570" s="191"/>
      <c r="E570" s="191"/>
      <c r="H570" s="191"/>
      <c r="I570" s="191"/>
      <c r="J570" s="191"/>
      <c r="K570" s="191"/>
      <c r="L570" s="191"/>
      <c r="M570" s="191"/>
      <c r="N570" s="191"/>
      <c r="O570" s="191"/>
      <c r="P570" s="191"/>
      <c r="Q570" s="191"/>
      <c r="R570" s="191"/>
      <c r="S570" s="191"/>
      <c r="T570" s="191"/>
      <c r="U570" s="191"/>
      <c r="AD570" s="288"/>
      <c r="AI570" s="191"/>
    </row>
    <row r="571" spans="1:35" ht="12.75" customHeight="1" x14ac:dyDescent="0.25">
      <c r="A571" s="289"/>
      <c r="D571" s="191"/>
      <c r="E571" s="191"/>
      <c r="H571" s="191"/>
      <c r="I571" s="191"/>
      <c r="J571" s="191"/>
      <c r="K571" s="191"/>
      <c r="L571" s="191"/>
      <c r="M571" s="191"/>
      <c r="N571" s="191"/>
      <c r="O571" s="191"/>
      <c r="P571" s="191"/>
      <c r="Q571" s="191"/>
      <c r="R571" s="191"/>
      <c r="S571" s="191"/>
      <c r="T571" s="191"/>
      <c r="U571" s="191"/>
      <c r="AD571" s="288"/>
      <c r="AI571" s="191"/>
    </row>
    <row r="572" spans="1:35" ht="12.75" customHeight="1" x14ac:dyDescent="0.25">
      <c r="A572" s="289"/>
      <c r="D572" s="191"/>
      <c r="E572" s="191"/>
      <c r="H572" s="191"/>
      <c r="I572" s="191"/>
      <c r="J572" s="191"/>
      <c r="K572" s="191"/>
      <c r="L572" s="191"/>
      <c r="M572" s="191"/>
      <c r="N572" s="191"/>
      <c r="O572" s="191"/>
      <c r="P572" s="191"/>
      <c r="Q572" s="191"/>
      <c r="R572" s="191"/>
      <c r="S572" s="191"/>
      <c r="T572" s="191"/>
      <c r="U572" s="191"/>
      <c r="AD572" s="288"/>
      <c r="AI572" s="191"/>
    </row>
    <row r="573" spans="1:35" ht="12.75" customHeight="1" x14ac:dyDescent="0.25">
      <c r="A573" s="289"/>
      <c r="D573" s="191"/>
      <c r="E573" s="191"/>
      <c r="H573" s="191"/>
      <c r="I573" s="191"/>
      <c r="J573" s="191"/>
      <c r="K573" s="191"/>
      <c r="L573" s="191"/>
      <c r="M573" s="191"/>
      <c r="N573" s="191"/>
      <c r="O573" s="191"/>
      <c r="P573" s="191"/>
      <c r="Q573" s="191"/>
      <c r="R573" s="191"/>
      <c r="S573" s="191"/>
      <c r="T573" s="191"/>
      <c r="U573" s="191"/>
      <c r="AD573" s="288"/>
      <c r="AI573" s="191"/>
    </row>
    <row r="574" spans="1:35" ht="12.75" customHeight="1" x14ac:dyDescent="0.25">
      <c r="A574" s="289"/>
      <c r="D574" s="191"/>
      <c r="E574" s="191"/>
      <c r="H574" s="191"/>
      <c r="I574" s="191"/>
      <c r="J574" s="191"/>
      <c r="K574" s="191"/>
      <c r="L574" s="191"/>
      <c r="M574" s="191"/>
      <c r="N574" s="191"/>
      <c r="O574" s="191"/>
      <c r="P574" s="191"/>
      <c r="Q574" s="191"/>
      <c r="R574" s="191"/>
      <c r="S574" s="191"/>
      <c r="T574" s="191"/>
      <c r="U574" s="191"/>
      <c r="AD574" s="288"/>
      <c r="AI574" s="191"/>
    </row>
    <row r="575" spans="1:35" ht="12.75" customHeight="1" x14ac:dyDescent="0.25">
      <c r="A575" s="289"/>
      <c r="D575" s="191"/>
      <c r="E575" s="191"/>
      <c r="H575" s="191"/>
      <c r="I575" s="191"/>
      <c r="J575" s="191"/>
      <c r="K575" s="191"/>
      <c r="L575" s="191"/>
      <c r="M575" s="191"/>
      <c r="N575" s="191"/>
      <c r="O575" s="191"/>
      <c r="P575" s="191"/>
      <c r="Q575" s="191"/>
      <c r="R575" s="191"/>
      <c r="S575" s="191"/>
      <c r="T575" s="191"/>
      <c r="U575" s="191"/>
      <c r="AD575" s="288"/>
      <c r="AI575" s="191"/>
    </row>
    <row r="576" spans="1:35" ht="12.75" customHeight="1" x14ac:dyDescent="0.25">
      <c r="A576" s="289"/>
      <c r="D576" s="191"/>
      <c r="E576" s="191"/>
      <c r="H576" s="191"/>
      <c r="I576" s="191"/>
      <c r="J576" s="191"/>
      <c r="K576" s="191"/>
      <c r="L576" s="191"/>
      <c r="M576" s="191"/>
      <c r="N576" s="191"/>
      <c r="O576" s="191"/>
      <c r="P576" s="191"/>
      <c r="Q576" s="191"/>
      <c r="R576" s="191"/>
      <c r="S576" s="191"/>
      <c r="T576" s="191"/>
      <c r="U576" s="191"/>
      <c r="AD576" s="288"/>
      <c r="AI576" s="191"/>
    </row>
    <row r="577" spans="1:35" ht="12.75" customHeight="1" x14ac:dyDescent="0.25">
      <c r="A577" s="289"/>
      <c r="D577" s="191"/>
      <c r="E577" s="191"/>
      <c r="H577" s="191"/>
      <c r="I577" s="191"/>
      <c r="J577" s="191"/>
      <c r="K577" s="191"/>
      <c r="L577" s="191"/>
      <c r="M577" s="191"/>
      <c r="N577" s="191"/>
      <c r="O577" s="191"/>
      <c r="P577" s="191"/>
      <c r="Q577" s="191"/>
      <c r="R577" s="191"/>
      <c r="S577" s="191"/>
      <c r="T577" s="191"/>
      <c r="U577" s="191"/>
      <c r="AD577" s="288"/>
      <c r="AI577" s="191"/>
    </row>
    <row r="578" spans="1:35" ht="12.75" customHeight="1" x14ac:dyDescent="0.25">
      <c r="A578" s="289"/>
      <c r="D578" s="191"/>
      <c r="E578" s="191"/>
      <c r="H578" s="191"/>
      <c r="I578" s="191"/>
      <c r="J578" s="191"/>
      <c r="K578" s="191"/>
      <c r="L578" s="191"/>
      <c r="M578" s="191"/>
      <c r="N578" s="191"/>
      <c r="O578" s="191"/>
      <c r="P578" s="191"/>
      <c r="Q578" s="191"/>
      <c r="R578" s="191"/>
      <c r="S578" s="191"/>
      <c r="T578" s="191"/>
      <c r="U578" s="191"/>
      <c r="AD578" s="288"/>
      <c r="AI578" s="191"/>
    </row>
    <row r="579" spans="1:35" ht="12.75" customHeight="1" x14ac:dyDescent="0.25">
      <c r="A579" s="289"/>
      <c r="D579" s="191"/>
      <c r="E579" s="191"/>
      <c r="H579" s="191"/>
      <c r="I579" s="191"/>
      <c r="J579" s="191"/>
      <c r="K579" s="191"/>
      <c r="L579" s="191"/>
      <c r="M579" s="191"/>
      <c r="N579" s="191"/>
      <c r="O579" s="191"/>
      <c r="P579" s="191"/>
      <c r="Q579" s="191"/>
      <c r="R579" s="191"/>
      <c r="S579" s="191"/>
      <c r="T579" s="191"/>
      <c r="U579" s="191"/>
      <c r="AD579" s="288"/>
      <c r="AI579" s="191"/>
    </row>
    <row r="580" spans="1:35" ht="12.75" customHeight="1" x14ac:dyDescent="0.25">
      <c r="A580" s="289"/>
      <c r="D580" s="191"/>
      <c r="E580" s="191"/>
      <c r="H580" s="191"/>
      <c r="I580" s="191"/>
      <c r="J580" s="191"/>
      <c r="K580" s="191"/>
      <c r="L580" s="191"/>
      <c r="M580" s="191"/>
      <c r="N580" s="191"/>
      <c r="O580" s="191"/>
      <c r="P580" s="191"/>
      <c r="Q580" s="191"/>
      <c r="R580" s="191"/>
      <c r="S580" s="191"/>
      <c r="T580" s="191"/>
      <c r="U580" s="191"/>
      <c r="AD580" s="288"/>
      <c r="AI580" s="191"/>
    </row>
    <row r="581" spans="1:35" ht="12.75" customHeight="1" x14ac:dyDescent="0.25">
      <c r="A581" s="289"/>
      <c r="D581" s="191"/>
      <c r="E581" s="191"/>
      <c r="H581" s="191"/>
      <c r="I581" s="191"/>
      <c r="J581" s="191"/>
      <c r="K581" s="191"/>
      <c r="L581" s="191"/>
      <c r="M581" s="191"/>
      <c r="N581" s="191"/>
      <c r="O581" s="191"/>
      <c r="P581" s="191"/>
      <c r="Q581" s="191"/>
      <c r="R581" s="191"/>
      <c r="S581" s="191"/>
      <c r="T581" s="191"/>
      <c r="U581" s="191"/>
      <c r="AD581" s="288"/>
      <c r="AI581" s="191"/>
    </row>
    <row r="582" spans="1:35" ht="12.75" customHeight="1" x14ac:dyDescent="0.25">
      <c r="A582" s="289"/>
      <c r="D582" s="191"/>
      <c r="E582" s="191"/>
      <c r="H582" s="191"/>
      <c r="I582" s="191"/>
      <c r="J582" s="191"/>
      <c r="K582" s="191"/>
      <c r="L582" s="191"/>
      <c r="M582" s="191"/>
      <c r="N582" s="191"/>
      <c r="O582" s="191"/>
      <c r="P582" s="191"/>
      <c r="Q582" s="191"/>
      <c r="R582" s="191"/>
      <c r="S582" s="191"/>
      <c r="T582" s="191"/>
      <c r="U582" s="191"/>
      <c r="AD582" s="288"/>
      <c r="AI582" s="191"/>
    </row>
    <row r="583" spans="1:35" ht="12.75" customHeight="1" x14ac:dyDescent="0.25">
      <c r="A583" s="289"/>
      <c r="D583" s="191"/>
      <c r="E583" s="191"/>
      <c r="H583" s="191"/>
      <c r="I583" s="191"/>
      <c r="J583" s="191"/>
      <c r="K583" s="191"/>
      <c r="L583" s="191"/>
      <c r="M583" s="191"/>
      <c r="N583" s="191"/>
      <c r="O583" s="191"/>
      <c r="P583" s="191"/>
      <c r="Q583" s="191"/>
      <c r="R583" s="191"/>
      <c r="S583" s="191"/>
      <c r="T583" s="191"/>
      <c r="U583" s="191"/>
      <c r="AD583" s="288"/>
      <c r="AI583" s="191"/>
    </row>
    <row r="584" spans="1:35" ht="12.75" customHeight="1" x14ac:dyDescent="0.25">
      <c r="A584" s="289"/>
      <c r="D584" s="191"/>
      <c r="E584" s="191"/>
      <c r="H584" s="191"/>
      <c r="I584" s="191"/>
      <c r="J584" s="191"/>
      <c r="K584" s="191"/>
      <c r="L584" s="191"/>
      <c r="M584" s="191"/>
      <c r="N584" s="191"/>
      <c r="O584" s="191"/>
      <c r="P584" s="191"/>
      <c r="Q584" s="191"/>
      <c r="R584" s="191"/>
      <c r="S584" s="191"/>
      <c r="T584" s="191"/>
      <c r="U584" s="191"/>
      <c r="AD584" s="288"/>
      <c r="AI584" s="191"/>
    </row>
    <row r="585" spans="1:35" ht="12.75" customHeight="1" x14ac:dyDescent="0.25">
      <c r="A585" s="289"/>
      <c r="D585" s="191"/>
      <c r="E585" s="191"/>
      <c r="H585" s="191"/>
      <c r="I585" s="191"/>
      <c r="J585" s="191"/>
      <c r="K585" s="191"/>
      <c r="L585" s="191"/>
      <c r="M585" s="191"/>
      <c r="N585" s="191"/>
      <c r="O585" s="191"/>
      <c r="P585" s="191"/>
      <c r="Q585" s="191"/>
      <c r="R585" s="191"/>
      <c r="S585" s="191"/>
      <c r="T585" s="191"/>
      <c r="U585" s="191"/>
      <c r="AD585" s="288"/>
      <c r="AI585" s="191"/>
    </row>
    <row r="586" spans="1:35" ht="12.75" customHeight="1" x14ac:dyDescent="0.25">
      <c r="A586" s="289"/>
      <c r="D586" s="191"/>
      <c r="E586" s="191"/>
      <c r="H586" s="191"/>
      <c r="I586" s="191"/>
      <c r="J586" s="191"/>
      <c r="K586" s="191"/>
      <c r="L586" s="191"/>
      <c r="M586" s="191"/>
      <c r="N586" s="191"/>
      <c r="O586" s="191"/>
      <c r="P586" s="191"/>
      <c r="Q586" s="191"/>
      <c r="R586" s="191"/>
      <c r="S586" s="191"/>
      <c r="T586" s="191"/>
      <c r="U586" s="191"/>
      <c r="AD586" s="288"/>
      <c r="AI586" s="191"/>
    </row>
    <row r="587" spans="1:35" ht="12.75" customHeight="1" x14ac:dyDescent="0.25">
      <c r="A587" s="289"/>
      <c r="D587" s="191"/>
      <c r="E587" s="191"/>
      <c r="H587" s="191"/>
      <c r="I587" s="191"/>
      <c r="J587" s="191"/>
      <c r="K587" s="191"/>
      <c r="L587" s="191"/>
      <c r="M587" s="191"/>
      <c r="N587" s="191"/>
      <c r="O587" s="191"/>
      <c r="P587" s="191"/>
      <c r="Q587" s="191"/>
      <c r="R587" s="191"/>
      <c r="S587" s="191"/>
      <c r="T587" s="191"/>
      <c r="U587" s="191"/>
      <c r="AD587" s="288"/>
      <c r="AI587" s="191"/>
    </row>
    <row r="588" spans="1:35" ht="12.75" customHeight="1" x14ac:dyDescent="0.25">
      <c r="A588" s="289"/>
      <c r="D588" s="191"/>
      <c r="E588" s="191"/>
      <c r="H588" s="191"/>
      <c r="I588" s="191"/>
      <c r="J588" s="191"/>
      <c r="K588" s="191"/>
      <c r="L588" s="191"/>
      <c r="M588" s="191"/>
      <c r="N588" s="191"/>
      <c r="O588" s="191"/>
      <c r="P588" s="191"/>
      <c r="Q588" s="191"/>
      <c r="R588" s="191"/>
      <c r="S588" s="191"/>
      <c r="T588" s="191"/>
      <c r="U588" s="191"/>
      <c r="AD588" s="288"/>
      <c r="AI588" s="191"/>
    </row>
    <row r="589" spans="1:35" ht="12.75" customHeight="1" x14ac:dyDescent="0.25">
      <c r="A589" s="289"/>
      <c r="D589" s="191"/>
      <c r="E589" s="191"/>
      <c r="H589" s="191"/>
      <c r="I589" s="191"/>
      <c r="J589" s="191"/>
      <c r="K589" s="191"/>
      <c r="L589" s="191"/>
      <c r="M589" s="191"/>
      <c r="N589" s="191"/>
      <c r="O589" s="191"/>
      <c r="P589" s="191"/>
      <c r="Q589" s="191"/>
      <c r="R589" s="191"/>
      <c r="S589" s="191"/>
      <c r="T589" s="191"/>
      <c r="U589" s="191"/>
      <c r="AD589" s="288"/>
      <c r="AI589" s="191"/>
    </row>
    <row r="590" spans="1:35" ht="12.75" customHeight="1" x14ac:dyDescent="0.25">
      <c r="A590" s="289"/>
      <c r="D590" s="191"/>
      <c r="E590" s="191"/>
      <c r="H590" s="191"/>
      <c r="I590" s="191"/>
      <c r="J590" s="191"/>
      <c r="K590" s="191"/>
      <c r="L590" s="191"/>
      <c r="M590" s="191"/>
      <c r="N590" s="191"/>
      <c r="O590" s="191"/>
      <c r="P590" s="191"/>
      <c r="Q590" s="191"/>
      <c r="R590" s="191"/>
      <c r="S590" s="191"/>
      <c r="T590" s="191"/>
      <c r="U590" s="191"/>
      <c r="AD590" s="288"/>
      <c r="AI590" s="191"/>
    </row>
    <row r="591" spans="1:35" ht="12.75" customHeight="1" x14ac:dyDescent="0.25">
      <c r="A591" s="289"/>
      <c r="D591" s="191"/>
      <c r="E591" s="191"/>
      <c r="H591" s="191"/>
      <c r="I591" s="191"/>
      <c r="J591" s="191"/>
      <c r="K591" s="191"/>
      <c r="L591" s="191"/>
      <c r="M591" s="191"/>
      <c r="N591" s="191"/>
      <c r="O591" s="191"/>
      <c r="P591" s="191"/>
      <c r="Q591" s="191"/>
      <c r="R591" s="191"/>
      <c r="S591" s="191"/>
      <c r="T591" s="191"/>
      <c r="U591" s="191"/>
      <c r="AD591" s="288"/>
      <c r="AI591" s="191"/>
    </row>
    <row r="592" spans="1:35" ht="12.75" customHeight="1" x14ac:dyDescent="0.25">
      <c r="A592" s="289"/>
      <c r="D592" s="191"/>
      <c r="E592" s="191"/>
      <c r="H592" s="191"/>
      <c r="I592" s="191"/>
      <c r="J592" s="191"/>
      <c r="K592" s="191"/>
      <c r="L592" s="191"/>
      <c r="M592" s="191"/>
      <c r="N592" s="191"/>
      <c r="O592" s="191"/>
      <c r="P592" s="191"/>
      <c r="Q592" s="191"/>
      <c r="R592" s="191"/>
      <c r="S592" s="191"/>
      <c r="T592" s="191"/>
      <c r="U592" s="191"/>
      <c r="AD592" s="288"/>
      <c r="AI592" s="191"/>
    </row>
    <row r="593" spans="1:35" ht="12.75" customHeight="1" x14ac:dyDescent="0.25">
      <c r="A593" s="289"/>
      <c r="D593" s="191"/>
      <c r="E593" s="191"/>
      <c r="H593" s="191"/>
      <c r="I593" s="191"/>
      <c r="J593" s="191"/>
      <c r="K593" s="191"/>
      <c r="L593" s="191"/>
      <c r="M593" s="191"/>
      <c r="N593" s="191"/>
      <c r="O593" s="191"/>
      <c r="P593" s="191"/>
      <c r="Q593" s="191"/>
      <c r="R593" s="191"/>
      <c r="S593" s="191"/>
      <c r="T593" s="191"/>
      <c r="U593" s="191"/>
      <c r="AD593" s="288"/>
      <c r="AI593" s="191"/>
    </row>
    <row r="594" spans="1:35" ht="12.75" customHeight="1" x14ac:dyDescent="0.25">
      <c r="A594" s="289"/>
      <c r="D594" s="191"/>
      <c r="E594" s="191"/>
      <c r="H594" s="191"/>
      <c r="I594" s="191"/>
      <c r="J594" s="191"/>
      <c r="K594" s="191"/>
      <c r="L594" s="191"/>
      <c r="M594" s="191"/>
      <c r="N594" s="191"/>
      <c r="O594" s="191"/>
      <c r="P594" s="191"/>
      <c r="Q594" s="191"/>
      <c r="R594" s="191"/>
      <c r="S594" s="191"/>
      <c r="T594" s="191"/>
      <c r="U594" s="191"/>
      <c r="AD594" s="288"/>
      <c r="AI594" s="191"/>
    </row>
    <row r="595" spans="1:35" ht="12.75" customHeight="1" x14ac:dyDescent="0.25">
      <c r="A595" s="289"/>
      <c r="D595" s="191"/>
      <c r="E595" s="191"/>
      <c r="H595" s="191"/>
      <c r="I595" s="191"/>
      <c r="J595" s="191"/>
      <c r="K595" s="191"/>
      <c r="L595" s="191"/>
      <c r="M595" s="191"/>
      <c r="N595" s="191"/>
      <c r="O595" s="191"/>
      <c r="P595" s="191"/>
      <c r="Q595" s="191"/>
      <c r="R595" s="191"/>
      <c r="S595" s="191"/>
      <c r="T595" s="191"/>
      <c r="U595" s="191"/>
      <c r="AD595" s="288"/>
      <c r="AI595" s="191"/>
    </row>
    <row r="596" spans="1:35" ht="12.75" customHeight="1" x14ac:dyDescent="0.25">
      <c r="A596" s="289"/>
      <c r="D596" s="191"/>
      <c r="E596" s="191"/>
      <c r="H596" s="191"/>
      <c r="I596" s="191"/>
      <c r="J596" s="191"/>
      <c r="K596" s="191"/>
      <c r="L596" s="191"/>
      <c r="M596" s="191"/>
      <c r="N596" s="191"/>
      <c r="O596" s="191"/>
      <c r="P596" s="191"/>
      <c r="Q596" s="191"/>
      <c r="R596" s="191"/>
      <c r="S596" s="191"/>
      <c r="T596" s="191"/>
      <c r="U596" s="191"/>
      <c r="AD596" s="288"/>
      <c r="AI596" s="191"/>
    </row>
    <row r="597" spans="1:35" ht="12.75" customHeight="1" x14ac:dyDescent="0.25">
      <c r="A597" s="289"/>
      <c r="D597" s="191"/>
      <c r="E597" s="191"/>
      <c r="H597" s="191"/>
      <c r="I597" s="191"/>
      <c r="J597" s="191"/>
      <c r="K597" s="191"/>
      <c r="L597" s="191"/>
      <c r="M597" s="191"/>
      <c r="N597" s="191"/>
      <c r="O597" s="191"/>
      <c r="P597" s="191"/>
      <c r="Q597" s="191"/>
      <c r="R597" s="191"/>
      <c r="S597" s="191"/>
      <c r="T597" s="191"/>
      <c r="U597" s="191"/>
      <c r="AD597" s="288"/>
      <c r="AI597" s="191"/>
    </row>
    <row r="598" spans="1:35" ht="12.75" customHeight="1" x14ac:dyDescent="0.25">
      <c r="A598" s="289"/>
      <c r="D598" s="191"/>
      <c r="E598" s="191"/>
      <c r="H598" s="191"/>
      <c r="I598" s="191"/>
      <c r="J598" s="191"/>
      <c r="K598" s="191"/>
      <c r="L598" s="191"/>
      <c r="M598" s="191"/>
      <c r="N598" s="191"/>
      <c r="O598" s="191"/>
      <c r="P598" s="191"/>
      <c r="Q598" s="191"/>
      <c r="R598" s="191"/>
      <c r="S598" s="191"/>
      <c r="T598" s="191"/>
      <c r="U598" s="191"/>
      <c r="AD598" s="288"/>
      <c r="AI598" s="191"/>
    </row>
    <row r="599" spans="1:35" ht="12.75" customHeight="1" x14ac:dyDescent="0.25">
      <c r="A599" s="289"/>
      <c r="D599" s="191"/>
      <c r="E599" s="191"/>
      <c r="H599" s="191"/>
      <c r="I599" s="191"/>
      <c r="J599" s="191"/>
      <c r="K599" s="191"/>
      <c r="L599" s="191"/>
      <c r="M599" s="191"/>
      <c r="N599" s="191"/>
      <c r="O599" s="191"/>
      <c r="P599" s="191"/>
      <c r="Q599" s="191"/>
      <c r="R599" s="191"/>
      <c r="S599" s="191"/>
      <c r="T599" s="191"/>
      <c r="U599" s="191"/>
      <c r="AD599" s="288"/>
      <c r="AI599" s="191"/>
    </row>
    <row r="600" spans="1:35" ht="12.75" customHeight="1" x14ac:dyDescent="0.25">
      <c r="A600" s="289"/>
      <c r="D600" s="191"/>
      <c r="E600" s="191"/>
      <c r="H600" s="191"/>
      <c r="I600" s="191"/>
      <c r="J600" s="191"/>
      <c r="K600" s="191"/>
      <c r="L600" s="191"/>
      <c r="M600" s="191"/>
      <c r="N600" s="191"/>
      <c r="O600" s="191"/>
      <c r="P600" s="191"/>
      <c r="Q600" s="191"/>
      <c r="R600" s="191"/>
      <c r="S600" s="191"/>
      <c r="T600" s="191"/>
      <c r="U600" s="191"/>
      <c r="AD600" s="288"/>
      <c r="AI600" s="191"/>
    </row>
    <row r="601" spans="1:35" ht="12.75" customHeight="1" x14ac:dyDescent="0.25">
      <c r="A601" s="289"/>
      <c r="D601" s="191"/>
      <c r="E601" s="191"/>
      <c r="H601" s="191"/>
      <c r="I601" s="191"/>
      <c r="J601" s="191"/>
      <c r="K601" s="191"/>
      <c r="L601" s="191"/>
      <c r="M601" s="191"/>
      <c r="N601" s="191"/>
      <c r="O601" s="191"/>
      <c r="P601" s="191"/>
      <c r="Q601" s="191"/>
      <c r="R601" s="191"/>
      <c r="S601" s="191"/>
      <c r="T601" s="191"/>
      <c r="U601" s="191"/>
      <c r="AD601" s="288"/>
      <c r="AI601" s="191"/>
    </row>
    <row r="602" spans="1:35" ht="12.75" customHeight="1" x14ac:dyDescent="0.25">
      <c r="A602" s="289"/>
      <c r="D602" s="191"/>
      <c r="E602" s="191"/>
      <c r="H602" s="191"/>
      <c r="I602" s="191"/>
      <c r="J602" s="191"/>
      <c r="K602" s="191"/>
      <c r="L602" s="191"/>
      <c r="M602" s="191"/>
      <c r="N602" s="191"/>
      <c r="O602" s="191"/>
      <c r="P602" s="191"/>
      <c r="Q602" s="191"/>
      <c r="R602" s="191"/>
      <c r="S602" s="191"/>
      <c r="T602" s="191"/>
      <c r="U602" s="191"/>
      <c r="AD602" s="288"/>
      <c r="AI602" s="191"/>
    </row>
    <row r="603" spans="1:35" ht="12.75" customHeight="1" x14ac:dyDescent="0.25">
      <c r="A603" s="289"/>
      <c r="D603" s="191"/>
      <c r="E603" s="191"/>
      <c r="H603" s="191"/>
      <c r="I603" s="191"/>
      <c r="J603" s="191"/>
      <c r="K603" s="191"/>
      <c r="L603" s="191"/>
      <c r="M603" s="191"/>
      <c r="N603" s="191"/>
      <c r="O603" s="191"/>
      <c r="P603" s="191"/>
      <c r="Q603" s="191"/>
      <c r="R603" s="191"/>
      <c r="S603" s="191"/>
      <c r="T603" s="191"/>
      <c r="U603" s="191"/>
      <c r="AD603" s="288"/>
      <c r="AI603" s="191"/>
    </row>
    <row r="604" spans="1:35" ht="12.75" customHeight="1" x14ac:dyDescent="0.25">
      <c r="A604" s="289"/>
      <c r="D604" s="191"/>
      <c r="E604" s="191"/>
      <c r="H604" s="191"/>
      <c r="I604" s="191"/>
      <c r="J604" s="191"/>
      <c r="K604" s="191"/>
      <c r="L604" s="191"/>
      <c r="M604" s="191"/>
      <c r="N604" s="191"/>
      <c r="O604" s="191"/>
      <c r="P604" s="191"/>
      <c r="Q604" s="191"/>
      <c r="R604" s="191"/>
      <c r="S604" s="191"/>
      <c r="T604" s="191"/>
      <c r="U604" s="191"/>
      <c r="AD604" s="288"/>
      <c r="AI604" s="191"/>
    </row>
    <row r="605" spans="1:35" ht="12.75" customHeight="1" x14ac:dyDescent="0.25">
      <c r="A605" s="289"/>
      <c r="D605" s="191"/>
      <c r="E605" s="191"/>
      <c r="H605" s="191"/>
      <c r="I605" s="191"/>
      <c r="J605" s="191"/>
      <c r="K605" s="191"/>
      <c r="L605" s="191"/>
      <c r="M605" s="191"/>
      <c r="N605" s="191"/>
      <c r="O605" s="191"/>
      <c r="P605" s="191"/>
      <c r="Q605" s="191"/>
      <c r="R605" s="191"/>
      <c r="S605" s="191"/>
      <c r="T605" s="191"/>
      <c r="U605" s="191"/>
      <c r="AD605" s="288"/>
      <c r="AI605" s="191"/>
    </row>
    <row r="606" spans="1:35" ht="12.75" customHeight="1" x14ac:dyDescent="0.25">
      <c r="A606" s="289"/>
      <c r="D606" s="191"/>
      <c r="E606" s="191"/>
      <c r="H606" s="191"/>
      <c r="I606" s="191"/>
      <c r="J606" s="191"/>
      <c r="K606" s="191"/>
      <c r="L606" s="191"/>
      <c r="M606" s="191"/>
      <c r="N606" s="191"/>
      <c r="O606" s="191"/>
      <c r="P606" s="191"/>
      <c r="Q606" s="191"/>
      <c r="R606" s="191"/>
      <c r="S606" s="191"/>
      <c r="T606" s="191"/>
      <c r="U606" s="191"/>
      <c r="AD606" s="288"/>
      <c r="AI606" s="191"/>
    </row>
    <row r="607" spans="1:35" ht="12.75" customHeight="1" x14ac:dyDescent="0.25">
      <c r="A607" s="289"/>
      <c r="D607" s="191"/>
      <c r="E607" s="191"/>
      <c r="H607" s="191"/>
      <c r="I607" s="191"/>
      <c r="J607" s="191"/>
      <c r="K607" s="191"/>
      <c r="L607" s="191"/>
      <c r="M607" s="191"/>
      <c r="N607" s="191"/>
      <c r="O607" s="191"/>
      <c r="P607" s="191"/>
      <c r="Q607" s="191"/>
      <c r="R607" s="191"/>
      <c r="S607" s="191"/>
      <c r="T607" s="191"/>
      <c r="U607" s="191"/>
      <c r="AD607" s="288"/>
      <c r="AI607" s="191"/>
    </row>
    <row r="608" spans="1:35" ht="12.75" customHeight="1" x14ac:dyDescent="0.25">
      <c r="A608" s="289"/>
      <c r="D608" s="191"/>
      <c r="E608" s="191"/>
      <c r="H608" s="191"/>
      <c r="I608" s="191"/>
      <c r="J608" s="191"/>
      <c r="K608" s="191"/>
      <c r="L608" s="191"/>
      <c r="M608" s="191"/>
      <c r="N608" s="191"/>
      <c r="O608" s="191"/>
      <c r="P608" s="191"/>
      <c r="Q608" s="191"/>
      <c r="R608" s="191"/>
      <c r="S608" s="191"/>
      <c r="T608" s="191"/>
      <c r="U608" s="191"/>
      <c r="AD608" s="288"/>
      <c r="AI608" s="191"/>
    </row>
    <row r="609" spans="1:35" ht="12.75" customHeight="1" x14ac:dyDescent="0.25">
      <c r="A609" s="289"/>
      <c r="D609" s="191"/>
      <c r="E609" s="191"/>
      <c r="H609" s="191"/>
      <c r="I609" s="191"/>
      <c r="J609" s="191"/>
      <c r="K609" s="191"/>
      <c r="L609" s="191"/>
      <c r="M609" s="191"/>
      <c r="N609" s="191"/>
      <c r="O609" s="191"/>
      <c r="P609" s="191"/>
      <c r="Q609" s="191"/>
      <c r="R609" s="191"/>
      <c r="S609" s="191"/>
      <c r="T609" s="191"/>
      <c r="U609" s="191"/>
      <c r="AD609" s="288"/>
      <c r="AI609" s="191"/>
    </row>
    <row r="610" spans="1:35" ht="12.75" customHeight="1" x14ac:dyDescent="0.25">
      <c r="A610" s="289"/>
      <c r="D610" s="191"/>
      <c r="E610" s="191"/>
      <c r="H610" s="191"/>
      <c r="I610" s="191"/>
      <c r="J610" s="191"/>
      <c r="K610" s="191"/>
      <c r="L610" s="191"/>
      <c r="M610" s="191"/>
      <c r="N610" s="191"/>
      <c r="O610" s="191"/>
      <c r="P610" s="191"/>
      <c r="Q610" s="191"/>
      <c r="R610" s="191"/>
      <c r="S610" s="191"/>
      <c r="T610" s="191"/>
      <c r="U610" s="191"/>
      <c r="AD610" s="288"/>
      <c r="AI610" s="191"/>
    </row>
    <row r="611" spans="1:35" ht="12.75" customHeight="1" x14ac:dyDescent="0.25">
      <c r="A611" s="289"/>
      <c r="D611" s="191"/>
      <c r="E611" s="191"/>
      <c r="H611" s="191"/>
      <c r="I611" s="191"/>
      <c r="J611" s="191"/>
      <c r="K611" s="191"/>
      <c r="L611" s="191"/>
      <c r="M611" s="191"/>
      <c r="N611" s="191"/>
      <c r="O611" s="191"/>
      <c r="P611" s="191"/>
      <c r="Q611" s="191"/>
      <c r="R611" s="191"/>
      <c r="S611" s="191"/>
      <c r="T611" s="191"/>
      <c r="U611" s="191"/>
      <c r="AD611" s="288"/>
      <c r="AI611" s="191"/>
    </row>
    <row r="612" spans="1:35" ht="12.75" customHeight="1" x14ac:dyDescent="0.25">
      <c r="A612" s="289"/>
      <c r="D612" s="191"/>
      <c r="E612" s="191"/>
      <c r="H612" s="191"/>
      <c r="I612" s="191"/>
      <c r="J612" s="191"/>
      <c r="K612" s="191"/>
      <c r="L612" s="191"/>
      <c r="M612" s="191"/>
      <c r="N612" s="191"/>
      <c r="O612" s="191"/>
      <c r="P612" s="191"/>
      <c r="Q612" s="191"/>
      <c r="R612" s="191"/>
      <c r="S612" s="191"/>
      <c r="T612" s="191"/>
      <c r="U612" s="191"/>
      <c r="AD612" s="288"/>
      <c r="AI612" s="191"/>
    </row>
    <row r="613" spans="1:35" ht="12.75" customHeight="1" x14ac:dyDescent="0.25">
      <c r="A613" s="289"/>
      <c r="D613" s="191"/>
      <c r="E613" s="191"/>
      <c r="H613" s="191"/>
      <c r="I613" s="191"/>
      <c r="J613" s="191"/>
      <c r="K613" s="191"/>
      <c r="L613" s="191"/>
      <c r="M613" s="191"/>
      <c r="N613" s="191"/>
      <c r="O613" s="191"/>
      <c r="P613" s="191"/>
      <c r="Q613" s="191"/>
      <c r="R613" s="191"/>
      <c r="S613" s="191"/>
      <c r="T613" s="191"/>
      <c r="U613" s="191"/>
      <c r="AD613" s="288"/>
      <c r="AI613" s="191"/>
    </row>
    <row r="614" spans="1:35" ht="12.75" customHeight="1" x14ac:dyDescent="0.25">
      <c r="A614" s="289"/>
      <c r="D614" s="191"/>
      <c r="E614" s="191"/>
      <c r="H614" s="191"/>
      <c r="I614" s="191"/>
      <c r="J614" s="191"/>
      <c r="K614" s="191"/>
      <c r="L614" s="191"/>
      <c r="M614" s="191"/>
      <c r="N614" s="191"/>
      <c r="O614" s="191"/>
      <c r="P614" s="191"/>
      <c r="Q614" s="191"/>
      <c r="R614" s="191"/>
      <c r="S614" s="191"/>
      <c r="T614" s="191"/>
      <c r="U614" s="191"/>
      <c r="AD614" s="288"/>
      <c r="AI614" s="191"/>
    </row>
    <row r="615" spans="1:35" ht="12.75" customHeight="1" x14ac:dyDescent="0.25">
      <c r="A615" s="289"/>
      <c r="D615" s="191"/>
      <c r="E615" s="191"/>
      <c r="H615" s="191"/>
      <c r="I615" s="191"/>
      <c r="J615" s="191"/>
      <c r="K615" s="191"/>
      <c r="L615" s="191"/>
      <c r="M615" s="191"/>
      <c r="N615" s="191"/>
      <c r="O615" s="191"/>
      <c r="P615" s="191"/>
      <c r="Q615" s="191"/>
      <c r="R615" s="191"/>
      <c r="S615" s="191"/>
      <c r="T615" s="191"/>
      <c r="U615" s="191"/>
      <c r="AD615" s="288"/>
      <c r="AI615" s="191"/>
    </row>
    <row r="616" spans="1:35" ht="12.75" customHeight="1" x14ac:dyDescent="0.25">
      <c r="A616" s="289"/>
      <c r="D616" s="191"/>
      <c r="E616" s="191"/>
      <c r="H616" s="191"/>
      <c r="I616" s="191"/>
      <c r="J616" s="191"/>
      <c r="K616" s="191"/>
      <c r="L616" s="191"/>
      <c r="M616" s="191"/>
      <c r="N616" s="191"/>
      <c r="O616" s="191"/>
      <c r="P616" s="191"/>
      <c r="Q616" s="191"/>
      <c r="R616" s="191"/>
      <c r="S616" s="191"/>
      <c r="T616" s="191"/>
      <c r="U616" s="191"/>
      <c r="AD616" s="288"/>
      <c r="AI616" s="191"/>
    </row>
    <row r="617" spans="1:35" ht="12.75" customHeight="1" x14ac:dyDescent="0.25">
      <c r="A617" s="289"/>
      <c r="D617" s="191"/>
      <c r="E617" s="191"/>
      <c r="H617" s="191"/>
      <c r="I617" s="191"/>
      <c r="J617" s="191"/>
      <c r="K617" s="191"/>
      <c r="L617" s="191"/>
      <c r="M617" s="191"/>
      <c r="N617" s="191"/>
      <c r="O617" s="191"/>
      <c r="P617" s="191"/>
      <c r="Q617" s="191"/>
      <c r="R617" s="191"/>
      <c r="S617" s="191"/>
      <c r="T617" s="191"/>
      <c r="U617" s="191"/>
      <c r="AD617" s="288"/>
      <c r="AI617" s="191"/>
    </row>
    <row r="618" spans="1:35" ht="12.75" customHeight="1" x14ac:dyDescent="0.25">
      <c r="A618" s="289"/>
      <c r="D618" s="191"/>
      <c r="E618" s="191"/>
      <c r="H618" s="191"/>
      <c r="I618" s="191"/>
      <c r="J618" s="191"/>
      <c r="K618" s="191"/>
      <c r="L618" s="191"/>
      <c r="M618" s="191"/>
      <c r="N618" s="191"/>
      <c r="O618" s="191"/>
      <c r="P618" s="191"/>
      <c r="Q618" s="191"/>
      <c r="R618" s="191"/>
      <c r="S618" s="191"/>
      <c r="T618" s="191"/>
      <c r="U618" s="191"/>
      <c r="AD618" s="288"/>
      <c r="AI618" s="191"/>
    </row>
    <row r="619" spans="1:35" ht="12.75" customHeight="1" x14ac:dyDescent="0.25">
      <c r="A619" s="289"/>
      <c r="D619" s="191"/>
      <c r="E619" s="191"/>
      <c r="H619" s="191"/>
      <c r="I619" s="191"/>
      <c r="J619" s="191"/>
      <c r="K619" s="191"/>
      <c r="L619" s="191"/>
      <c r="M619" s="191"/>
      <c r="N619" s="191"/>
      <c r="O619" s="191"/>
      <c r="P619" s="191"/>
      <c r="Q619" s="191"/>
      <c r="R619" s="191"/>
      <c r="S619" s="191"/>
      <c r="T619" s="191"/>
      <c r="U619" s="191"/>
      <c r="AD619" s="288"/>
      <c r="AI619" s="191"/>
    </row>
    <row r="620" spans="1:35" ht="12.75" customHeight="1" x14ac:dyDescent="0.25">
      <c r="A620" s="289"/>
      <c r="D620" s="191"/>
      <c r="E620" s="191"/>
      <c r="H620" s="191"/>
      <c r="I620" s="191"/>
      <c r="J620" s="191"/>
      <c r="K620" s="191"/>
      <c r="L620" s="191"/>
      <c r="M620" s="191"/>
      <c r="N620" s="191"/>
      <c r="O620" s="191"/>
      <c r="P620" s="191"/>
      <c r="Q620" s="191"/>
      <c r="R620" s="191"/>
      <c r="S620" s="191"/>
      <c r="T620" s="191"/>
      <c r="U620" s="191"/>
      <c r="AD620" s="288"/>
      <c r="AI620" s="191"/>
    </row>
    <row r="621" spans="1:35" ht="12.75" customHeight="1" x14ac:dyDescent="0.25">
      <c r="A621" s="289"/>
      <c r="D621" s="191"/>
      <c r="E621" s="191"/>
      <c r="H621" s="191"/>
      <c r="I621" s="191"/>
      <c r="J621" s="191"/>
      <c r="K621" s="191"/>
      <c r="L621" s="191"/>
      <c r="M621" s="191"/>
      <c r="N621" s="191"/>
      <c r="O621" s="191"/>
      <c r="P621" s="191"/>
      <c r="Q621" s="191"/>
      <c r="R621" s="191"/>
      <c r="S621" s="191"/>
      <c r="T621" s="191"/>
      <c r="U621" s="191"/>
      <c r="AD621" s="288"/>
      <c r="AI621" s="191"/>
    </row>
    <row r="622" spans="1:35" ht="12.75" customHeight="1" x14ac:dyDescent="0.25">
      <c r="A622" s="289"/>
      <c r="D622" s="191"/>
      <c r="E622" s="191"/>
      <c r="H622" s="191"/>
      <c r="I622" s="191"/>
      <c r="J622" s="191"/>
      <c r="K622" s="191"/>
      <c r="L622" s="191"/>
      <c r="M622" s="191"/>
      <c r="N622" s="191"/>
      <c r="O622" s="191"/>
      <c r="P622" s="191"/>
      <c r="Q622" s="191"/>
      <c r="R622" s="191"/>
      <c r="S622" s="191"/>
      <c r="T622" s="191"/>
      <c r="U622" s="191"/>
      <c r="AD622" s="288"/>
      <c r="AI622" s="191"/>
    </row>
    <row r="623" spans="1:35" ht="12.75" customHeight="1" x14ac:dyDescent="0.25">
      <c r="A623" s="289"/>
      <c r="D623" s="191"/>
      <c r="E623" s="191"/>
      <c r="H623" s="191"/>
      <c r="I623" s="191"/>
      <c r="J623" s="191"/>
      <c r="K623" s="191"/>
      <c r="L623" s="191"/>
      <c r="M623" s="191"/>
      <c r="N623" s="191"/>
      <c r="O623" s="191"/>
      <c r="P623" s="191"/>
      <c r="Q623" s="191"/>
      <c r="R623" s="191"/>
      <c r="S623" s="191"/>
      <c r="T623" s="191"/>
      <c r="U623" s="191"/>
      <c r="AD623" s="288"/>
      <c r="AI623" s="191"/>
    </row>
    <row r="624" spans="1:35" ht="12.75" customHeight="1" x14ac:dyDescent="0.25">
      <c r="A624" s="289"/>
      <c r="D624" s="191"/>
      <c r="E624" s="191"/>
      <c r="H624" s="191"/>
      <c r="I624" s="191"/>
      <c r="J624" s="191"/>
      <c r="K624" s="191"/>
      <c r="L624" s="191"/>
      <c r="M624" s="191"/>
      <c r="N624" s="191"/>
      <c r="O624" s="191"/>
      <c r="P624" s="191"/>
      <c r="Q624" s="191"/>
      <c r="R624" s="191"/>
      <c r="S624" s="191"/>
      <c r="T624" s="191"/>
      <c r="U624" s="191"/>
      <c r="AD624" s="288"/>
      <c r="AI624" s="191"/>
    </row>
    <row r="625" spans="1:35" ht="12.75" customHeight="1" x14ac:dyDescent="0.25">
      <c r="A625" s="289"/>
      <c r="D625" s="191"/>
      <c r="E625" s="191"/>
      <c r="H625" s="191"/>
      <c r="I625" s="191"/>
      <c r="J625" s="191"/>
      <c r="K625" s="191"/>
      <c r="L625" s="191"/>
      <c r="M625" s="191"/>
      <c r="N625" s="191"/>
      <c r="O625" s="191"/>
      <c r="P625" s="191"/>
      <c r="Q625" s="191"/>
      <c r="R625" s="191"/>
      <c r="S625" s="191"/>
      <c r="T625" s="191"/>
      <c r="U625" s="191"/>
      <c r="AD625" s="288"/>
      <c r="AI625" s="191"/>
    </row>
    <row r="626" spans="1:35" ht="12.75" customHeight="1" x14ac:dyDescent="0.25">
      <c r="A626" s="289"/>
      <c r="D626" s="191"/>
      <c r="E626" s="191"/>
      <c r="H626" s="191"/>
      <c r="I626" s="191"/>
      <c r="J626" s="191"/>
      <c r="K626" s="191"/>
      <c r="L626" s="191"/>
      <c r="M626" s="191"/>
      <c r="N626" s="191"/>
      <c r="O626" s="191"/>
      <c r="P626" s="191"/>
      <c r="Q626" s="191"/>
      <c r="R626" s="191"/>
      <c r="S626" s="191"/>
      <c r="T626" s="191"/>
      <c r="U626" s="191"/>
      <c r="AD626" s="288"/>
      <c r="AI626" s="191"/>
    </row>
    <row r="627" spans="1:35" ht="12.75" customHeight="1" x14ac:dyDescent="0.25">
      <c r="A627" s="289"/>
      <c r="D627" s="191"/>
      <c r="E627" s="191"/>
      <c r="H627" s="191"/>
      <c r="I627" s="191"/>
      <c r="J627" s="191"/>
      <c r="K627" s="191"/>
      <c r="L627" s="191"/>
      <c r="M627" s="191"/>
      <c r="N627" s="191"/>
      <c r="O627" s="191"/>
      <c r="P627" s="191"/>
      <c r="Q627" s="191"/>
      <c r="R627" s="191"/>
      <c r="S627" s="191"/>
      <c r="T627" s="191"/>
      <c r="U627" s="191"/>
      <c r="AD627" s="288"/>
      <c r="AI627" s="191"/>
    </row>
    <row r="628" spans="1:35" ht="12.75" customHeight="1" x14ac:dyDescent="0.25">
      <c r="A628" s="289"/>
      <c r="D628" s="191"/>
      <c r="E628" s="191"/>
      <c r="H628" s="191"/>
      <c r="I628" s="191"/>
      <c r="J628" s="191"/>
      <c r="K628" s="191"/>
      <c r="L628" s="191"/>
      <c r="M628" s="191"/>
      <c r="N628" s="191"/>
      <c r="O628" s="191"/>
      <c r="P628" s="191"/>
      <c r="Q628" s="191"/>
      <c r="R628" s="191"/>
      <c r="S628" s="191"/>
      <c r="T628" s="191"/>
      <c r="U628" s="191"/>
      <c r="AD628" s="288"/>
      <c r="AI628" s="191"/>
    </row>
    <row r="629" spans="1:35" ht="12.75" customHeight="1" x14ac:dyDescent="0.25">
      <c r="A629" s="289"/>
      <c r="D629" s="191"/>
      <c r="E629" s="191"/>
      <c r="H629" s="191"/>
      <c r="I629" s="191"/>
      <c r="J629" s="191"/>
      <c r="K629" s="191"/>
      <c r="L629" s="191"/>
      <c r="M629" s="191"/>
      <c r="N629" s="191"/>
      <c r="O629" s="191"/>
      <c r="P629" s="191"/>
      <c r="Q629" s="191"/>
      <c r="R629" s="191"/>
      <c r="S629" s="191"/>
      <c r="T629" s="191"/>
      <c r="U629" s="191"/>
      <c r="AD629" s="288"/>
      <c r="AI629" s="191"/>
    </row>
    <row r="630" spans="1:35" ht="12.75" customHeight="1" x14ac:dyDescent="0.25">
      <c r="A630" s="289"/>
      <c r="D630" s="191"/>
      <c r="E630" s="191"/>
      <c r="H630" s="191"/>
      <c r="I630" s="191"/>
      <c r="J630" s="191"/>
      <c r="K630" s="191"/>
      <c r="L630" s="191"/>
      <c r="M630" s="191"/>
      <c r="N630" s="191"/>
      <c r="O630" s="191"/>
      <c r="P630" s="191"/>
      <c r="Q630" s="191"/>
      <c r="R630" s="191"/>
      <c r="S630" s="191"/>
      <c r="T630" s="191"/>
      <c r="U630" s="191"/>
      <c r="AD630" s="288"/>
      <c r="AI630" s="191"/>
    </row>
    <row r="631" spans="1:35" ht="12.75" customHeight="1" x14ac:dyDescent="0.25">
      <c r="A631" s="289"/>
      <c r="D631" s="191"/>
      <c r="E631" s="191"/>
      <c r="H631" s="191"/>
      <c r="I631" s="191"/>
      <c r="J631" s="191"/>
      <c r="K631" s="191"/>
      <c r="L631" s="191"/>
      <c r="M631" s="191"/>
      <c r="N631" s="191"/>
      <c r="O631" s="191"/>
      <c r="P631" s="191"/>
      <c r="Q631" s="191"/>
      <c r="R631" s="191"/>
      <c r="S631" s="191"/>
      <c r="T631" s="191"/>
      <c r="U631" s="191"/>
      <c r="AD631" s="288"/>
      <c r="AI631" s="191"/>
    </row>
    <row r="632" spans="1:35" ht="12.75" customHeight="1" x14ac:dyDescent="0.25">
      <c r="A632" s="289"/>
      <c r="D632" s="191"/>
      <c r="E632" s="191"/>
      <c r="H632" s="191"/>
      <c r="I632" s="191"/>
      <c r="J632" s="191"/>
      <c r="K632" s="191"/>
      <c r="L632" s="191"/>
      <c r="M632" s="191"/>
      <c r="N632" s="191"/>
      <c r="O632" s="191"/>
      <c r="P632" s="191"/>
      <c r="Q632" s="191"/>
      <c r="R632" s="191"/>
      <c r="S632" s="191"/>
      <c r="T632" s="191"/>
      <c r="U632" s="191"/>
      <c r="AD632" s="288"/>
      <c r="AI632" s="191"/>
    </row>
    <row r="633" spans="1:35" ht="12.75" customHeight="1" x14ac:dyDescent="0.25">
      <c r="A633" s="289"/>
      <c r="D633" s="191"/>
      <c r="E633" s="191"/>
      <c r="H633" s="191"/>
      <c r="I633" s="191"/>
      <c r="J633" s="191"/>
      <c r="K633" s="191"/>
      <c r="L633" s="191"/>
      <c r="M633" s="191"/>
      <c r="N633" s="191"/>
      <c r="O633" s="191"/>
      <c r="P633" s="191"/>
      <c r="Q633" s="191"/>
      <c r="R633" s="191"/>
      <c r="S633" s="191"/>
      <c r="T633" s="191"/>
      <c r="U633" s="191"/>
      <c r="AD633" s="288"/>
      <c r="AI633" s="191"/>
    </row>
    <row r="634" spans="1:35" ht="12.75" customHeight="1" x14ac:dyDescent="0.25">
      <c r="A634" s="289"/>
      <c r="D634" s="191"/>
      <c r="E634" s="191"/>
      <c r="H634" s="191"/>
      <c r="I634" s="191"/>
      <c r="J634" s="191"/>
      <c r="K634" s="191"/>
      <c r="L634" s="191"/>
      <c r="M634" s="191"/>
      <c r="N634" s="191"/>
      <c r="O634" s="191"/>
      <c r="P634" s="191"/>
      <c r="Q634" s="191"/>
      <c r="R634" s="191"/>
      <c r="S634" s="191"/>
      <c r="T634" s="191"/>
      <c r="U634" s="191"/>
      <c r="AD634" s="288"/>
      <c r="AI634" s="191"/>
    </row>
    <row r="635" spans="1:35" ht="12.75" customHeight="1" x14ac:dyDescent="0.25">
      <c r="A635" s="289"/>
      <c r="D635" s="191"/>
      <c r="E635" s="191"/>
      <c r="H635" s="191"/>
      <c r="I635" s="191"/>
      <c r="J635" s="191"/>
      <c r="K635" s="191"/>
      <c r="L635" s="191"/>
      <c r="M635" s="191"/>
      <c r="N635" s="191"/>
      <c r="O635" s="191"/>
      <c r="P635" s="191"/>
      <c r="Q635" s="191"/>
      <c r="R635" s="191"/>
      <c r="S635" s="191"/>
      <c r="T635" s="191"/>
      <c r="U635" s="191"/>
      <c r="AD635" s="288"/>
      <c r="AI635" s="191"/>
    </row>
    <row r="636" spans="1:35" ht="12.75" customHeight="1" x14ac:dyDescent="0.25">
      <c r="A636" s="289"/>
      <c r="D636" s="191"/>
      <c r="E636" s="191"/>
      <c r="H636" s="191"/>
      <c r="I636" s="191"/>
      <c r="J636" s="191"/>
      <c r="K636" s="191"/>
      <c r="L636" s="191"/>
      <c r="M636" s="191"/>
      <c r="N636" s="191"/>
      <c r="O636" s="191"/>
      <c r="P636" s="191"/>
      <c r="Q636" s="191"/>
      <c r="R636" s="191"/>
      <c r="S636" s="191"/>
      <c r="T636" s="191"/>
      <c r="U636" s="191"/>
      <c r="AD636" s="288"/>
      <c r="AI636" s="191"/>
    </row>
    <row r="637" spans="1:35" ht="12.75" customHeight="1" x14ac:dyDescent="0.25">
      <c r="A637" s="289"/>
      <c r="D637" s="191"/>
      <c r="E637" s="191"/>
      <c r="H637" s="191"/>
      <c r="I637" s="191"/>
      <c r="J637" s="191"/>
      <c r="K637" s="191"/>
      <c r="L637" s="191"/>
      <c r="M637" s="191"/>
      <c r="N637" s="191"/>
      <c r="O637" s="191"/>
      <c r="P637" s="191"/>
      <c r="Q637" s="191"/>
      <c r="R637" s="191"/>
      <c r="S637" s="191"/>
      <c r="T637" s="191"/>
      <c r="U637" s="191"/>
      <c r="AD637" s="288"/>
      <c r="AI637" s="191"/>
    </row>
    <row r="638" spans="1:35" ht="12.75" customHeight="1" x14ac:dyDescent="0.25">
      <c r="A638" s="289"/>
      <c r="D638" s="191"/>
      <c r="E638" s="191"/>
      <c r="H638" s="191"/>
      <c r="I638" s="191"/>
      <c r="J638" s="191"/>
      <c r="K638" s="191"/>
      <c r="L638" s="191"/>
      <c r="M638" s="191"/>
      <c r="N638" s="191"/>
      <c r="O638" s="191"/>
      <c r="P638" s="191"/>
      <c r="Q638" s="191"/>
      <c r="R638" s="191"/>
      <c r="S638" s="191"/>
      <c r="T638" s="191"/>
      <c r="U638" s="191"/>
      <c r="AD638" s="288"/>
      <c r="AI638" s="191"/>
    </row>
    <row r="639" spans="1:35" ht="12.75" customHeight="1" x14ac:dyDescent="0.25">
      <c r="A639" s="289"/>
      <c r="D639" s="191"/>
      <c r="E639" s="191"/>
      <c r="H639" s="191"/>
      <c r="I639" s="191"/>
      <c r="J639" s="191"/>
      <c r="K639" s="191"/>
      <c r="L639" s="191"/>
      <c r="M639" s="191"/>
      <c r="N639" s="191"/>
      <c r="O639" s="191"/>
      <c r="P639" s="191"/>
      <c r="Q639" s="191"/>
      <c r="R639" s="191"/>
      <c r="S639" s="191"/>
      <c r="T639" s="191"/>
      <c r="U639" s="191"/>
      <c r="AD639" s="288"/>
      <c r="AI639" s="191"/>
    </row>
    <row r="640" spans="1:35" ht="12.75" customHeight="1" x14ac:dyDescent="0.25">
      <c r="A640" s="289"/>
      <c r="D640" s="191"/>
      <c r="E640" s="191"/>
      <c r="H640" s="191"/>
      <c r="I640" s="191"/>
      <c r="J640" s="191"/>
      <c r="K640" s="191"/>
      <c r="L640" s="191"/>
      <c r="M640" s="191"/>
      <c r="N640" s="191"/>
      <c r="O640" s="191"/>
      <c r="P640" s="191"/>
      <c r="Q640" s="191"/>
      <c r="R640" s="191"/>
      <c r="S640" s="191"/>
      <c r="T640" s="191"/>
      <c r="U640" s="191"/>
      <c r="AD640" s="288"/>
      <c r="AI640" s="191"/>
    </row>
    <row r="641" spans="1:35" ht="12.75" customHeight="1" x14ac:dyDescent="0.25">
      <c r="A641" s="289"/>
      <c r="D641" s="191"/>
      <c r="E641" s="191"/>
      <c r="H641" s="191"/>
      <c r="I641" s="191"/>
      <c r="J641" s="191"/>
      <c r="K641" s="191"/>
      <c r="L641" s="191"/>
      <c r="M641" s="191"/>
      <c r="N641" s="191"/>
      <c r="O641" s="191"/>
      <c r="P641" s="191"/>
      <c r="Q641" s="191"/>
      <c r="R641" s="191"/>
      <c r="S641" s="191"/>
      <c r="T641" s="191"/>
      <c r="U641" s="191"/>
      <c r="AD641" s="288"/>
      <c r="AI641" s="191"/>
    </row>
    <row r="642" spans="1:35" ht="12.75" customHeight="1" x14ac:dyDescent="0.25">
      <c r="A642" s="289"/>
      <c r="D642" s="191"/>
      <c r="E642" s="191"/>
      <c r="H642" s="191"/>
      <c r="I642" s="191"/>
      <c r="J642" s="191"/>
      <c r="K642" s="191"/>
      <c r="L642" s="191"/>
      <c r="M642" s="191"/>
      <c r="N642" s="191"/>
      <c r="O642" s="191"/>
      <c r="P642" s="191"/>
      <c r="Q642" s="191"/>
      <c r="R642" s="191"/>
      <c r="S642" s="191"/>
      <c r="T642" s="191"/>
      <c r="U642" s="191"/>
      <c r="AD642" s="288"/>
      <c r="AI642" s="191"/>
    </row>
    <row r="643" spans="1:35" ht="12.75" customHeight="1" x14ac:dyDescent="0.25">
      <c r="A643" s="289"/>
      <c r="D643" s="191"/>
      <c r="E643" s="191"/>
      <c r="H643" s="191"/>
      <c r="I643" s="191"/>
      <c r="J643" s="191"/>
      <c r="K643" s="191"/>
      <c r="L643" s="191"/>
      <c r="M643" s="191"/>
      <c r="N643" s="191"/>
      <c r="O643" s="191"/>
      <c r="P643" s="191"/>
      <c r="Q643" s="191"/>
      <c r="R643" s="191"/>
      <c r="S643" s="191"/>
      <c r="T643" s="191"/>
      <c r="U643" s="191"/>
      <c r="AD643" s="288"/>
      <c r="AI643" s="191"/>
    </row>
    <row r="644" spans="1:35" ht="12.75" customHeight="1" x14ac:dyDescent="0.25">
      <c r="A644" s="289"/>
      <c r="D644" s="191"/>
      <c r="E644" s="191"/>
      <c r="H644" s="191"/>
      <c r="I644" s="191"/>
      <c r="J644" s="191"/>
      <c r="K644" s="191"/>
      <c r="L644" s="191"/>
      <c r="M644" s="191"/>
      <c r="N644" s="191"/>
      <c r="O644" s="191"/>
      <c r="P644" s="191"/>
      <c r="Q644" s="191"/>
      <c r="R644" s="191"/>
      <c r="S644" s="191"/>
      <c r="T644" s="191"/>
      <c r="U644" s="191"/>
      <c r="AD644" s="288"/>
      <c r="AI644" s="191"/>
    </row>
    <row r="645" spans="1:35" ht="12.75" customHeight="1" x14ac:dyDescent="0.25">
      <c r="A645" s="289"/>
      <c r="D645" s="191"/>
      <c r="E645" s="191"/>
      <c r="H645" s="191"/>
      <c r="I645" s="191"/>
      <c r="J645" s="191"/>
      <c r="K645" s="191"/>
      <c r="L645" s="191"/>
      <c r="M645" s="191"/>
      <c r="N645" s="191"/>
      <c r="O645" s="191"/>
      <c r="P645" s="191"/>
      <c r="Q645" s="191"/>
      <c r="R645" s="191"/>
      <c r="S645" s="191"/>
      <c r="T645" s="191"/>
      <c r="U645" s="191"/>
      <c r="AD645" s="288"/>
      <c r="AI645" s="191"/>
    </row>
    <row r="646" spans="1:35" ht="12.75" customHeight="1" x14ac:dyDescent="0.25">
      <c r="A646" s="289"/>
      <c r="D646" s="191"/>
      <c r="E646" s="191"/>
      <c r="H646" s="191"/>
      <c r="I646" s="191"/>
      <c r="J646" s="191"/>
      <c r="K646" s="191"/>
      <c r="L646" s="191"/>
      <c r="M646" s="191"/>
      <c r="N646" s="191"/>
      <c r="O646" s="191"/>
      <c r="P646" s="191"/>
      <c r="Q646" s="191"/>
      <c r="R646" s="191"/>
      <c r="S646" s="191"/>
      <c r="T646" s="191"/>
      <c r="U646" s="191"/>
      <c r="AD646" s="288"/>
      <c r="AI646" s="191"/>
    </row>
    <row r="647" spans="1:35" ht="12.75" customHeight="1" x14ac:dyDescent="0.25">
      <c r="A647" s="289"/>
      <c r="D647" s="191"/>
      <c r="E647" s="191"/>
      <c r="H647" s="191"/>
      <c r="I647" s="191"/>
      <c r="J647" s="191"/>
      <c r="K647" s="191"/>
      <c r="L647" s="191"/>
      <c r="M647" s="191"/>
      <c r="N647" s="191"/>
      <c r="O647" s="191"/>
      <c r="P647" s="191"/>
      <c r="Q647" s="191"/>
      <c r="R647" s="191"/>
      <c r="S647" s="191"/>
      <c r="T647" s="191"/>
      <c r="U647" s="191"/>
      <c r="AD647" s="288"/>
      <c r="AI647" s="191"/>
    </row>
    <row r="648" spans="1:35" ht="12.75" customHeight="1" x14ac:dyDescent="0.25">
      <c r="A648" s="289"/>
      <c r="D648" s="191"/>
      <c r="E648" s="191"/>
      <c r="H648" s="191"/>
      <c r="I648" s="191"/>
      <c r="J648" s="191"/>
      <c r="K648" s="191"/>
      <c r="L648" s="191"/>
      <c r="M648" s="191"/>
      <c r="N648" s="191"/>
      <c r="O648" s="191"/>
      <c r="P648" s="191"/>
      <c r="Q648" s="191"/>
      <c r="R648" s="191"/>
      <c r="S648" s="191"/>
      <c r="T648" s="191"/>
      <c r="U648" s="191"/>
      <c r="AD648" s="288"/>
      <c r="AI648" s="191"/>
    </row>
    <row r="649" spans="1:35" ht="12.75" customHeight="1" x14ac:dyDescent="0.25">
      <c r="A649" s="289"/>
      <c r="D649" s="191"/>
      <c r="E649" s="191"/>
      <c r="H649" s="191"/>
      <c r="I649" s="191"/>
      <c r="J649" s="191"/>
      <c r="K649" s="191"/>
      <c r="L649" s="191"/>
      <c r="M649" s="191"/>
      <c r="N649" s="191"/>
      <c r="O649" s="191"/>
      <c r="P649" s="191"/>
      <c r="Q649" s="191"/>
      <c r="R649" s="191"/>
      <c r="S649" s="191"/>
      <c r="T649" s="191"/>
      <c r="U649" s="191"/>
      <c r="AD649" s="288"/>
      <c r="AI649" s="191"/>
    </row>
    <row r="650" spans="1:35" ht="12.75" customHeight="1" x14ac:dyDescent="0.25">
      <c r="A650" s="289"/>
      <c r="D650" s="191"/>
      <c r="E650" s="191"/>
      <c r="H650" s="191"/>
      <c r="I650" s="191"/>
      <c r="J650" s="191"/>
      <c r="K650" s="191"/>
      <c r="L650" s="191"/>
      <c r="M650" s="191"/>
      <c r="N650" s="191"/>
      <c r="O650" s="191"/>
      <c r="P650" s="191"/>
      <c r="Q650" s="191"/>
      <c r="R650" s="191"/>
      <c r="S650" s="191"/>
      <c r="T650" s="191"/>
      <c r="U650" s="191"/>
      <c r="AD650" s="288"/>
      <c r="AI650" s="191"/>
    </row>
    <row r="651" spans="1:35" ht="12.75" customHeight="1" x14ac:dyDescent="0.25">
      <c r="A651" s="289"/>
      <c r="D651" s="191"/>
      <c r="E651" s="191"/>
      <c r="H651" s="191"/>
      <c r="I651" s="191"/>
      <c r="J651" s="191"/>
      <c r="K651" s="191"/>
      <c r="L651" s="191"/>
      <c r="M651" s="191"/>
      <c r="N651" s="191"/>
      <c r="O651" s="191"/>
      <c r="P651" s="191"/>
      <c r="Q651" s="191"/>
      <c r="R651" s="191"/>
      <c r="S651" s="191"/>
      <c r="T651" s="191"/>
      <c r="U651" s="191"/>
      <c r="AD651" s="288"/>
      <c r="AI651" s="191"/>
    </row>
    <row r="652" spans="1:35" ht="12.75" customHeight="1" x14ac:dyDescent="0.25">
      <c r="A652" s="289"/>
      <c r="D652" s="191"/>
      <c r="E652" s="191"/>
      <c r="H652" s="191"/>
      <c r="I652" s="191"/>
      <c r="J652" s="191"/>
      <c r="K652" s="191"/>
      <c r="L652" s="191"/>
      <c r="M652" s="191"/>
      <c r="N652" s="191"/>
      <c r="O652" s="191"/>
      <c r="P652" s="191"/>
      <c r="Q652" s="191"/>
      <c r="R652" s="191"/>
      <c r="S652" s="191"/>
      <c r="T652" s="191"/>
      <c r="U652" s="191"/>
      <c r="AD652" s="288"/>
      <c r="AI652" s="191"/>
    </row>
    <row r="653" spans="1:35" ht="12.75" customHeight="1" x14ac:dyDescent="0.25">
      <c r="A653" s="289"/>
      <c r="D653" s="191"/>
      <c r="E653" s="191"/>
      <c r="H653" s="191"/>
      <c r="I653" s="191"/>
      <c r="J653" s="191"/>
      <c r="K653" s="191"/>
      <c r="L653" s="191"/>
      <c r="M653" s="191"/>
      <c r="N653" s="191"/>
      <c r="O653" s="191"/>
      <c r="P653" s="191"/>
      <c r="Q653" s="191"/>
      <c r="R653" s="191"/>
      <c r="S653" s="191"/>
      <c r="T653" s="191"/>
      <c r="U653" s="191"/>
      <c r="AD653" s="288"/>
      <c r="AI653" s="191"/>
    </row>
    <row r="654" spans="1:35" ht="12.75" customHeight="1" x14ac:dyDescent="0.25">
      <c r="A654" s="289"/>
      <c r="D654" s="191"/>
      <c r="E654" s="191"/>
      <c r="H654" s="191"/>
      <c r="I654" s="191"/>
      <c r="J654" s="191"/>
      <c r="K654" s="191"/>
      <c r="L654" s="191"/>
      <c r="M654" s="191"/>
      <c r="N654" s="191"/>
      <c r="O654" s="191"/>
      <c r="P654" s="191"/>
      <c r="Q654" s="191"/>
      <c r="R654" s="191"/>
      <c r="S654" s="191"/>
      <c r="T654" s="191"/>
      <c r="U654" s="191"/>
      <c r="AD654" s="288"/>
      <c r="AI654" s="191"/>
    </row>
    <row r="655" spans="1:35" ht="12.75" customHeight="1" x14ac:dyDescent="0.25">
      <c r="A655" s="289"/>
      <c r="D655" s="191"/>
      <c r="E655" s="191"/>
      <c r="H655" s="191"/>
      <c r="I655" s="191"/>
      <c r="J655" s="191"/>
      <c r="K655" s="191"/>
      <c r="L655" s="191"/>
      <c r="M655" s="191"/>
      <c r="N655" s="191"/>
      <c r="O655" s="191"/>
      <c r="P655" s="191"/>
      <c r="Q655" s="191"/>
      <c r="R655" s="191"/>
      <c r="S655" s="191"/>
      <c r="T655" s="191"/>
      <c r="U655" s="191"/>
      <c r="AD655" s="288"/>
      <c r="AI655" s="191"/>
    </row>
    <row r="656" spans="1:35" ht="12.75" customHeight="1" x14ac:dyDescent="0.25">
      <c r="A656" s="289"/>
      <c r="D656" s="191"/>
      <c r="E656" s="191"/>
      <c r="H656" s="191"/>
      <c r="I656" s="191"/>
      <c r="J656" s="191"/>
      <c r="K656" s="191"/>
      <c r="L656" s="191"/>
      <c r="M656" s="191"/>
      <c r="N656" s="191"/>
      <c r="O656" s="191"/>
      <c r="P656" s="191"/>
      <c r="Q656" s="191"/>
      <c r="R656" s="191"/>
      <c r="S656" s="191"/>
      <c r="T656" s="191"/>
      <c r="U656" s="191"/>
      <c r="AD656" s="288"/>
      <c r="AI656" s="191"/>
    </row>
    <row r="657" spans="1:35" ht="12.75" customHeight="1" x14ac:dyDescent="0.25">
      <c r="A657" s="289"/>
      <c r="D657" s="191"/>
      <c r="E657" s="191"/>
      <c r="H657" s="191"/>
      <c r="I657" s="191"/>
      <c r="J657" s="191"/>
      <c r="K657" s="191"/>
      <c r="L657" s="191"/>
      <c r="M657" s="191"/>
      <c r="N657" s="191"/>
      <c r="O657" s="191"/>
      <c r="P657" s="191"/>
      <c r="Q657" s="191"/>
      <c r="R657" s="191"/>
      <c r="S657" s="191"/>
      <c r="T657" s="191"/>
      <c r="U657" s="191"/>
      <c r="AD657" s="288"/>
      <c r="AI657" s="191"/>
    </row>
    <row r="658" spans="1:35" ht="12.75" customHeight="1" x14ac:dyDescent="0.25">
      <c r="A658" s="289"/>
      <c r="D658" s="191"/>
      <c r="E658" s="191"/>
      <c r="H658" s="191"/>
      <c r="I658" s="191"/>
      <c r="J658" s="191"/>
      <c r="K658" s="191"/>
      <c r="L658" s="191"/>
      <c r="M658" s="191"/>
      <c r="N658" s="191"/>
      <c r="O658" s="191"/>
      <c r="P658" s="191"/>
      <c r="Q658" s="191"/>
      <c r="R658" s="191"/>
      <c r="S658" s="191"/>
      <c r="T658" s="191"/>
      <c r="U658" s="191"/>
      <c r="AD658" s="288"/>
      <c r="AI658" s="191"/>
    </row>
    <row r="659" spans="1:35" ht="12.75" customHeight="1" x14ac:dyDescent="0.25">
      <c r="A659" s="289"/>
      <c r="D659" s="191"/>
      <c r="E659" s="191"/>
      <c r="H659" s="191"/>
      <c r="I659" s="191"/>
      <c r="J659" s="191"/>
      <c r="K659" s="191"/>
      <c r="L659" s="191"/>
      <c r="M659" s="191"/>
      <c r="N659" s="191"/>
      <c r="O659" s="191"/>
      <c r="P659" s="191"/>
      <c r="Q659" s="191"/>
      <c r="R659" s="191"/>
      <c r="S659" s="191"/>
      <c r="T659" s="191"/>
      <c r="U659" s="191"/>
      <c r="AD659" s="288"/>
      <c r="AI659" s="191"/>
    </row>
    <row r="660" spans="1:35" ht="12.75" customHeight="1" x14ac:dyDescent="0.25">
      <c r="A660" s="289"/>
      <c r="D660" s="191"/>
      <c r="E660" s="191"/>
      <c r="H660" s="191"/>
      <c r="I660" s="191"/>
      <c r="J660" s="191"/>
      <c r="K660" s="191"/>
      <c r="L660" s="191"/>
      <c r="M660" s="191"/>
      <c r="N660" s="191"/>
      <c r="O660" s="191"/>
      <c r="P660" s="191"/>
      <c r="Q660" s="191"/>
      <c r="R660" s="191"/>
      <c r="S660" s="191"/>
      <c r="T660" s="191"/>
      <c r="U660" s="191"/>
      <c r="AD660" s="288"/>
      <c r="AI660" s="191"/>
    </row>
    <row r="661" spans="1:35" ht="12.75" customHeight="1" x14ac:dyDescent="0.25">
      <c r="A661" s="289"/>
      <c r="D661" s="191"/>
      <c r="E661" s="191"/>
      <c r="H661" s="191"/>
      <c r="I661" s="191"/>
      <c r="J661" s="191"/>
      <c r="K661" s="191"/>
      <c r="L661" s="191"/>
      <c r="M661" s="191"/>
      <c r="N661" s="191"/>
      <c r="O661" s="191"/>
      <c r="P661" s="191"/>
      <c r="Q661" s="191"/>
      <c r="R661" s="191"/>
      <c r="S661" s="191"/>
      <c r="T661" s="191"/>
      <c r="U661" s="191"/>
      <c r="AD661" s="288"/>
      <c r="AI661" s="191"/>
    </row>
    <row r="662" spans="1:35" ht="12.75" customHeight="1" x14ac:dyDescent="0.25">
      <c r="A662" s="289"/>
      <c r="D662" s="191"/>
      <c r="E662" s="191"/>
      <c r="H662" s="191"/>
      <c r="I662" s="191"/>
      <c r="J662" s="191"/>
      <c r="K662" s="191"/>
      <c r="L662" s="191"/>
      <c r="M662" s="191"/>
      <c r="N662" s="191"/>
      <c r="O662" s="191"/>
      <c r="P662" s="191"/>
      <c r="Q662" s="191"/>
      <c r="R662" s="191"/>
      <c r="S662" s="191"/>
      <c r="T662" s="191"/>
      <c r="U662" s="191"/>
      <c r="AD662" s="288"/>
      <c r="AI662" s="191"/>
    </row>
    <row r="663" spans="1:35" ht="12.75" customHeight="1" x14ac:dyDescent="0.25">
      <c r="A663" s="289"/>
      <c r="D663" s="191"/>
      <c r="E663" s="191"/>
      <c r="H663" s="191"/>
      <c r="I663" s="191"/>
      <c r="J663" s="191"/>
      <c r="K663" s="191"/>
      <c r="L663" s="191"/>
      <c r="M663" s="191"/>
      <c r="N663" s="191"/>
      <c r="O663" s="191"/>
      <c r="P663" s="191"/>
      <c r="Q663" s="191"/>
      <c r="R663" s="191"/>
      <c r="S663" s="191"/>
      <c r="T663" s="191"/>
      <c r="U663" s="191"/>
      <c r="AD663" s="288"/>
      <c r="AI663" s="191"/>
    </row>
    <row r="664" spans="1:35" ht="12.75" customHeight="1" x14ac:dyDescent="0.25">
      <c r="A664" s="289"/>
      <c r="D664" s="191"/>
      <c r="E664" s="191"/>
      <c r="H664" s="191"/>
      <c r="I664" s="191"/>
      <c r="J664" s="191"/>
      <c r="K664" s="191"/>
      <c r="L664" s="191"/>
      <c r="M664" s="191"/>
      <c r="N664" s="191"/>
      <c r="O664" s="191"/>
      <c r="P664" s="191"/>
      <c r="Q664" s="191"/>
      <c r="R664" s="191"/>
      <c r="S664" s="191"/>
      <c r="T664" s="191"/>
      <c r="U664" s="191"/>
      <c r="AD664" s="288"/>
      <c r="AI664" s="191"/>
    </row>
    <row r="665" spans="1:35" ht="12.75" customHeight="1" x14ac:dyDescent="0.25">
      <c r="A665" s="289"/>
      <c r="D665" s="191"/>
      <c r="E665" s="191"/>
      <c r="H665" s="191"/>
      <c r="I665" s="191"/>
      <c r="J665" s="191"/>
      <c r="K665" s="191"/>
      <c r="L665" s="191"/>
      <c r="M665" s="191"/>
      <c r="N665" s="191"/>
      <c r="O665" s="191"/>
      <c r="P665" s="191"/>
      <c r="Q665" s="191"/>
      <c r="R665" s="191"/>
      <c r="S665" s="191"/>
      <c r="T665" s="191"/>
      <c r="U665" s="191"/>
      <c r="AD665" s="288"/>
      <c r="AI665" s="191"/>
    </row>
    <row r="666" spans="1:35" ht="12.75" customHeight="1" x14ac:dyDescent="0.25">
      <c r="A666" s="289"/>
      <c r="D666" s="191"/>
      <c r="E666" s="191"/>
      <c r="H666" s="191"/>
      <c r="I666" s="191"/>
      <c r="J666" s="191"/>
      <c r="K666" s="191"/>
      <c r="L666" s="191"/>
      <c r="M666" s="191"/>
      <c r="N666" s="191"/>
      <c r="O666" s="191"/>
      <c r="P666" s="191"/>
      <c r="Q666" s="191"/>
      <c r="R666" s="191"/>
      <c r="S666" s="191"/>
      <c r="T666" s="191"/>
      <c r="U666" s="191"/>
      <c r="AD666" s="288"/>
      <c r="AI666" s="191"/>
    </row>
    <row r="667" spans="1:35" ht="12.75" customHeight="1" x14ac:dyDescent="0.25">
      <c r="A667" s="289"/>
      <c r="D667" s="191"/>
      <c r="E667" s="191"/>
      <c r="H667" s="191"/>
      <c r="I667" s="191"/>
      <c r="J667" s="191"/>
      <c r="K667" s="191"/>
      <c r="L667" s="191"/>
      <c r="M667" s="191"/>
      <c r="N667" s="191"/>
      <c r="O667" s="191"/>
      <c r="P667" s="191"/>
      <c r="Q667" s="191"/>
      <c r="R667" s="191"/>
      <c r="S667" s="191"/>
      <c r="T667" s="191"/>
      <c r="U667" s="191"/>
      <c r="AD667" s="288"/>
      <c r="AI667" s="191"/>
    </row>
    <row r="668" spans="1:35" ht="12.75" customHeight="1" x14ac:dyDescent="0.25">
      <c r="A668" s="289"/>
      <c r="D668" s="191"/>
      <c r="E668" s="191"/>
      <c r="H668" s="191"/>
      <c r="I668" s="191"/>
      <c r="J668" s="191"/>
      <c r="K668" s="191"/>
      <c r="L668" s="191"/>
      <c r="M668" s="191"/>
      <c r="N668" s="191"/>
      <c r="O668" s="191"/>
      <c r="P668" s="191"/>
      <c r="Q668" s="191"/>
      <c r="R668" s="191"/>
      <c r="S668" s="191"/>
      <c r="T668" s="191"/>
      <c r="U668" s="191"/>
      <c r="AD668" s="288"/>
      <c r="AI668" s="191"/>
    </row>
    <row r="669" spans="1:35" ht="12.75" customHeight="1" x14ac:dyDescent="0.25">
      <c r="A669" s="289"/>
      <c r="D669" s="191"/>
      <c r="E669" s="191"/>
      <c r="H669" s="191"/>
      <c r="I669" s="191"/>
      <c r="J669" s="191"/>
      <c r="K669" s="191"/>
      <c r="L669" s="191"/>
      <c r="M669" s="191"/>
      <c r="N669" s="191"/>
      <c r="O669" s="191"/>
      <c r="P669" s="191"/>
      <c r="Q669" s="191"/>
      <c r="R669" s="191"/>
      <c r="S669" s="191"/>
      <c r="T669" s="191"/>
      <c r="U669" s="191"/>
      <c r="AD669" s="288"/>
      <c r="AI669" s="191"/>
    </row>
    <row r="670" spans="1:35" ht="12.75" customHeight="1" x14ac:dyDescent="0.25">
      <c r="A670" s="289"/>
      <c r="D670" s="191"/>
      <c r="E670" s="191"/>
      <c r="H670" s="191"/>
      <c r="I670" s="191"/>
      <c r="J670" s="191"/>
      <c r="K670" s="191"/>
      <c r="L670" s="191"/>
      <c r="M670" s="191"/>
      <c r="N670" s="191"/>
      <c r="O670" s="191"/>
      <c r="P670" s="191"/>
      <c r="Q670" s="191"/>
      <c r="R670" s="191"/>
      <c r="S670" s="191"/>
      <c r="T670" s="191"/>
      <c r="U670" s="191"/>
      <c r="AD670" s="288"/>
      <c r="AI670" s="191"/>
    </row>
    <row r="671" spans="1:35" ht="12.75" customHeight="1" x14ac:dyDescent="0.25">
      <c r="A671" s="289"/>
      <c r="D671" s="191"/>
      <c r="E671" s="191"/>
      <c r="H671" s="191"/>
      <c r="I671" s="191"/>
      <c r="J671" s="191"/>
      <c r="K671" s="191"/>
      <c r="L671" s="191"/>
      <c r="M671" s="191"/>
      <c r="N671" s="191"/>
      <c r="O671" s="191"/>
      <c r="P671" s="191"/>
      <c r="Q671" s="191"/>
      <c r="R671" s="191"/>
      <c r="S671" s="191"/>
      <c r="T671" s="191"/>
      <c r="U671" s="191"/>
      <c r="AD671" s="288"/>
      <c r="AI671" s="191"/>
    </row>
    <row r="672" spans="1:35" ht="12.75" customHeight="1" x14ac:dyDescent="0.25">
      <c r="A672" s="289"/>
      <c r="D672" s="191"/>
      <c r="E672" s="191"/>
      <c r="H672" s="191"/>
      <c r="I672" s="191"/>
      <c r="J672" s="191"/>
      <c r="K672" s="191"/>
      <c r="L672" s="191"/>
      <c r="M672" s="191"/>
      <c r="N672" s="191"/>
      <c r="O672" s="191"/>
      <c r="P672" s="191"/>
      <c r="Q672" s="191"/>
      <c r="R672" s="191"/>
      <c r="S672" s="191"/>
      <c r="T672" s="191"/>
      <c r="U672" s="191"/>
      <c r="AD672" s="288"/>
      <c r="AI672" s="191"/>
    </row>
    <row r="673" spans="1:35" ht="12.75" customHeight="1" x14ac:dyDescent="0.25">
      <c r="A673" s="289"/>
      <c r="D673" s="191"/>
      <c r="E673" s="191"/>
      <c r="H673" s="191"/>
      <c r="I673" s="191"/>
      <c r="J673" s="191"/>
      <c r="K673" s="191"/>
      <c r="L673" s="191"/>
      <c r="M673" s="191"/>
      <c r="N673" s="191"/>
      <c r="O673" s="191"/>
      <c r="P673" s="191"/>
      <c r="Q673" s="191"/>
      <c r="R673" s="191"/>
      <c r="S673" s="191"/>
      <c r="T673" s="191"/>
      <c r="U673" s="191"/>
      <c r="AD673" s="288"/>
      <c r="AI673" s="191"/>
    </row>
    <row r="674" spans="1:35" ht="12.75" customHeight="1" x14ac:dyDescent="0.25">
      <c r="A674" s="289"/>
      <c r="D674" s="191"/>
      <c r="E674" s="191"/>
      <c r="H674" s="191"/>
      <c r="I674" s="191"/>
      <c r="J674" s="191"/>
      <c r="K674" s="191"/>
      <c r="L674" s="191"/>
      <c r="M674" s="191"/>
      <c r="N674" s="191"/>
      <c r="O674" s="191"/>
      <c r="P674" s="191"/>
      <c r="Q674" s="191"/>
      <c r="R674" s="191"/>
      <c r="S674" s="191"/>
      <c r="T674" s="191"/>
      <c r="U674" s="191"/>
      <c r="AD674" s="288"/>
      <c r="AI674" s="191"/>
    </row>
    <row r="675" spans="1:35" ht="12.75" customHeight="1" x14ac:dyDescent="0.25">
      <c r="A675" s="289"/>
      <c r="D675" s="191"/>
      <c r="E675" s="191"/>
      <c r="H675" s="191"/>
      <c r="I675" s="191"/>
      <c r="J675" s="191"/>
      <c r="K675" s="191"/>
      <c r="L675" s="191"/>
      <c r="M675" s="191"/>
      <c r="N675" s="191"/>
      <c r="O675" s="191"/>
      <c r="P675" s="191"/>
      <c r="Q675" s="191"/>
      <c r="R675" s="191"/>
      <c r="S675" s="191"/>
      <c r="T675" s="191"/>
      <c r="U675" s="191"/>
      <c r="AD675" s="288"/>
      <c r="AI675" s="191"/>
    </row>
    <row r="676" spans="1:35" ht="12.75" customHeight="1" x14ac:dyDescent="0.25">
      <c r="A676" s="289"/>
      <c r="D676" s="191"/>
      <c r="E676" s="191"/>
      <c r="H676" s="191"/>
      <c r="I676" s="191"/>
      <c r="J676" s="191"/>
      <c r="K676" s="191"/>
      <c r="L676" s="191"/>
      <c r="M676" s="191"/>
      <c r="N676" s="191"/>
      <c r="O676" s="191"/>
      <c r="P676" s="191"/>
      <c r="Q676" s="191"/>
      <c r="R676" s="191"/>
      <c r="S676" s="191"/>
      <c r="T676" s="191"/>
      <c r="U676" s="191"/>
      <c r="AD676" s="288"/>
      <c r="AI676" s="191"/>
    </row>
    <row r="677" spans="1:35" ht="12.75" customHeight="1" x14ac:dyDescent="0.25">
      <c r="A677" s="289"/>
      <c r="D677" s="191"/>
      <c r="E677" s="191"/>
      <c r="H677" s="191"/>
      <c r="I677" s="191"/>
      <c r="J677" s="191"/>
      <c r="K677" s="191"/>
      <c r="L677" s="191"/>
      <c r="M677" s="191"/>
      <c r="N677" s="191"/>
      <c r="O677" s="191"/>
      <c r="P677" s="191"/>
      <c r="Q677" s="191"/>
      <c r="R677" s="191"/>
      <c r="S677" s="191"/>
      <c r="T677" s="191"/>
      <c r="U677" s="191"/>
      <c r="AD677" s="288"/>
      <c r="AI677" s="191"/>
    </row>
    <row r="678" spans="1:35" ht="12.75" customHeight="1" x14ac:dyDescent="0.25">
      <c r="A678" s="289"/>
      <c r="D678" s="191"/>
      <c r="E678" s="191"/>
      <c r="H678" s="191"/>
      <c r="I678" s="191"/>
      <c r="J678" s="191"/>
      <c r="K678" s="191"/>
      <c r="L678" s="191"/>
      <c r="M678" s="191"/>
      <c r="N678" s="191"/>
      <c r="O678" s="191"/>
      <c r="P678" s="191"/>
      <c r="Q678" s="191"/>
      <c r="R678" s="191"/>
      <c r="S678" s="191"/>
      <c r="T678" s="191"/>
      <c r="U678" s="191"/>
      <c r="AD678" s="288"/>
      <c r="AI678" s="191"/>
    </row>
    <row r="679" spans="1:35" ht="12.75" customHeight="1" x14ac:dyDescent="0.25">
      <c r="A679" s="289"/>
      <c r="D679" s="191"/>
      <c r="E679" s="191"/>
      <c r="H679" s="191"/>
      <c r="I679" s="191"/>
      <c r="J679" s="191"/>
      <c r="K679" s="191"/>
      <c r="L679" s="191"/>
      <c r="M679" s="191"/>
      <c r="N679" s="191"/>
      <c r="O679" s="191"/>
      <c r="P679" s="191"/>
      <c r="Q679" s="191"/>
      <c r="R679" s="191"/>
      <c r="S679" s="191"/>
      <c r="T679" s="191"/>
      <c r="U679" s="191"/>
      <c r="AD679" s="288"/>
      <c r="AI679" s="191"/>
    </row>
    <row r="680" spans="1:35" ht="12.75" customHeight="1" x14ac:dyDescent="0.25">
      <c r="A680" s="289"/>
      <c r="D680" s="191"/>
      <c r="E680" s="191"/>
      <c r="H680" s="191"/>
      <c r="I680" s="191"/>
      <c r="J680" s="191"/>
      <c r="K680" s="191"/>
      <c r="L680" s="191"/>
      <c r="M680" s="191"/>
      <c r="N680" s="191"/>
      <c r="O680" s="191"/>
      <c r="P680" s="191"/>
      <c r="Q680" s="191"/>
      <c r="R680" s="191"/>
      <c r="S680" s="191"/>
      <c r="T680" s="191"/>
      <c r="U680" s="191"/>
      <c r="AD680" s="288"/>
      <c r="AI680" s="191"/>
    </row>
    <row r="681" spans="1:35" ht="12.75" customHeight="1" x14ac:dyDescent="0.25">
      <c r="A681" s="289"/>
      <c r="D681" s="191"/>
      <c r="E681" s="191"/>
      <c r="H681" s="191"/>
      <c r="I681" s="191"/>
      <c r="J681" s="191"/>
      <c r="K681" s="191"/>
      <c r="L681" s="191"/>
      <c r="M681" s="191"/>
      <c r="N681" s="191"/>
      <c r="O681" s="191"/>
      <c r="P681" s="191"/>
      <c r="Q681" s="191"/>
      <c r="R681" s="191"/>
      <c r="S681" s="191"/>
      <c r="T681" s="191"/>
      <c r="U681" s="191"/>
      <c r="AD681" s="288"/>
      <c r="AI681" s="191"/>
    </row>
    <row r="682" spans="1:35" ht="12.75" customHeight="1" x14ac:dyDescent="0.25">
      <c r="A682" s="289"/>
      <c r="D682" s="191"/>
      <c r="E682" s="191"/>
      <c r="H682" s="191"/>
      <c r="I682" s="191"/>
      <c r="J682" s="191"/>
      <c r="K682" s="191"/>
      <c r="L682" s="191"/>
      <c r="M682" s="191"/>
      <c r="N682" s="191"/>
      <c r="O682" s="191"/>
      <c r="P682" s="191"/>
      <c r="Q682" s="191"/>
      <c r="R682" s="191"/>
      <c r="S682" s="191"/>
      <c r="T682" s="191"/>
      <c r="U682" s="191"/>
      <c r="AD682" s="288"/>
      <c r="AI682" s="191"/>
    </row>
    <row r="683" spans="1:35" ht="12.75" customHeight="1" x14ac:dyDescent="0.25">
      <c r="A683" s="289"/>
      <c r="D683" s="191"/>
      <c r="E683" s="191"/>
      <c r="H683" s="191"/>
      <c r="I683" s="191"/>
      <c r="J683" s="191"/>
      <c r="K683" s="191"/>
      <c r="L683" s="191"/>
      <c r="M683" s="191"/>
      <c r="N683" s="191"/>
      <c r="O683" s="191"/>
      <c r="P683" s="191"/>
      <c r="Q683" s="191"/>
      <c r="R683" s="191"/>
      <c r="S683" s="191"/>
      <c r="T683" s="191"/>
      <c r="U683" s="191"/>
      <c r="AD683" s="288"/>
      <c r="AI683" s="191"/>
    </row>
    <row r="684" spans="1:35" ht="12.75" customHeight="1" x14ac:dyDescent="0.25">
      <c r="A684" s="289"/>
      <c r="D684" s="191"/>
      <c r="E684" s="191"/>
      <c r="H684" s="191"/>
      <c r="I684" s="191"/>
      <c r="J684" s="191"/>
      <c r="K684" s="191"/>
      <c r="L684" s="191"/>
      <c r="M684" s="191"/>
      <c r="N684" s="191"/>
      <c r="O684" s="191"/>
      <c r="P684" s="191"/>
      <c r="Q684" s="191"/>
      <c r="R684" s="191"/>
      <c r="S684" s="191"/>
      <c r="T684" s="191"/>
      <c r="U684" s="191"/>
      <c r="AD684" s="288"/>
      <c r="AI684" s="191"/>
    </row>
    <row r="685" spans="1:35" ht="12.75" customHeight="1" x14ac:dyDescent="0.25">
      <c r="A685" s="289"/>
      <c r="D685" s="191"/>
      <c r="E685" s="191"/>
      <c r="H685" s="191"/>
      <c r="I685" s="191"/>
      <c r="J685" s="191"/>
      <c r="K685" s="191"/>
      <c r="L685" s="191"/>
      <c r="M685" s="191"/>
      <c r="N685" s="191"/>
      <c r="O685" s="191"/>
      <c r="P685" s="191"/>
      <c r="Q685" s="191"/>
      <c r="R685" s="191"/>
      <c r="S685" s="191"/>
      <c r="T685" s="191"/>
      <c r="U685" s="191"/>
      <c r="AD685" s="288"/>
      <c r="AI685" s="191"/>
    </row>
    <row r="686" spans="1:35" ht="12.75" customHeight="1" x14ac:dyDescent="0.25">
      <c r="A686" s="289"/>
      <c r="D686" s="191"/>
      <c r="E686" s="191"/>
      <c r="H686" s="191"/>
      <c r="I686" s="191"/>
      <c r="J686" s="191"/>
      <c r="K686" s="191"/>
      <c r="L686" s="191"/>
      <c r="M686" s="191"/>
      <c r="N686" s="191"/>
      <c r="O686" s="191"/>
      <c r="P686" s="191"/>
      <c r="Q686" s="191"/>
      <c r="R686" s="191"/>
      <c r="S686" s="191"/>
      <c r="T686" s="191"/>
      <c r="U686" s="191"/>
      <c r="AD686" s="288"/>
      <c r="AI686" s="191"/>
    </row>
    <row r="687" spans="1:35" ht="12.75" customHeight="1" x14ac:dyDescent="0.25">
      <c r="A687" s="289"/>
      <c r="D687" s="191"/>
      <c r="E687" s="191"/>
      <c r="H687" s="191"/>
      <c r="I687" s="191"/>
      <c r="J687" s="191"/>
      <c r="K687" s="191"/>
      <c r="L687" s="191"/>
      <c r="M687" s="191"/>
      <c r="N687" s="191"/>
      <c r="O687" s="191"/>
      <c r="P687" s="191"/>
      <c r="Q687" s="191"/>
      <c r="R687" s="191"/>
      <c r="S687" s="191"/>
      <c r="T687" s="191"/>
      <c r="U687" s="191"/>
      <c r="AD687" s="288"/>
      <c r="AI687" s="191"/>
    </row>
    <row r="688" spans="1:35" ht="12.75" customHeight="1" x14ac:dyDescent="0.25">
      <c r="A688" s="289"/>
      <c r="D688" s="191"/>
      <c r="E688" s="191"/>
      <c r="H688" s="191"/>
      <c r="I688" s="191"/>
      <c r="J688" s="191"/>
      <c r="K688" s="191"/>
      <c r="L688" s="191"/>
      <c r="M688" s="191"/>
      <c r="N688" s="191"/>
      <c r="O688" s="191"/>
      <c r="P688" s="191"/>
      <c r="Q688" s="191"/>
      <c r="R688" s="191"/>
      <c r="S688" s="191"/>
      <c r="T688" s="191"/>
      <c r="U688" s="191"/>
      <c r="AD688" s="288"/>
      <c r="AI688" s="191"/>
    </row>
    <row r="689" spans="1:35" ht="12.75" customHeight="1" x14ac:dyDescent="0.25">
      <c r="A689" s="289"/>
      <c r="D689" s="191"/>
      <c r="E689" s="191"/>
      <c r="H689" s="191"/>
      <c r="I689" s="191"/>
      <c r="J689" s="191"/>
      <c r="K689" s="191"/>
      <c r="L689" s="191"/>
      <c r="M689" s="191"/>
      <c r="N689" s="191"/>
      <c r="O689" s="191"/>
      <c r="P689" s="191"/>
      <c r="Q689" s="191"/>
      <c r="R689" s="191"/>
      <c r="S689" s="191"/>
      <c r="T689" s="191"/>
      <c r="U689" s="191"/>
      <c r="AD689" s="288"/>
      <c r="AI689" s="191"/>
    </row>
    <row r="690" spans="1:35" ht="12.75" customHeight="1" x14ac:dyDescent="0.25">
      <c r="A690" s="289"/>
      <c r="D690" s="191"/>
      <c r="E690" s="191"/>
      <c r="H690" s="191"/>
      <c r="I690" s="191"/>
      <c r="J690" s="191"/>
      <c r="K690" s="191"/>
      <c r="L690" s="191"/>
      <c r="M690" s="191"/>
      <c r="N690" s="191"/>
      <c r="O690" s="191"/>
      <c r="P690" s="191"/>
      <c r="Q690" s="191"/>
      <c r="R690" s="191"/>
      <c r="S690" s="191"/>
      <c r="T690" s="191"/>
      <c r="U690" s="191"/>
      <c r="AD690" s="288"/>
      <c r="AI690" s="191"/>
    </row>
    <row r="691" spans="1:35" ht="12.75" customHeight="1" x14ac:dyDescent="0.25">
      <c r="A691" s="289"/>
      <c r="D691" s="191"/>
      <c r="E691" s="191"/>
      <c r="H691" s="191"/>
      <c r="I691" s="191"/>
      <c r="J691" s="191"/>
      <c r="K691" s="191"/>
      <c r="L691" s="191"/>
      <c r="M691" s="191"/>
      <c r="N691" s="191"/>
      <c r="O691" s="191"/>
      <c r="P691" s="191"/>
      <c r="Q691" s="191"/>
      <c r="R691" s="191"/>
      <c r="S691" s="191"/>
      <c r="T691" s="191"/>
      <c r="U691" s="191"/>
      <c r="AD691" s="288"/>
      <c r="AI691" s="191"/>
    </row>
    <row r="692" spans="1:35" ht="12.75" customHeight="1" x14ac:dyDescent="0.25">
      <c r="A692" s="289"/>
      <c r="D692" s="191"/>
      <c r="E692" s="191"/>
      <c r="H692" s="191"/>
      <c r="I692" s="191"/>
      <c r="J692" s="191"/>
      <c r="K692" s="191"/>
      <c r="L692" s="191"/>
      <c r="M692" s="191"/>
      <c r="N692" s="191"/>
      <c r="O692" s="191"/>
      <c r="P692" s="191"/>
      <c r="Q692" s="191"/>
      <c r="R692" s="191"/>
      <c r="S692" s="191"/>
      <c r="T692" s="191"/>
      <c r="U692" s="191"/>
      <c r="AD692" s="288"/>
      <c r="AI692" s="191"/>
    </row>
    <row r="693" spans="1:35" ht="12.75" customHeight="1" x14ac:dyDescent="0.25">
      <c r="A693" s="289"/>
      <c r="D693" s="191"/>
      <c r="E693" s="191"/>
      <c r="H693" s="191"/>
      <c r="I693" s="191"/>
      <c r="J693" s="191"/>
      <c r="K693" s="191"/>
      <c r="L693" s="191"/>
      <c r="M693" s="191"/>
      <c r="N693" s="191"/>
      <c r="O693" s="191"/>
      <c r="P693" s="191"/>
      <c r="Q693" s="191"/>
      <c r="R693" s="191"/>
      <c r="S693" s="191"/>
      <c r="T693" s="191"/>
      <c r="U693" s="191"/>
      <c r="AD693" s="288"/>
      <c r="AI693" s="191"/>
    </row>
    <row r="694" spans="1:35" ht="12.75" customHeight="1" x14ac:dyDescent="0.25">
      <c r="A694" s="289"/>
      <c r="D694" s="191"/>
      <c r="E694" s="191"/>
      <c r="H694" s="191"/>
      <c r="I694" s="191"/>
      <c r="J694" s="191"/>
      <c r="K694" s="191"/>
      <c r="L694" s="191"/>
      <c r="M694" s="191"/>
      <c r="N694" s="191"/>
      <c r="O694" s="191"/>
      <c r="P694" s="191"/>
      <c r="Q694" s="191"/>
      <c r="R694" s="191"/>
      <c r="S694" s="191"/>
      <c r="T694" s="191"/>
      <c r="U694" s="191"/>
      <c r="AD694" s="288"/>
      <c r="AI694" s="191"/>
    </row>
    <row r="695" spans="1:35" ht="12.75" customHeight="1" x14ac:dyDescent="0.25">
      <c r="A695" s="289"/>
      <c r="D695" s="191"/>
      <c r="E695" s="191"/>
      <c r="H695" s="191"/>
      <c r="I695" s="191"/>
      <c r="J695" s="191"/>
      <c r="K695" s="191"/>
      <c r="L695" s="191"/>
      <c r="M695" s="191"/>
      <c r="N695" s="191"/>
      <c r="O695" s="191"/>
      <c r="P695" s="191"/>
      <c r="Q695" s="191"/>
      <c r="R695" s="191"/>
      <c r="S695" s="191"/>
      <c r="T695" s="191"/>
      <c r="U695" s="191"/>
      <c r="AD695" s="288"/>
      <c r="AI695" s="191"/>
    </row>
    <row r="696" spans="1:35" ht="12.75" customHeight="1" x14ac:dyDescent="0.25">
      <c r="A696" s="289"/>
      <c r="D696" s="191"/>
      <c r="E696" s="191"/>
      <c r="H696" s="191"/>
      <c r="I696" s="191"/>
      <c r="J696" s="191"/>
      <c r="K696" s="191"/>
      <c r="L696" s="191"/>
      <c r="M696" s="191"/>
      <c r="N696" s="191"/>
      <c r="O696" s="191"/>
      <c r="P696" s="191"/>
      <c r="Q696" s="191"/>
      <c r="R696" s="191"/>
      <c r="S696" s="191"/>
      <c r="T696" s="191"/>
      <c r="U696" s="191"/>
      <c r="AD696" s="288"/>
      <c r="AI696" s="191"/>
    </row>
    <row r="697" spans="1:35" ht="12.75" customHeight="1" x14ac:dyDescent="0.25">
      <c r="A697" s="289"/>
      <c r="D697" s="191"/>
      <c r="E697" s="191"/>
      <c r="H697" s="191"/>
      <c r="I697" s="191"/>
      <c r="J697" s="191"/>
      <c r="K697" s="191"/>
      <c r="L697" s="191"/>
      <c r="M697" s="191"/>
      <c r="N697" s="191"/>
      <c r="O697" s="191"/>
      <c r="P697" s="191"/>
      <c r="Q697" s="191"/>
      <c r="R697" s="191"/>
      <c r="S697" s="191"/>
      <c r="T697" s="191"/>
      <c r="U697" s="191"/>
      <c r="AD697" s="288"/>
      <c r="AI697" s="191"/>
    </row>
    <row r="698" spans="1:35" ht="12.75" customHeight="1" x14ac:dyDescent="0.25">
      <c r="A698" s="289"/>
      <c r="D698" s="191"/>
      <c r="E698" s="191"/>
      <c r="H698" s="191"/>
      <c r="I698" s="191"/>
      <c r="J698" s="191"/>
      <c r="K698" s="191"/>
      <c r="L698" s="191"/>
      <c r="M698" s="191"/>
      <c r="N698" s="191"/>
      <c r="O698" s="191"/>
      <c r="P698" s="191"/>
      <c r="Q698" s="191"/>
      <c r="R698" s="191"/>
      <c r="S698" s="191"/>
      <c r="T698" s="191"/>
      <c r="U698" s="191"/>
      <c r="AD698" s="288"/>
      <c r="AI698" s="191"/>
    </row>
    <row r="699" spans="1:35" ht="12.75" customHeight="1" x14ac:dyDescent="0.25">
      <c r="A699" s="289"/>
      <c r="D699" s="191"/>
      <c r="E699" s="191"/>
      <c r="H699" s="191"/>
      <c r="I699" s="191"/>
      <c r="J699" s="191"/>
      <c r="K699" s="191"/>
      <c r="L699" s="191"/>
      <c r="M699" s="191"/>
      <c r="N699" s="191"/>
      <c r="O699" s="191"/>
      <c r="P699" s="191"/>
      <c r="Q699" s="191"/>
      <c r="R699" s="191"/>
      <c r="S699" s="191"/>
      <c r="T699" s="191"/>
      <c r="U699" s="191"/>
      <c r="AD699" s="288"/>
      <c r="AI699" s="191"/>
    </row>
    <row r="700" spans="1:35" ht="12.75" customHeight="1" x14ac:dyDescent="0.25">
      <c r="A700" s="289"/>
      <c r="D700" s="191"/>
      <c r="E700" s="191"/>
      <c r="H700" s="191"/>
      <c r="I700" s="191"/>
      <c r="J700" s="191"/>
      <c r="K700" s="191"/>
      <c r="L700" s="191"/>
      <c r="M700" s="191"/>
      <c r="N700" s="191"/>
      <c r="O700" s="191"/>
      <c r="P700" s="191"/>
      <c r="Q700" s="191"/>
      <c r="R700" s="191"/>
      <c r="S700" s="191"/>
      <c r="T700" s="191"/>
      <c r="U700" s="191"/>
      <c r="AD700" s="288"/>
      <c r="AI700" s="191"/>
    </row>
    <row r="701" spans="1:35" ht="12.75" customHeight="1" x14ac:dyDescent="0.25">
      <c r="A701" s="289"/>
      <c r="D701" s="191"/>
      <c r="E701" s="191"/>
      <c r="H701" s="191"/>
      <c r="I701" s="191"/>
      <c r="J701" s="191"/>
      <c r="K701" s="191"/>
      <c r="L701" s="191"/>
      <c r="M701" s="191"/>
      <c r="N701" s="191"/>
      <c r="O701" s="191"/>
      <c r="P701" s="191"/>
      <c r="Q701" s="191"/>
      <c r="R701" s="191"/>
      <c r="S701" s="191"/>
      <c r="T701" s="191"/>
      <c r="U701" s="191"/>
      <c r="AD701" s="288"/>
      <c r="AI701" s="191"/>
    </row>
    <row r="702" spans="1:35" ht="12.75" customHeight="1" x14ac:dyDescent="0.25">
      <c r="A702" s="289"/>
      <c r="D702" s="191"/>
      <c r="E702" s="191"/>
      <c r="H702" s="191"/>
      <c r="I702" s="191"/>
      <c r="J702" s="191"/>
      <c r="K702" s="191"/>
      <c r="L702" s="191"/>
      <c r="M702" s="191"/>
      <c r="N702" s="191"/>
      <c r="O702" s="191"/>
      <c r="P702" s="191"/>
      <c r="Q702" s="191"/>
      <c r="R702" s="191"/>
      <c r="S702" s="191"/>
      <c r="T702" s="191"/>
      <c r="U702" s="191"/>
      <c r="AD702" s="288"/>
      <c r="AI702" s="191"/>
    </row>
    <row r="703" spans="1:35" ht="12.75" customHeight="1" x14ac:dyDescent="0.25">
      <c r="A703" s="289"/>
      <c r="D703" s="191"/>
      <c r="E703" s="191"/>
      <c r="H703" s="191"/>
      <c r="I703" s="191"/>
      <c r="J703" s="191"/>
      <c r="K703" s="191"/>
      <c r="L703" s="191"/>
      <c r="M703" s="191"/>
      <c r="N703" s="191"/>
      <c r="O703" s="191"/>
      <c r="P703" s="191"/>
      <c r="Q703" s="191"/>
      <c r="R703" s="191"/>
      <c r="S703" s="191"/>
      <c r="T703" s="191"/>
      <c r="U703" s="191"/>
      <c r="AD703" s="288"/>
      <c r="AI703" s="191"/>
    </row>
    <row r="704" spans="1:35" ht="12.75" customHeight="1" x14ac:dyDescent="0.25">
      <c r="A704" s="289"/>
      <c r="D704" s="191"/>
      <c r="E704" s="191"/>
      <c r="H704" s="191"/>
      <c r="I704" s="191"/>
      <c r="J704" s="191"/>
      <c r="K704" s="191"/>
      <c r="L704" s="191"/>
      <c r="M704" s="191"/>
      <c r="N704" s="191"/>
      <c r="O704" s="191"/>
      <c r="P704" s="191"/>
      <c r="Q704" s="191"/>
      <c r="R704" s="191"/>
      <c r="S704" s="191"/>
      <c r="T704" s="191"/>
      <c r="U704" s="191"/>
      <c r="AD704" s="288"/>
      <c r="AI704" s="191"/>
    </row>
    <row r="705" spans="1:35" ht="12.75" customHeight="1" x14ac:dyDescent="0.25">
      <c r="A705" s="289"/>
      <c r="D705" s="191"/>
      <c r="E705" s="191"/>
      <c r="H705" s="191"/>
      <c r="I705" s="191"/>
      <c r="J705" s="191"/>
      <c r="K705" s="191"/>
      <c r="L705" s="191"/>
      <c r="M705" s="191"/>
      <c r="N705" s="191"/>
      <c r="O705" s="191"/>
      <c r="P705" s="191"/>
      <c r="Q705" s="191"/>
      <c r="R705" s="191"/>
      <c r="S705" s="191"/>
      <c r="T705" s="191"/>
      <c r="U705" s="191"/>
      <c r="AD705" s="288"/>
      <c r="AI705" s="191"/>
    </row>
    <row r="706" spans="1:35" ht="12.75" customHeight="1" x14ac:dyDescent="0.25">
      <c r="A706" s="289"/>
      <c r="D706" s="191"/>
      <c r="E706" s="191"/>
      <c r="H706" s="191"/>
      <c r="I706" s="191"/>
      <c r="J706" s="191"/>
      <c r="K706" s="191"/>
      <c r="L706" s="191"/>
      <c r="M706" s="191"/>
      <c r="N706" s="191"/>
      <c r="O706" s="191"/>
      <c r="P706" s="191"/>
      <c r="Q706" s="191"/>
      <c r="R706" s="191"/>
      <c r="S706" s="191"/>
      <c r="T706" s="191"/>
      <c r="U706" s="191"/>
      <c r="AD706" s="288"/>
      <c r="AI706" s="191"/>
    </row>
    <row r="707" spans="1:35" ht="12.75" customHeight="1" x14ac:dyDescent="0.25">
      <c r="A707" s="289"/>
      <c r="D707" s="191"/>
      <c r="E707" s="191"/>
      <c r="H707" s="191"/>
      <c r="I707" s="191"/>
      <c r="J707" s="191"/>
      <c r="K707" s="191"/>
      <c r="L707" s="191"/>
      <c r="M707" s="191"/>
      <c r="N707" s="191"/>
      <c r="O707" s="191"/>
      <c r="P707" s="191"/>
      <c r="Q707" s="191"/>
      <c r="R707" s="191"/>
      <c r="S707" s="191"/>
      <c r="T707" s="191"/>
      <c r="U707" s="191"/>
      <c r="AD707" s="288"/>
      <c r="AI707" s="191"/>
    </row>
    <row r="708" spans="1:35" ht="12.75" customHeight="1" x14ac:dyDescent="0.25">
      <c r="A708" s="289"/>
      <c r="D708" s="191"/>
      <c r="E708" s="191"/>
      <c r="H708" s="191"/>
      <c r="I708" s="191"/>
      <c r="J708" s="191"/>
      <c r="K708" s="191"/>
      <c r="L708" s="191"/>
      <c r="M708" s="191"/>
      <c r="N708" s="191"/>
      <c r="O708" s="191"/>
      <c r="P708" s="191"/>
      <c r="Q708" s="191"/>
      <c r="R708" s="191"/>
      <c r="S708" s="191"/>
      <c r="T708" s="191"/>
      <c r="U708" s="191"/>
      <c r="AD708" s="288"/>
      <c r="AI708" s="191"/>
    </row>
    <row r="709" spans="1:35" ht="12.75" customHeight="1" x14ac:dyDescent="0.25">
      <c r="A709" s="289"/>
      <c r="D709" s="191"/>
      <c r="E709" s="191"/>
      <c r="H709" s="191"/>
      <c r="I709" s="191"/>
      <c r="J709" s="191"/>
      <c r="K709" s="191"/>
      <c r="L709" s="191"/>
      <c r="M709" s="191"/>
      <c r="N709" s="191"/>
      <c r="O709" s="191"/>
      <c r="P709" s="191"/>
      <c r="Q709" s="191"/>
      <c r="R709" s="191"/>
      <c r="S709" s="191"/>
      <c r="T709" s="191"/>
      <c r="U709" s="191"/>
      <c r="AD709" s="288"/>
      <c r="AI709" s="191"/>
    </row>
    <row r="710" spans="1:35" ht="12.75" customHeight="1" x14ac:dyDescent="0.25">
      <c r="A710" s="289"/>
      <c r="D710" s="191"/>
      <c r="E710" s="191"/>
      <c r="H710" s="191"/>
      <c r="I710" s="191"/>
      <c r="J710" s="191"/>
      <c r="K710" s="191"/>
      <c r="L710" s="191"/>
      <c r="M710" s="191"/>
      <c r="N710" s="191"/>
      <c r="O710" s="191"/>
      <c r="P710" s="191"/>
      <c r="Q710" s="191"/>
      <c r="R710" s="191"/>
      <c r="S710" s="191"/>
      <c r="T710" s="191"/>
      <c r="U710" s="191"/>
      <c r="AD710" s="288"/>
      <c r="AI710" s="191"/>
    </row>
    <row r="711" spans="1:35" ht="12.75" customHeight="1" x14ac:dyDescent="0.25">
      <c r="A711" s="289"/>
      <c r="D711" s="191"/>
      <c r="E711" s="191"/>
      <c r="H711" s="191"/>
      <c r="I711" s="191"/>
      <c r="J711" s="191"/>
      <c r="K711" s="191"/>
      <c r="L711" s="191"/>
      <c r="M711" s="191"/>
      <c r="N711" s="191"/>
      <c r="O711" s="191"/>
      <c r="P711" s="191"/>
      <c r="Q711" s="191"/>
      <c r="R711" s="191"/>
      <c r="S711" s="191"/>
      <c r="T711" s="191"/>
      <c r="U711" s="191"/>
      <c r="AD711" s="288"/>
      <c r="AI711" s="191"/>
    </row>
    <row r="712" spans="1:35" ht="12.75" customHeight="1" x14ac:dyDescent="0.25">
      <c r="A712" s="289"/>
      <c r="D712" s="191"/>
      <c r="E712" s="191"/>
      <c r="H712" s="191"/>
      <c r="I712" s="191"/>
      <c r="J712" s="191"/>
      <c r="K712" s="191"/>
      <c r="L712" s="191"/>
      <c r="M712" s="191"/>
      <c r="N712" s="191"/>
      <c r="O712" s="191"/>
      <c r="P712" s="191"/>
      <c r="Q712" s="191"/>
      <c r="R712" s="191"/>
      <c r="S712" s="191"/>
      <c r="T712" s="191"/>
      <c r="U712" s="191"/>
      <c r="AD712" s="288"/>
      <c r="AI712" s="191"/>
    </row>
    <row r="713" spans="1:35" ht="12.75" customHeight="1" x14ac:dyDescent="0.25">
      <c r="A713" s="289"/>
      <c r="D713" s="191"/>
      <c r="E713" s="191"/>
      <c r="H713" s="191"/>
      <c r="I713" s="191"/>
      <c r="J713" s="191"/>
      <c r="K713" s="191"/>
      <c r="L713" s="191"/>
      <c r="M713" s="191"/>
      <c r="N713" s="191"/>
      <c r="O713" s="191"/>
      <c r="P713" s="191"/>
      <c r="Q713" s="191"/>
      <c r="R713" s="191"/>
      <c r="S713" s="191"/>
      <c r="T713" s="191"/>
      <c r="U713" s="191"/>
      <c r="AD713" s="288"/>
      <c r="AI713" s="191"/>
    </row>
    <row r="714" spans="1:35" ht="12.75" customHeight="1" x14ac:dyDescent="0.25">
      <c r="A714" s="289"/>
      <c r="D714" s="191"/>
      <c r="E714" s="191"/>
      <c r="H714" s="191"/>
      <c r="I714" s="191"/>
      <c r="J714" s="191"/>
      <c r="K714" s="191"/>
      <c r="L714" s="191"/>
      <c r="M714" s="191"/>
      <c r="N714" s="191"/>
      <c r="O714" s="191"/>
      <c r="P714" s="191"/>
      <c r="Q714" s="191"/>
      <c r="R714" s="191"/>
      <c r="S714" s="191"/>
      <c r="T714" s="191"/>
      <c r="U714" s="191"/>
      <c r="AD714" s="288"/>
      <c r="AI714" s="191"/>
    </row>
    <row r="715" spans="1:35" ht="12.75" customHeight="1" x14ac:dyDescent="0.25">
      <c r="A715" s="289"/>
      <c r="D715" s="191"/>
      <c r="E715" s="191"/>
      <c r="H715" s="191"/>
      <c r="I715" s="191"/>
      <c r="J715" s="191"/>
      <c r="K715" s="191"/>
      <c r="L715" s="191"/>
      <c r="M715" s="191"/>
      <c r="N715" s="191"/>
      <c r="O715" s="191"/>
      <c r="P715" s="191"/>
      <c r="Q715" s="191"/>
      <c r="R715" s="191"/>
      <c r="S715" s="191"/>
      <c r="T715" s="191"/>
      <c r="U715" s="191"/>
      <c r="AD715" s="288"/>
      <c r="AI715" s="191"/>
    </row>
    <row r="716" spans="1:35" ht="12.75" customHeight="1" x14ac:dyDescent="0.25">
      <c r="A716" s="289"/>
      <c r="D716" s="191"/>
      <c r="E716" s="191"/>
      <c r="H716" s="191"/>
      <c r="I716" s="191"/>
      <c r="J716" s="191"/>
      <c r="K716" s="191"/>
      <c r="L716" s="191"/>
      <c r="M716" s="191"/>
      <c r="N716" s="191"/>
      <c r="O716" s="191"/>
      <c r="P716" s="191"/>
      <c r="Q716" s="191"/>
      <c r="R716" s="191"/>
      <c r="S716" s="191"/>
      <c r="T716" s="191"/>
      <c r="U716" s="191"/>
      <c r="AD716" s="288"/>
      <c r="AI716" s="191"/>
    </row>
    <row r="717" spans="1:35" ht="12.75" customHeight="1" x14ac:dyDescent="0.25">
      <c r="A717" s="289"/>
      <c r="D717" s="191"/>
      <c r="E717" s="191"/>
      <c r="H717" s="191"/>
      <c r="I717" s="191"/>
      <c r="J717" s="191"/>
      <c r="K717" s="191"/>
      <c r="L717" s="191"/>
      <c r="M717" s="191"/>
      <c r="N717" s="191"/>
      <c r="O717" s="191"/>
      <c r="P717" s="191"/>
      <c r="Q717" s="191"/>
      <c r="R717" s="191"/>
      <c r="S717" s="191"/>
      <c r="T717" s="191"/>
      <c r="U717" s="191"/>
      <c r="AD717" s="288"/>
      <c r="AI717" s="191"/>
    </row>
    <row r="718" spans="1:35" ht="12.75" customHeight="1" x14ac:dyDescent="0.25">
      <c r="A718" s="289"/>
      <c r="D718" s="191"/>
      <c r="E718" s="191"/>
      <c r="H718" s="191"/>
      <c r="I718" s="191"/>
      <c r="J718" s="191"/>
      <c r="K718" s="191"/>
      <c r="L718" s="191"/>
      <c r="M718" s="191"/>
      <c r="N718" s="191"/>
      <c r="O718" s="191"/>
      <c r="P718" s="191"/>
      <c r="Q718" s="191"/>
      <c r="R718" s="191"/>
      <c r="S718" s="191"/>
      <c r="T718" s="191"/>
      <c r="U718" s="191"/>
      <c r="AD718" s="288"/>
      <c r="AI718" s="191"/>
    </row>
    <row r="719" spans="1:35" ht="12.75" customHeight="1" x14ac:dyDescent="0.25">
      <c r="A719" s="289"/>
      <c r="D719" s="191"/>
      <c r="E719" s="191"/>
      <c r="H719" s="191"/>
      <c r="I719" s="191"/>
      <c r="J719" s="191"/>
      <c r="K719" s="191"/>
      <c r="L719" s="191"/>
      <c r="M719" s="191"/>
      <c r="N719" s="191"/>
      <c r="O719" s="191"/>
      <c r="P719" s="191"/>
      <c r="Q719" s="191"/>
      <c r="R719" s="191"/>
      <c r="S719" s="191"/>
      <c r="T719" s="191"/>
      <c r="U719" s="191"/>
      <c r="AD719" s="288"/>
      <c r="AI719" s="191"/>
    </row>
    <row r="720" spans="1:35" ht="12.75" customHeight="1" x14ac:dyDescent="0.25">
      <c r="A720" s="289"/>
      <c r="D720" s="191"/>
      <c r="E720" s="191"/>
      <c r="H720" s="191"/>
      <c r="I720" s="191"/>
      <c r="J720" s="191"/>
      <c r="K720" s="191"/>
      <c r="L720" s="191"/>
      <c r="M720" s="191"/>
      <c r="N720" s="191"/>
      <c r="O720" s="191"/>
      <c r="P720" s="191"/>
      <c r="Q720" s="191"/>
      <c r="R720" s="191"/>
      <c r="S720" s="191"/>
      <c r="T720" s="191"/>
      <c r="U720" s="191"/>
      <c r="AD720" s="288"/>
      <c r="AI720" s="191"/>
    </row>
    <row r="721" spans="1:35" ht="12.75" customHeight="1" x14ac:dyDescent="0.25">
      <c r="A721" s="289"/>
      <c r="D721" s="191"/>
      <c r="E721" s="191"/>
      <c r="H721" s="191"/>
      <c r="I721" s="191"/>
      <c r="J721" s="191"/>
      <c r="K721" s="191"/>
      <c r="L721" s="191"/>
      <c r="M721" s="191"/>
      <c r="N721" s="191"/>
      <c r="O721" s="191"/>
      <c r="P721" s="191"/>
      <c r="Q721" s="191"/>
      <c r="R721" s="191"/>
      <c r="S721" s="191"/>
      <c r="T721" s="191"/>
      <c r="U721" s="191"/>
      <c r="AD721" s="288"/>
      <c r="AI721" s="191"/>
    </row>
    <row r="722" spans="1:35" ht="12.75" customHeight="1" x14ac:dyDescent="0.25">
      <c r="A722" s="289"/>
      <c r="D722" s="191"/>
      <c r="E722" s="191"/>
      <c r="H722" s="191"/>
      <c r="I722" s="191"/>
      <c r="J722" s="191"/>
      <c r="K722" s="191"/>
      <c r="L722" s="191"/>
      <c r="M722" s="191"/>
      <c r="N722" s="191"/>
      <c r="O722" s="191"/>
      <c r="P722" s="191"/>
      <c r="Q722" s="191"/>
      <c r="R722" s="191"/>
      <c r="S722" s="191"/>
      <c r="T722" s="191"/>
      <c r="U722" s="191"/>
      <c r="AD722" s="288"/>
      <c r="AI722" s="191"/>
    </row>
    <row r="723" spans="1:35" ht="12.75" customHeight="1" x14ac:dyDescent="0.25">
      <c r="A723" s="289"/>
      <c r="D723" s="191"/>
      <c r="E723" s="191"/>
      <c r="H723" s="191"/>
      <c r="I723" s="191"/>
      <c r="J723" s="191"/>
      <c r="K723" s="191"/>
      <c r="L723" s="191"/>
      <c r="M723" s="191"/>
      <c r="N723" s="191"/>
      <c r="O723" s="191"/>
      <c r="P723" s="191"/>
      <c r="Q723" s="191"/>
      <c r="R723" s="191"/>
      <c r="S723" s="191"/>
      <c r="T723" s="191"/>
      <c r="U723" s="191"/>
      <c r="AD723" s="288"/>
      <c r="AI723" s="191"/>
    </row>
    <row r="724" spans="1:35" ht="12.75" customHeight="1" x14ac:dyDescent="0.25">
      <c r="A724" s="289"/>
      <c r="D724" s="191"/>
      <c r="E724" s="191"/>
      <c r="H724" s="191"/>
      <c r="I724" s="191"/>
      <c r="J724" s="191"/>
      <c r="K724" s="191"/>
      <c r="L724" s="191"/>
      <c r="M724" s="191"/>
      <c r="N724" s="191"/>
      <c r="O724" s="191"/>
      <c r="P724" s="191"/>
      <c r="Q724" s="191"/>
      <c r="R724" s="191"/>
      <c r="S724" s="191"/>
      <c r="T724" s="191"/>
      <c r="U724" s="191"/>
      <c r="AD724" s="288"/>
      <c r="AI724" s="191"/>
    </row>
    <row r="725" spans="1:35" ht="12.75" customHeight="1" x14ac:dyDescent="0.25">
      <c r="A725" s="289"/>
      <c r="D725" s="191"/>
      <c r="E725" s="191"/>
      <c r="H725" s="191"/>
      <c r="I725" s="191"/>
      <c r="J725" s="191"/>
      <c r="K725" s="191"/>
      <c r="L725" s="191"/>
      <c r="M725" s="191"/>
      <c r="N725" s="191"/>
      <c r="O725" s="191"/>
      <c r="P725" s="191"/>
      <c r="Q725" s="191"/>
      <c r="R725" s="191"/>
      <c r="S725" s="191"/>
      <c r="T725" s="191"/>
      <c r="U725" s="191"/>
      <c r="AD725" s="288"/>
      <c r="AI725" s="191"/>
    </row>
    <row r="726" spans="1:35" ht="12.75" customHeight="1" x14ac:dyDescent="0.25">
      <c r="A726" s="289"/>
      <c r="D726" s="191"/>
      <c r="E726" s="191"/>
      <c r="H726" s="191"/>
      <c r="I726" s="191"/>
      <c r="J726" s="191"/>
      <c r="K726" s="191"/>
      <c r="L726" s="191"/>
      <c r="M726" s="191"/>
      <c r="N726" s="191"/>
      <c r="O726" s="191"/>
      <c r="P726" s="191"/>
      <c r="Q726" s="191"/>
      <c r="R726" s="191"/>
      <c r="S726" s="191"/>
      <c r="T726" s="191"/>
      <c r="U726" s="191"/>
      <c r="AD726" s="288"/>
      <c r="AI726" s="191"/>
    </row>
    <row r="727" spans="1:35" ht="12.75" customHeight="1" x14ac:dyDescent="0.25">
      <c r="A727" s="289"/>
      <c r="D727" s="191"/>
      <c r="E727" s="191"/>
      <c r="H727" s="191"/>
      <c r="I727" s="191"/>
      <c r="J727" s="191"/>
      <c r="K727" s="191"/>
      <c r="L727" s="191"/>
      <c r="M727" s="191"/>
      <c r="N727" s="191"/>
      <c r="O727" s="191"/>
      <c r="P727" s="191"/>
      <c r="Q727" s="191"/>
      <c r="R727" s="191"/>
      <c r="S727" s="191"/>
      <c r="T727" s="191"/>
      <c r="U727" s="191"/>
      <c r="AD727" s="288"/>
      <c r="AI727" s="191"/>
    </row>
    <row r="728" spans="1:35" ht="12.75" customHeight="1" x14ac:dyDescent="0.25">
      <c r="A728" s="289"/>
      <c r="D728" s="191"/>
      <c r="E728" s="191"/>
      <c r="H728" s="191"/>
      <c r="I728" s="191"/>
      <c r="J728" s="191"/>
      <c r="K728" s="191"/>
      <c r="L728" s="191"/>
      <c r="M728" s="191"/>
      <c r="N728" s="191"/>
      <c r="O728" s="191"/>
      <c r="P728" s="191"/>
      <c r="Q728" s="191"/>
      <c r="R728" s="191"/>
      <c r="S728" s="191"/>
      <c r="T728" s="191"/>
      <c r="U728" s="191"/>
      <c r="AD728" s="288"/>
      <c r="AI728" s="191"/>
    </row>
    <row r="729" spans="1:35" ht="12.75" customHeight="1" x14ac:dyDescent="0.25">
      <c r="A729" s="289"/>
      <c r="D729" s="191"/>
      <c r="E729" s="191"/>
      <c r="H729" s="191"/>
      <c r="I729" s="191"/>
      <c r="J729" s="191"/>
      <c r="K729" s="191"/>
      <c r="L729" s="191"/>
      <c r="M729" s="191"/>
      <c r="N729" s="191"/>
      <c r="O729" s="191"/>
      <c r="P729" s="191"/>
      <c r="Q729" s="191"/>
      <c r="R729" s="191"/>
      <c r="S729" s="191"/>
      <c r="T729" s="191"/>
      <c r="U729" s="191"/>
      <c r="AD729" s="288"/>
      <c r="AI729" s="191"/>
    </row>
    <row r="730" spans="1:35" ht="12.75" customHeight="1" x14ac:dyDescent="0.25">
      <c r="A730" s="289"/>
      <c r="D730" s="191"/>
      <c r="E730" s="191"/>
      <c r="H730" s="191"/>
      <c r="I730" s="191"/>
      <c r="J730" s="191"/>
      <c r="K730" s="191"/>
      <c r="L730" s="191"/>
      <c r="M730" s="191"/>
      <c r="N730" s="191"/>
      <c r="O730" s="191"/>
      <c r="P730" s="191"/>
      <c r="Q730" s="191"/>
      <c r="R730" s="191"/>
      <c r="S730" s="191"/>
      <c r="T730" s="191"/>
      <c r="U730" s="191"/>
      <c r="AD730" s="288"/>
      <c r="AI730" s="191"/>
    </row>
    <row r="731" spans="1:35" ht="12.75" customHeight="1" x14ac:dyDescent="0.25">
      <c r="A731" s="289"/>
      <c r="D731" s="191"/>
      <c r="E731" s="191"/>
      <c r="H731" s="191"/>
      <c r="I731" s="191"/>
      <c r="J731" s="191"/>
      <c r="K731" s="191"/>
      <c r="L731" s="191"/>
      <c r="M731" s="191"/>
      <c r="N731" s="191"/>
      <c r="O731" s="191"/>
      <c r="P731" s="191"/>
      <c r="Q731" s="191"/>
      <c r="R731" s="191"/>
      <c r="S731" s="191"/>
      <c r="T731" s="191"/>
      <c r="U731" s="191"/>
      <c r="AD731" s="288"/>
      <c r="AI731" s="191"/>
    </row>
    <row r="732" spans="1:35" ht="12.75" customHeight="1" x14ac:dyDescent="0.25">
      <c r="A732" s="289"/>
      <c r="D732" s="191"/>
      <c r="E732" s="191"/>
      <c r="H732" s="191"/>
      <c r="I732" s="191"/>
      <c r="J732" s="191"/>
      <c r="K732" s="191"/>
      <c r="L732" s="191"/>
      <c r="M732" s="191"/>
      <c r="N732" s="191"/>
      <c r="O732" s="191"/>
      <c r="P732" s="191"/>
      <c r="Q732" s="191"/>
      <c r="R732" s="191"/>
      <c r="S732" s="191"/>
      <c r="T732" s="191"/>
      <c r="U732" s="191"/>
      <c r="AD732" s="288"/>
      <c r="AI732" s="191"/>
    </row>
    <row r="733" spans="1:35" ht="12.75" customHeight="1" x14ac:dyDescent="0.25">
      <c r="A733" s="289"/>
      <c r="D733" s="191"/>
      <c r="E733" s="191"/>
      <c r="H733" s="191"/>
      <c r="I733" s="191"/>
      <c r="J733" s="191"/>
      <c r="K733" s="191"/>
      <c r="L733" s="191"/>
      <c r="M733" s="191"/>
      <c r="N733" s="191"/>
      <c r="O733" s="191"/>
      <c r="P733" s="191"/>
      <c r="Q733" s="191"/>
      <c r="R733" s="191"/>
      <c r="S733" s="191"/>
      <c r="T733" s="191"/>
      <c r="U733" s="191"/>
      <c r="AD733" s="288"/>
      <c r="AI733" s="191"/>
    </row>
    <row r="734" spans="1:35" ht="12.75" customHeight="1" x14ac:dyDescent="0.25">
      <c r="A734" s="289"/>
      <c r="D734" s="191"/>
      <c r="E734" s="191"/>
      <c r="H734" s="191"/>
      <c r="I734" s="191"/>
      <c r="J734" s="191"/>
      <c r="K734" s="191"/>
      <c r="L734" s="191"/>
      <c r="M734" s="191"/>
      <c r="N734" s="191"/>
      <c r="O734" s="191"/>
      <c r="P734" s="191"/>
      <c r="Q734" s="191"/>
      <c r="R734" s="191"/>
      <c r="S734" s="191"/>
      <c r="T734" s="191"/>
      <c r="U734" s="191"/>
      <c r="AD734" s="288"/>
      <c r="AI734" s="191"/>
    </row>
    <row r="735" spans="1:35" ht="12.75" customHeight="1" x14ac:dyDescent="0.25">
      <c r="A735" s="289"/>
      <c r="D735" s="191"/>
      <c r="E735" s="191"/>
      <c r="H735" s="191"/>
      <c r="I735" s="191"/>
      <c r="J735" s="191"/>
      <c r="K735" s="191"/>
      <c r="L735" s="191"/>
      <c r="M735" s="191"/>
      <c r="N735" s="191"/>
      <c r="O735" s="191"/>
      <c r="P735" s="191"/>
      <c r="Q735" s="191"/>
      <c r="R735" s="191"/>
      <c r="S735" s="191"/>
      <c r="T735" s="191"/>
      <c r="U735" s="191"/>
      <c r="AD735" s="288"/>
      <c r="AI735" s="191"/>
    </row>
    <row r="736" spans="1:35" ht="12.75" customHeight="1" x14ac:dyDescent="0.25">
      <c r="A736" s="289"/>
      <c r="D736" s="191"/>
      <c r="E736" s="191"/>
      <c r="H736" s="191"/>
      <c r="I736" s="191"/>
      <c r="J736" s="191"/>
      <c r="K736" s="191"/>
      <c r="L736" s="191"/>
      <c r="M736" s="191"/>
      <c r="N736" s="191"/>
      <c r="O736" s="191"/>
      <c r="P736" s="191"/>
      <c r="Q736" s="191"/>
      <c r="R736" s="191"/>
      <c r="S736" s="191"/>
      <c r="T736" s="191"/>
      <c r="U736" s="191"/>
      <c r="AD736" s="288"/>
      <c r="AI736" s="191"/>
    </row>
    <row r="737" spans="1:35" ht="12.75" customHeight="1" x14ac:dyDescent="0.25">
      <c r="A737" s="289"/>
      <c r="D737" s="191"/>
      <c r="E737" s="191"/>
      <c r="H737" s="191"/>
      <c r="I737" s="191"/>
      <c r="J737" s="191"/>
      <c r="K737" s="191"/>
      <c r="L737" s="191"/>
      <c r="M737" s="191"/>
      <c r="N737" s="191"/>
      <c r="O737" s="191"/>
      <c r="P737" s="191"/>
      <c r="Q737" s="191"/>
      <c r="R737" s="191"/>
      <c r="S737" s="191"/>
      <c r="T737" s="191"/>
      <c r="U737" s="191"/>
      <c r="AD737" s="288"/>
      <c r="AI737" s="191"/>
    </row>
    <row r="738" spans="1:35" ht="12.75" customHeight="1" x14ac:dyDescent="0.25">
      <c r="A738" s="289"/>
      <c r="D738" s="191"/>
      <c r="E738" s="191"/>
      <c r="H738" s="191"/>
      <c r="I738" s="191"/>
      <c r="J738" s="191"/>
      <c r="K738" s="191"/>
      <c r="L738" s="191"/>
      <c r="M738" s="191"/>
      <c r="N738" s="191"/>
      <c r="O738" s="191"/>
      <c r="P738" s="191"/>
      <c r="Q738" s="191"/>
      <c r="R738" s="191"/>
      <c r="S738" s="191"/>
      <c r="T738" s="191"/>
      <c r="U738" s="191"/>
      <c r="AD738" s="288"/>
      <c r="AI738" s="191"/>
    </row>
    <row r="739" spans="1:35" ht="12.75" customHeight="1" x14ac:dyDescent="0.25">
      <c r="A739" s="289"/>
      <c r="D739" s="191"/>
      <c r="E739" s="191"/>
      <c r="H739" s="191"/>
      <c r="I739" s="191"/>
      <c r="J739" s="191"/>
      <c r="K739" s="191"/>
      <c r="L739" s="191"/>
      <c r="M739" s="191"/>
      <c r="N739" s="191"/>
      <c r="O739" s="191"/>
      <c r="P739" s="191"/>
      <c r="Q739" s="191"/>
      <c r="R739" s="191"/>
      <c r="S739" s="191"/>
      <c r="T739" s="191"/>
      <c r="U739" s="191"/>
      <c r="AD739" s="288"/>
      <c r="AI739" s="191"/>
    </row>
    <row r="740" spans="1:35" ht="12.75" customHeight="1" x14ac:dyDescent="0.25">
      <c r="A740" s="289"/>
      <c r="D740" s="191"/>
      <c r="E740" s="191"/>
      <c r="H740" s="191"/>
      <c r="I740" s="191"/>
      <c r="J740" s="191"/>
      <c r="K740" s="191"/>
      <c r="L740" s="191"/>
      <c r="M740" s="191"/>
      <c r="N740" s="191"/>
      <c r="O740" s="191"/>
      <c r="P740" s="191"/>
      <c r="Q740" s="191"/>
      <c r="R740" s="191"/>
      <c r="S740" s="191"/>
      <c r="T740" s="191"/>
      <c r="U740" s="191"/>
      <c r="AD740" s="288"/>
      <c r="AI740" s="191"/>
    </row>
    <row r="741" spans="1:35" ht="12.75" customHeight="1" x14ac:dyDescent="0.25">
      <c r="A741" s="289"/>
      <c r="D741" s="191"/>
      <c r="E741" s="191"/>
      <c r="H741" s="191"/>
      <c r="I741" s="191"/>
      <c r="J741" s="191"/>
      <c r="K741" s="191"/>
      <c r="L741" s="191"/>
      <c r="M741" s="191"/>
      <c r="N741" s="191"/>
      <c r="O741" s="191"/>
      <c r="P741" s="191"/>
      <c r="Q741" s="191"/>
      <c r="R741" s="191"/>
      <c r="S741" s="191"/>
      <c r="T741" s="191"/>
      <c r="U741" s="191"/>
      <c r="AD741" s="288"/>
      <c r="AI741" s="191"/>
    </row>
    <row r="742" spans="1:35" ht="12.75" customHeight="1" x14ac:dyDescent="0.25">
      <c r="A742" s="289"/>
      <c r="D742" s="191"/>
      <c r="E742" s="191"/>
      <c r="H742" s="191"/>
      <c r="I742" s="191"/>
      <c r="J742" s="191"/>
      <c r="K742" s="191"/>
      <c r="L742" s="191"/>
      <c r="M742" s="191"/>
      <c r="N742" s="191"/>
      <c r="O742" s="191"/>
      <c r="P742" s="191"/>
      <c r="Q742" s="191"/>
      <c r="R742" s="191"/>
      <c r="S742" s="191"/>
      <c r="T742" s="191"/>
      <c r="U742" s="191"/>
      <c r="AD742" s="288"/>
      <c r="AI742" s="191"/>
    </row>
    <row r="743" spans="1:35" ht="12.75" customHeight="1" x14ac:dyDescent="0.25">
      <c r="A743" s="289"/>
      <c r="D743" s="191"/>
      <c r="E743" s="191"/>
      <c r="H743" s="191"/>
      <c r="I743" s="191"/>
      <c r="J743" s="191"/>
      <c r="K743" s="191"/>
      <c r="L743" s="191"/>
      <c r="M743" s="191"/>
      <c r="N743" s="191"/>
      <c r="O743" s="191"/>
      <c r="P743" s="191"/>
      <c r="Q743" s="191"/>
      <c r="R743" s="191"/>
      <c r="S743" s="191"/>
      <c r="T743" s="191"/>
      <c r="U743" s="191"/>
      <c r="AD743" s="288"/>
      <c r="AI743" s="191"/>
    </row>
    <row r="744" spans="1:35" ht="12.75" customHeight="1" x14ac:dyDescent="0.25">
      <c r="A744" s="289"/>
      <c r="D744" s="191"/>
      <c r="E744" s="191"/>
      <c r="H744" s="191"/>
      <c r="I744" s="191"/>
      <c r="J744" s="191"/>
      <c r="K744" s="191"/>
      <c r="L744" s="191"/>
      <c r="M744" s="191"/>
      <c r="N744" s="191"/>
      <c r="O744" s="191"/>
      <c r="P744" s="191"/>
      <c r="Q744" s="191"/>
      <c r="R744" s="191"/>
      <c r="S744" s="191"/>
      <c r="T744" s="191"/>
      <c r="U744" s="191"/>
      <c r="AD744" s="288"/>
      <c r="AI744" s="191"/>
    </row>
    <row r="745" spans="1:35" ht="12.75" customHeight="1" x14ac:dyDescent="0.25">
      <c r="A745" s="289"/>
      <c r="D745" s="191"/>
      <c r="E745" s="191"/>
      <c r="H745" s="191"/>
      <c r="I745" s="191"/>
      <c r="J745" s="191"/>
      <c r="K745" s="191"/>
      <c r="L745" s="191"/>
      <c r="M745" s="191"/>
      <c r="N745" s="191"/>
      <c r="O745" s="191"/>
      <c r="P745" s="191"/>
      <c r="Q745" s="191"/>
      <c r="R745" s="191"/>
      <c r="S745" s="191"/>
      <c r="T745" s="191"/>
      <c r="U745" s="191"/>
      <c r="AD745" s="288"/>
      <c r="AI745" s="191"/>
    </row>
    <row r="746" spans="1:35" ht="12.75" customHeight="1" x14ac:dyDescent="0.25">
      <c r="A746" s="289"/>
      <c r="D746" s="191"/>
      <c r="E746" s="191"/>
      <c r="H746" s="191"/>
      <c r="I746" s="191"/>
      <c r="J746" s="191"/>
      <c r="K746" s="191"/>
      <c r="L746" s="191"/>
      <c r="M746" s="191"/>
      <c r="N746" s="191"/>
      <c r="O746" s="191"/>
      <c r="P746" s="191"/>
      <c r="Q746" s="191"/>
      <c r="R746" s="191"/>
      <c r="S746" s="191"/>
      <c r="T746" s="191"/>
      <c r="U746" s="191"/>
      <c r="AD746" s="288"/>
      <c r="AI746" s="191"/>
    </row>
    <row r="747" spans="1:35" ht="12.75" customHeight="1" x14ac:dyDescent="0.25">
      <c r="A747" s="289"/>
      <c r="D747" s="191"/>
      <c r="E747" s="191"/>
      <c r="H747" s="191"/>
      <c r="I747" s="191"/>
      <c r="J747" s="191"/>
      <c r="K747" s="191"/>
      <c r="L747" s="191"/>
      <c r="M747" s="191"/>
      <c r="N747" s="191"/>
      <c r="O747" s="191"/>
      <c r="P747" s="191"/>
      <c r="Q747" s="191"/>
      <c r="R747" s="191"/>
      <c r="S747" s="191"/>
      <c r="T747" s="191"/>
      <c r="U747" s="191"/>
      <c r="AD747" s="288"/>
      <c r="AI747" s="191"/>
    </row>
    <row r="748" spans="1:35" ht="12.75" customHeight="1" x14ac:dyDescent="0.25">
      <c r="A748" s="289"/>
      <c r="D748" s="191"/>
      <c r="E748" s="191"/>
      <c r="H748" s="191"/>
      <c r="I748" s="191"/>
      <c r="J748" s="191"/>
      <c r="K748" s="191"/>
      <c r="L748" s="191"/>
      <c r="M748" s="191"/>
      <c r="N748" s="191"/>
      <c r="O748" s="191"/>
      <c r="P748" s="191"/>
      <c r="Q748" s="191"/>
      <c r="R748" s="191"/>
      <c r="S748" s="191"/>
      <c r="T748" s="191"/>
      <c r="U748" s="191"/>
      <c r="AD748" s="288"/>
      <c r="AI748" s="191"/>
    </row>
    <row r="749" spans="1:35" ht="12.75" customHeight="1" x14ac:dyDescent="0.25">
      <c r="A749" s="289"/>
      <c r="D749" s="191"/>
      <c r="E749" s="191"/>
      <c r="H749" s="191"/>
      <c r="I749" s="191"/>
      <c r="J749" s="191"/>
      <c r="K749" s="191"/>
      <c r="L749" s="191"/>
      <c r="M749" s="191"/>
      <c r="N749" s="191"/>
      <c r="O749" s="191"/>
      <c r="P749" s="191"/>
      <c r="Q749" s="191"/>
      <c r="R749" s="191"/>
      <c r="S749" s="191"/>
      <c r="T749" s="191"/>
      <c r="U749" s="191"/>
      <c r="AD749" s="288"/>
      <c r="AI749" s="191"/>
    </row>
    <row r="750" spans="1:35" ht="12.75" customHeight="1" x14ac:dyDescent="0.25">
      <c r="A750" s="289"/>
      <c r="D750" s="191"/>
      <c r="E750" s="191"/>
      <c r="H750" s="191"/>
      <c r="I750" s="191"/>
      <c r="J750" s="191"/>
      <c r="K750" s="191"/>
      <c r="L750" s="191"/>
      <c r="M750" s="191"/>
      <c r="N750" s="191"/>
      <c r="O750" s="191"/>
      <c r="P750" s="191"/>
      <c r="Q750" s="191"/>
      <c r="R750" s="191"/>
      <c r="S750" s="191"/>
      <c r="T750" s="191"/>
      <c r="U750" s="191"/>
      <c r="AD750" s="288"/>
      <c r="AI750" s="191"/>
    </row>
    <row r="751" spans="1:35" ht="12.75" customHeight="1" x14ac:dyDescent="0.25">
      <c r="A751" s="289"/>
      <c r="D751" s="191"/>
      <c r="E751" s="191"/>
      <c r="H751" s="191"/>
      <c r="I751" s="191"/>
      <c r="J751" s="191"/>
      <c r="K751" s="191"/>
      <c r="L751" s="191"/>
      <c r="M751" s="191"/>
      <c r="N751" s="191"/>
      <c r="O751" s="191"/>
      <c r="P751" s="191"/>
      <c r="Q751" s="191"/>
      <c r="R751" s="191"/>
      <c r="S751" s="191"/>
      <c r="T751" s="191"/>
      <c r="U751" s="191"/>
      <c r="AD751" s="288"/>
      <c r="AI751" s="191"/>
    </row>
    <row r="752" spans="1:35" ht="12.75" customHeight="1" x14ac:dyDescent="0.25">
      <c r="A752" s="289"/>
      <c r="D752" s="191"/>
      <c r="E752" s="191"/>
      <c r="H752" s="191"/>
      <c r="I752" s="191"/>
      <c r="J752" s="191"/>
      <c r="K752" s="191"/>
      <c r="L752" s="191"/>
      <c r="M752" s="191"/>
      <c r="N752" s="191"/>
      <c r="O752" s="191"/>
      <c r="P752" s="191"/>
      <c r="Q752" s="191"/>
      <c r="R752" s="191"/>
      <c r="S752" s="191"/>
      <c r="T752" s="191"/>
      <c r="U752" s="191"/>
      <c r="AD752" s="288"/>
      <c r="AI752" s="191"/>
    </row>
    <row r="753" spans="1:35" ht="12.75" customHeight="1" x14ac:dyDescent="0.25">
      <c r="A753" s="289"/>
      <c r="D753" s="191"/>
      <c r="E753" s="191"/>
      <c r="H753" s="191"/>
      <c r="I753" s="191"/>
      <c r="J753" s="191"/>
      <c r="K753" s="191"/>
      <c r="L753" s="191"/>
      <c r="M753" s="191"/>
      <c r="N753" s="191"/>
      <c r="O753" s="191"/>
      <c r="P753" s="191"/>
      <c r="Q753" s="191"/>
      <c r="R753" s="191"/>
      <c r="S753" s="191"/>
      <c r="T753" s="191"/>
      <c r="U753" s="191"/>
      <c r="AD753" s="288"/>
      <c r="AI753" s="191"/>
    </row>
    <row r="754" spans="1:35" ht="12.75" customHeight="1" x14ac:dyDescent="0.25">
      <c r="A754" s="289"/>
      <c r="D754" s="191"/>
      <c r="E754" s="191"/>
      <c r="H754" s="191"/>
      <c r="I754" s="191"/>
      <c r="J754" s="191"/>
      <c r="K754" s="191"/>
      <c r="L754" s="191"/>
      <c r="M754" s="191"/>
      <c r="N754" s="191"/>
      <c r="O754" s="191"/>
      <c r="P754" s="191"/>
      <c r="Q754" s="191"/>
      <c r="R754" s="191"/>
      <c r="S754" s="191"/>
      <c r="T754" s="191"/>
      <c r="U754" s="191"/>
      <c r="AD754" s="288"/>
      <c r="AI754" s="191"/>
    </row>
    <row r="755" spans="1:35" ht="12.75" customHeight="1" x14ac:dyDescent="0.25">
      <c r="A755" s="289"/>
      <c r="D755" s="191"/>
      <c r="E755" s="191"/>
      <c r="H755" s="191"/>
      <c r="I755" s="191"/>
      <c r="J755" s="191"/>
      <c r="K755" s="191"/>
      <c r="L755" s="191"/>
      <c r="M755" s="191"/>
      <c r="N755" s="191"/>
      <c r="O755" s="191"/>
      <c r="P755" s="191"/>
      <c r="Q755" s="191"/>
      <c r="R755" s="191"/>
      <c r="S755" s="191"/>
      <c r="T755" s="191"/>
      <c r="U755" s="191"/>
      <c r="AD755" s="288"/>
      <c r="AI755" s="191"/>
    </row>
    <row r="756" spans="1:35" ht="12.75" customHeight="1" x14ac:dyDescent="0.25">
      <c r="A756" s="289"/>
      <c r="D756" s="191"/>
      <c r="E756" s="191"/>
      <c r="H756" s="191"/>
      <c r="I756" s="191"/>
      <c r="J756" s="191"/>
      <c r="K756" s="191"/>
      <c r="L756" s="191"/>
      <c r="M756" s="191"/>
      <c r="N756" s="191"/>
      <c r="O756" s="191"/>
      <c r="P756" s="191"/>
      <c r="Q756" s="191"/>
      <c r="R756" s="191"/>
      <c r="S756" s="191"/>
      <c r="T756" s="191"/>
      <c r="U756" s="191"/>
      <c r="AD756" s="288"/>
      <c r="AI756" s="191"/>
    </row>
    <row r="757" spans="1:35" ht="12.75" customHeight="1" x14ac:dyDescent="0.25">
      <c r="A757" s="289"/>
      <c r="D757" s="191"/>
      <c r="E757" s="191"/>
      <c r="H757" s="191"/>
      <c r="I757" s="191"/>
      <c r="J757" s="191"/>
      <c r="K757" s="191"/>
      <c r="L757" s="191"/>
      <c r="M757" s="191"/>
      <c r="N757" s="191"/>
      <c r="O757" s="191"/>
      <c r="P757" s="191"/>
      <c r="Q757" s="191"/>
      <c r="R757" s="191"/>
      <c r="S757" s="191"/>
      <c r="T757" s="191"/>
      <c r="U757" s="191"/>
      <c r="AD757" s="288"/>
      <c r="AI757" s="191"/>
    </row>
    <row r="758" spans="1:35" ht="12.75" customHeight="1" x14ac:dyDescent="0.25">
      <c r="A758" s="289"/>
      <c r="D758" s="191"/>
      <c r="E758" s="191"/>
      <c r="H758" s="191"/>
      <c r="I758" s="191"/>
      <c r="J758" s="191"/>
      <c r="K758" s="191"/>
      <c r="L758" s="191"/>
      <c r="M758" s="191"/>
      <c r="N758" s="191"/>
      <c r="O758" s="191"/>
      <c r="P758" s="191"/>
      <c r="Q758" s="191"/>
      <c r="R758" s="191"/>
      <c r="S758" s="191"/>
      <c r="T758" s="191"/>
      <c r="U758" s="191"/>
      <c r="AD758" s="288"/>
      <c r="AI758" s="191"/>
    </row>
    <row r="759" spans="1:35" ht="12.75" customHeight="1" x14ac:dyDescent="0.25">
      <c r="A759" s="289"/>
      <c r="D759" s="191"/>
      <c r="E759" s="191"/>
      <c r="H759" s="191"/>
      <c r="I759" s="191"/>
      <c r="J759" s="191"/>
      <c r="K759" s="191"/>
      <c r="L759" s="191"/>
      <c r="M759" s="191"/>
      <c r="N759" s="191"/>
      <c r="O759" s="191"/>
      <c r="P759" s="191"/>
      <c r="Q759" s="191"/>
      <c r="R759" s="191"/>
      <c r="S759" s="191"/>
      <c r="T759" s="191"/>
      <c r="U759" s="191"/>
      <c r="AD759" s="288"/>
      <c r="AI759" s="191"/>
    </row>
    <row r="760" spans="1:35" ht="12.75" customHeight="1" x14ac:dyDescent="0.25">
      <c r="A760" s="289"/>
      <c r="D760" s="191"/>
      <c r="E760" s="191"/>
      <c r="H760" s="191"/>
      <c r="I760" s="191"/>
      <c r="J760" s="191"/>
      <c r="K760" s="191"/>
      <c r="L760" s="191"/>
      <c r="M760" s="191"/>
      <c r="N760" s="191"/>
      <c r="O760" s="191"/>
      <c r="P760" s="191"/>
      <c r="Q760" s="191"/>
      <c r="R760" s="191"/>
      <c r="S760" s="191"/>
      <c r="T760" s="191"/>
      <c r="U760" s="191"/>
      <c r="AD760" s="288"/>
      <c r="AI760" s="191"/>
    </row>
    <row r="761" spans="1:35" ht="12.75" customHeight="1" x14ac:dyDescent="0.25">
      <c r="A761" s="289"/>
      <c r="D761" s="191"/>
      <c r="E761" s="191"/>
      <c r="H761" s="191"/>
      <c r="I761" s="191"/>
      <c r="J761" s="191"/>
      <c r="K761" s="191"/>
      <c r="L761" s="191"/>
      <c r="M761" s="191"/>
      <c r="N761" s="191"/>
      <c r="O761" s="191"/>
      <c r="P761" s="191"/>
      <c r="Q761" s="191"/>
      <c r="R761" s="191"/>
      <c r="S761" s="191"/>
      <c r="T761" s="191"/>
      <c r="U761" s="191"/>
      <c r="AD761" s="288"/>
      <c r="AI761" s="191"/>
    </row>
    <row r="762" spans="1:35" ht="12.75" customHeight="1" x14ac:dyDescent="0.25">
      <c r="A762" s="289"/>
      <c r="D762" s="191"/>
      <c r="E762" s="191"/>
      <c r="H762" s="191"/>
      <c r="I762" s="191"/>
      <c r="J762" s="191"/>
      <c r="K762" s="191"/>
      <c r="L762" s="191"/>
      <c r="M762" s="191"/>
      <c r="N762" s="191"/>
      <c r="O762" s="191"/>
      <c r="P762" s="191"/>
      <c r="Q762" s="191"/>
      <c r="R762" s="191"/>
      <c r="S762" s="191"/>
      <c r="T762" s="191"/>
      <c r="U762" s="191"/>
      <c r="AD762" s="288"/>
      <c r="AI762" s="191"/>
    </row>
    <row r="763" spans="1:35" ht="12.75" customHeight="1" x14ac:dyDescent="0.25">
      <c r="A763" s="289"/>
      <c r="D763" s="191"/>
      <c r="E763" s="191"/>
      <c r="H763" s="191"/>
      <c r="I763" s="191"/>
      <c r="J763" s="191"/>
      <c r="K763" s="191"/>
      <c r="L763" s="191"/>
      <c r="M763" s="191"/>
      <c r="N763" s="191"/>
      <c r="O763" s="191"/>
      <c r="P763" s="191"/>
      <c r="Q763" s="191"/>
      <c r="R763" s="191"/>
      <c r="S763" s="191"/>
      <c r="T763" s="191"/>
      <c r="U763" s="191"/>
      <c r="AD763" s="288"/>
      <c r="AI763" s="191"/>
    </row>
    <row r="764" spans="1:35" ht="12.75" customHeight="1" x14ac:dyDescent="0.25">
      <c r="A764" s="289"/>
      <c r="D764" s="191"/>
      <c r="E764" s="191"/>
      <c r="H764" s="191"/>
      <c r="I764" s="191"/>
      <c r="J764" s="191"/>
      <c r="K764" s="191"/>
      <c r="L764" s="191"/>
      <c r="M764" s="191"/>
      <c r="N764" s="191"/>
      <c r="O764" s="191"/>
      <c r="P764" s="191"/>
      <c r="Q764" s="191"/>
      <c r="R764" s="191"/>
      <c r="S764" s="191"/>
      <c r="T764" s="191"/>
      <c r="U764" s="191"/>
      <c r="AD764" s="288"/>
      <c r="AI764" s="191"/>
    </row>
    <row r="765" spans="1:35" ht="12.75" customHeight="1" x14ac:dyDescent="0.25">
      <c r="A765" s="289"/>
      <c r="D765" s="191"/>
      <c r="E765" s="191"/>
      <c r="H765" s="191"/>
      <c r="I765" s="191"/>
      <c r="J765" s="191"/>
      <c r="K765" s="191"/>
      <c r="L765" s="191"/>
      <c r="M765" s="191"/>
      <c r="N765" s="191"/>
      <c r="O765" s="191"/>
      <c r="P765" s="191"/>
      <c r="Q765" s="191"/>
      <c r="R765" s="191"/>
      <c r="S765" s="191"/>
      <c r="T765" s="191"/>
      <c r="U765" s="191"/>
      <c r="AD765" s="288"/>
      <c r="AI765" s="191"/>
    </row>
    <row r="766" spans="1:35" ht="12.75" customHeight="1" x14ac:dyDescent="0.25">
      <c r="A766" s="289"/>
      <c r="D766" s="191"/>
      <c r="E766" s="191"/>
      <c r="H766" s="191"/>
      <c r="I766" s="191"/>
      <c r="J766" s="191"/>
      <c r="K766" s="191"/>
      <c r="L766" s="191"/>
      <c r="M766" s="191"/>
      <c r="N766" s="191"/>
      <c r="O766" s="191"/>
      <c r="P766" s="191"/>
      <c r="Q766" s="191"/>
      <c r="R766" s="191"/>
      <c r="S766" s="191"/>
      <c r="T766" s="191"/>
      <c r="U766" s="191"/>
      <c r="AD766" s="288"/>
      <c r="AI766" s="191"/>
    </row>
    <row r="767" spans="1:35" ht="12.75" customHeight="1" x14ac:dyDescent="0.25">
      <c r="A767" s="289"/>
      <c r="D767" s="191"/>
      <c r="E767" s="191"/>
      <c r="H767" s="191"/>
      <c r="I767" s="191"/>
      <c r="J767" s="191"/>
      <c r="K767" s="191"/>
      <c r="L767" s="191"/>
      <c r="M767" s="191"/>
      <c r="N767" s="191"/>
      <c r="O767" s="191"/>
      <c r="P767" s="191"/>
      <c r="Q767" s="191"/>
      <c r="R767" s="191"/>
      <c r="S767" s="191"/>
      <c r="T767" s="191"/>
      <c r="U767" s="191"/>
      <c r="AD767" s="288"/>
      <c r="AI767" s="191"/>
    </row>
    <row r="768" spans="1:35" ht="12.75" customHeight="1" x14ac:dyDescent="0.25">
      <c r="A768" s="289"/>
      <c r="D768" s="191"/>
      <c r="E768" s="191"/>
      <c r="H768" s="191"/>
      <c r="I768" s="191"/>
      <c r="J768" s="191"/>
      <c r="K768" s="191"/>
      <c r="L768" s="191"/>
      <c r="M768" s="191"/>
      <c r="N768" s="191"/>
      <c r="O768" s="191"/>
      <c r="P768" s="191"/>
      <c r="Q768" s="191"/>
      <c r="R768" s="191"/>
      <c r="S768" s="191"/>
      <c r="T768" s="191"/>
      <c r="U768" s="191"/>
      <c r="AD768" s="288"/>
      <c r="AI768" s="191"/>
    </row>
    <row r="769" spans="1:35" ht="12.75" customHeight="1" x14ac:dyDescent="0.25">
      <c r="A769" s="289"/>
      <c r="D769" s="191"/>
      <c r="E769" s="191"/>
      <c r="H769" s="191"/>
      <c r="I769" s="191"/>
      <c r="J769" s="191"/>
      <c r="K769" s="191"/>
      <c r="L769" s="191"/>
      <c r="M769" s="191"/>
      <c r="N769" s="191"/>
      <c r="O769" s="191"/>
      <c r="P769" s="191"/>
      <c r="Q769" s="191"/>
      <c r="R769" s="191"/>
      <c r="S769" s="191"/>
      <c r="T769" s="191"/>
      <c r="U769" s="191"/>
      <c r="AD769" s="288"/>
      <c r="AI769" s="191"/>
    </row>
    <row r="770" spans="1:35" ht="12.75" customHeight="1" x14ac:dyDescent="0.25">
      <c r="A770" s="289"/>
      <c r="D770" s="191"/>
      <c r="E770" s="191"/>
      <c r="H770" s="191"/>
      <c r="I770" s="191"/>
      <c r="J770" s="191"/>
      <c r="K770" s="191"/>
      <c r="L770" s="191"/>
      <c r="M770" s="191"/>
      <c r="N770" s="191"/>
      <c r="O770" s="191"/>
      <c r="P770" s="191"/>
      <c r="Q770" s="191"/>
      <c r="R770" s="191"/>
      <c r="S770" s="191"/>
      <c r="T770" s="191"/>
      <c r="U770" s="191"/>
      <c r="AD770" s="288"/>
      <c r="AI770" s="191"/>
    </row>
    <row r="771" spans="1:35" ht="12.75" customHeight="1" x14ac:dyDescent="0.25">
      <c r="A771" s="289"/>
      <c r="D771" s="191"/>
      <c r="E771" s="191"/>
      <c r="H771" s="191"/>
      <c r="I771" s="191"/>
      <c r="J771" s="191"/>
      <c r="K771" s="191"/>
      <c r="L771" s="191"/>
      <c r="M771" s="191"/>
      <c r="N771" s="191"/>
      <c r="O771" s="191"/>
      <c r="P771" s="191"/>
      <c r="Q771" s="191"/>
      <c r="R771" s="191"/>
      <c r="S771" s="191"/>
      <c r="T771" s="191"/>
      <c r="U771" s="191"/>
      <c r="AD771" s="288"/>
      <c r="AI771" s="191"/>
    </row>
    <row r="772" spans="1:35" ht="12.75" customHeight="1" x14ac:dyDescent="0.25">
      <c r="A772" s="289"/>
      <c r="D772" s="191"/>
      <c r="E772" s="191"/>
      <c r="H772" s="191"/>
      <c r="I772" s="191"/>
      <c r="J772" s="191"/>
      <c r="K772" s="191"/>
      <c r="L772" s="191"/>
      <c r="M772" s="191"/>
      <c r="N772" s="191"/>
      <c r="O772" s="191"/>
      <c r="P772" s="191"/>
      <c r="Q772" s="191"/>
      <c r="R772" s="191"/>
      <c r="S772" s="191"/>
      <c r="T772" s="191"/>
      <c r="U772" s="191"/>
      <c r="AD772" s="288"/>
      <c r="AI772" s="191"/>
    </row>
    <row r="773" spans="1:35" ht="12.75" customHeight="1" x14ac:dyDescent="0.25">
      <c r="A773" s="289"/>
      <c r="D773" s="191"/>
      <c r="E773" s="191"/>
      <c r="H773" s="191"/>
      <c r="I773" s="191"/>
      <c r="J773" s="191"/>
      <c r="K773" s="191"/>
      <c r="L773" s="191"/>
      <c r="M773" s="191"/>
      <c r="N773" s="191"/>
      <c r="O773" s="191"/>
      <c r="P773" s="191"/>
      <c r="Q773" s="191"/>
      <c r="R773" s="191"/>
      <c r="S773" s="191"/>
      <c r="T773" s="191"/>
      <c r="U773" s="191"/>
      <c r="AD773" s="288"/>
      <c r="AI773" s="191"/>
    </row>
    <row r="774" spans="1:35" ht="12.75" customHeight="1" x14ac:dyDescent="0.25">
      <c r="A774" s="289"/>
      <c r="D774" s="191"/>
      <c r="E774" s="191"/>
      <c r="H774" s="191"/>
      <c r="I774" s="191"/>
      <c r="J774" s="191"/>
      <c r="K774" s="191"/>
      <c r="L774" s="191"/>
      <c r="M774" s="191"/>
      <c r="N774" s="191"/>
      <c r="O774" s="191"/>
      <c r="P774" s="191"/>
      <c r="Q774" s="191"/>
      <c r="R774" s="191"/>
      <c r="S774" s="191"/>
      <c r="T774" s="191"/>
      <c r="U774" s="191"/>
      <c r="AD774" s="288"/>
      <c r="AI774" s="191"/>
    </row>
    <row r="775" spans="1:35" ht="12.75" customHeight="1" x14ac:dyDescent="0.25">
      <c r="A775" s="289"/>
      <c r="D775" s="191"/>
      <c r="E775" s="191"/>
      <c r="H775" s="191"/>
      <c r="I775" s="191"/>
      <c r="J775" s="191"/>
      <c r="K775" s="191"/>
      <c r="L775" s="191"/>
      <c r="M775" s="191"/>
      <c r="N775" s="191"/>
      <c r="O775" s="191"/>
      <c r="P775" s="191"/>
      <c r="Q775" s="191"/>
      <c r="R775" s="191"/>
      <c r="S775" s="191"/>
      <c r="T775" s="191"/>
      <c r="U775" s="191"/>
      <c r="AD775" s="288"/>
      <c r="AI775" s="191"/>
    </row>
    <row r="776" spans="1:35" ht="12.75" customHeight="1" x14ac:dyDescent="0.25">
      <c r="A776" s="289"/>
      <c r="D776" s="191"/>
      <c r="E776" s="191"/>
      <c r="H776" s="191"/>
      <c r="I776" s="191"/>
      <c r="J776" s="191"/>
      <c r="K776" s="191"/>
      <c r="L776" s="191"/>
      <c r="M776" s="191"/>
      <c r="N776" s="191"/>
      <c r="O776" s="191"/>
      <c r="P776" s="191"/>
      <c r="Q776" s="191"/>
      <c r="R776" s="191"/>
      <c r="S776" s="191"/>
      <c r="T776" s="191"/>
      <c r="U776" s="191"/>
      <c r="AD776" s="288"/>
      <c r="AI776" s="191"/>
    </row>
    <row r="777" spans="1:35" ht="12.75" customHeight="1" x14ac:dyDescent="0.25">
      <c r="A777" s="289"/>
      <c r="D777" s="191"/>
      <c r="E777" s="191"/>
      <c r="H777" s="191"/>
      <c r="I777" s="191"/>
      <c r="J777" s="191"/>
      <c r="K777" s="191"/>
      <c r="L777" s="191"/>
      <c r="M777" s="191"/>
      <c r="N777" s="191"/>
      <c r="O777" s="191"/>
      <c r="P777" s="191"/>
      <c r="Q777" s="191"/>
      <c r="R777" s="191"/>
      <c r="S777" s="191"/>
      <c r="T777" s="191"/>
      <c r="U777" s="191"/>
      <c r="AD777" s="288"/>
      <c r="AI777" s="191"/>
    </row>
    <row r="778" spans="1:35" ht="12.75" customHeight="1" x14ac:dyDescent="0.25">
      <c r="A778" s="289"/>
      <c r="D778" s="191"/>
      <c r="E778" s="191"/>
      <c r="H778" s="191"/>
      <c r="I778" s="191"/>
      <c r="J778" s="191"/>
      <c r="K778" s="191"/>
      <c r="L778" s="191"/>
      <c r="M778" s="191"/>
      <c r="N778" s="191"/>
      <c r="O778" s="191"/>
      <c r="P778" s="191"/>
      <c r="Q778" s="191"/>
      <c r="R778" s="191"/>
      <c r="S778" s="191"/>
      <c r="T778" s="191"/>
      <c r="U778" s="191"/>
      <c r="AD778" s="288"/>
      <c r="AI778" s="191"/>
    </row>
    <row r="779" spans="1:35" ht="12.75" customHeight="1" x14ac:dyDescent="0.25">
      <c r="A779" s="289"/>
      <c r="D779" s="191"/>
      <c r="E779" s="191"/>
      <c r="H779" s="191"/>
      <c r="I779" s="191"/>
      <c r="J779" s="191"/>
      <c r="K779" s="191"/>
      <c r="L779" s="191"/>
      <c r="M779" s="191"/>
      <c r="N779" s="191"/>
      <c r="O779" s="191"/>
      <c r="P779" s="191"/>
      <c r="Q779" s="191"/>
      <c r="R779" s="191"/>
      <c r="S779" s="191"/>
      <c r="T779" s="191"/>
      <c r="U779" s="191"/>
      <c r="AD779" s="288"/>
      <c r="AI779" s="191"/>
    </row>
    <row r="780" spans="1:35" ht="12.75" customHeight="1" x14ac:dyDescent="0.25">
      <c r="A780" s="289"/>
      <c r="D780" s="191"/>
      <c r="E780" s="191"/>
      <c r="H780" s="191"/>
      <c r="I780" s="191"/>
      <c r="J780" s="191"/>
      <c r="K780" s="191"/>
      <c r="L780" s="191"/>
      <c r="M780" s="191"/>
      <c r="N780" s="191"/>
      <c r="O780" s="191"/>
      <c r="P780" s="191"/>
      <c r="Q780" s="191"/>
      <c r="R780" s="191"/>
      <c r="S780" s="191"/>
      <c r="T780" s="191"/>
      <c r="U780" s="191"/>
      <c r="AD780" s="288"/>
      <c r="AI780" s="191"/>
    </row>
    <row r="781" spans="1:35" ht="12.75" customHeight="1" x14ac:dyDescent="0.25">
      <c r="A781" s="289"/>
      <c r="D781" s="191"/>
      <c r="E781" s="191"/>
      <c r="H781" s="191"/>
      <c r="I781" s="191"/>
      <c r="J781" s="191"/>
      <c r="K781" s="191"/>
      <c r="L781" s="191"/>
      <c r="M781" s="191"/>
      <c r="N781" s="191"/>
      <c r="O781" s="191"/>
      <c r="P781" s="191"/>
      <c r="Q781" s="191"/>
      <c r="R781" s="191"/>
      <c r="S781" s="191"/>
      <c r="T781" s="191"/>
      <c r="U781" s="191"/>
      <c r="AD781" s="288"/>
      <c r="AI781" s="191"/>
    </row>
    <row r="782" spans="1:35" ht="12.75" customHeight="1" x14ac:dyDescent="0.25">
      <c r="A782" s="289"/>
      <c r="D782" s="191"/>
      <c r="E782" s="191"/>
      <c r="H782" s="191"/>
      <c r="I782" s="191"/>
      <c r="J782" s="191"/>
      <c r="K782" s="191"/>
      <c r="L782" s="191"/>
      <c r="M782" s="191"/>
      <c r="N782" s="191"/>
      <c r="O782" s="191"/>
      <c r="P782" s="191"/>
      <c r="Q782" s="191"/>
      <c r="R782" s="191"/>
      <c r="S782" s="191"/>
      <c r="T782" s="191"/>
      <c r="U782" s="191"/>
      <c r="AD782" s="288"/>
      <c r="AI782" s="191"/>
    </row>
    <row r="783" spans="1:35" ht="12.75" customHeight="1" x14ac:dyDescent="0.25">
      <c r="A783" s="289"/>
      <c r="D783" s="191"/>
      <c r="E783" s="191"/>
      <c r="H783" s="191"/>
      <c r="I783" s="191"/>
      <c r="J783" s="191"/>
      <c r="K783" s="191"/>
      <c r="L783" s="191"/>
      <c r="M783" s="191"/>
      <c r="N783" s="191"/>
      <c r="O783" s="191"/>
      <c r="P783" s="191"/>
      <c r="Q783" s="191"/>
      <c r="R783" s="191"/>
      <c r="S783" s="191"/>
      <c r="T783" s="191"/>
      <c r="U783" s="191"/>
      <c r="AD783" s="288"/>
      <c r="AI783" s="191"/>
    </row>
    <row r="784" spans="1:35" ht="12.75" customHeight="1" x14ac:dyDescent="0.25">
      <c r="A784" s="289"/>
      <c r="D784" s="191"/>
      <c r="E784" s="191"/>
      <c r="H784" s="191"/>
      <c r="I784" s="191"/>
      <c r="J784" s="191"/>
      <c r="K784" s="191"/>
      <c r="L784" s="191"/>
      <c r="M784" s="191"/>
      <c r="N784" s="191"/>
      <c r="O784" s="191"/>
      <c r="P784" s="191"/>
      <c r="Q784" s="191"/>
      <c r="R784" s="191"/>
      <c r="S784" s="191"/>
      <c r="T784" s="191"/>
      <c r="U784" s="191"/>
      <c r="AD784" s="288"/>
      <c r="AI784" s="191"/>
    </row>
    <row r="785" spans="1:35" ht="12.75" customHeight="1" x14ac:dyDescent="0.25">
      <c r="A785" s="289"/>
      <c r="D785" s="191"/>
      <c r="E785" s="191"/>
      <c r="H785" s="191"/>
      <c r="I785" s="191"/>
      <c r="J785" s="191"/>
      <c r="K785" s="191"/>
      <c r="L785" s="191"/>
      <c r="M785" s="191"/>
      <c r="N785" s="191"/>
      <c r="O785" s="191"/>
      <c r="P785" s="191"/>
      <c r="Q785" s="191"/>
      <c r="R785" s="191"/>
      <c r="S785" s="191"/>
      <c r="T785" s="191"/>
      <c r="U785" s="191"/>
      <c r="AD785" s="288"/>
      <c r="AI785" s="191"/>
    </row>
    <row r="786" spans="1:35" ht="12.75" customHeight="1" x14ac:dyDescent="0.25">
      <c r="A786" s="289"/>
      <c r="D786" s="191"/>
      <c r="E786" s="191"/>
      <c r="H786" s="191"/>
      <c r="I786" s="191"/>
      <c r="J786" s="191"/>
      <c r="K786" s="191"/>
      <c r="L786" s="191"/>
      <c r="M786" s="191"/>
      <c r="N786" s="191"/>
      <c r="O786" s="191"/>
      <c r="P786" s="191"/>
      <c r="Q786" s="191"/>
      <c r="R786" s="191"/>
      <c r="S786" s="191"/>
      <c r="T786" s="191"/>
      <c r="U786" s="191"/>
      <c r="AD786" s="288"/>
      <c r="AI786" s="191"/>
    </row>
    <row r="787" spans="1:35" ht="12.75" customHeight="1" x14ac:dyDescent="0.25">
      <c r="A787" s="289"/>
      <c r="D787" s="191"/>
      <c r="E787" s="191"/>
      <c r="H787" s="191"/>
      <c r="I787" s="191"/>
      <c r="J787" s="191"/>
      <c r="K787" s="191"/>
      <c r="L787" s="191"/>
      <c r="M787" s="191"/>
      <c r="N787" s="191"/>
      <c r="O787" s="191"/>
      <c r="P787" s="191"/>
      <c r="Q787" s="191"/>
      <c r="R787" s="191"/>
      <c r="S787" s="191"/>
      <c r="T787" s="191"/>
      <c r="U787" s="191"/>
      <c r="AD787" s="288"/>
      <c r="AI787" s="191"/>
    </row>
    <row r="788" spans="1:35" ht="12.75" customHeight="1" x14ac:dyDescent="0.25">
      <c r="A788" s="289"/>
      <c r="D788" s="191"/>
      <c r="E788" s="191"/>
      <c r="H788" s="191"/>
      <c r="I788" s="191"/>
      <c r="J788" s="191"/>
      <c r="K788" s="191"/>
      <c r="L788" s="191"/>
      <c r="M788" s="191"/>
      <c r="N788" s="191"/>
      <c r="O788" s="191"/>
      <c r="P788" s="191"/>
      <c r="Q788" s="191"/>
      <c r="R788" s="191"/>
      <c r="S788" s="191"/>
      <c r="T788" s="191"/>
      <c r="U788" s="191"/>
      <c r="AD788" s="288"/>
      <c r="AI788" s="191"/>
    </row>
    <row r="789" spans="1:35" ht="12.75" customHeight="1" x14ac:dyDescent="0.25">
      <c r="A789" s="289"/>
      <c r="D789" s="191"/>
      <c r="E789" s="191"/>
      <c r="H789" s="191"/>
      <c r="I789" s="191"/>
      <c r="J789" s="191"/>
      <c r="K789" s="191"/>
      <c r="L789" s="191"/>
      <c r="M789" s="191"/>
      <c r="N789" s="191"/>
      <c r="O789" s="191"/>
      <c r="P789" s="191"/>
      <c r="Q789" s="191"/>
      <c r="R789" s="191"/>
      <c r="S789" s="191"/>
      <c r="T789" s="191"/>
      <c r="U789" s="191"/>
      <c r="AD789" s="288"/>
      <c r="AI789" s="191"/>
    </row>
    <row r="790" spans="1:35" ht="12.75" customHeight="1" x14ac:dyDescent="0.25">
      <c r="A790" s="289"/>
      <c r="D790" s="191"/>
      <c r="E790" s="191"/>
      <c r="H790" s="191"/>
      <c r="I790" s="191"/>
      <c r="J790" s="191"/>
      <c r="K790" s="191"/>
      <c r="L790" s="191"/>
      <c r="M790" s="191"/>
      <c r="N790" s="191"/>
      <c r="O790" s="191"/>
      <c r="P790" s="191"/>
      <c r="Q790" s="191"/>
      <c r="R790" s="191"/>
      <c r="S790" s="191"/>
      <c r="T790" s="191"/>
      <c r="U790" s="191"/>
      <c r="AD790" s="288"/>
      <c r="AI790" s="191"/>
    </row>
    <row r="791" spans="1:35" ht="12.75" customHeight="1" x14ac:dyDescent="0.25">
      <c r="A791" s="289"/>
      <c r="D791" s="191"/>
      <c r="E791" s="191"/>
      <c r="H791" s="191"/>
      <c r="I791" s="191"/>
      <c r="J791" s="191"/>
      <c r="K791" s="191"/>
      <c r="L791" s="191"/>
      <c r="M791" s="191"/>
      <c r="N791" s="191"/>
      <c r="O791" s="191"/>
      <c r="P791" s="191"/>
      <c r="Q791" s="191"/>
      <c r="R791" s="191"/>
      <c r="S791" s="191"/>
      <c r="T791" s="191"/>
      <c r="U791" s="191"/>
      <c r="AD791" s="288"/>
      <c r="AI791" s="191"/>
    </row>
    <row r="792" spans="1:35" ht="12.75" customHeight="1" x14ac:dyDescent="0.25">
      <c r="A792" s="289"/>
      <c r="D792" s="191"/>
      <c r="E792" s="191"/>
      <c r="H792" s="191"/>
      <c r="I792" s="191"/>
      <c r="J792" s="191"/>
      <c r="K792" s="191"/>
      <c r="L792" s="191"/>
      <c r="M792" s="191"/>
      <c r="N792" s="191"/>
      <c r="O792" s="191"/>
      <c r="P792" s="191"/>
      <c r="Q792" s="191"/>
      <c r="R792" s="191"/>
      <c r="S792" s="191"/>
      <c r="T792" s="191"/>
      <c r="U792" s="191"/>
      <c r="AD792" s="288"/>
      <c r="AI792" s="191"/>
    </row>
    <row r="793" spans="1:35" ht="12.75" customHeight="1" x14ac:dyDescent="0.25">
      <c r="A793" s="289"/>
      <c r="D793" s="191"/>
      <c r="E793" s="191"/>
      <c r="H793" s="191"/>
      <c r="I793" s="191"/>
      <c r="J793" s="191"/>
      <c r="K793" s="191"/>
      <c r="L793" s="191"/>
      <c r="M793" s="191"/>
      <c r="N793" s="191"/>
      <c r="O793" s="191"/>
      <c r="P793" s="191"/>
      <c r="Q793" s="191"/>
      <c r="R793" s="191"/>
      <c r="S793" s="191"/>
      <c r="T793" s="191"/>
      <c r="U793" s="191"/>
      <c r="AD793" s="288"/>
      <c r="AI793" s="191"/>
    </row>
    <row r="794" spans="1:35" ht="12.75" customHeight="1" x14ac:dyDescent="0.25">
      <c r="A794" s="289"/>
      <c r="D794" s="191"/>
      <c r="E794" s="191"/>
      <c r="H794" s="191"/>
      <c r="I794" s="191"/>
      <c r="J794" s="191"/>
      <c r="K794" s="191"/>
      <c r="L794" s="191"/>
      <c r="M794" s="191"/>
      <c r="N794" s="191"/>
      <c r="O794" s="191"/>
      <c r="P794" s="191"/>
      <c r="Q794" s="191"/>
      <c r="R794" s="191"/>
      <c r="S794" s="191"/>
      <c r="T794" s="191"/>
      <c r="U794" s="191"/>
      <c r="AD794" s="288"/>
      <c r="AI794" s="191"/>
    </row>
    <row r="795" spans="1:35" ht="12.75" customHeight="1" x14ac:dyDescent="0.25">
      <c r="A795" s="289"/>
      <c r="D795" s="191"/>
      <c r="E795" s="191"/>
      <c r="H795" s="191"/>
      <c r="I795" s="191"/>
      <c r="J795" s="191"/>
      <c r="K795" s="191"/>
      <c r="L795" s="191"/>
      <c r="M795" s="191"/>
      <c r="N795" s="191"/>
      <c r="O795" s="191"/>
      <c r="P795" s="191"/>
      <c r="Q795" s="191"/>
      <c r="R795" s="191"/>
      <c r="S795" s="191"/>
      <c r="T795" s="191"/>
      <c r="U795" s="191"/>
      <c r="AD795" s="288"/>
      <c r="AI795" s="191"/>
    </row>
    <row r="796" spans="1:35" ht="12.75" customHeight="1" x14ac:dyDescent="0.25">
      <c r="A796" s="289"/>
      <c r="D796" s="191"/>
      <c r="E796" s="191"/>
      <c r="H796" s="191"/>
      <c r="I796" s="191"/>
      <c r="J796" s="191"/>
      <c r="K796" s="191"/>
      <c r="L796" s="191"/>
      <c r="M796" s="191"/>
      <c r="N796" s="191"/>
      <c r="O796" s="191"/>
      <c r="P796" s="191"/>
      <c r="Q796" s="191"/>
      <c r="R796" s="191"/>
      <c r="S796" s="191"/>
      <c r="T796" s="191"/>
      <c r="U796" s="191"/>
      <c r="AD796" s="288"/>
      <c r="AI796" s="191"/>
    </row>
    <row r="797" spans="1:35" ht="12.75" customHeight="1" x14ac:dyDescent="0.25">
      <c r="A797" s="289"/>
      <c r="D797" s="191"/>
      <c r="E797" s="191"/>
      <c r="H797" s="191"/>
      <c r="I797" s="191"/>
      <c r="J797" s="191"/>
      <c r="K797" s="191"/>
      <c r="L797" s="191"/>
      <c r="M797" s="191"/>
      <c r="N797" s="191"/>
      <c r="O797" s="191"/>
      <c r="P797" s="191"/>
      <c r="Q797" s="191"/>
      <c r="R797" s="191"/>
      <c r="S797" s="191"/>
      <c r="T797" s="191"/>
      <c r="U797" s="191"/>
      <c r="AD797" s="288"/>
      <c r="AI797" s="191"/>
    </row>
    <row r="798" spans="1:35" ht="12.75" customHeight="1" x14ac:dyDescent="0.25">
      <c r="A798" s="289"/>
      <c r="D798" s="191"/>
      <c r="E798" s="191"/>
      <c r="H798" s="191"/>
      <c r="I798" s="191"/>
      <c r="J798" s="191"/>
      <c r="K798" s="191"/>
      <c r="L798" s="191"/>
      <c r="M798" s="191"/>
      <c r="N798" s="191"/>
      <c r="O798" s="191"/>
      <c r="P798" s="191"/>
      <c r="Q798" s="191"/>
      <c r="R798" s="191"/>
      <c r="S798" s="191"/>
      <c r="T798" s="191"/>
      <c r="U798" s="191"/>
      <c r="AD798" s="288"/>
      <c r="AI798" s="191"/>
    </row>
    <row r="799" spans="1:35" ht="12.75" customHeight="1" x14ac:dyDescent="0.25">
      <c r="A799" s="289"/>
      <c r="D799" s="191"/>
      <c r="E799" s="191"/>
      <c r="H799" s="191"/>
      <c r="I799" s="191"/>
      <c r="J799" s="191"/>
      <c r="K799" s="191"/>
      <c r="L799" s="191"/>
      <c r="M799" s="191"/>
      <c r="N799" s="191"/>
      <c r="O799" s="191"/>
      <c r="P799" s="191"/>
      <c r="Q799" s="191"/>
      <c r="R799" s="191"/>
      <c r="S799" s="191"/>
      <c r="T799" s="191"/>
      <c r="U799" s="191"/>
      <c r="AD799" s="288"/>
      <c r="AI799" s="191"/>
    </row>
    <row r="800" spans="1:35" ht="12.75" customHeight="1" x14ac:dyDescent="0.25">
      <c r="A800" s="289"/>
      <c r="D800" s="191"/>
      <c r="E800" s="191"/>
      <c r="H800" s="191"/>
      <c r="I800" s="191"/>
      <c r="J800" s="191"/>
      <c r="K800" s="191"/>
      <c r="L800" s="191"/>
      <c r="M800" s="191"/>
      <c r="N800" s="191"/>
      <c r="O800" s="191"/>
      <c r="P800" s="191"/>
      <c r="Q800" s="191"/>
      <c r="R800" s="191"/>
      <c r="S800" s="191"/>
      <c r="T800" s="191"/>
      <c r="U800" s="191"/>
      <c r="AD800" s="288"/>
      <c r="AI800" s="191"/>
    </row>
    <row r="801" spans="1:35" ht="12.75" customHeight="1" x14ac:dyDescent="0.25">
      <c r="A801" s="289"/>
      <c r="D801" s="191"/>
      <c r="E801" s="191"/>
      <c r="H801" s="191"/>
      <c r="I801" s="191"/>
      <c r="J801" s="191"/>
      <c r="K801" s="191"/>
      <c r="L801" s="191"/>
      <c r="M801" s="191"/>
      <c r="N801" s="191"/>
      <c r="O801" s="191"/>
      <c r="P801" s="191"/>
      <c r="Q801" s="191"/>
      <c r="R801" s="191"/>
      <c r="S801" s="191"/>
      <c r="T801" s="191"/>
      <c r="U801" s="191"/>
      <c r="AD801" s="288"/>
      <c r="AI801" s="191"/>
    </row>
    <row r="802" spans="1:35" ht="12.75" customHeight="1" x14ac:dyDescent="0.25">
      <c r="A802" s="289"/>
      <c r="D802" s="191"/>
      <c r="E802" s="191"/>
      <c r="H802" s="191"/>
      <c r="I802" s="191"/>
      <c r="J802" s="191"/>
      <c r="K802" s="191"/>
      <c r="L802" s="191"/>
      <c r="M802" s="191"/>
      <c r="N802" s="191"/>
      <c r="O802" s="191"/>
      <c r="P802" s="191"/>
      <c r="Q802" s="191"/>
      <c r="R802" s="191"/>
      <c r="S802" s="191"/>
      <c r="T802" s="191"/>
      <c r="U802" s="191"/>
      <c r="AD802" s="288"/>
      <c r="AI802" s="191"/>
    </row>
    <row r="803" spans="1:35" ht="12.75" customHeight="1" x14ac:dyDescent="0.25">
      <c r="A803" s="289"/>
      <c r="D803" s="191"/>
      <c r="E803" s="191"/>
      <c r="H803" s="191"/>
      <c r="I803" s="191"/>
      <c r="J803" s="191"/>
      <c r="K803" s="191"/>
      <c r="L803" s="191"/>
      <c r="M803" s="191"/>
      <c r="N803" s="191"/>
      <c r="O803" s="191"/>
      <c r="P803" s="191"/>
      <c r="Q803" s="191"/>
      <c r="R803" s="191"/>
      <c r="S803" s="191"/>
      <c r="T803" s="191"/>
      <c r="U803" s="191"/>
      <c r="AD803" s="288"/>
      <c r="AI803" s="191"/>
    </row>
    <row r="804" spans="1:35" ht="12.75" customHeight="1" x14ac:dyDescent="0.25">
      <c r="A804" s="289"/>
      <c r="D804" s="191"/>
      <c r="E804" s="191"/>
      <c r="H804" s="191"/>
      <c r="I804" s="191"/>
      <c r="J804" s="191"/>
      <c r="K804" s="191"/>
      <c r="L804" s="191"/>
      <c r="M804" s="191"/>
      <c r="N804" s="191"/>
      <c r="O804" s="191"/>
      <c r="P804" s="191"/>
      <c r="Q804" s="191"/>
      <c r="R804" s="191"/>
      <c r="S804" s="191"/>
      <c r="T804" s="191"/>
      <c r="U804" s="191"/>
      <c r="AD804" s="288"/>
      <c r="AI804" s="191"/>
    </row>
    <row r="805" spans="1:35" ht="12.75" customHeight="1" x14ac:dyDescent="0.25">
      <c r="A805" s="289"/>
      <c r="D805" s="191"/>
      <c r="E805" s="191"/>
      <c r="H805" s="191"/>
      <c r="I805" s="191"/>
      <c r="J805" s="191"/>
      <c r="K805" s="191"/>
      <c r="L805" s="191"/>
      <c r="M805" s="191"/>
      <c r="N805" s="191"/>
      <c r="O805" s="191"/>
      <c r="P805" s="191"/>
      <c r="Q805" s="191"/>
      <c r="R805" s="191"/>
      <c r="S805" s="191"/>
      <c r="T805" s="191"/>
      <c r="U805" s="191"/>
      <c r="AD805" s="288"/>
      <c r="AI805" s="191"/>
    </row>
    <row r="806" spans="1:35" ht="12.75" customHeight="1" x14ac:dyDescent="0.25">
      <c r="A806" s="289"/>
      <c r="D806" s="191"/>
      <c r="E806" s="191"/>
      <c r="H806" s="191"/>
      <c r="I806" s="191"/>
      <c r="J806" s="191"/>
      <c r="K806" s="191"/>
      <c r="L806" s="191"/>
      <c r="M806" s="191"/>
      <c r="N806" s="191"/>
      <c r="O806" s="191"/>
      <c r="P806" s="191"/>
      <c r="Q806" s="191"/>
      <c r="R806" s="191"/>
      <c r="S806" s="191"/>
      <c r="T806" s="191"/>
      <c r="U806" s="191"/>
      <c r="AD806" s="288"/>
      <c r="AI806" s="191"/>
    </row>
    <row r="807" spans="1:35" ht="12.75" customHeight="1" x14ac:dyDescent="0.25">
      <c r="A807" s="289"/>
      <c r="D807" s="191"/>
      <c r="E807" s="191"/>
      <c r="H807" s="191"/>
      <c r="I807" s="191"/>
      <c r="J807" s="191"/>
      <c r="K807" s="191"/>
      <c r="L807" s="191"/>
      <c r="M807" s="191"/>
      <c r="N807" s="191"/>
      <c r="O807" s="191"/>
      <c r="P807" s="191"/>
      <c r="Q807" s="191"/>
      <c r="R807" s="191"/>
      <c r="S807" s="191"/>
      <c r="T807" s="191"/>
      <c r="U807" s="191"/>
      <c r="AD807" s="288"/>
      <c r="AI807" s="191"/>
    </row>
    <row r="808" spans="1:35" ht="12.75" customHeight="1" x14ac:dyDescent="0.25">
      <c r="A808" s="289"/>
      <c r="D808" s="191"/>
      <c r="E808" s="191"/>
      <c r="H808" s="191"/>
      <c r="I808" s="191"/>
      <c r="J808" s="191"/>
      <c r="K808" s="191"/>
      <c r="L808" s="191"/>
      <c r="M808" s="191"/>
      <c r="N808" s="191"/>
      <c r="O808" s="191"/>
      <c r="P808" s="191"/>
      <c r="Q808" s="191"/>
      <c r="R808" s="191"/>
      <c r="S808" s="191"/>
      <c r="T808" s="191"/>
      <c r="U808" s="191"/>
      <c r="AD808" s="288"/>
      <c r="AI808" s="191"/>
    </row>
    <row r="809" spans="1:35" ht="12.75" customHeight="1" x14ac:dyDescent="0.25">
      <c r="A809" s="289"/>
      <c r="D809" s="191"/>
      <c r="E809" s="191"/>
      <c r="H809" s="191"/>
      <c r="I809" s="191"/>
      <c r="J809" s="191"/>
      <c r="K809" s="191"/>
      <c r="L809" s="191"/>
      <c r="M809" s="191"/>
      <c r="N809" s="191"/>
      <c r="O809" s="191"/>
      <c r="P809" s="191"/>
      <c r="Q809" s="191"/>
      <c r="R809" s="191"/>
      <c r="S809" s="191"/>
      <c r="T809" s="191"/>
      <c r="U809" s="191"/>
      <c r="AD809" s="288"/>
      <c r="AI809" s="191"/>
    </row>
    <row r="810" spans="1:35" ht="12.75" customHeight="1" x14ac:dyDescent="0.25">
      <c r="A810" s="289"/>
      <c r="D810" s="191"/>
      <c r="E810" s="191"/>
      <c r="H810" s="191"/>
      <c r="I810" s="191"/>
      <c r="J810" s="191"/>
      <c r="K810" s="191"/>
      <c r="L810" s="191"/>
      <c r="M810" s="191"/>
      <c r="N810" s="191"/>
      <c r="O810" s="191"/>
      <c r="P810" s="191"/>
      <c r="Q810" s="191"/>
      <c r="R810" s="191"/>
      <c r="S810" s="191"/>
      <c r="T810" s="191"/>
      <c r="U810" s="191"/>
      <c r="AD810" s="288"/>
      <c r="AI810" s="191"/>
    </row>
    <row r="811" spans="1:35" ht="12.75" customHeight="1" x14ac:dyDescent="0.25">
      <c r="A811" s="289"/>
      <c r="D811" s="191"/>
      <c r="E811" s="191"/>
      <c r="H811" s="191"/>
      <c r="I811" s="191"/>
      <c r="J811" s="191"/>
      <c r="K811" s="191"/>
      <c r="L811" s="191"/>
      <c r="M811" s="191"/>
      <c r="N811" s="191"/>
      <c r="O811" s="191"/>
      <c r="P811" s="191"/>
      <c r="Q811" s="191"/>
      <c r="R811" s="191"/>
      <c r="S811" s="191"/>
      <c r="T811" s="191"/>
      <c r="U811" s="191"/>
      <c r="AD811" s="288"/>
      <c r="AI811" s="191"/>
    </row>
    <row r="812" spans="1:35" ht="12.75" customHeight="1" x14ac:dyDescent="0.25">
      <c r="A812" s="289"/>
      <c r="D812" s="191"/>
      <c r="E812" s="191"/>
      <c r="H812" s="191"/>
      <c r="I812" s="191"/>
      <c r="J812" s="191"/>
      <c r="K812" s="191"/>
      <c r="L812" s="191"/>
      <c r="M812" s="191"/>
      <c r="N812" s="191"/>
      <c r="O812" s="191"/>
      <c r="P812" s="191"/>
      <c r="Q812" s="191"/>
      <c r="R812" s="191"/>
      <c r="S812" s="191"/>
      <c r="T812" s="191"/>
      <c r="U812" s="191"/>
      <c r="AD812" s="288"/>
      <c r="AI812" s="191"/>
    </row>
    <row r="813" spans="1:35" ht="12.75" customHeight="1" x14ac:dyDescent="0.25">
      <c r="A813" s="289"/>
      <c r="D813" s="191"/>
      <c r="E813" s="191"/>
      <c r="H813" s="191"/>
      <c r="I813" s="191"/>
      <c r="J813" s="191"/>
      <c r="K813" s="191"/>
      <c r="L813" s="191"/>
      <c r="M813" s="191"/>
      <c r="N813" s="191"/>
      <c r="O813" s="191"/>
      <c r="P813" s="191"/>
      <c r="Q813" s="191"/>
      <c r="R813" s="191"/>
      <c r="S813" s="191"/>
      <c r="T813" s="191"/>
      <c r="U813" s="191"/>
      <c r="AD813" s="288"/>
      <c r="AI813" s="191"/>
    </row>
    <row r="814" spans="1:35" ht="12.75" customHeight="1" x14ac:dyDescent="0.25">
      <c r="A814" s="289"/>
      <c r="D814" s="191"/>
      <c r="E814" s="191"/>
      <c r="H814" s="191"/>
      <c r="I814" s="191"/>
      <c r="J814" s="191"/>
      <c r="K814" s="191"/>
      <c r="L814" s="191"/>
      <c r="M814" s="191"/>
      <c r="N814" s="191"/>
      <c r="O814" s="191"/>
      <c r="P814" s="191"/>
      <c r="Q814" s="191"/>
      <c r="R814" s="191"/>
      <c r="S814" s="191"/>
      <c r="T814" s="191"/>
      <c r="U814" s="191"/>
      <c r="AD814" s="288"/>
      <c r="AI814" s="191"/>
    </row>
    <row r="815" spans="1:35" ht="12.75" customHeight="1" x14ac:dyDescent="0.25">
      <c r="A815" s="289"/>
      <c r="D815" s="191"/>
      <c r="E815" s="191"/>
      <c r="H815" s="191"/>
      <c r="I815" s="191"/>
      <c r="J815" s="191"/>
      <c r="K815" s="191"/>
      <c r="L815" s="191"/>
      <c r="M815" s="191"/>
      <c r="N815" s="191"/>
      <c r="O815" s="191"/>
      <c r="P815" s="191"/>
      <c r="Q815" s="191"/>
      <c r="R815" s="191"/>
      <c r="S815" s="191"/>
      <c r="T815" s="191"/>
      <c r="U815" s="191"/>
      <c r="AD815" s="288"/>
      <c r="AI815" s="191"/>
    </row>
    <row r="816" spans="1:35" ht="12.75" customHeight="1" x14ac:dyDescent="0.25">
      <c r="A816" s="289"/>
      <c r="D816" s="191"/>
      <c r="E816" s="191"/>
      <c r="H816" s="191"/>
      <c r="I816" s="191"/>
      <c r="J816" s="191"/>
      <c r="K816" s="191"/>
      <c r="L816" s="191"/>
      <c r="M816" s="191"/>
      <c r="N816" s="191"/>
      <c r="O816" s="191"/>
      <c r="P816" s="191"/>
      <c r="Q816" s="191"/>
      <c r="R816" s="191"/>
      <c r="S816" s="191"/>
      <c r="T816" s="191"/>
      <c r="U816" s="191"/>
      <c r="AD816" s="288"/>
      <c r="AI816" s="191"/>
    </row>
    <row r="817" spans="1:35" ht="12.75" customHeight="1" x14ac:dyDescent="0.25">
      <c r="A817" s="289"/>
      <c r="D817" s="191"/>
      <c r="E817" s="191"/>
      <c r="H817" s="191"/>
      <c r="I817" s="191"/>
      <c r="J817" s="191"/>
      <c r="K817" s="191"/>
      <c r="L817" s="191"/>
      <c r="M817" s="191"/>
      <c r="N817" s="191"/>
      <c r="O817" s="191"/>
      <c r="P817" s="191"/>
      <c r="Q817" s="191"/>
      <c r="R817" s="191"/>
      <c r="S817" s="191"/>
      <c r="T817" s="191"/>
      <c r="U817" s="191"/>
      <c r="AD817" s="288"/>
      <c r="AI817" s="191"/>
    </row>
    <row r="818" spans="1:35" ht="12.75" customHeight="1" x14ac:dyDescent="0.25">
      <c r="A818" s="289"/>
      <c r="D818" s="191"/>
      <c r="E818" s="191"/>
      <c r="H818" s="191"/>
      <c r="I818" s="191"/>
      <c r="J818" s="191"/>
      <c r="K818" s="191"/>
      <c r="L818" s="191"/>
      <c r="M818" s="191"/>
      <c r="N818" s="191"/>
      <c r="O818" s="191"/>
      <c r="P818" s="191"/>
      <c r="Q818" s="191"/>
      <c r="R818" s="191"/>
      <c r="S818" s="191"/>
      <c r="T818" s="191"/>
      <c r="U818" s="191"/>
      <c r="AD818" s="288"/>
      <c r="AI818" s="191"/>
    </row>
    <row r="819" spans="1:35" ht="12.75" customHeight="1" x14ac:dyDescent="0.25">
      <c r="A819" s="289"/>
      <c r="D819" s="191"/>
      <c r="E819" s="191"/>
      <c r="H819" s="191"/>
      <c r="I819" s="191"/>
      <c r="J819" s="191"/>
      <c r="K819" s="191"/>
      <c r="L819" s="191"/>
      <c r="M819" s="191"/>
      <c r="N819" s="191"/>
      <c r="O819" s="191"/>
      <c r="P819" s="191"/>
      <c r="Q819" s="191"/>
      <c r="R819" s="191"/>
      <c r="S819" s="191"/>
      <c r="T819" s="191"/>
      <c r="U819" s="191"/>
      <c r="AD819" s="288"/>
      <c r="AI819" s="191"/>
    </row>
    <row r="820" spans="1:35" ht="12.75" customHeight="1" x14ac:dyDescent="0.25">
      <c r="A820" s="289"/>
      <c r="D820" s="191"/>
      <c r="E820" s="191"/>
      <c r="H820" s="191"/>
      <c r="I820" s="191"/>
      <c r="J820" s="191"/>
      <c r="K820" s="191"/>
      <c r="L820" s="191"/>
      <c r="M820" s="191"/>
      <c r="N820" s="191"/>
      <c r="O820" s="191"/>
      <c r="P820" s="191"/>
      <c r="Q820" s="191"/>
      <c r="R820" s="191"/>
      <c r="S820" s="191"/>
      <c r="T820" s="191"/>
      <c r="U820" s="191"/>
      <c r="AD820" s="288"/>
      <c r="AI820" s="191"/>
    </row>
    <row r="821" spans="1:35" ht="12.75" customHeight="1" x14ac:dyDescent="0.25">
      <c r="A821" s="289"/>
      <c r="D821" s="191"/>
      <c r="E821" s="191"/>
      <c r="H821" s="191"/>
      <c r="I821" s="191"/>
      <c r="J821" s="191"/>
      <c r="K821" s="191"/>
      <c r="L821" s="191"/>
      <c r="M821" s="191"/>
      <c r="N821" s="191"/>
      <c r="O821" s="191"/>
      <c r="P821" s="191"/>
      <c r="Q821" s="191"/>
      <c r="R821" s="191"/>
      <c r="S821" s="191"/>
      <c r="T821" s="191"/>
      <c r="U821" s="191"/>
      <c r="AD821" s="288"/>
      <c r="AI821" s="191"/>
    </row>
    <row r="822" spans="1:35" ht="12.75" customHeight="1" x14ac:dyDescent="0.25">
      <c r="A822" s="289"/>
      <c r="D822" s="191"/>
      <c r="E822" s="191"/>
      <c r="H822" s="191"/>
      <c r="I822" s="191"/>
      <c r="J822" s="191"/>
      <c r="K822" s="191"/>
      <c r="L822" s="191"/>
      <c r="M822" s="191"/>
      <c r="N822" s="191"/>
      <c r="O822" s="191"/>
      <c r="P822" s="191"/>
      <c r="Q822" s="191"/>
      <c r="R822" s="191"/>
      <c r="S822" s="191"/>
      <c r="T822" s="191"/>
      <c r="U822" s="191"/>
      <c r="AD822" s="288"/>
      <c r="AI822" s="191"/>
    </row>
    <row r="823" spans="1:35" ht="12.75" customHeight="1" x14ac:dyDescent="0.25">
      <c r="A823" s="289"/>
      <c r="D823" s="191"/>
      <c r="E823" s="191"/>
      <c r="H823" s="191"/>
      <c r="I823" s="191"/>
      <c r="J823" s="191"/>
      <c r="K823" s="191"/>
      <c r="L823" s="191"/>
      <c r="M823" s="191"/>
      <c r="N823" s="191"/>
      <c r="O823" s="191"/>
      <c r="P823" s="191"/>
      <c r="Q823" s="191"/>
      <c r="R823" s="191"/>
      <c r="S823" s="191"/>
      <c r="T823" s="191"/>
      <c r="U823" s="191"/>
      <c r="AD823" s="288"/>
      <c r="AI823" s="191"/>
    </row>
    <row r="824" spans="1:35" ht="12.75" customHeight="1" x14ac:dyDescent="0.25">
      <c r="A824" s="289"/>
      <c r="D824" s="191"/>
      <c r="E824" s="191"/>
      <c r="H824" s="191"/>
      <c r="I824" s="191"/>
      <c r="J824" s="191"/>
      <c r="K824" s="191"/>
      <c r="L824" s="191"/>
      <c r="M824" s="191"/>
      <c r="N824" s="191"/>
      <c r="O824" s="191"/>
      <c r="P824" s="191"/>
      <c r="Q824" s="191"/>
      <c r="R824" s="191"/>
      <c r="S824" s="191"/>
      <c r="T824" s="191"/>
      <c r="U824" s="191"/>
      <c r="AD824" s="288"/>
      <c r="AI824" s="191"/>
    </row>
    <row r="825" spans="1:35" ht="12.75" customHeight="1" x14ac:dyDescent="0.25">
      <c r="A825" s="289"/>
      <c r="D825" s="191"/>
      <c r="E825" s="191"/>
      <c r="H825" s="191"/>
      <c r="I825" s="191"/>
      <c r="J825" s="191"/>
      <c r="K825" s="191"/>
      <c r="L825" s="191"/>
      <c r="M825" s="191"/>
      <c r="N825" s="191"/>
      <c r="O825" s="191"/>
      <c r="P825" s="191"/>
      <c r="Q825" s="191"/>
      <c r="R825" s="191"/>
      <c r="S825" s="191"/>
      <c r="T825" s="191"/>
      <c r="U825" s="191"/>
      <c r="AD825" s="288"/>
      <c r="AI825" s="191"/>
    </row>
    <row r="826" spans="1:35" ht="12.75" customHeight="1" x14ac:dyDescent="0.25">
      <c r="A826" s="289"/>
      <c r="D826" s="191"/>
      <c r="E826" s="191"/>
      <c r="H826" s="191"/>
      <c r="I826" s="191"/>
      <c r="J826" s="191"/>
      <c r="K826" s="191"/>
      <c r="L826" s="191"/>
      <c r="M826" s="191"/>
      <c r="N826" s="191"/>
      <c r="O826" s="191"/>
      <c r="P826" s="191"/>
      <c r="Q826" s="191"/>
      <c r="R826" s="191"/>
      <c r="S826" s="191"/>
      <c r="T826" s="191"/>
      <c r="U826" s="191"/>
      <c r="AD826" s="288"/>
      <c r="AI826" s="191"/>
    </row>
    <row r="827" spans="1:35" ht="12.75" customHeight="1" x14ac:dyDescent="0.25">
      <c r="A827" s="289"/>
      <c r="D827" s="191"/>
      <c r="E827" s="191"/>
      <c r="H827" s="191"/>
      <c r="I827" s="191"/>
      <c r="J827" s="191"/>
      <c r="K827" s="191"/>
      <c r="L827" s="191"/>
      <c r="M827" s="191"/>
      <c r="N827" s="191"/>
      <c r="O827" s="191"/>
      <c r="P827" s="191"/>
      <c r="Q827" s="191"/>
      <c r="R827" s="191"/>
      <c r="S827" s="191"/>
      <c r="T827" s="191"/>
      <c r="U827" s="191"/>
      <c r="AD827" s="288"/>
      <c r="AI827" s="191"/>
    </row>
    <row r="828" spans="1:35" ht="12.75" customHeight="1" x14ac:dyDescent="0.25">
      <c r="A828" s="289"/>
      <c r="D828" s="191"/>
      <c r="E828" s="191"/>
      <c r="H828" s="191"/>
      <c r="I828" s="191"/>
      <c r="J828" s="191"/>
      <c r="K828" s="191"/>
      <c r="L828" s="191"/>
      <c r="M828" s="191"/>
      <c r="N828" s="191"/>
      <c r="O828" s="191"/>
      <c r="P828" s="191"/>
      <c r="Q828" s="191"/>
      <c r="R828" s="191"/>
      <c r="S828" s="191"/>
      <c r="T828" s="191"/>
      <c r="U828" s="191"/>
      <c r="AD828" s="288"/>
      <c r="AI828" s="191"/>
    </row>
    <row r="829" spans="1:35" ht="12.75" customHeight="1" x14ac:dyDescent="0.25">
      <c r="A829" s="289"/>
      <c r="D829" s="191"/>
      <c r="E829" s="191"/>
      <c r="H829" s="191"/>
      <c r="I829" s="191"/>
      <c r="J829" s="191"/>
      <c r="K829" s="191"/>
      <c r="L829" s="191"/>
      <c r="M829" s="191"/>
      <c r="N829" s="191"/>
      <c r="O829" s="191"/>
      <c r="P829" s="191"/>
      <c r="Q829" s="191"/>
      <c r="R829" s="191"/>
      <c r="S829" s="191"/>
      <c r="T829" s="191"/>
      <c r="U829" s="191"/>
      <c r="AD829" s="288"/>
      <c r="AI829" s="191"/>
    </row>
    <row r="830" spans="1:35" ht="12.75" customHeight="1" x14ac:dyDescent="0.25">
      <c r="A830" s="289"/>
      <c r="D830" s="191"/>
      <c r="E830" s="191"/>
      <c r="H830" s="191"/>
      <c r="I830" s="191"/>
      <c r="J830" s="191"/>
      <c r="K830" s="191"/>
      <c r="L830" s="191"/>
      <c r="M830" s="191"/>
      <c r="N830" s="191"/>
      <c r="O830" s="191"/>
      <c r="P830" s="191"/>
      <c r="Q830" s="191"/>
      <c r="R830" s="191"/>
      <c r="S830" s="191"/>
      <c r="T830" s="191"/>
      <c r="U830" s="191"/>
      <c r="AD830" s="288"/>
      <c r="AI830" s="191"/>
    </row>
    <row r="831" spans="1:35" ht="12.75" customHeight="1" x14ac:dyDescent="0.25">
      <c r="A831" s="289"/>
      <c r="D831" s="191"/>
      <c r="E831" s="191"/>
      <c r="H831" s="191"/>
      <c r="I831" s="191"/>
      <c r="J831" s="191"/>
      <c r="K831" s="191"/>
      <c r="L831" s="191"/>
      <c r="M831" s="191"/>
      <c r="N831" s="191"/>
      <c r="O831" s="191"/>
      <c r="P831" s="191"/>
      <c r="Q831" s="191"/>
      <c r="R831" s="191"/>
      <c r="S831" s="191"/>
      <c r="T831" s="191"/>
      <c r="U831" s="191"/>
      <c r="AD831" s="288"/>
      <c r="AI831" s="191"/>
    </row>
    <row r="832" spans="1:35" ht="12.75" customHeight="1" x14ac:dyDescent="0.25">
      <c r="A832" s="289"/>
      <c r="D832" s="191"/>
      <c r="E832" s="191"/>
      <c r="H832" s="191"/>
      <c r="I832" s="191"/>
      <c r="J832" s="191"/>
      <c r="K832" s="191"/>
      <c r="L832" s="191"/>
      <c r="M832" s="191"/>
      <c r="N832" s="191"/>
      <c r="O832" s="191"/>
      <c r="P832" s="191"/>
      <c r="Q832" s="191"/>
      <c r="R832" s="191"/>
      <c r="S832" s="191"/>
      <c r="T832" s="191"/>
      <c r="U832" s="191"/>
      <c r="AD832" s="288"/>
      <c r="AI832" s="191"/>
    </row>
    <row r="833" spans="1:35" ht="12.75" customHeight="1" x14ac:dyDescent="0.25">
      <c r="A833" s="289"/>
      <c r="D833" s="191"/>
      <c r="E833" s="191"/>
      <c r="H833" s="191"/>
      <c r="I833" s="191"/>
      <c r="J833" s="191"/>
      <c r="K833" s="191"/>
      <c r="L833" s="191"/>
      <c r="M833" s="191"/>
      <c r="N833" s="191"/>
      <c r="O833" s="191"/>
      <c r="P833" s="191"/>
      <c r="Q833" s="191"/>
      <c r="R833" s="191"/>
      <c r="S833" s="191"/>
      <c r="T833" s="191"/>
      <c r="U833" s="191"/>
      <c r="AD833" s="288"/>
      <c r="AI833" s="191"/>
    </row>
    <row r="834" spans="1:35" ht="12.75" customHeight="1" x14ac:dyDescent="0.25">
      <c r="A834" s="289"/>
      <c r="D834" s="191"/>
      <c r="E834" s="191"/>
      <c r="H834" s="191"/>
      <c r="I834" s="191"/>
      <c r="J834" s="191"/>
      <c r="K834" s="191"/>
      <c r="L834" s="191"/>
      <c r="M834" s="191"/>
      <c r="N834" s="191"/>
      <c r="O834" s="191"/>
      <c r="P834" s="191"/>
      <c r="Q834" s="191"/>
      <c r="R834" s="191"/>
      <c r="S834" s="191"/>
      <c r="T834" s="191"/>
      <c r="U834" s="191"/>
      <c r="AD834" s="288"/>
      <c r="AI834" s="191"/>
    </row>
    <row r="835" spans="1:35" ht="12.75" customHeight="1" x14ac:dyDescent="0.25">
      <c r="A835" s="289"/>
      <c r="D835" s="191"/>
      <c r="E835" s="191"/>
      <c r="H835" s="191"/>
      <c r="I835" s="191"/>
      <c r="J835" s="191"/>
      <c r="K835" s="191"/>
      <c r="L835" s="191"/>
      <c r="M835" s="191"/>
      <c r="N835" s="191"/>
      <c r="O835" s="191"/>
      <c r="P835" s="191"/>
      <c r="Q835" s="191"/>
      <c r="R835" s="191"/>
      <c r="S835" s="191"/>
      <c r="T835" s="191"/>
      <c r="U835" s="191"/>
      <c r="AD835" s="288"/>
      <c r="AI835" s="191"/>
    </row>
    <row r="836" spans="1:35" ht="12.75" customHeight="1" x14ac:dyDescent="0.25">
      <c r="A836" s="289"/>
      <c r="D836" s="191"/>
      <c r="E836" s="191"/>
      <c r="H836" s="191"/>
      <c r="I836" s="191"/>
      <c r="J836" s="191"/>
      <c r="K836" s="191"/>
      <c r="L836" s="191"/>
      <c r="M836" s="191"/>
      <c r="N836" s="191"/>
      <c r="O836" s="191"/>
      <c r="P836" s="191"/>
      <c r="Q836" s="191"/>
      <c r="R836" s="191"/>
      <c r="S836" s="191"/>
      <c r="T836" s="191"/>
      <c r="U836" s="191"/>
      <c r="AD836" s="288"/>
      <c r="AI836" s="191"/>
    </row>
    <row r="837" spans="1:35" ht="12.75" customHeight="1" x14ac:dyDescent="0.25">
      <c r="A837" s="289"/>
      <c r="D837" s="191"/>
      <c r="E837" s="191"/>
      <c r="H837" s="191"/>
      <c r="I837" s="191"/>
      <c r="J837" s="191"/>
      <c r="K837" s="191"/>
      <c r="L837" s="191"/>
      <c r="M837" s="191"/>
      <c r="N837" s="191"/>
      <c r="O837" s="191"/>
      <c r="P837" s="191"/>
      <c r="Q837" s="191"/>
      <c r="R837" s="191"/>
      <c r="S837" s="191"/>
      <c r="T837" s="191"/>
      <c r="U837" s="191"/>
      <c r="AD837" s="288"/>
      <c r="AI837" s="191"/>
    </row>
    <row r="838" spans="1:35" ht="12.75" customHeight="1" x14ac:dyDescent="0.25">
      <c r="A838" s="289"/>
      <c r="D838" s="191"/>
      <c r="E838" s="191"/>
      <c r="H838" s="191"/>
      <c r="I838" s="191"/>
      <c r="J838" s="191"/>
      <c r="K838" s="191"/>
      <c r="L838" s="191"/>
      <c r="M838" s="191"/>
      <c r="N838" s="191"/>
      <c r="O838" s="191"/>
      <c r="P838" s="191"/>
      <c r="Q838" s="191"/>
      <c r="R838" s="191"/>
      <c r="S838" s="191"/>
      <c r="T838" s="191"/>
      <c r="U838" s="191"/>
      <c r="AD838" s="288"/>
      <c r="AI838" s="191"/>
    </row>
    <row r="839" spans="1:35" ht="12.75" customHeight="1" x14ac:dyDescent="0.25">
      <c r="A839" s="289"/>
      <c r="D839" s="191"/>
      <c r="E839" s="191"/>
      <c r="H839" s="191"/>
      <c r="I839" s="191"/>
      <c r="J839" s="191"/>
      <c r="K839" s="191"/>
      <c r="L839" s="191"/>
      <c r="M839" s="191"/>
      <c r="N839" s="191"/>
      <c r="O839" s="191"/>
      <c r="P839" s="191"/>
      <c r="Q839" s="191"/>
      <c r="R839" s="191"/>
      <c r="S839" s="191"/>
      <c r="T839" s="191"/>
      <c r="U839" s="191"/>
      <c r="AD839" s="288"/>
      <c r="AI839" s="191"/>
    </row>
    <row r="840" spans="1:35" ht="12.75" customHeight="1" x14ac:dyDescent="0.25">
      <c r="A840" s="289"/>
      <c r="D840" s="191"/>
      <c r="E840" s="191"/>
      <c r="H840" s="191"/>
      <c r="I840" s="191"/>
      <c r="J840" s="191"/>
      <c r="K840" s="191"/>
      <c r="L840" s="191"/>
      <c r="M840" s="191"/>
      <c r="N840" s="191"/>
      <c r="O840" s="191"/>
      <c r="P840" s="191"/>
      <c r="Q840" s="191"/>
      <c r="R840" s="191"/>
      <c r="S840" s="191"/>
      <c r="T840" s="191"/>
      <c r="U840" s="191"/>
      <c r="AD840" s="288"/>
      <c r="AI840" s="191"/>
    </row>
    <row r="841" spans="1:35" ht="12.75" customHeight="1" x14ac:dyDescent="0.25">
      <c r="A841" s="289"/>
      <c r="D841" s="191"/>
      <c r="E841" s="191"/>
      <c r="H841" s="191"/>
      <c r="I841" s="191"/>
      <c r="J841" s="191"/>
      <c r="K841" s="191"/>
      <c r="L841" s="191"/>
      <c r="M841" s="191"/>
      <c r="N841" s="191"/>
      <c r="O841" s="191"/>
      <c r="P841" s="191"/>
      <c r="Q841" s="191"/>
      <c r="R841" s="191"/>
      <c r="S841" s="191"/>
      <c r="T841" s="191"/>
      <c r="U841" s="191"/>
      <c r="AD841" s="288"/>
      <c r="AI841" s="191"/>
    </row>
    <row r="842" spans="1:35" ht="12.75" customHeight="1" x14ac:dyDescent="0.25">
      <c r="A842" s="289"/>
      <c r="D842" s="191"/>
      <c r="E842" s="191"/>
      <c r="H842" s="191"/>
      <c r="I842" s="191"/>
      <c r="J842" s="191"/>
      <c r="K842" s="191"/>
      <c r="L842" s="191"/>
      <c r="M842" s="191"/>
      <c r="N842" s="191"/>
      <c r="O842" s="191"/>
      <c r="P842" s="191"/>
      <c r="Q842" s="191"/>
      <c r="R842" s="191"/>
      <c r="S842" s="191"/>
      <c r="T842" s="191"/>
      <c r="U842" s="191"/>
      <c r="AD842" s="288"/>
      <c r="AI842" s="191"/>
    </row>
    <row r="843" spans="1:35" ht="12.75" customHeight="1" x14ac:dyDescent="0.25">
      <c r="A843" s="289"/>
      <c r="D843" s="191"/>
      <c r="E843" s="191"/>
      <c r="H843" s="191"/>
      <c r="I843" s="191"/>
      <c r="J843" s="191"/>
      <c r="K843" s="191"/>
      <c r="L843" s="191"/>
      <c r="M843" s="191"/>
      <c r="N843" s="191"/>
      <c r="O843" s="191"/>
      <c r="P843" s="191"/>
      <c r="Q843" s="191"/>
      <c r="R843" s="191"/>
      <c r="S843" s="191"/>
      <c r="T843" s="191"/>
      <c r="U843" s="191"/>
      <c r="AD843" s="288"/>
      <c r="AI843" s="191"/>
    </row>
    <row r="844" spans="1:35" ht="12.75" customHeight="1" x14ac:dyDescent="0.25">
      <c r="A844" s="289"/>
      <c r="D844" s="191"/>
      <c r="E844" s="191"/>
      <c r="H844" s="191"/>
      <c r="I844" s="191"/>
      <c r="J844" s="191"/>
      <c r="K844" s="191"/>
      <c r="L844" s="191"/>
      <c r="M844" s="191"/>
      <c r="N844" s="191"/>
      <c r="O844" s="191"/>
      <c r="P844" s="191"/>
      <c r="Q844" s="191"/>
      <c r="R844" s="191"/>
      <c r="S844" s="191"/>
      <c r="T844" s="191"/>
      <c r="U844" s="191"/>
      <c r="AD844" s="288"/>
      <c r="AI844" s="191"/>
    </row>
    <row r="845" spans="1:35" ht="12.75" customHeight="1" x14ac:dyDescent="0.25">
      <c r="A845" s="289"/>
      <c r="D845" s="191"/>
      <c r="E845" s="191"/>
      <c r="H845" s="191"/>
      <c r="I845" s="191"/>
      <c r="J845" s="191"/>
      <c r="K845" s="191"/>
      <c r="L845" s="191"/>
      <c r="M845" s="191"/>
      <c r="N845" s="191"/>
      <c r="O845" s="191"/>
      <c r="P845" s="191"/>
      <c r="Q845" s="191"/>
      <c r="R845" s="191"/>
      <c r="S845" s="191"/>
      <c r="T845" s="191"/>
      <c r="U845" s="191"/>
      <c r="AD845" s="288"/>
      <c r="AI845" s="191"/>
    </row>
    <row r="846" spans="1:35" ht="12.75" customHeight="1" x14ac:dyDescent="0.25">
      <c r="A846" s="289"/>
      <c r="D846" s="191"/>
      <c r="E846" s="191"/>
      <c r="H846" s="191"/>
      <c r="I846" s="191"/>
      <c r="J846" s="191"/>
      <c r="K846" s="191"/>
      <c r="L846" s="191"/>
      <c r="M846" s="191"/>
      <c r="N846" s="191"/>
      <c r="O846" s="191"/>
      <c r="P846" s="191"/>
      <c r="Q846" s="191"/>
      <c r="R846" s="191"/>
      <c r="S846" s="191"/>
      <c r="T846" s="191"/>
      <c r="U846" s="191"/>
      <c r="AD846" s="288"/>
      <c r="AI846" s="191"/>
    </row>
    <row r="847" spans="1:35" ht="12.75" customHeight="1" x14ac:dyDescent="0.25">
      <c r="A847" s="289"/>
      <c r="D847" s="191"/>
      <c r="E847" s="191"/>
      <c r="H847" s="191"/>
      <c r="I847" s="191"/>
      <c r="J847" s="191"/>
      <c r="K847" s="191"/>
      <c r="L847" s="191"/>
      <c r="M847" s="191"/>
      <c r="N847" s="191"/>
      <c r="O847" s="191"/>
      <c r="P847" s="191"/>
      <c r="Q847" s="191"/>
      <c r="R847" s="191"/>
      <c r="S847" s="191"/>
      <c r="T847" s="191"/>
      <c r="U847" s="191"/>
      <c r="AD847" s="288"/>
      <c r="AI847" s="191"/>
    </row>
    <row r="848" spans="1:35" ht="12.75" customHeight="1" x14ac:dyDescent="0.25">
      <c r="A848" s="289"/>
      <c r="D848" s="191"/>
      <c r="E848" s="191"/>
      <c r="H848" s="191"/>
      <c r="I848" s="191"/>
      <c r="J848" s="191"/>
      <c r="K848" s="191"/>
      <c r="L848" s="191"/>
      <c r="M848" s="191"/>
      <c r="N848" s="191"/>
      <c r="O848" s="191"/>
      <c r="P848" s="191"/>
      <c r="Q848" s="191"/>
      <c r="R848" s="191"/>
      <c r="S848" s="191"/>
      <c r="T848" s="191"/>
      <c r="U848" s="191"/>
      <c r="AD848" s="288"/>
      <c r="AI848" s="191"/>
    </row>
    <row r="849" spans="1:35" ht="12.75" customHeight="1" x14ac:dyDescent="0.25">
      <c r="A849" s="289"/>
      <c r="D849" s="191"/>
      <c r="E849" s="191"/>
      <c r="H849" s="191"/>
      <c r="I849" s="191"/>
      <c r="J849" s="191"/>
      <c r="K849" s="191"/>
      <c r="L849" s="191"/>
      <c r="M849" s="191"/>
      <c r="N849" s="191"/>
      <c r="O849" s="191"/>
      <c r="P849" s="191"/>
      <c r="Q849" s="191"/>
      <c r="R849" s="191"/>
      <c r="S849" s="191"/>
      <c r="T849" s="191"/>
      <c r="U849" s="191"/>
      <c r="AD849" s="288"/>
      <c r="AI849" s="191"/>
    </row>
    <row r="850" spans="1:35" ht="12.75" customHeight="1" x14ac:dyDescent="0.25">
      <c r="A850" s="289"/>
      <c r="D850" s="191"/>
      <c r="E850" s="191"/>
      <c r="H850" s="191"/>
      <c r="I850" s="191"/>
      <c r="J850" s="191"/>
      <c r="K850" s="191"/>
      <c r="L850" s="191"/>
      <c r="M850" s="191"/>
      <c r="N850" s="191"/>
      <c r="O850" s="191"/>
      <c r="P850" s="191"/>
      <c r="Q850" s="191"/>
      <c r="R850" s="191"/>
      <c r="S850" s="191"/>
      <c r="T850" s="191"/>
      <c r="U850" s="191"/>
      <c r="AD850" s="288"/>
      <c r="AI850" s="191"/>
    </row>
    <row r="851" spans="1:35" ht="12.75" customHeight="1" x14ac:dyDescent="0.25">
      <c r="A851" s="289"/>
      <c r="D851" s="191"/>
      <c r="E851" s="191"/>
      <c r="H851" s="191"/>
      <c r="I851" s="191"/>
      <c r="J851" s="191"/>
      <c r="K851" s="191"/>
      <c r="L851" s="191"/>
      <c r="M851" s="191"/>
      <c r="N851" s="191"/>
      <c r="O851" s="191"/>
      <c r="P851" s="191"/>
      <c r="Q851" s="191"/>
      <c r="R851" s="191"/>
      <c r="S851" s="191"/>
      <c r="T851" s="191"/>
      <c r="U851" s="191"/>
      <c r="AD851" s="288"/>
      <c r="AI851" s="191"/>
    </row>
    <row r="852" spans="1:35" ht="12.75" customHeight="1" x14ac:dyDescent="0.25">
      <c r="A852" s="289"/>
      <c r="D852" s="191"/>
      <c r="E852" s="191"/>
      <c r="H852" s="191"/>
      <c r="I852" s="191"/>
      <c r="J852" s="191"/>
      <c r="K852" s="191"/>
      <c r="L852" s="191"/>
      <c r="M852" s="191"/>
      <c r="N852" s="191"/>
      <c r="O852" s="191"/>
      <c r="P852" s="191"/>
      <c r="Q852" s="191"/>
      <c r="R852" s="191"/>
      <c r="S852" s="191"/>
      <c r="T852" s="191"/>
      <c r="U852" s="191"/>
      <c r="AD852" s="288"/>
      <c r="AI852" s="191"/>
    </row>
    <row r="853" spans="1:35" ht="12.75" customHeight="1" x14ac:dyDescent="0.25">
      <c r="A853" s="289"/>
      <c r="D853" s="191"/>
      <c r="E853" s="191"/>
      <c r="H853" s="191"/>
      <c r="I853" s="191"/>
      <c r="J853" s="191"/>
      <c r="K853" s="191"/>
      <c r="L853" s="191"/>
      <c r="M853" s="191"/>
      <c r="N853" s="191"/>
      <c r="O853" s="191"/>
      <c r="P853" s="191"/>
      <c r="Q853" s="191"/>
      <c r="R853" s="191"/>
      <c r="S853" s="191"/>
      <c r="T853" s="191"/>
      <c r="U853" s="191"/>
      <c r="AD853" s="288"/>
      <c r="AI853" s="191"/>
    </row>
    <row r="854" spans="1:35" ht="12.75" customHeight="1" x14ac:dyDescent="0.25">
      <c r="A854" s="289"/>
      <c r="D854" s="191"/>
      <c r="E854" s="191"/>
      <c r="H854" s="191"/>
      <c r="I854" s="191"/>
      <c r="J854" s="191"/>
      <c r="K854" s="191"/>
      <c r="L854" s="191"/>
      <c r="M854" s="191"/>
      <c r="N854" s="191"/>
      <c r="O854" s="191"/>
      <c r="P854" s="191"/>
      <c r="Q854" s="191"/>
      <c r="R854" s="191"/>
      <c r="S854" s="191"/>
      <c r="T854" s="191"/>
      <c r="U854" s="191"/>
      <c r="AD854" s="288"/>
      <c r="AI854" s="191"/>
    </row>
    <row r="855" spans="1:35" ht="12.75" customHeight="1" x14ac:dyDescent="0.25">
      <c r="A855" s="289"/>
      <c r="D855" s="191"/>
      <c r="E855" s="191"/>
      <c r="H855" s="191"/>
      <c r="I855" s="191"/>
      <c r="J855" s="191"/>
      <c r="K855" s="191"/>
      <c r="L855" s="191"/>
      <c r="M855" s="191"/>
      <c r="N855" s="191"/>
      <c r="O855" s="191"/>
      <c r="P855" s="191"/>
      <c r="Q855" s="191"/>
      <c r="R855" s="191"/>
      <c r="S855" s="191"/>
      <c r="T855" s="191"/>
      <c r="U855" s="191"/>
      <c r="AD855" s="288"/>
      <c r="AI855" s="191"/>
    </row>
    <row r="856" spans="1:35" ht="12.75" customHeight="1" x14ac:dyDescent="0.25">
      <c r="A856" s="289"/>
      <c r="D856" s="191"/>
      <c r="E856" s="191"/>
      <c r="H856" s="191"/>
      <c r="I856" s="191"/>
      <c r="J856" s="191"/>
      <c r="K856" s="191"/>
      <c r="L856" s="191"/>
      <c r="M856" s="191"/>
      <c r="N856" s="191"/>
      <c r="O856" s="191"/>
      <c r="P856" s="191"/>
      <c r="Q856" s="191"/>
      <c r="R856" s="191"/>
      <c r="S856" s="191"/>
      <c r="T856" s="191"/>
      <c r="U856" s="191"/>
      <c r="AD856" s="288"/>
      <c r="AI856" s="191"/>
    </row>
    <row r="857" spans="1:35" ht="12.75" customHeight="1" x14ac:dyDescent="0.25">
      <c r="A857" s="289"/>
      <c r="D857" s="191"/>
      <c r="E857" s="191"/>
      <c r="H857" s="191"/>
      <c r="I857" s="191"/>
      <c r="J857" s="191"/>
      <c r="K857" s="191"/>
      <c r="L857" s="191"/>
      <c r="M857" s="191"/>
      <c r="N857" s="191"/>
      <c r="O857" s="191"/>
      <c r="P857" s="191"/>
      <c r="Q857" s="191"/>
      <c r="R857" s="191"/>
      <c r="S857" s="191"/>
      <c r="T857" s="191"/>
      <c r="U857" s="191"/>
      <c r="AD857" s="288"/>
      <c r="AI857" s="191"/>
    </row>
    <row r="858" spans="1:35" ht="12.75" customHeight="1" x14ac:dyDescent="0.25">
      <c r="A858" s="289"/>
      <c r="D858" s="191"/>
      <c r="E858" s="191"/>
      <c r="H858" s="191"/>
      <c r="I858" s="191"/>
      <c r="J858" s="191"/>
      <c r="K858" s="191"/>
      <c r="L858" s="191"/>
      <c r="M858" s="191"/>
      <c r="N858" s="191"/>
      <c r="O858" s="191"/>
      <c r="P858" s="191"/>
      <c r="Q858" s="191"/>
      <c r="R858" s="191"/>
      <c r="S858" s="191"/>
      <c r="T858" s="191"/>
      <c r="U858" s="191"/>
      <c r="AD858" s="288"/>
      <c r="AI858" s="191"/>
    </row>
    <row r="859" spans="1:35" ht="12.75" customHeight="1" x14ac:dyDescent="0.25">
      <c r="A859" s="289"/>
      <c r="D859" s="191"/>
      <c r="E859" s="191"/>
      <c r="H859" s="191"/>
      <c r="I859" s="191"/>
      <c r="J859" s="191"/>
      <c r="K859" s="191"/>
      <c r="L859" s="191"/>
      <c r="M859" s="191"/>
      <c r="N859" s="191"/>
      <c r="O859" s="191"/>
      <c r="P859" s="191"/>
      <c r="Q859" s="191"/>
      <c r="R859" s="191"/>
      <c r="S859" s="191"/>
      <c r="T859" s="191"/>
      <c r="U859" s="191"/>
      <c r="AD859" s="288"/>
      <c r="AI859" s="191"/>
    </row>
    <row r="860" spans="1:35" ht="12.75" customHeight="1" x14ac:dyDescent="0.25">
      <c r="A860" s="289"/>
      <c r="D860" s="191"/>
      <c r="E860" s="191"/>
      <c r="H860" s="191"/>
      <c r="I860" s="191"/>
      <c r="J860" s="191"/>
      <c r="K860" s="191"/>
      <c r="L860" s="191"/>
      <c r="M860" s="191"/>
      <c r="N860" s="191"/>
      <c r="O860" s="191"/>
      <c r="P860" s="191"/>
      <c r="Q860" s="191"/>
      <c r="R860" s="191"/>
      <c r="S860" s="191"/>
      <c r="T860" s="191"/>
      <c r="U860" s="191"/>
      <c r="AD860" s="288"/>
      <c r="AI860" s="191"/>
    </row>
    <row r="861" spans="1:35" ht="12.75" customHeight="1" x14ac:dyDescent="0.25">
      <c r="A861" s="289"/>
      <c r="D861" s="191"/>
      <c r="E861" s="191"/>
      <c r="H861" s="191"/>
      <c r="I861" s="191"/>
      <c r="J861" s="191"/>
      <c r="K861" s="191"/>
      <c r="L861" s="191"/>
      <c r="M861" s="191"/>
      <c r="N861" s="191"/>
      <c r="O861" s="191"/>
      <c r="P861" s="191"/>
      <c r="Q861" s="191"/>
      <c r="R861" s="191"/>
      <c r="S861" s="191"/>
      <c r="T861" s="191"/>
      <c r="U861" s="191"/>
      <c r="AD861" s="288"/>
      <c r="AI861" s="191"/>
    </row>
    <row r="862" spans="1:35" ht="12.75" customHeight="1" x14ac:dyDescent="0.25">
      <c r="A862" s="289"/>
      <c r="D862" s="191"/>
      <c r="E862" s="191"/>
      <c r="H862" s="191"/>
      <c r="I862" s="191"/>
      <c r="J862" s="191"/>
      <c r="K862" s="191"/>
      <c r="L862" s="191"/>
      <c r="M862" s="191"/>
      <c r="N862" s="191"/>
      <c r="O862" s="191"/>
      <c r="P862" s="191"/>
      <c r="Q862" s="191"/>
      <c r="R862" s="191"/>
      <c r="S862" s="191"/>
      <c r="T862" s="191"/>
      <c r="U862" s="191"/>
      <c r="AD862" s="288"/>
      <c r="AI862" s="191"/>
    </row>
    <row r="863" spans="1:35" ht="12.75" customHeight="1" x14ac:dyDescent="0.25">
      <c r="A863" s="289"/>
      <c r="D863" s="191"/>
      <c r="E863" s="191"/>
      <c r="H863" s="191"/>
      <c r="I863" s="191"/>
      <c r="J863" s="191"/>
      <c r="K863" s="191"/>
      <c r="L863" s="191"/>
      <c r="M863" s="191"/>
      <c r="N863" s="191"/>
      <c r="O863" s="191"/>
      <c r="P863" s="191"/>
      <c r="Q863" s="191"/>
      <c r="R863" s="191"/>
      <c r="S863" s="191"/>
      <c r="T863" s="191"/>
      <c r="U863" s="191"/>
      <c r="AD863" s="288"/>
      <c r="AI863" s="191"/>
    </row>
    <row r="864" spans="1:35" ht="12.75" customHeight="1" x14ac:dyDescent="0.25">
      <c r="A864" s="289"/>
      <c r="D864" s="191"/>
      <c r="E864" s="191"/>
      <c r="H864" s="191"/>
      <c r="I864" s="191"/>
      <c r="J864" s="191"/>
      <c r="K864" s="191"/>
      <c r="L864" s="191"/>
      <c r="M864" s="191"/>
      <c r="N864" s="191"/>
      <c r="O864" s="191"/>
      <c r="P864" s="191"/>
      <c r="Q864" s="191"/>
      <c r="R864" s="191"/>
      <c r="S864" s="191"/>
      <c r="T864" s="191"/>
      <c r="U864" s="191"/>
      <c r="AD864" s="288"/>
      <c r="AI864" s="191"/>
    </row>
    <row r="865" spans="1:35" ht="12.75" customHeight="1" x14ac:dyDescent="0.25">
      <c r="A865" s="289"/>
      <c r="D865" s="191"/>
      <c r="E865" s="191"/>
      <c r="H865" s="191"/>
      <c r="I865" s="191"/>
      <c r="J865" s="191"/>
      <c r="K865" s="191"/>
      <c r="L865" s="191"/>
      <c r="M865" s="191"/>
      <c r="N865" s="191"/>
      <c r="O865" s="191"/>
      <c r="P865" s="191"/>
      <c r="Q865" s="191"/>
      <c r="R865" s="191"/>
      <c r="S865" s="191"/>
      <c r="T865" s="191"/>
      <c r="U865" s="191"/>
      <c r="AD865" s="288"/>
      <c r="AI865" s="191"/>
    </row>
    <row r="866" spans="1:35" ht="12.75" customHeight="1" x14ac:dyDescent="0.25">
      <c r="A866" s="289"/>
      <c r="D866" s="191"/>
      <c r="E866" s="191"/>
      <c r="H866" s="191"/>
      <c r="I866" s="191"/>
      <c r="J866" s="191"/>
      <c r="K866" s="191"/>
      <c r="L866" s="191"/>
      <c r="M866" s="191"/>
      <c r="N866" s="191"/>
      <c r="O866" s="191"/>
      <c r="P866" s="191"/>
      <c r="Q866" s="191"/>
      <c r="R866" s="191"/>
      <c r="S866" s="191"/>
      <c r="T866" s="191"/>
      <c r="U866" s="191"/>
      <c r="AD866" s="288"/>
      <c r="AI866" s="191"/>
    </row>
    <row r="867" spans="1:35" ht="12.75" customHeight="1" x14ac:dyDescent="0.25">
      <c r="A867" s="289"/>
      <c r="D867" s="191"/>
      <c r="E867" s="191"/>
      <c r="H867" s="191"/>
      <c r="I867" s="191"/>
      <c r="J867" s="191"/>
      <c r="K867" s="191"/>
      <c r="L867" s="191"/>
      <c r="M867" s="191"/>
      <c r="N867" s="191"/>
      <c r="O867" s="191"/>
      <c r="P867" s="191"/>
      <c r="Q867" s="191"/>
      <c r="R867" s="191"/>
      <c r="S867" s="191"/>
      <c r="T867" s="191"/>
      <c r="U867" s="191"/>
      <c r="AD867" s="288"/>
      <c r="AI867" s="191"/>
    </row>
    <row r="868" spans="1:35" ht="12.75" customHeight="1" x14ac:dyDescent="0.25">
      <c r="A868" s="289"/>
      <c r="D868" s="191"/>
      <c r="E868" s="191"/>
      <c r="H868" s="191"/>
      <c r="I868" s="191"/>
      <c r="J868" s="191"/>
      <c r="K868" s="191"/>
      <c r="L868" s="191"/>
      <c r="M868" s="191"/>
      <c r="N868" s="191"/>
      <c r="O868" s="191"/>
      <c r="P868" s="191"/>
      <c r="Q868" s="191"/>
      <c r="R868" s="191"/>
      <c r="S868" s="191"/>
      <c r="T868" s="191"/>
      <c r="U868" s="191"/>
      <c r="AD868" s="288"/>
      <c r="AI868" s="191"/>
    </row>
    <row r="869" spans="1:35" ht="12.75" customHeight="1" x14ac:dyDescent="0.25">
      <c r="A869" s="289"/>
      <c r="D869" s="191"/>
      <c r="E869" s="191"/>
      <c r="H869" s="191"/>
      <c r="I869" s="191"/>
      <c r="J869" s="191"/>
      <c r="K869" s="191"/>
      <c r="L869" s="191"/>
      <c r="M869" s="191"/>
      <c r="N869" s="191"/>
      <c r="O869" s="191"/>
      <c r="P869" s="191"/>
      <c r="Q869" s="191"/>
      <c r="R869" s="191"/>
      <c r="S869" s="191"/>
      <c r="T869" s="191"/>
      <c r="U869" s="191"/>
      <c r="AD869" s="288"/>
      <c r="AI869" s="191"/>
    </row>
    <row r="870" spans="1:35" ht="12.75" customHeight="1" x14ac:dyDescent="0.25">
      <c r="A870" s="289"/>
      <c r="D870" s="191"/>
      <c r="E870" s="191"/>
      <c r="H870" s="191"/>
      <c r="I870" s="191"/>
      <c r="J870" s="191"/>
      <c r="K870" s="191"/>
      <c r="L870" s="191"/>
      <c r="M870" s="191"/>
      <c r="N870" s="191"/>
      <c r="O870" s="191"/>
      <c r="P870" s="191"/>
      <c r="Q870" s="191"/>
      <c r="R870" s="191"/>
      <c r="S870" s="191"/>
      <c r="T870" s="191"/>
      <c r="U870" s="191"/>
      <c r="AD870" s="288"/>
      <c r="AI870" s="191"/>
    </row>
    <row r="871" spans="1:35" ht="12.75" customHeight="1" x14ac:dyDescent="0.25">
      <c r="A871" s="289"/>
      <c r="D871" s="191"/>
      <c r="E871" s="191"/>
      <c r="H871" s="191"/>
      <c r="I871" s="191"/>
      <c r="J871" s="191"/>
      <c r="K871" s="191"/>
      <c r="L871" s="191"/>
      <c r="M871" s="191"/>
      <c r="N871" s="191"/>
      <c r="O871" s="191"/>
      <c r="P871" s="191"/>
      <c r="Q871" s="191"/>
      <c r="R871" s="191"/>
      <c r="S871" s="191"/>
      <c r="T871" s="191"/>
      <c r="U871" s="191"/>
      <c r="AD871" s="288"/>
      <c r="AI871" s="191"/>
    </row>
    <row r="872" spans="1:35" ht="12.75" customHeight="1" x14ac:dyDescent="0.25">
      <c r="A872" s="289"/>
      <c r="D872" s="191"/>
      <c r="E872" s="191"/>
      <c r="H872" s="191"/>
      <c r="I872" s="191"/>
      <c r="J872" s="191"/>
      <c r="K872" s="191"/>
      <c r="L872" s="191"/>
      <c r="M872" s="191"/>
      <c r="N872" s="191"/>
      <c r="O872" s="191"/>
      <c r="P872" s="191"/>
      <c r="Q872" s="191"/>
      <c r="R872" s="191"/>
      <c r="S872" s="191"/>
      <c r="T872" s="191"/>
      <c r="U872" s="191"/>
      <c r="AD872" s="288"/>
      <c r="AI872" s="191"/>
    </row>
    <row r="873" spans="1:35" ht="12.75" customHeight="1" x14ac:dyDescent="0.25">
      <c r="A873" s="289"/>
      <c r="D873" s="191"/>
      <c r="E873" s="191"/>
      <c r="H873" s="191"/>
      <c r="I873" s="191"/>
      <c r="J873" s="191"/>
      <c r="K873" s="191"/>
      <c r="L873" s="191"/>
      <c r="M873" s="191"/>
      <c r="N873" s="191"/>
      <c r="O873" s="191"/>
      <c r="P873" s="191"/>
      <c r="Q873" s="191"/>
      <c r="R873" s="191"/>
      <c r="S873" s="191"/>
      <c r="T873" s="191"/>
      <c r="U873" s="191"/>
      <c r="AD873" s="288"/>
      <c r="AI873" s="191"/>
    </row>
    <row r="874" spans="1:35" ht="12.75" customHeight="1" x14ac:dyDescent="0.25">
      <c r="A874" s="289"/>
      <c r="D874" s="191"/>
      <c r="E874" s="191"/>
      <c r="H874" s="191"/>
      <c r="I874" s="191"/>
      <c r="J874" s="191"/>
      <c r="K874" s="191"/>
      <c r="L874" s="191"/>
      <c r="M874" s="191"/>
      <c r="N874" s="191"/>
      <c r="O874" s="191"/>
      <c r="P874" s="191"/>
      <c r="Q874" s="191"/>
      <c r="R874" s="191"/>
      <c r="S874" s="191"/>
      <c r="T874" s="191"/>
      <c r="U874" s="191"/>
      <c r="AD874" s="288"/>
      <c r="AI874" s="191"/>
    </row>
    <row r="875" spans="1:35" ht="12.75" customHeight="1" x14ac:dyDescent="0.25">
      <c r="A875" s="289"/>
      <c r="D875" s="191"/>
      <c r="E875" s="191"/>
      <c r="H875" s="191"/>
      <c r="I875" s="191"/>
      <c r="J875" s="191"/>
      <c r="K875" s="191"/>
      <c r="L875" s="191"/>
      <c r="M875" s="191"/>
      <c r="N875" s="191"/>
      <c r="O875" s="191"/>
      <c r="P875" s="191"/>
      <c r="Q875" s="191"/>
      <c r="R875" s="191"/>
      <c r="S875" s="191"/>
      <c r="T875" s="191"/>
      <c r="U875" s="191"/>
      <c r="AD875" s="288"/>
      <c r="AI875" s="191"/>
    </row>
    <row r="876" spans="1:35" ht="12.75" customHeight="1" x14ac:dyDescent="0.25">
      <c r="A876" s="289"/>
      <c r="D876" s="191"/>
      <c r="E876" s="191"/>
      <c r="H876" s="191"/>
      <c r="I876" s="191"/>
      <c r="J876" s="191"/>
      <c r="K876" s="191"/>
      <c r="L876" s="191"/>
      <c r="M876" s="191"/>
      <c r="N876" s="191"/>
      <c r="O876" s="191"/>
      <c r="P876" s="191"/>
      <c r="Q876" s="191"/>
      <c r="R876" s="191"/>
      <c r="S876" s="191"/>
      <c r="T876" s="191"/>
      <c r="U876" s="191"/>
      <c r="AD876" s="288"/>
      <c r="AI876" s="191"/>
    </row>
    <row r="877" spans="1:35" ht="12.75" customHeight="1" x14ac:dyDescent="0.25">
      <c r="A877" s="289"/>
      <c r="D877" s="191"/>
      <c r="E877" s="191"/>
      <c r="H877" s="191"/>
      <c r="I877" s="191"/>
      <c r="J877" s="191"/>
      <c r="K877" s="191"/>
      <c r="L877" s="191"/>
      <c r="M877" s="191"/>
      <c r="N877" s="191"/>
      <c r="O877" s="191"/>
      <c r="P877" s="191"/>
      <c r="Q877" s="191"/>
      <c r="R877" s="191"/>
      <c r="S877" s="191"/>
      <c r="T877" s="191"/>
      <c r="U877" s="191"/>
      <c r="AD877" s="288"/>
      <c r="AI877" s="191"/>
    </row>
    <row r="878" spans="1:35" ht="12.75" customHeight="1" x14ac:dyDescent="0.25">
      <c r="A878" s="289"/>
      <c r="D878" s="191"/>
      <c r="E878" s="191"/>
      <c r="H878" s="191"/>
      <c r="I878" s="191"/>
      <c r="J878" s="191"/>
      <c r="K878" s="191"/>
      <c r="L878" s="191"/>
      <c r="M878" s="191"/>
      <c r="N878" s="191"/>
      <c r="O878" s="191"/>
      <c r="P878" s="191"/>
      <c r="Q878" s="191"/>
      <c r="R878" s="191"/>
      <c r="S878" s="191"/>
      <c r="T878" s="191"/>
      <c r="U878" s="191"/>
      <c r="AD878" s="288"/>
      <c r="AI878" s="191"/>
    </row>
    <row r="879" spans="1:35" ht="12.75" customHeight="1" x14ac:dyDescent="0.25">
      <c r="A879" s="289"/>
      <c r="D879" s="191"/>
      <c r="E879" s="191"/>
      <c r="H879" s="191"/>
      <c r="I879" s="191"/>
      <c r="J879" s="191"/>
      <c r="K879" s="191"/>
      <c r="L879" s="191"/>
      <c r="M879" s="191"/>
      <c r="N879" s="191"/>
      <c r="O879" s="191"/>
      <c r="P879" s="191"/>
      <c r="Q879" s="191"/>
      <c r="R879" s="191"/>
      <c r="S879" s="191"/>
      <c r="T879" s="191"/>
      <c r="U879" s="191"/>
      <c r="AD879" s="288"/>
      <c r="AI879" s="191"/>
    </row>
    <row r="880" spans="1:35" ht="12.75" customHeight="1" x14ac:dyDescent="0.25">
      <c r="A880" s="289"/>
      <c r="D880" s="191"/>
      <c r="E880" s="191"/>
      <c r="H880" s="191"/>
      <c r="I880" s="191"/>
      <c r="J880" s="191"/>
      <c r="K880" s="191"/>
      <c r="L880" s="191"/>
      <c r="M880" s="191"/>
      <c r="N880" s="191"/>
      <c r="O880" s="191"/>
      <c r="P880" s="191"/>
      <c r="Q880" s="191"/>
      <c r="R880" s="191"/>
      <c r="S880" s="191"/>
      <c r="T880" s="191"/>
      <c r="U880" s="191"/>
      <c r="AD880" s="288"/>
      <c r="AI880" s="191"/>
    </row>
    <row r="881" spans="1:35" ht="12.75" customHeight="1" x14ac:dyDescent="0.25">
      <c r="A881" s="289"/>
      <c r="D881" s="191"/>
      <c r="E881" s="191"/>
      <c r="H881" s="191"/>
      <c r="I881" s="191"/>
      <c r="J881" s="191"/>
      <c r="K881" s="191"/>
      <c r="L881" s="191"/>
      <c r="M881" s="191"/>
      <c r="N881" s="191"/>
      <c r="O881" s="191"/>
      <c r="P881" s="191"/>
      <c r="Q881" s="191"/>
      <c r="R881" s="191"/>
      <c r="S881" s="191"/>
      <c r="T881" s="191"/>
      <c r="U881" s="191"/>
      <c r="AD881" s="288"/>
      <c r="AI881" s="191"/>
    </row>
    <row r="882" spans="1:35" ht="12.75" customHeight="1" x14ac:dyDescent="0.25">
      <c r="A882" s="289"/>
      <c r="D882" s="191"/>
      <c r="E882" s="191"/>
      <c r="H882" s="191"/>
      <c r="I882" s="191"/>
      <c r="J882" s="191"/>
      <c r="K882" s="191"/>
      <c r="L882" s="191"/>
      <c r="M882" s="191"/>
      <c r="N882" s="191"/>
      <c r="O882" s="191"/>
      <c r="P882" s="191"/>
      <c r="Q882" s="191"/>
      <c r="R882" s="191"/>
      <c r="S882" s="191"/>
      <c r="T882" s="191"/>
      <c r="U882" s="191"/>
      <c r="AD882" s="288"/>
      <c r="AI882" s="191"/>
    </row>
    <row r="883" spans="1:35" ht="12.75" customHeight="1" x14ac:dyDescent="0.25">
      <c r="A883" s="289"/>
      <c r="D883" s="191"/>
      <c r="E883" s="191"/>
      <c r="H883" s="191"/>
      <c r="I883" s="191"/>
      <c r="J883" s="191"/>
      <c r="K883" s="191"/>
      <c r="L883" s="191"/>
      <c r="M883" s="191"/>
      <c r="N883" s="191"/>
      <c r="O883" s="191"/>
      <c r="P883" s="191"/>
      <c r="Q883" s="191"/>
      <c r="R883" s="191"/>
      <c r="S883" s="191"/>
      <c r="T883" s="191"/>
      <c r="U883" s="191"/>
      <c r="AD883" s="288"/>
      <c r="AI883" s="191"/>
    </row>
    <row r="884" spans="1:35" ht="12.75" customHeight="1" x14ac:dyDescent="0.25">
      <c r="A884" s="289"/>
      <c r="D884" s="191"/>
      <c r="E884" s="191"/>
      <c r="H884" s="191"/>
      <c r="I884" s="191"/>
      <c r="J884" s="191"/>
      <c r="K884" s="191"/>
      <c r="L884" s="191"/>
      <c r="M884" s="191"/>
      <c r="N884" s="191"/>
      <c r="O884" s="191"/>
      <c r="P884" s="191"/>
      <c r="Q884" s="191"/>
      <c r="R884" s="191"/>
      <c r="S884" s="191"/>
      <c r="T884" s="191"/>
      <c r="U884" s="191"/>
      <c r="AD884" s="288"/>
      <c r="AI884" s="191"/>
    </row>
    <row r="885" spans="1:35" ht="12.75" customHeight="1" x14ac:dyDescent="0.25">
      <c r="A885" s="289"/>
      <c r="D885" s="191"/>
      <c r="E885" s="191"/>
      <c r="H885" s="191"/>
      <c r="I885" s="191"/>
      <c r="J885" s="191"/>
      <c r="K885" s="191"/>
      <c r="L885" s="191"/>
      <c r="M885" s="191"/>
      <c r="N885" s="191"/>
      <c r="O885" s="191"/>
      <c r="P885" s="191"/>
      <c r="Q885" s="191"/>
      <c r="R885" s="191"/>
      <c r="S885" s="191"/>
      <c r="T885" s="191"/>
      <c r="U885" s="191"/>
      <c r="AD885" s="288"/>
      <c r="AI885" s="191"/>
    </row>
    <row r="886" spans="1:35" ht="12.75" customHeight="1" x14ac:dyDescent="0.25">
      <c r="A886" s="289"/>
      <c r="D886" s="191"/>
      <c r="E886" s="191"/>
      <c r="H886" s="191"/>
      <c r="I886" s="191"/>
      <c r="J886" s="191"/>
      <c r="K886" s="191"/>
      <c r="L886" s="191"/>
      <c r="M886" s="191"/>
      <c r="N886" s="191"/>
      <c r="O886" s="191"/>
      <c r="P886" s="191"/>
      <c r="Q886" s="191"/>
      <c r="R886" s="191"/>
      <c r="S886" s="191"/>
      <c r="T886" s="191"/>
      <c r="U886" s="191"/>
      <c r="AD886" s="288"/>
      <c r="AI886" s="191"/>
    </row>
    <row r="887" spans="1:35" ht="12.75" customHeight="1" x14ac:dyDescent="0.25">
      <c r="A887" s="289"/>
      <c r="D887" s="191"/>
      <c r="E887" s="191"/>
      <c r="H887" s="191"/>
      <c r="I887" s="191"/>
      <c r="J887" s="191"/>
      <c r="K887" s="191"/>
      <c r="L887" s="191"/>
      <c r="M887" s="191"/>
      <c r="N887" s="191"/>
      <c r="O887" s="191"/>
      <c r="P887" s="191"/>
      <c r="Q887" s="191"/>
      <c r="R887" s="191"/>
      <c r="S887" s="191"/>
      <c r="T887" s="191"/>
      <c r="U887" s="191"/>
      <c r="AD887" s="288"/>
      <c r="AI887" s="191"/>
    </row>
    <row r="888" spans="1:35" ht="12.75" customHeight="1" x14ac:dyDescent="0.25">
      <c r="A888" s="289"/>
      <c r="D888" s="191"/>
      <c r="E888" s="191"/>
      <c r="H888" s="191"/>
      <c r="I888" s="191"/>
      <c r="J888" s="191"/>
      <c r="K888" s="191"/>
      <c r="L888" s="191"/>
      <c r="M888" s="191"/>
      <c r="N888" s="191"/>
      <c r="O888" s="191"/>
      <c r="P888" s="191"/>
      <c r="Q888" s="191"/>
      <c r="R888" s="191"/>
      <c r="S888" s="191"/>
      <c r="T888" s="191"/>
      <c r="U888" s="191"/>
      <c r="AD888" s="288"/>
      <c r="AI888" s="191"/>
    </row>
    <row r="889" spans="1:35" ht="12.75" customHeight="1" x14ac:dyDescent="0.25">
      <c r="A889" s="289"/>
      <c r="D889" s="191"/>
      <c r="E889" s="191"/>
      <c r="H889" s="191"/>
      <c r="I889" s="191"/>
      <c r="J889" s="191"/>
      <c r="K889" s="191"/>
      <c r="L889" s="191"/>
      <c r="M889" s="191"/>
      <c r="N889" s="191"/>
      <c r="O889" s="191"/>
      <c r="P889" s="191"/>
      <c r="Q889" s="191"/>
      <c r="R889" s="191"/>
      <c r="S889" s="191"/>
      <c r="T889" s="191"/>
      <c r="U889" s="191"/>
      <c r="AD889" s="288"/>
      <c r="AI889" s="191"/>
    </row>
    <row r="890" spans="1:35" ht="12.75" customHeight="1" x14ac:dyDescent="0.25">
      <c r="A890" s="289"/>
      <c r="D890" s="191"/>
      <c r="E890" s="191"/>
      <c r="H890" s="191"/>
      <c r="I890" s="191"/>
      <c r="J890" s="191"/>
      <c r="K890" s="191"/>
      <c r="L890" s="191"/>
      <c r="M890" s="191"/>
      <c r="N890" s="191"/>
      <c r="O890" s="191"/>
      <c r="P890" s="191"/>
      <c r="Q890" s="191"/>
      <c r="R890" s="191"/>
      <c r="S890" s="191"/>
      <c r="T890" s="191"/>
      <c r="U890" s="191"/>
      <c r="AD890" s="288"/>
      <c r="AI890" s="191"/>
    </row>
    <row r="891" spans="1:35" ht="12.75" customHeight="1" x14ac:dyDescent="0.25">
      <c r="A891" s="289"/>
      <c r="D891" s="191"/>
      <c r="E891" s="191"/>
      <c r="H891" s="191"/>
      <c r="I891" s="191"/>
      <c r="J891" s="191"/>
      <c r="K891" s="191"/>
      <c r="L891" s="191"/>
      <c r="M891" s="191"/>
      <c r="N891" s="191"/>
      <c r="O891" s="191"/>
      <c r="P891" s="191"/>
      <c r="Q891" s="191"/>
      <c r="R891" s="191"/>
      <c r="S891" s="191"/>
      <c r="T891" s="191"/>
      <c r="U891" s="191"/>
      <c r="AD891" s="288"/>
      <c r="AI891" s="191"/>
    </row>
    <row r="892" spans="1:35" ht="12.75" customHeight="1" x14ac:dyDescent="0.25">
      <c r="A892" s="289"/>
      <c r="D892" s="191"/>
      <c r="E892" s="191"/>
      <c r="H892" s="191"/>
      <c r="I892" s="191"/>
      <c r="J892" s="191"/>
      <c r="K892" s="191"/>
      <c r="L892" s="191"/>
      <c r="M892" s="191"/>
      <c r="N892" s="191"/>
      <c r="O892" s="191"/>
      <c r="P892" s="191"/>
      <c r="Q892" s="191"/>
      <c r="R892" s="191"/>
      <c r="S892" s="191"/>
      <c r="T892" s="191"/>
      <c r="U892" s="191"/>
      <c r="AD892" s="288"/>
      <c r="AI892" s="191"/>
    </row>
    <row r="893" spans="1:35" ht="12.75" customHeight="1" x14ac:dyDescent="0.25">
      <c r="A893" s="289"/>
      <c r="D893" s="191"/>
      <c r="E893" s="191"/>
      <c r="H893" s="191"/>
      <c r="I893" s="191"/>
      <c r="J893" s="191"/>
      <c r="K893" s="191"/>
      <c r="L893" s="191"/>
      <c r="M893" s="191"/>
      <c r="N893" s="191"/>
      <c r="O893" s="191"/>
      <c r="P893" s="191"/>
      <c r="Q893" s="191"/>
      <c r="R893" s="191"/>
      <c r="S893" s="191"/>
      <c r="T893" s="191"/>
      <c r="U893" s="191"/>
      <c r="AD893" s="288"/>
      <c r="AI893" s="191"/>
    </row>
    <row r="894" spans="1:35" ht="12.75" customHeight="1" x14ac:dyDescent="0.25">
      <c r="A894" s="289"/>
      <c r="D894" s="191"/>
      <c r="E894" s="191"/>
      <c r="H894" s="191"/>
      <c r="I894" s="191"/>
      <c r="J894" s="191"/>
      <c r="K894" s="191"/>
      <c r="L894" s="191"/>
      <c r="M894" s="191"/>
      <c r="N894" s="191"/>
      <c r="O894" s="191"/>
      <c r="P894" s="191"/>
      <c r="Q894" s="191"/>
      <c r="R894" s="191"/>
      <c r="S894" s="191"/>
      <c r="T894" s="191"/>
      <c r="U894" s="191"/>
      <c r="AD894" s="288"/>
      <c r="AI894" s="191"/>
    </row>
    <row r="895" spans="1:35" ht="12.75" customHeight="1" x14ac:dyDescent="0.25">
      <c r="A895" s="289"/>
      <c r="D895" s="191"/>
      <c r="E895" s="191"/>
      <c r="H895" s="191"/>
      <c r="I895" s="191"/>
      <c r="J895" s="191"/>
      <c r="K895" s="191"/>
      <c r="L895" s="191"/>
      <c r="M895" s="191"/>
      <c r="N895" s="191"/>
      <c r="O895" s="191"/>
      <c r="P895" s="191"/>
      <c r="Q895" s="191"/>
      <c r="R895" s="191"/>
      <c r="S895" s="191"/>
      <c r="T895" s="191"/>
      <c r="U895" s="191"/>
      <c r="AD895" s="288"/>
      <c r="AI895" s="191"/>
    </row>
    <row r="896" spans="1:35" ht="12.75" customHeight="1" x14ac:dyDescent="0.25">
      <c r="A896" s="289"/>
      <c r="D896" s="191"/>
      <c r="E896" s="191"/>
      <c r="H896" s="191"/>
      <c r="I896" s="191"/>
      <c r="J896" s="191"/>
      <c r="K896" s="191"/>
      <c r="L896" s="191"/>
      <c r="M896" s="191"/>
      <c r="N896" s="191"/>
      <c r="O896" s="191"/>
      <c r="P896" s="191"/>
      <c r="Q896" s="191"/>
      <c r="R896" s="191"/>
      <c r="S896" s="191"/>
      <c r="T896" s="191"/>
      <c r="U896" s="191"/>
      <c r="AD896" s="288"/>
      <c r="AI896" s="191"/>
    </row>
    <row r="897" spans="1:35" ht="12.75" customHeight="1" x14ac:dyDescent="0.25">
      <c r="A897" s="289"/>
      <c r="D897" s="191"/>
      <c r="E897" s="191"/>
      <c r="H897" s="191"/>
      <c r="I897" s="191"/>
      <c r="J897" s="191"/>
      <c r="K897" s="191"/>
      <c r="L897" s="191"/>
      <c r="M897" s="191"/>
      <c r="N897" s="191"/>
      <c r="O897" s="191"/>
      <c r="P897" s="191"/>
      <c r="Q897" s="191"/>
      <c r="R897" s="191"/>
      <c r="S897" s="191"/>
      <c r="T897" s="191"/>
      <c r="U897" s="191"/>
      <c r="AD897" s="288"/>
      <c r="AI897" s="191"/>
    </row>
    <row r="898" spans="1:35" ht="12.75" customHeight="1" x14ac:dyDescent="0.25">
      <c r="A898" s="289"/>
      <c r="D898" s="191"/>
      <c r="E898" s="191"/>
      <c r="H898" s="191"/>
      <c r="I898" s="191"/>
      <c r="J898" s="191"/>
      <c r="K898" s="191"/>
      <c r="L898" s="191"/>
      <c r="M898" s="191"/>
      <c r="N898" s="191"/>
      <c r="O898" s="191"/>
      <c r="P898" s="191"/>
      <c r="Q898" s="191"/>
      <c r="R898" s="191"/>
      <c r="S898" s="191"/>
      <c r="T898" s="191"/>
      <c r="U898" s="191"/>
      <c r="AD898" s="288"/>
      <c r="AI898" s="191"/>
    </row>
    <row r="899" spans="1:35" ht="12.75" customHeight="1" x14ac:dyDescent="0.25">
      <c r="A899" s="289"/>
      <c r="D899" s="191"/>
      <c r="E899" s="191"/>
      <c r="H899" s="191"/>
      <c r="I899" s="191"/>
      <c r="J899" s="191"/>
      <c r="K899" s="191"/>
      <c r="L899" s="191"/>
      <c r="M899" s="191"/>
      <c r="N899" s="191"/>
      <c r="O899" s="191"/>
      <c r="P899" s="191"/>
      <c r="Q899" s="191"/>
      <c r="R899" s="191"/>
      <c r="S899" s="191"/>
      <c r="T899" s="191"/>
      <c r="U899" s="191"/>
      <c r="AD899" s="288"/>
      <c r="AI899" s="191"/>
    </row>
    <row r="900" spans="1:35" ht="12.75" customHeight="1" x14ac:dyDescent="0.25">
      <c r="A900" s="289"/>
      <c r="D900" s="191"/>
      <c r="E900" s="191"/>
      <c r="H900" s="191"/>
      <c r="I900" s="191"/>
      <c r="J900" s="191"/>
      <c r="K900" s="191"/>
      <c r="L900" s="191"/>
      <c r="M900" s="191"/>
      <c r="N900" s="191"/>
      <c r="O900" s="191"/>
      <c r="P900" s="191"/>
      <c r="Q900" s="191"/>
      <c r="R900" s="191"/>
      <c r="S900" s="191"/>
      <c r="T900" s="191"/>
      <c r="U900" s="191"/>
      <c r="AD900" s="288"/>
      <c r="AI900" s="191"/>
    </row>
    <row r="901" spans="1:35" ht="12.75" customHeight="1" x14ac:dyDescent="0.25">
      <c r="A901" s="289"/>
      <c r="D901" s="191"/>
      <c r="E901" s="191"/>
      <c r="H901" s="191"/>
      <c r="I901" s="191"/>
      <c r="J901" s="191"/>
      <c r="K901" s="191"/>
      <c r="L901" s="191"/>
      <c r="M901" s="191"/>
      <c r="N901" s="191"/>
      <c r="O901" s="191"/>
      <c r="P901" s="191"/>
      <c r="Q901" s="191"/>
      <c r="R901" s="191"/>
      <c r="S901" s="191"/>
      <c r="T901" s="191"/>
      <c r="U901" s="191"/>
      <c r="AD901" s="288"/>
      <c r="AI901" s="191"/>
    </row>
    <row r="902" spans="1:35" ht="12.75" customHeight="1" x14ac:dyDescent="0.25">
      <c r="A902" s="289"/>
      <c r="D902" s="191"/>
      <c r="E902" s="191"/>
      <c r="H902" s="191"/>
      <c r="I902" s="191"/>
      <c r="J902" s="191"/>
      <c r="K902" s="191"/>
      <c r="L902" s="191"/>
      <c r="M902" s="191"/>
      <c r="N902" s="191"/>
      <c r="O902" s="191"/>
      <c r="P902" s="191"/>
      <c r="Q902" s="191"/>
      <c r="R902" s="191"/>
      <c r="S902" s="191"/>
      <c r="T902" s="191"/>
      <c r="U902" s="191"/>
      <c r="AD902" s="288"/>
      <c r="AI902" s="191"/>
    </row>
    <row r="903" spans="1:35" ht="12.75" customHeight="1" x14ac:dyDescent="0.25">
      <c r="A903" s="289"/>
      <c r="D903" s="191"/>
      <c r="E903" s="191"/>
      <c r="H903" s="191"/>
      <c r="I903" s="191"/>
      <c r="J903" s="191"/>
      <c r="K903" s="191"/>
      <c r="L903" s="191"/>
      <c r="M903" s="191"/>
      <c r="N903" s="191"/>
      <c r="O903" s="191"/>
      <c r="P903" s="191"/>
      <c r="Q903" s="191"/>
      <c r="R903" s="191"/>
      <c r="S903" s="191"/>
      <c r="T903" s="191"/>
      <c r="U903" s="191"/>
      <c r="AD903" s="288"/>
      <c r="AI903" s="191"/>
    </row>
    <row r="904" spans="1:35" ht="12.75" customHeight="1" x14ac:dyDescent="0.25">
      <c r="A904" s="289"/>
      <c r="D904" s="191"/>
      <c r="E904" s="191"/>
      <c r="H904" s="191"/>
      <c r="I904" s="191"/>
      <c r="J904" s="191"/>
      <c r="K904" s="191"/>
      <c r="L904" s="191"/>
      <c r="M904" s="191"/>
      <c r="N904" s="191"/>
      <c r="O904" s="191"/>
      <c r="P904" s="191"/>
      <c r="Q904" s="191"/>
      <c r="R904" s="191"/>
      <c r="S904" s="191"/>
      <c r="T904" s="191"/>
      <c r="U904" s="191"/>
      <c r="AD904" s="288"/>
      <c r="AI904" s="191"/>
    </row>
    <row r="905" spans="1:35" ht="12.75" customHeight="1" x14ac:dyDescent="0.25">
      <c r="A905" s="289"/>
      <c r="D905" s="191"/>
      <c r="E905" s="191"/>
      <c r="H905" s="191"/>
      <c r="I905" s="191"/>
      <c r="J905" s="191"/>
      <c r="K905" s="191"/>
      <c r="L905" s="191"/>
      <c r="M905" s="191"/>
      <c r="N905" s="191"/>
      <c r="O905" s="191"/>
      <c r="P905" s="191"/>
      <c r="Q905" s="191"/>
      <c r="R905" s="191"/>
      <c r="S905" s="191"/>
      <c r="T905" s="191"/>
      <c r="U905" s="191"/>
      <c r="AD905" s="288"/>
      <c r="AI905" s="191"/>
    </row>
    <row r="906" spans="1:35" ht="12.75" customHeight="1" x14ac:dyDescent="0.25">
      <c r="A906" s="289"/>
      <c r="D906" s="191"/>
      <c r="E906" s="191"/>
      <c r="H906" s="191"/>
      <c r="I906" s="191"/>
      <c r="J906" s="191"/>
      <c r="K906" s="191"/>
      <c r="L906" s="191"/>
      <c r="M906" s="191"/>
      <c r="N906" s="191"/>
      <c r="O906" s="191"/>
      <c r="P906" s="191"/>
      <c r="Q906" s="191"/>
      <c r="R906" s="191"/>
      <c r="S906" s="191"/>
      <c r="T906" s="191"/>
      <c r="U906" s="191"/>
      <c r="AD906" s="288"/>
      <c r="AI906" s="191"/>
    </row>
    <row r="907" spans="1:35" ht="12.75" customHeight="1" x14ac:dyDescent="0.25">
      <c r="A907" s="289"/>
      <c r="D907" s="191"/>
      <c r="E907" s="191"/>
      <c r="H907" s="191"/>
      <c r="I907" s="191"/>
      <c r="J907" s="191"/>
      <c r="K907" s="191"/>
      <c r="L907" s="191"/>
      <c r="M907" s="191"/>
      <c r="N907" s="191"/>
      <c r="O907" s="191"/>
      <c r="P907" s="191"/>
      <c r="Q907" s="191"/>
      <c r="R907" s="191"/>
      <c r="S907" s="191"/>
      <c r="T907" s="191"/>
      <c r="U907" s="191"/>
      <c r="AD907" s="288"/>
      <c r="AI907" s="191"/>
    </row>
    <row r="908" spans="1:35" ht="12.75" customHeight="1" x14ac:dyDescent="0.25">
      <c r="A908" s="289"/>
      <c r="D908" s="191"/>
      <c r="E908" s="191"/>
      <c r="H908" s="191"/>
      <c r="I908" s="191"/>
      <c r="J908" s="191"/>
      <c r="K908" s="191"/>
      <c r="L908" s="191"/>
      <c r="M908" s="191"/>
      <c r="N908" s="191"/>
      <c r="O908" s="191"/>
      <c r="P908" s="191"/>
      <c r="Q908" s="191"/>
      <c r="R908" s="191"/>
      <c r="S908" s="191"/>
      <c r="T908" s="191"/>
      <c r="U908" s="191"/>
      <c r="AD908" s="288"/>
      <c r="AI908" s="191"/>
    </row>
    <row r="909" spans="1:35" ht="12.75" customHeight="1" x14ac:dyDescent="0.25">
      <c r="A909" s="289"/>
      <c r="D909" s="191"/>
      <c r="E909" s="191"/>
      <c r="H909" s="191"/>
      <c r="I909" s="191"/>
      <c r="J909" s="191"/>
      <c r="K909" s="191"/>
      <c r="L909" s="191"/>
      <c r="M909" s="191"/>
      <c r="N909" s="191"/>
      <c r="O909" s="191"/>
      <c r="P909" s="191"/>
      <c r="Q909" s="191"/>
      <c r="R909" s="191"/>
      <c r="S909" s="191"/>
      <c r="T909" s="191"/>
      <c r="U909" s="191"/>
      <c r="AD909" s="288"/>
      <c r="AI909" s="191"/>
    </row>
    <row r="910" spans="1:35" ht="12.75" customHeight="1" x14ac:dyDescent="0.25">
      <c r="A910" s="289"/>
      <c r="D910" s="191"/>
      <c r="E910" s="191"/>
      <c r="H910" s="191"/>
      <c r="I910" s="191"/>
      <c r="J910" s="191"/>
      <c r="K910" s="191"/>
      <c r="L910" s="191"/>
      <c r="M910" s="191"/>
      <c r="N910" s="191"/>
      <c r="O910" s="191"/>
      <c r="P910" s="191"/>
      <c r="Q910" s="191"/>
      <c r="R910" s="191"/>
      <c r="S910" s="191"/>
      <c r="T910" s="191"/>
      <c r="U910" s="191"/>
      <c r="AD910" s="288"/>
      <c r="AI910" s="191"/>
    </row>
    <row r="911" spans="1:35" ht="12.75" customHeight="1" x14ac:dyDescent="0.25">
      <c r="A911" s="289"/>
      <c r="D911" s="191"/>
      <c r="E911" s="191"/>
      <c r="H911" s="191"/>
      <c r="I911" s="191"/>
      <c r="J911" s="191"/>
      <c r="K911" s="191"/>
      <c r="L911" s="191"/>
      <c r="M911" s="191"/>
      <c r="N911" s="191"/>
      <c r="O911" s="191"/>
      <c r="P911" s="191"/>
      <c r="Q911" s="191"/>
      <c r="R911" s="191"/>
      <c r="S911" s="191"/>
      <c r="T911" s="191"/>
      <c r="U911" s="191"/>
      <c r="AD911" s="288"/>
      <c r="AI911" s="191"/>
    </row>
    <row r="912" spans="1:35" ht="12.75" customHeight="1" x14ac:dyDescent="0.25">
      <c r="A912" s="289"/>
      <c r="D912" s="191"/>
      <c r="E912" s="191"/>
      <c r="H912" s="191"/>
      <c r="I912" s="191"/>
      <c r="J912" s="191"/>
      <c r="K912" s="191"/>
      <c r="L912" s="191"/>
      <c r="M912" s="191"/>
      <c r="N912" s="191"/>
      <c r="O912" s="191"/>
      <c r="P912" s="191"/>
      <c r="Q912" s="191"/>
      <c r="R912" s="191"/>
      <c r="S912" s="191"/>
      <c r="T912" s="191"/>
      <c r="U912" s="191"/>
      <c r="AD912" s="288"/>
      <c r="AI912" s="191"/>
    </row>
    <row r="913" spans="1:35" ht="12.75" customHeight="1" x14ac:dyDescent="0.25">
      <c r="A913" s="289"/>
      <c r="D913" s="191"/>
      <c r="E913" s="191"/>
      <c r="H913" s="191"/>
      <c r="I913" s="191"/>
      <c r="J913" s="191"/>
      <c r="K913" s="191"/>
      <c r="L913" s="191"/>
      <c r="M913" s="191"/>
      <c r="N913" s="191"/>
      <c r="O913" s="191"/>
      <c r="P913" s="191"/>
      <c r="Q913" s="191"/>
      <c r="R913" s="191"/>
      <c r="S913" s="191"/>
      <c r="T913" s="191"/>
      <c r="U913" s="191"/>
      <c r="AD913" s="288"/>
      <c r="AI913" s="191"/>
    </row>
    <row r="914" spans="1:35" ht="12.75" customHeight="1" x14ac:dyDescent="0.25">
      <c r="A914" s="289"/>
      <c r="D914" s="191"/>
      <c r="E914" s="191"/>
      <c r="H914" s="191"/>
      <c r="I914" s="191"/>
      <c r="J914" s="191"/>
      <c r="K914" s="191"/>
      <c r="L914" s="191"/>
      <c r="M914" s="191"/>
      <c r="N914" s="191"/>
      <c r="O914" s="191"/>
      <c r="P914" s="191"/>
      <c r="Q914" s="191"/>
      <c r="R914" s="191"/>
      <c r="S914" s="191"/>
      <c r="T914" s="191"/>
      <c r="U914" s="191"/>
      <c r="AD914" s="288"/>
      <c r="AI914" s="191"/>
    </row>
    <row r="915" spans="1:35" ht="12.75" customHeight="1" x14ac:dyDescent="0.25">
      <c r="A915" s="289"/>
      <c r="D915" s="191"/>
      <c r="E915" s="191"/>
      <c r="H915" s="191"/>
      <c r="I915" s="191"/>
      <c r="J915" s="191"/>
      <c r="K915" s="191"/>
      <c r="L915" s="191"/>
      <c r="M915" s="191"/>
      <c r="N915" s="191"/>
      <c r="O915" s="191"/>
      <c r="P915" s="191"/>
      <c r="Q915" s="191"/>
      <c r="R915" s="191"/>
      <c r="S915" s="191"/>
      <c r="T915" s="191"/>
      <c r="U915" s="191"/>
      <c r="AD915" s="288"/>
      <c r="AI915" s="191"/>
    </row>
    <row r="916" spans="1:35" ht="12.75" customHeight="1" x14ac:dyDescent="0.25">
      <c r="A916" s="289"/>
      <c r="D916" s="191"/>
      <c r="E916" s="191"/>
      <c r="H916" s="191"/>
      <c r="I916" s="191"/>
      <c r="J916" s="191"/>
      <c r="K916" s="191"/>
      <c r="L916" s="191"/>
      <c r="M916" s="191"/>
      <c r="N916" s="191"/>
      <c r="O916" s="191"/>
      <c r="P916" s="191"/>
      <c r="Q916" s="191"/>
      <c r="R916" s="191"/>
      <c r="S916" s="191"/>
      <c r="T916" s="191"/>
      <c r="U916" s="191"/>
      <c r="AD916" s="288"/>
      <c r="AI916" s="191"/>
    </row>
    <row r="917" spans="1:35" ht="12.75" customHeight="1" x14ac:dyDescent="0.25">
      <c r="A917" s="289"/>
      <c r="D917" s="191"/>
      <c r="E917" s="191"/>
      <c r="H917" s="191"/>
      <c r="I917" s="191"/>
      <c r="J917" s="191"/>
      <c r="K917" s="191"/>
      <c r="L917" s="191"/>
      <c r="M917" s="191"/>
      <c r="N917" s="191"/>
      <c r="O917" s="191"/>
      <c r="P917" s="191"/>
      <c r="Q917" s="191"/>
      <c r="R917" s="191"/>
      <c r="S917" s="191"/>
      <c r="T917" s="191"/>
      <c r="U917" s="191"/>
      <c r="AD917" s="288"/>
      <c r="AI917" s="191"/>
    </row>
    <row r="918" spans="1:35" ht="12.75" customHeight="1" x14ac:dyDescent="0.25">
      <c r="A918" s="289"/>
      <c r="D918" s="191"/>
      <c r="E918" s="191"/>
      <c r="H918" s="191"/>
      <c r="I918" s="191"/>
      <c r="J918" s="191"/>
      <c r="K918" s="191"/>
      <c r="L918" s="191"/>
      <c r="M918" s="191"/>
      <c r="N918" s="191"/>
      <c r="O918" s="191"/>
      <c r="P918" s="191"/>
      <c r="Q918" s="191"/>
      <c r="R918" s="191"/>
      <c r="S918" s="191"/>
      <c r="T918" s="191"/>
      <c r="U918" s="191"/>
      <c r="AD918" s="288"/>
      <c r="AI918" s="191"/>
    </row>
    <row r="919" spans="1:35" ht="12.75" customHeight="1" x14ac:dyDescent="0.25">
      <c r="A919" s="289"/>
      <c r="D919" s="191"/>
      <c r="E919" s="191"/>
      <c r="H919" s="191"/>
      <c r="I919" s="191"/>
      <c r="J919" s="191"/>
      <c r="K919" s="191"/>
      <c r="L919" s="191"/>
      <c r="M919" s="191"/>
      <c r="N919" s="191"/>
      <c r="O919" s="191"/>
      <c r="P919" s="191"/>
      <c r="Q919" s="191"/>
      <c r="R919" s="191"/>
      <c r="S919" s="191"/>
      <c r="T919" s="191"/>
      <c r="U919" s="191"/>
      <c r="AD919" s="288"/>
      <c r="AI919" s="191"/>
    </row>
    <row r="920" spans="1:35" ht="12.75" customHeight="1" x14ac:dyDescent="0.25">
      <c r="A920" s="289"/>
      <c r="D920" s="191"/>
      <c r="E920" s="191"/>
      <c r="H920" s="191"/>
      <c r="I920" s="191"/>
      <c r="J920" s="191"/>
      <c r="K920" s="191"/>
      <c r="L920" s="191"/>
      <c r="M920" s="191"/>
      <c r="N920" s="191"/>
      <c r="O920" s="191"/>
      <c r="P920" s="191"/>
      <c r="Q920" s="191"/>
      <c r="R920" s="191"/>
      <c r="S920" s="191"/>
      <c r="T920" s="191"/>
      <c r="U920" s="191"/>
      <c r="AD920" s="288"/>
      <c r="AI920" s="191"/>
    </row>
    <row r="921" spans="1:35" ht="12.75" customHeight="1" x14ac:dyDescent="0.25">
      <c r="A921" s="289"/>
      <c r="D921" s="191"/>
      <c r="E921" s="191"/>
      <c r="H921" s="191"/>
      <c r="I921" s="191"/>
      <c r="J921" s="191"/>
      <c r="K921" s="191"/>
      <c r="L921" s="191"/>
      <c r="M921" s="191"/>
      <c r="N921" s="191"/>
      <c r="O921" s="191"/>
      <c r="P921" s="191"/>
      <c r="Q921" s="191"/>
      <c r="R921" s="191"/>
      <c r="S921" s="191"/>
      <c r="T921" s="191"/>
      <c r="U921" s="191"/>
      <c r="AD921" s="288"/>
      <c r="AI921" s="191"/>
    </row>
    <row r="922" spans="1:35" ht="12.75" customHeight="1" x14ac:dyDescent="0.25">
      <c r="A922" s="289"/>
      <c r="D922" s="191"/>
      <c r="E922" s="191"/>
      <c r="H922" s="191"/>
      <c r="I922" s="191"/>
      <c r="J922" s="191"/>
      <c r="K922" s="191"/>
      <c r="L922" s="191"/>
      <c r="M922" s="191"/>
      <c r="N922" s="191"/>
      <c r="O922" s="191"/>
      <c r="P922" s="191"/>
      <c r="Q922" s="191"/>
      <c r="R922" s="191"/>
      <c r="S922" s="191"/>
      <c r="T922" s="191"/>
      <c r="U922" s="191"/>
      <c r="AD922" s="288"/>
      <c r="AI922" s="191"/>
    </row>
    <row r="923" spans="1:35" ht="12.75" customHeight="1" x14ac:dyDescent="0.25">
      <c r="A923" s="289"/>
      <c r="D923" s="191"/>
      <c r="E923" s="191"/>
      <c r="H923" s="191"/>
      <c r="I923" s="191"/>
      <c r="J923" s="191"/>
      <c r="K923" s="191"/>
      <c r="L923" s="191"/>
      <c r="M923" s="191"/>
      <c r="N923" s="191"/>
      <c r="O923" s="191"/>
      <c r="P923" s="191"/>
      <c r="Q923" s="191"/>
      <c r="R923" s="191"/>
      <c r="S923" s="191"/>
      <c r="T923" s="191"/>
      <c r="U923" s="191"/>
      <c r="AD923" s="288"/>
      <c r="AI923" s="191"/>
    </row>
    <row r="924" spans="1:35" ht="12.75" customHeight="1" x14ac:dyDescent="0.25">
      <c r="A924" s="289"/>
      <c r="D924" s="191"/>
      <c r="E924" s="191"/>
      <c r="H924" s="191"/>
      <c r="I924" s="191"/>
      <c r="J924" s="191"/>
      <c r="K924" s="191"/>
      <c r="L924" s="191"/>
      <c r="M924" s="191"/>
      <c r="N924" s="191"/>
      <c r="O924" s="191"/>
      <c r="P924" s="191"/>
      <c r="Q924" s="191"/>
      <c r="R924" s="191"/>
      <c r="S924" s="191"/>
      <c r="T924" s="191"/>
      <c r="U924" s="191"/>
      <c r="AD924" s="288"/>
      <c r="AI924" s="191"/>
    </row>
    <row r="925" spans="1:35" ht="12.75" customHeight="1" x14ac:dyDescent="0.25">
      <c r="A925" s="289"/>
      <c r="D925" s="191"/>
      <c r="E925" s="191"/>
      <c r="H925" s="191"/>
      <c r="I925" s="191"/>
      <c r="J925" s="191"/>
      <c r="K925" s="191"/>
      <c r="L925" s="191"/>
      <c r="M925" s="191"/>
      <c r="N925" s="191"/>
      <c r="O925" s="191"/>
      <c r="P925" s="191"/>
      <c r="Q925" s="191"/>
      <c r="R925" s="191"/>
      <c r="S925" s="191"/>
      <c r="T925" s="191"/>
      <c r="U925" s="191"/>
      <c r="AD925" s="288"/>
      <c r="AI925" s="191"/>
    </row>
    <row r="926" spans="1:35" ht="12.75" customHeight="1" x14ac:dyDescent="0.25">
      <c r="A926" s="289"/>
      <c r="D926" s="191"/>
      <c r="E926" s="191"/>
      <c r="H926" s="191"/>
      <c r="I926" s="191"/>
      <c r="J926" s="191"/>
      <c r="K926" s="191"/>
      <c r="L926" s="191"/>
      <c r="M926" s="191"/>
      <c r="N926" s="191"/>
      <c r="O926" s="191"/>
      <c r="P926" s="191"/>
      <c r="Q926" s="191"/>
      <c r="R926" s="191"/>
      <c r="S926" s="191"/>
      <c r="T926" s="191"/>
      <c r="U926" s="191"/>
      <c r="AD926" s="288"/>
      <c r="AI926" s="191"/>
    </row>
    <row r="927" spans="1:35" ht="12.75" customHeight="1" x14ac:dyDescent="0.25">
      <c r="A927" s="289"/>
      <c r="D927" s="191"/>
      <c r="E927" s="191"/>
      <c r="H927" s="191"/>
      <c r="I927" s="191"/>
      <c r="J927" s="191"/>
      <c r="K927" s="191"/>
      <c r="L927" s="191"/>
      <c r="M927" s="191"/>
      <c r="N927" s="191"/>
      <c r="O927" s="191"/>
      <c r="P927" s="191"/>
      <c r="Q927" s="191"/>
      <c r="R927" s="191"/>
      <c r="S927" s="191"/>
      <c r="T927" s="191"/>
      <c r="U927" s="191"/>
      <c r="AD927" s="288"/>
      <c r="AI927" s="191"/>
    </row>
    <row r="928" spans="1:35" ht="12.75" customHeight="1" x14ac:dyDescent="0.25">
      <c r="A928" s="289"/>
      <c r="D928" s="191"/>
      <c r="E928" s="191"/>
      <c r="H928" s="191"/>
      <c r="I928" s="191"/>
      <c r="J928" s="191"/>
      <c r="K928" s="191"/>
      <c r="L928" s="191"/>
      <c r="M928" s="191"/>
      <c r="N928" s="191"/>
      <c r="O928" s="191"/>
      <c r="P928" s="191"/>
      <c r="Q928" s="191"/>
      <c r="R928" s="191"/>
      <c r="S928" s="191"/>
      <c r="T928" s="191"/>
      <c r="U928" s="191"/>
      <c r="AD928" s="288"/>
      <c r="AI928" s="191"/>
    </row>
    <row r="929" spans="1:35" ht="12.75" customHeight="1" x14ac:dyDescent="0.25">
      <c r="A929" s="289"/>
      <c r="D929" s="191"/>
      <c r="E929" s="191"/>
      <c r="H929" s="191"/>
      <c r="I929" s="191"/>
      <c r="J929" s="191"/>
      <c r="K929" s="191"/>
      <c r="L929" s="191"/>
      <c r="M929" s="191"/>
      <c r="N929" s="191"/>
      <c r="O929" s="191"/>
      <c r="P929" s="191"/>
      <c r="Q929" s="191"/>
      <c r="R929" s="191"/>
      <c r="S929" s="191"/>
      <c r="T929" s="191"/>
      <c r="U929" s="191"/>
      <c r="AD929" s="288"/>
      <c r="AI929" s="191"/>
    </row>
    <row r="930" spans="1:35" ht="12.75" customHeight="1" x14ac:dyDescent="0.25">
      <c r="A930" s="289"/>
      <c r="D930" s="191"/>
      <c r="E930" s="191"/>
      <c r="H930" s="191"/>
      <c r="I930" s="191"/>
      <c r="J930" s="191"/>
      <c r="K930" s="191"/>
      <c r="L930" s="191"/>
      <c r="M930" s="191"/>
      <c r="N930" s="191"/>
      <c r="O930" s="191"/>
      <c r="P930" s="191"/>
      <c r="Q930" s="191"/>
      <c r="R930" s="191"/>
      <c r="S930" s="191"/>
      <c r="T930" s="191"/>
      <c r="U930" s="191"/>
      <c r="AD930" s="288"/>
      <c r="AI930" s="191"/>
    </row>
    <row r="931" spans="1:35" ht="12.75" customHeight="1" x14ac:dyDescent="0.25">
      <c r="A931" s="289"/>
      <c r="D931" s="191"/>
      <c r="E931" s="191"/>
      <c r="H931" s="191"/>
      <c r="I931" s="191"/>
      <c r="J931" s="191"/>
      <c r="K931" s="191"/>
      <c r="L931" s="191"/>
      <c r="M931" s="191"/>
      <c r="N931" s="191"/>
      <c r="O931" s="191"/>
      <c r="P931" s="191"/>
      <c r="Q931" s="191"/>
      <c r="R931" s="191"/>
      <c r="S931" s="191"/>
      <c r="T931" s="191"/>
      <c r="U931" s="191"/>
      <c r="AD931" s="288"/>
      <c r="AI931" s="191"/>
    </row>
    <row r="932" spans="1:35" ht="12.75" customHeight="1" x14ac:dyDescent="0.25">
      <c r="A932" s="289"/>
      <c r="D932" s="191"/>
      <c r="E932" s="191"/>
      <c r="H932" s="191"/>
      <c r="I932" s="191"/>
      <c r="J932" s="191"/>
      <c r="K932" s="191"/>
      <c r="L932" s="191"/>
      <c r="M932" s="191"/>
      <c r="N932" s="191"/>
      <c r="O932" s="191"/>
      <c r="P932" s="191"/>
      <c r="Q932" s="191"/>
      <c r="R932" s="191"/>
      <c r="S932" s="191"/>
      <c r="T932" s="191"/>
      <c r="U932" s="191"/>
      <c r="AD932" s="288"/>
      <c r="AI932" s="191"/>
    </row>
    <row r="933" spans="1:35" ht="12.75" customHeight="1" x14ac:dyDescent="0.25">
      <c r="A933" s="289"/>
      <c r="D933" s="191"/>
      <c r="E933" s="191"/>
      <c r="H933" s="191"/>
      <c r="I933" s="191"/>
      <c r="J933" s="191"/>
      <c r="K933" s="191"/>
      <c r="L933" s="191"/>
      <c r="M933" s="191"/>
      <c r="N933" s="191"/>
      <c r="O933" s="191"/>
      <c r="P933" s="191"/>
      <c r="Q933" s="191"/>
      <c r="R933" s="191"/>
      <c r="S933" s="191"/>
      <c r="T933" s="191"/>
      <c r="U933" s="191"/>
      <c r="AD933" s="288"/>
      <c r="AI933" s="191"/>
    </row>
    <row r="934" spans="1:35" ht="12.75" customHeight="1" x14ac:dyDescent="0.25">
      <c r="A934" s="289"/>
      <c r="D934" s="191"/>
      <c r="E934" s="191"/>
      <c r="H934" s="191"/>
      <c r="I934" s="191"/>
      <c r="J934" s="191"/>
      <c r="K934" s="191"/>
      <c r="L934" s="191"/>
      <c r="M934" s="191"/>
      <c r="N934" s="191"/>
      <c r="O934" s="191"/>
      <c r="P934" s="191"/>
      <c r="Q934" s="191"/>
      <c r="R934" s="191"/>
      <c r="S934" s="191"/>
      <c r="T934" s="191"/>
      <c r="U934" s="191"/>
      <c r="AD934" s="288"/>
      <c r="AI934" s="191"/>
    </row>
    <row r="935" spans="1:35" ht="12.75" customHeight="1" x14ac:dyDescent="0.25">
      <c r="A935" s="289"/>
      <c r="D935" s="191"/>
      <c r="E935" s="191"/>
      <c r="H935" s="191"/>
      <c r="I935" s="191"/>
      <c r="J935" s="191"/>
      <c r="K935" s="191"/>
      <c r="L935" s="191"/>
      <c r="M935" s="191"/>
      <c r="N935" s="191"/>
      <c r="O935" s="191"/>
      <c r="P935" s="191"/>
      <c r="Q935" s="191"/>
      <c r="R935" s="191"/>
      <c r="S935" s="191"/>
      <c r="T935" s="191"/>
      <c r="U935" s="191"/>
      <c r="AD935" s="288"/>
      <c r="AI935" s="191"/>
    </row>
    <row r="936" spans="1:35" ht="12.75" customHeight="1" x14ac:dyDescent="0.25">
      <c r="A936" s="289"/>
      <c r="D936" s="191"/>
      <c r="E936" s="191"/>
      <c r="H936" s="191"/>
      <c r="I936" s="191"/>
      <c r="J936" s="191"/>
      <c r="K936" s="191"/>
      <c r="L936" s="191"/>
      <c r="M936" s="191"/>
      <c r="N936" s="191"/>
      <c r="O936" s="191"/>
      <c r="P936" s="191"/>
      <c r="Q936" s="191"/>
      <c r="R936" s="191"/>
      <c r="S936" s="191"/>
      <c r="T936" s="191"/>
      <c r="U936" s="191"/>
      <c r="AD936" s="288"/>
      <c r="AI936" s="191"/>
    </row>
    <row r="937" spans="1:35" ht="12.75" customHeight="1" x14ac:dyDescent="0.25">
      <c r="A937" s="289"/>
      <c r="D937" s="191"/>
      <c r="E937" s="191"/>
      <c r="H937" s="191"/>
      <c r="I937" s="191"/>
      <c r="J937" s="191"/>
      <c r="K937" s="191"/>
      <c r="L937" s="191"/>
      <c r="M937" s="191"/>
      <c r="N937" s="191"/>
      <c r="O937" s="191"/>
      <c r="P937" s="191"/>
      <c r="Q937" s="191"/>
      <c r="R937" s="191"/>
      <c r="S937" s="191"/>
      <c r="T937" s="191"/>
      <c r="U937" s="191"/>
      <c r="AD937" s="288"/>
      <c r="AI937" s="191"/>
    </row>
    <row r="938" spans="1:35" ht="12.75" customHeight="1" x14ac:dyDescent="0.25">
      <c r="A938" s="289"/>
      <c r="D938" s="191"/>
      <c r="E938" s="191"/>
      <c r="H938" s="191"/>
      <c r="I938" s="191"/>
      <c r="J938" s="191"/>
      <c r="K938" s="191"/>
      <c r="L938" s="191"/>
      <c r="M938" s="191"/>
      <c r="N938" s="191"/>
      <c r="O938" s="191"/>
      <c r="P938" s="191"/>
      <c r="Q938" s="191"/>
      <c r="R938" s="191"/>
      <c r="S938" s="191"/>
      <c r="T938" s="191"/>
      <c r="U938" s="191"/>
      <c r="AD938" s="288"/>
      <c r="AI938" s="191"/>
    </row>
    <row r="939" spans="1:35" ht="12.75" customHeight="1" x14ac:dyDescent="0.25">
      <c r="A939" s="289"/>
      <c r="D939" s="191"/>
      <c r="E939" s="191"/>
      <c r="H939" s="191"/>
      <c r="I939" s="191"/>
      <c r="J939" s="191"/>
      <c r="K939" s="191"/>
      <c r="L939" s="191"/>
      <c r="M939" s="191"/>
      <c r="N939" s="191"/>
      <c r="O939" s="191"/>
      <c r="P939" s="191"/>
      <c r="Q939" s="191"/>
      <c r="R939" s="191"/>
      <c r="S939" s="191"/>
      <c r="T939" s="191"/>
      <c r="U939" s="191"/>
      <c r="AD939" s="288"/>
      <c r="AI939" s="191"/>
    </row>
    <row r="940" spans="1:35" ht="12.75" customHeight="1" x14ac:dyDescent="0.25">
      <c r="A940" s="289"/>
      <c r="D940" s="191"/>
      <c r="E940" s="191"/>
      <c r="H940" s="191"/>
      <c r="I940" s="191"/>
      <c r="J940" s="191"/>
      <c r="K940" s="191"/>
      <c r="L940" s="191"/>
      <c r="M940" s="191"/>
      <c r="N940" s="191"/>
      <c r="O940" s="191"/>
      <c r="P940" s="191"/>
      <c r="Q940" s="191"/>
      <c r="R940" s="191"/>
      <c r="S940" s="191"/>
      <c r="T940" s="191"/>
      <c r="U940" s="191"/>
      <c r="AD940" s="288"/>
      <c r="AI940" s="191"/>
    </row>
    <row r="941" spans="1:35" ht="12.75" customHeight="1" x14ac:dyDescent="0.25">
      <c r="A941" s="289"/>
      <c r="D941" s="191"/>
      <c r="E941" s="191"/>
      <c r="H941" s="191"/>
      <c r="I941" s="191"/>
      <c r="J941" s="191"/>
      <c r="K941" s="191"/>
      <c r="L941" s="191"/>
      <c r="M941" s="191"/>
      <c r="N941" s="191"/>
      <c r="O941" s="191"/>
      <c r="P941" s="191"/>
      <c r="Q941" s="191"/>
      <c r="R941" s="191"/>
      <c r="S941" s="191"/>
      <c r="T941" s="191"/>
      <c r="U941" s="191"/>
      <c r="AD941" s="288"/>
      <c r="AI941" s="191"/>
    </row>
    <row r="942" spans="1:35" ht="12.75" customHeight="1" x14ac:dyDescent="0.25">
      <c r="A942" s="289"/>
      <c r="D942" s="191"/>
      <c r="E942" s="191"/>
      <c r="H942" s="191"/>
      <c r="I942" s="191"/>
      <c r="J942" s="191"/>
      <c r="K942" s="191"/>
      <c r="L942" s="191"/>
      <c r="M942" s="191"/>
      <c r="N942" s="191"/>
      <c r="O942" s="191"/>
      <c r="P942" s="191"/>
      <c r="Q942" s="191"/>
      <c r="R942" s="191"/>
      <c r="S942" s="191"/>
      <c r="T942" s="191"/>
      <c r="U942" s="191"/>
      <c r="AD942" s="288"/>
      <c r="AI942" s="191"/>
    </row>
    <row r="943" spans="1:35" ht="12.75" customHeight="1" x14ac:dyDescent="0.25">
      <c r="A943" s="289"/>
      <c r="D943" s="191"/>
      <c r="E943" s="191"/>
      <c r="H943" s="191"/>
      <c r="I943" s="191"/>
      <c r="J943" s="191"/>
      <c r="K943" s="191"/>
      <c r="L943" s="191"/>
      <c r="M943" s="191"/>
      <c r="N943" s="191"/>
      <c r="O943" s="191"/>
      <c r="P943" s="191"/>
      <c r="Q943" s="191"/>
      <c r="R943" s="191"/>
      <c r="S943" s="191"/>
      <c r="T943" s="191"/>
      <c r="U943" s="191"/>
      <c r="AD943" s="288"/>
      <c r="AI943" s="191"/>
    </row>
    <row r="944" spans="1:35" ht="12.75" customHeight="1" x14ac:dyDescent="0.25">
      <c r="A944" s="289"/>
      <c r="D944" s="191"/>
      <c r="E944" s="191"/>
      <c r="H944" s="191"/>
      <c r="I944" s="191"/>
      <c r="J944" s="191"/>
      <c r="K944" s="191"/>
      <c r="L944" s="191"/>
      <c r="M944" s="191"/>
      <c r="N944" s="191"/>
      <c r="O944" s="191"/>
      <c r="P944" s="191"/>
      <c r="Q944" s="191"/>
      <c r="R944" s="191"/>
      <c r="S944" s="191"/>
      <c r="T944" s="191"/>
      <c r="U944" s="191"/>
      <c r="AD944" s="288"/>
      <c r="AI944" s="191"/>
    </row>
    <row r="945" spans="1:35" ht="12.75" customHeight="1" x14ac:dyDescent="0.25">
      <c r="A945" s="289"/>
      <c r="D945" s="191"/>
      <c r="E945" s="191"/>
      <c r="H945" s="191"/>
      <c r="I945" s="191"/>
      <c r="J945" s="191"/>
      <c r="K945" s="191"/>
      <c r="L945" s="191"/>
      <c r="M945" s="191"/>
      <c r="N945" s="191"/>
      <c r="O945" s="191"/>
      <c r="P945" s="191"/>
      <c r="Q945" s="191"/>
      <c r="R945" s="191"/>
      <c r="S945" s="191"/>
      <c r="T945" s="191"/>
      <c r="U945" s="191"/>
      <c r="AD945" s="288"/>
      <c r="AI945" s="191"/>
    </row>
    <row r="946" spans="1:35" ht="12.75" customHeight="1" x14ac:dyDescent="0.25">
      <c r="A946" s="289"/>
      <c r="D946" s="191"/>
      <c r="E946" s="191"/>
      <c r="H946" s="191"/>
      <c r="I946" s="191"/>
      <c r="J946" s="191"/>
      <c r="K946" s="191"/>
      <c r="L946" s="191"/>
      <c r="M946" s="191"/>
      <c r="N946" s="191"/>
      <c r="O946" s="191"/>
      <c r="P946" s="191"/>
      <c r="Q946" s="191"/>
      <c r="R946" s="191"/>
      <c r="S946" s="191"/>
      <c r="T946" s="191"/>
      <c r="U946" s="191"/>
      <c r="AD946" s="288"/>
      <c r="AI946" s="191"/>
    </row>
    <row r="947" spans="1:35" ht="12.75" customHeight="1" x14ac:dyDescent="0.25">
      <c r="A947" s="289"/>
      <c r="D947" s="191"/>
      <c r="E947" s="191"/>
      <c r="H947" s="191"/>
      <c r="I947" s="191"/>
      <c r="J947" s="191"/>
      <c r="K947" s="191"/>
      <c r="L947" s="191"/>
      <c r="M947" s="191"/>
      <c r="N947" s="191"/>
      <c r="O947" s="191"/>
      <c r="P947" s="191"/>
      <c r="Q947" s="191"/>
      <c r="R947" s="191"/>
      <c r="S947" s="191"/>
      <c r="T947" s="191"/>
      <c r="U947" s="191"/>
      <c r="AD947" s="288"/>
      <c r="AI947" s="191"/>
    </row>
    <row r="948" spans="1:35" ht="12.75" customHeight="1" x14ac:dyDescent="0.25">
      <c r="A948" s="289"/>
      <c r="D948" s="191"/>
      <c r="E948" s="191"/>
      <c r="H948" s="191"/>
      <c r="I948" s="191"/>
      <c r="J948" s="191"/>
      <c r="K948" s="191"/>
      <c r="L948" s="191"/>
      <c r="M948" s="191"/>
      <c r="N948" s="191"/>
      <c r="O948" s="191"/>
      <c r="P948" s="191"/>
      <c r="Q948" s="191"/>
      <c r="R948" s="191"/>
      <c r="S948" s="191"/>
      <c r="T948" s="191"/>
      <c r="U948" s="191"/>
      <c r="AD948" s="288"/>
      <c r="AI948" s="191"/>
    </row>
    <row r="949" spans="1:35" ht="12.75" customHeight="1" x14ac:dyDescent="0.25">
      <c r="A949" s="289"/>
      <c r="D949" s="191"/>
      <c r="E949" s="191"/>
      <c r="H949" s="191"/>
      <c r="I949" s="191"/>
      <c r="J949" s="191"/>
      <c r="K949" s="191"/>
      <c r="L949" s="191"/>
      <c r="M949" s="191"/>
      <c r="N949" s="191"/>
      <c r="O949" s="191"/>
      <c r="P949" s="191"/>
      <c r="Q949" s="191"/>
      <c r="R949" s="191"/>
      <c r="S949" s="191"/>
      <c r="T949" s="191"/>
      <c r="U949" s="191"/>
      <c r="AD949" s="288"/>
      <c r="AI949" s="191"/>
    </row>
    <row r="950" spans="1:35" ht="12.75" customHeight="1" x14ac:dyDescent="0.25">
      <c r="A950" s="289"/>
      <c r="D950" s="191"/>
      <c r="E950" s="191"/>
      <c r="H950" s="191"/>
      <c r="I950" s="191"/>
      <c r="J950" s="191"/>
      <c r="K950" s="191"/>
      <c r="L950" s="191"/>
      <c r="M950" s="191"/>
      <c r="N950" s="191"/>
      <c r="O950" s="191"/>
      <c r="P950" s="191"/>
      <c r="Q950" s="191"/>
      <c r="R950" s="191"/>
      <c r="S950" s="191"/>
      <c r="T950" s="191"/>
      <c r="U950" s="191"/>
      <c r="AD950" s="288"/>
      <c r="AI950" s="191"/>
    </row>
    <row r="951" spans="1:35" ht="12.75" customHeight="1" x14ac:dyDescent="0.25">
      <c r="A951" s="289"/>
      <c r="D951" s="191"/>
      <c r="E951" s="191"/>
      <c r="H951" s="191"/>
      <c r="I951" s="191"/>
      <c r="J951" s="191"/>
      <c r="K951" s="191"/>
      <c r="L951" s="191"/>
      <c r="M951" s="191"/>
      <c r="N951" s="191"/>
      <c r="O951" s="191"/>
      <c r="P951" s="191"/>
      <c r="Q951" s="191"/>
      <c r="R951" s="191"/>
      <c r="S951" s="191"/>
      <c r="T951" s="191"/>
      <c r="U951" s="191"/>
      <c r="AD951" s="288"/>
      <c r="AI951" s="191"/>
    </row>
    <row r="952" spans="1:35" ht="12.75" customHeight="1" x14ac:dyDescent="0.25">
      <c r="A952" s="289"/>
      <c r="D952" s="191"/>
      <c r="E952" s="191"/>
      <c r="H952" s="191"/>
      <c r="I952" s="191"/>
      <c r="J952" s="191"/>
      <c r="K952" s="191"/>
      <c r="L952" s="191"/>
      <c r="M952" s="191"/>
      <c r="N952" s="191"/>
      <c r="O952" s="191"/>
      <c r="P952" s="191"/>
      <c r="Q952" s="191"/>
      <c r="R952" s="191"/>
      <c r="S952" s="191"/>
      <c r="T952" s="191"/>
      <c r="U952" s="191"/>
      <c r="AD952" s="288"/>
      <c r="AI952" s="191"/>
    </row>
    <row r="953" spans="1:35" ht="12.75" customHeight="1" x14ac:dyDescent="0.25">
      <c r="A953" s="289"/>
      <c r="D953" s="191"/>
      <c r="E953" s="191"/>
      <c r="H953" s="191"/>
      <c r="I953" s="191"/>
      <c r="J953" s="191"/>
      <c r="K953" s="191"/>
      <c r="L953" s="191"/>
      <c r="M953" s="191"/>
      <c r="N953" s="191"/>
      <c r="O953" s="191"/>
      <c r="P953" s="191"/>
      <c r="Q953" s="191"/>
      <c r="R953" s="191"/>
      <c r="S953" s="191"/>
      <c r="T953" s="191"/>
      <c r="U953" s="191"/>
      <c r="AD953" s="288"/>
      <c r="AI953" s="191"/>
    </row>
    <row r="954" spans="1:35" ht="12.75" customHeight="1" x14ac:dyDescent="0.25">
      <c r="A954" s="289"/>
      <c r="D954" s="191"/>
      <c r="E954" s="191"/>
      <c r="H954" s="191"/>
      <c r="I954" s="191"/>
      <c r="J954" s="191"/>
      <c r="K954" s="191"/>
      <c r="L954" s="191"/>
      <c r="M954" s="191"/>
      <c r="N954" s="191"/>
      <c r="O954" s="191"/>
      <c r="P954" s="191"/>
      <c r="Q954" s="191"/>
      <c r="R954" s="191"/>
      <c r="S954" s="191"/>
      <c r="T954" s="191"/>
      <c r="U954" s="191"/>
      <c r="AD954" s="288"/>
      <c r="AI954" s="191"/>
    </row>
    <row r="955" spans="1:35" ht="12.75" customHeight="1" x14ac:dyDescent="0.25">
      <c r="A955" s="289"/>
      <c r="D955" s="191"/>
      <c r="E955" s="191"/>
      <c r="H955" s="191"/>
      <c r="I955" s="191"/>
      <c r="J955" s="191"/>
      <c r="K955" s="191"/>
      <c r="L955" s="191"/>
      <c r="M955" s="191"/>
      <c r="N955" s="191"/>
      <c r="O955" s="191"/>
      <c r="P955" s="191"/>
      <c r="Q955" s="191"/>
      <c r="R955" s="191"/>
      <c r="S955" s="191"/>
      <c r="T955" s="191"/>
      <c r="U955" s="191"/>
      <c r="AD955" s="288"/>
      <c r="AI955" s="191"/>
    </row>
    <row r="956" spans="1:35" ht="12.75" customHeight="1" x14ac:dyDescent="0.25">
      <c r="A956" s="289"/>
      <c r="D956" s="191"/>
      <c r="E956" s="191"/>
      <c r="H956" s="191"/>
      <c r="I956" s="191"/>
      <c r="J956" s="191"/>
      <c r="K956" s="191"/>
      <c r="L956" s="191"/>
      <c r="M956" s="191"/>
      <c r="N956" s="191"/>
      <c r="O956" s="191"/>
      <c r="P956" s="191"/>
      <c r="Q956" s="191"/>
      <c r="R956" s="191"/>
      <c r="S956" s="191"/>
      <c r="T956" s="191"/>
      <c r="U956" s="191"/>
      <c r="AD956" s="288"/>
      <c r="AI956" s="191"/>
    </row>
    <row r="957" spans="1:35" ht="12.75" customHeight="1" x14ac:dyDescent="0.25">
      <c r="A957" s="289"/>
      <c r="D957" s="191"/>
      <c r="E957" s="191"/>
      <c r="H957" s="191"/>
      <c r="I957" s="191"/>
      <c r="J957" s="191"/>
      <c r="K957" s="191"/>
      <c r="L957" s="191"/>
      <c r="M957" s="191"/>
      <c r="N957" s="191"/>
      <c r="O957" s="191"/>
      <c r="P957" s="191"/>
      <c r="Q957" s="191"/>
      <c r="R957" s="191"/>
      <c r="S957" s="191"/>
      <c r="T957" s="191"/>
      <c r="U957" s="191"/>
      <c r="AD957" s="288"/>
      <c r="AI957" s="191"/>
    </row>
    <row r="958" spans="1:35" ht="12.75" customHeight="1" x14ac:dyDescent="0.25">
      <c r="A958" s="289"/>
      <c r="D958" s="191"/>
      <c r="E958" s="191"/>
      <c r="H958" s="191"/>
      <c r="I958" s="191"/>
      <c r="J958" s="191"/>
      <c r="K958" s="191"/>
      <c r="L958" s="191"/>
      <c r="M958" s="191"/>
      <c r="N958" s="191"/>
      <c r="O958" s="191"/>
      <c r="P958" s="191"/>
      <c r="Q958" s="191"/>
      <c r="R958" s="191"/>
      <c r="S958" s="191"/>
      <c r="T958" s="191"/>
      <c r="U958" s="191"/>
      <c r="AD958" s="288"/>
      <c r="AI958" s="191"/>
    </row>
    <row r="959" spans="1:35" ht="12.75" customHeight="1" x14ac:dyDescent="0.25">
      <c r="A959" s="289"/>
      <c r="D959" s="191"/>
      <c r="E959" s="191"/>
      <c r="H959" s="191"/>
      <c r="I959" s="191"/>
      <c r="J959" s="191"/>
      <c r="K959" s="191"/>
      <c r="L959" s="191"/>
      <c r="M959" s="191"/>
      <c r="N959" s="191"/>
      <c r="O959" s="191"/>
      <c r="P959" s="191"/>
      <c r="Q959" s="191"/>
      <c r="R959" s="191"/>
      <c r="S959" s="191"/>
      <c r="T959" s="191"/>
      <c r="U959" s="191"/>
      <c r="AD959" s="288"/>
      <c r="AI959" s="191"/>
    </row>
    <row r="960" spans="1:35" ht="12.75" customHeight="1" x14ac:dyDescent="0.25">
      <c r="A960" s="289"/>
      <c r="D960" s="191"/>
      <c r="E960" s="191"/>
      <c r="H960" s="191"/>
      <c r="I960" s="191"/>
      <c r="J960" s="191"/>
      <c r="K960" s="191"/>
      <c r="L960" s="191"/>
      <c r="M960" s="191"/>
      <c r="N960" s="191"/>
      <c r="O960" s="191"/>
      <c r="P960" s="191"/>
      <c r="Q960" s="191"/>
      <c r="R960" s="191"/>
      <c r="S960" s="191"/>
      <c r="T960" s="191"/>
      <c r="U960" s="191"/>
      <c r="AD960" s="288"/>
      <c r="AI960" s="191"/>
    </row>
    <row r="961" spans="1:35" ht="12.75" customHeight="1" x14ac:dyDescent="0.25">
      <c r="A961" s="289"/>
      <c r="D961" s="191"/>
      <c r="E961" s="191"/>
      <c r="H961" s="191"/>
      <c r="I961" s="191"/>
      <c r="J961" s="191"/>
      <c r="K961" s="191"/>
      <c r="L961" s="191"/>
      <c r="M961" s="191"/>
      <c r="N961" s="191"/>
      <c r="O961" s="191"/>
      <c r="P961" s="191"/>
      <c r="Q961" s="191"/>
      <c r="R961" s="191"/>
      <c r="S961" s="191"/>
      <c r="T961" s="191"/>
      <c r="U961" s="191"/>
      <c r="AD961" s="288"/>
      <c r="AI961" s="191"/>
    </row>
    <row r="962" spans="1:35" ht="12.75" customHeight="1" x14ac:dyDescent="0.25">
      <c r="A962" s="289"/>
      <c r="D962" s="191"/>
      <c r="E962" s="191"/>
      <c r="H962" s="191"/>
      <c r="I962" s="191"/>
      <c r="J962" s="191"/>
      <c r="K962" s="191"/>
      <c r="L962" s="191"/>
      <c r="M962" s="191"/>
      <c r="N962" s="191"/>
      <c r="O962" s="191"/>
      <c r="P962" s="191"/>
      <c r="Q962" s="191"/>
      <c r="R962" s="191"/>
      <c r="S962" s="191"/>
      <c r="T962" s="191"/>
      <c r="U962" s="191"/>
      <c r="AD962" s="288"/>
      <c r="AI962" s="191"/>
    </row>
    <row r="963" spans="1:35" ht="12.75" customHeight="1" x14ac:dyDescent="0.25">
      <c r="A963" s="289"/>
      <c r="D963" s="191"/>
      <c r="E963" s="191"/>
      <c r="H963" s="191"/>
      <c r="I963" s="191"/>
      <c r="J963" s="191"/>
      <c r="K963" s="191"/>
      <c r="L963" s="191"/>
      <c r="M963" s="191"/>
      <c r="N963" s="191"/>
      <c r="O963" s="191"/>
      <c r="P963" s="191"/>
      <c r="Q963" s="191"/>
      <c r="R963" s="191"/>
      <c r="S963" s="191"/>
      <c r="T963" s="191"/>
      <c r="U963" s="191"/>
      <c r="AD963" s="288"/>
      <c r="AI963" s="191"/>
    </row>
    <row r="964" spans="1:35" ht="12.75" customHeight="1" x14ac:dyDescent="0.25">
      <c r="A964" s="289"/>
      <c r="D964" s="191"/>
      <c r="E964" s="191"/>
      <c r="H964" s="191"/>
      <c r="I964" s="191"/>
      <c r="J964" s="191"/>
      <c r="K964" s="191"/>
      <c r="L964" s="191"/>
      <c r="M964" s="191"/>
      <c r="N964" s="191"/>
      <c r="O964" s="191"/>
      <c r="P964" s="191"/>
      <c r="Q964" s="191"/>
      <c r="R964" s="191"/>
      <c r="S964" s="191"/>
      <c r="T964" s="191"/>
      <c r="U964" s="191"/>
      <c r="AD964" s="288"/>
      <c r="AI964" s="191"/>
    </row>
    <row r="965" spans="1:35" ht="12.75" customHeight="1" x14ac:dyDescent="0.25">
      <c r="A965" s="289"/>
      <c r="D965" s="191"/>
      <c r="E965" s="191"/>
      <c r="H965" s="191"/>
      <c r="I965" s="191"/>
      <c r="J965" s="191"/>
      <c r="K965" s="191"/>
      <c r="L965" s="191"/>
      <c r="M965" s="191"/>
      <c r="N965" s="191"/>
      <c r="O965" s="191"/>
      <c r="P965" s="191"/>
      <c r="Q965" s="191"/>
      <c r="R965" s="191"/>
      <c r="S965" s="191"/>
      <c r="T965" s="191"/>
      <c r="U965" s="191"/>
      <c r="AD965" s="288"/>
      <c r="AI965" s="191"/>
    </row>
    <row r="966" spans="1:35" ht="12.75" customHeight="1" x14ac:dyDescent="0.25">
      <c r="A966" s="289"/>
      <c r="D966" s="191"/>
      <c r="E966" s="191"/>
      <c r="H966" s="191"/>
      <c r="I966" s="191"/>
      <c r="J966" s="191"/>
      <c r="K966" s="191"/>
      <c r="L966" s="191"/>
      <c r="M966" s="191"/>
      <c r="N966" s="191"/>
      <c r="O966" s="191"/>
      <c r="P966" s="191"/>
      <c r="Q966" s="191"/>
      <c r="R966" s="191"/>
      <c r="S966" s="191"/>
      <c r="T966" s="191"/>
      <c r="U966" s="191"/>
      <c r="AD966" s="288"/>
      <c r="AI966" s="191"/>
    </row>
    <row r="967" spans="1:35" ht="12.75" customHeight="1" x14ac:dyDescent="0.25">
      <c r="A967" s="289"/>
      <c r="D967" s="191"/>
      <c r="E967" s="191"/>
      <c r="H967" s="191"/>
      <c r="I967" s="191"/>
      <c r="J967" s="191"/>
      <c r="K967" s="191"/>
      <c r="L967" s="191"/>
      <c r="M967" s="191"/>
      <c r="N967" s="191"/>
      <c r="O967" s="191"/>
      <c r="P967" s="191"/>
      <c r="Q967" s="191"/>
      <c r="R967" s="191"/>
      <c r="S967" s="191"/>
      <c r="T967" s="191"/>
      <c r="U967" s="191"/>
      <c r="AD967" s="288"/>
      <c r="AI967" s="191"/>
    </row>
    <row r="968" spans="1:35" ht="12.75" customHeight="1" x14ac:dyDescent="0.25">
      <c r="A968" s="289"/>
      <c r="D968" s="191"/>
      <c r="E968" s="191"/>
      <c r="H968" s="191"/>
      <c r="I968" s="191"/>
      <c r="J968" s="191"/>
      <c r="K968" s="191"/>
      <c r="L968" s="191"/>
      <c r="M968" s="191"/>
      <c r="N968" s="191"/>
      <c r="O968" s="191"/>
      <c r="P968" s="191"/>
      <c r="Q968" s="191"/>
      <c r="R968" s="191"/>
      <c r="S968" s="191"/>
      <c r="T968" s="191"/>
      <c r="U968" s="191"/>
      <c r="AD968" s="288"/>
      <c r="AI968" s="191"/>
    </row>
    <row r="969" spans="1:35" ht="12.75" customHeight="1" x14ac:dyDescent="0.25">
      <c r="A969" s="289"/>
      <c r="D969" s="191"/>
      <c r="E969" s="191"/>
      <c r="H969" s="191"/>
      <c r="I969" s="191"/>
      <c r="J969" s="191"/>
      <c r="K969" s="191"/>
      <c r="L969" s="191"/>
      <c r="M969" s="191"/>
      <c r="N969" s="191"/>
      <c r="O969" s="191"/>
      <c r="P969" s="191"/>
      <c r="Q969" s="191"/>
      <c r="R969" s="191"/>
      <c r="S969" s="191"/>
      <c r="T969" s="191"/>
      <c r="U969" s="191"/>
      <c r="AD969" s="288"/>
      <c r="AI969" s="191"/>
    </row>
    <row r="970" spans="1:35" ht="12.75" customHeight="1" x14ac:dyDescent="0.25">
      <c r="A970" s="289"/>
      <c r="D970" s="191"/>
      <c r="E970" s="191"/>
      <c r="H970" s="191"/>
      <c r="I970" s="191"/>
      <c r="J970" s="191"/>
      <c r="K970" s="191"/>
      <c r="L970" s="191"/>
      <c r="M970" s="191"/>
      <c r="N970" s="191"/>
      <c r="O970" s="191"/>
      <c r="P970" s="191"/>
      <c r="Q970" s="191"/>
      <c r="R970" s="191"/>
      <c r="S970" s="191"/>
      <c r="T970" s="191"/>
      <c r="U970" s="191"/>
      <c r="AD970" s="288"/>
      <c r="AI970" s="191"/>
    </row>
    <row r="971" spans="1:35" ht="12.75" customHeight="1" x14ac:dyDescent="0.25">
      <c r="A971" s="289"/>
      <c r="D971" s="191"/>
      <c r="E971" s="191"/>
      <c r="H971" s="191"/>
      <c r="I971" s="191"/>
      <c r="J971" s="191"/>
      <c r="K971" s="191"/>
      <c r="L971" s="191"/>
      <c r="M971" s="191"/>
      <c r="N971" s="191"/>
      <c r="O971" s="191"/>
      <c r="P971" s="191"/>
      <c r="Q971" s="191"/>
      <c r="R971" s="191"/>
      <c r="S971" s="191"/>
      <c r="T971" s="191"/>
      <c r="U971" s="191"/>
      <c r="AD971" s="288"/>
      <c r="AI971" s="191"/>
    </row>
    <row r="972" spans="1:35" ht="12.75" customHeight="1" x14ac:dyDescent="0.25">
      <c r="A972" s="289"/>
      <c r="D972" s="191"/>
      <c r="E972" s="191"/>
      <c r="H972" s="191"/>
      <c r="I972" s="191"/>
      <c r="J972" s="191"/>
      <c r="K972" s="191"/>
      <c r="L972" s="191"/>
      <c r="M972" s="191"/>
      <c r="N972" s="191"/>
      <c r="O972" s="191"/>
      <c r="P972" s="191"/>
      <c r="Q972" s="191"/>
      <c r="R972" s="191"/>
      <c r="S972" s="191"/>
      <c r="T972" s="191"/>
      <c r="U972" s="191"/>
      <c r="AD972" s="288"/>
      <c r="AI972" s="191"/>
    </row>
    <row r="973" spans="1:35" ht="12.75" customHeight="1" x14ac:dyDescent="0.25">
      <c r="A973" s="289"/>
      <c r="D973" s="191"/>
      <c r="E973" s="191"/>
      <c r="H973" s="191"/>
      <c r="I973" s="191"/>
      <c r="J973" s="191"/>
      <c r="K973" s="191"/>
      <c r="L973" s="191"/>
      <c r="M973" s="191"/>
      <c r="N973" s="191"/>
      <c r="O973" s="191"/>
      <c r="P973" s="191"/>
      <c r="Q973" s="191"/>
      <c r="R973" s="191"/>
      <c r="S973" s="191"/>
      <c r="T973" s="191"/>
      <c r="U973" s="191"/>
      <c r="AD973" s="288"/>
      <c r="AI973" s="191"/>
    </row>
    <row r="974" spans="1:35" ht="12.75" customHeight="1" x14ac:dyDescent="0.25">
      <c r="A974" s="289"/>
      <c r="D974" s="191"/>
      <c r="E974" s="191"/>
      <c r="H974" s="191"/>
      <c r="I974" s="191"/>
      <c r="J974" s="191"/>
      <c r="K974" s="191"/>
      <c r="L974" s="191"/>
      <c r="M974" s="191"/>
      <c r="N974" s="191"/>
      <c r="O974" s="191"/>
      <c r="P974" s="191"/>
      <c r="Q974" s="191"/>
      <c r="R974" s="191"/>
      <c r="S974" s="191"/>
      <c r="T974" s="191"/>
      <c r="U974" s="191"/>
      <c r="AD974" s="288"/>
      <c r="AI974" s="191"/>
    </row>
    <row r="975" spans="1:35" ht="12.75" customHeight="1" x14ac:dyDescent="0.25">
      <c r="A975" s="289"/>
      <c r="D975" s="191"/>
      <c r="E975" s="191"/>
      <c r="H975" s="191"/>
      <c r="I975" s="191"/>
      <c r="J975" s="191"/>
      <c r="K975" s="191"/>
      <c r="L975" s="191"/>
      <c r="M975" s="191"/>
      <c r="N975" s="191"/>
      <c r="O975" s="191"/>
      <c r="P975" s="191"/>
      <c r="Q975" s="191"/>
      <c r="R975" s="191"/>
      <c r="S975" s="191"/>
      <c r="T975" s="191"/>
      <c r="U975" s="191"/>
      <c r="AD975" s="288"/>
      <c r="AI975" s="191"/>
    </row>
    <row r="976" spans="1:35" ht="12.75" customHeight="1" x14ac:dyDescent="0.25">
      <c r="A976" s="289"/>
      <c r="D976" s="191"/>
      <c r="E976" s="191"/>
      <c r="H976" s="191"/>
      <c r="I976" s="191"/>
      <c r="J976" s="191"/>
      <c r="K976" s="191"/>
      <c r="L976" s="191"/>
      <c r="M976" s="191"/>
      <c r="N976" s="191"/>
      <c r="O976" s="191"/>
      <c r="P976" s="191"/>
      <c r="Q976" s="191"/>
      <c r="R976" s="191"/>
      <c r="S976" s="191"/>
      <c r="T976" s="191"/>
      <c r="U976" s="191"/>
      <c r="AD976" s="288"/>
      <c r="AI976" s="191"/>
    </row>
    <row r="977" spans="1:35" ht="12.75" customHeight="1" x14ac:dyDescent="0.25">
      <c r="A977" s="289"/>
      <c r="D977" s="191"/>
      <c r="E977" s="191"/>
      <c r="H977" s="191"/>
      <c r="I977" s="191"/>
      <c r="J977" s="191"/>
      <c r="K977" s="191"/>
      <c r="L977" s="191"/>
      <c r="M977" s="191"/>
      <c r="N977" s="191"/>
      <c r="O977" s="191"/>
      <c r="P977" s="191"/>
      <c r="Q977" s="191"/>
      <c r="R977" s="191"/>
      <c r="S977" s="191"/>
      <c r="T977" s="191"/>
      <c r="U977" s="191"/>
      <c r="AD977" s="288"/>
      <c r="AI977" s="191"/>
    </row>
    <row r="978" spans="1:35" ht="12.75" customHeight="1" x14ac:dyDescent="0.25">
      <c r="A978" s="289"/>
      <c r="D978" s="191"/>
      <c r="E978" s="191"/>
      <c r="H978" s="191"/>
      <c r="I978" s="191"/>
      <c r="J978" s="191"/>
      <c r="K978" s="191"/>
      <c r="L978" s="191"/>
      <c r="M978" s="191"/>
      <c r="N978" s="191"/>
      <c r="O978" s="191"/>
      <c r="P978" s="191"/>
      <c r="Q978" s="191"/>
      <c r="R978" s="191"/>
      <c r="S978" s="191"/>
      <c r="T978" s="191"/>
      <c r="U978" s="191"/>
      <c r="AD978" s="288"/>
      <c r="AI978" s="191"/>
    </row>
    <row r="979" spans="1:35" ht="12.75" customHeight="1" x14ac:dyDescent="0.25">
      <c r="A979" s="289"/>
      <c r="D979" s="191"/>
      <c r="E979" s="191"/>
      <c r="H979" s="191"/>
      <c r="I979" s="191"/>
      <c r="J979" s="191"/>
      <c r="K979" s="191"/>
      <c r="L979" s="191"/>
      <c r="M979" s="191"/>
      <c r="N979" s="191"/>
      <c r="O979" s="191"/>
      <c r="P979" s="191"/>
      <c r="Q979" s="191"/>
      <c r="R979" s="191"/>
      <c r="S979" s="191"/>
      <c r="T979" s="191"/>
      <c r="U979" s="191"/>
      <c r="AD979" s="288"/>
      <c r="AI979" s="191"/>
    </row>
    <row r="980" spans="1:35" ht="12.75" customHeight="1" x14ac:dyDescent="0.25">
      <c r="A980" s="289"/>
      <c r="D980" s="191"/>
      <c r="E980" s="191"/>
      <c r="H980" s="191"/>
      <c r="I980" s="191"/>
      <c r="J980" s="191"/>
      <c r="K980" s="191"/>
      <c r="L980" s="191"/>
      <c r="M980" s="191"/>
      <c r="N980" s="191"/>
      <c r="O980" s="191"/>
      <c r="P980" s="191"/>
      <c r="Q980" s="191"/>
      <c r="R980" s="191"/>
      <c r="S980" s="191"/>
      <c r="T980" s="191"/>
      <c r="U980" s="191"/>
      <c r="AD980" s="288"/>
      <c r="AI980" s="191"/>
    </row>
    <row r="981" spans="1:35" ht="12.75" customHeight="1" x14ac:dyDescent="0.25">
      <c r="A981" s="289"/>
      <c r="D981" s="191"/>
      <c r="E981" s="191"/>
      <c r="H981" s="191"/>
      <c r="I981" s="191"/>
      <c r="J981" s="191"/>
      <c r="K981" s="191"/>
      <c r="L981" s="191"/>
      <c r="M981" s="191"/>
      <c r="N981" s="191"/>
      <c r="O981" s="191"/>
      <c r="P981" s="191"/>
      <c r="Q981" s="191"/>
      <c r="R981" s="191"/>
      <c r="S981" s="191"/>
      <c r="T981" s="191"/>
      <c r="U981" s="191"/>
      <c r="AD981" s="288"/>
      <c r="AI981" s="191"/>
    </row>
    <row r="982" spans="1:35" ht="12.75" customHeight="1" x14ac:dyDescent="0.25">
      <c r="A982" s="289"/>
      <c r="D982" s="191"/>
      <c r="E982" s="191"/>
      <c r="H982" s="191"/>
      <c r="I982" s="191"/>
      <c r="J982" s="191"/>
      <c r="K982" s="191"/>
      <c r="L982" s="191"/>
      <c r="M982" s="191"/>
      <c r="N982" s="191"/>
      <c r="O982" s="191"/>
      <c r="P982" s="191"/>
      <c r="Q982" s="191"/>
      <c r="R982" s="191"/>
      <c r="S982" s="191"/>
      <c r="T982" s="191"/>
      <c r="U982" s="191"/>
      <c r="AD982" s="288"/>
      <c r="AI982" s="191"/>
    </row>
    <row r="983" spans="1:35" ht="12.75" customHeight="1" x14ac:dyDescent="0.25">
      <c r="A983" s="289"/>
      <c r="D983" s="191"/>
      <c r="E983" s="191"/>
      <c r="H983" s="191"/>
      <c r="I983" s="191"/>
      <c r="J983" s="191"/>
      <c r="K983" s="191"/>
      <c r="L983" s="191"/>
      <c r="M983" s="191"/>
      <c r="N983" s="191"/>
      <c r="O983" s="191"/>
      <c r="P983" s="191"/>
      <c r="Q983" s="191"/>
      <c r="R983" s="191"/>
      <c r="S983" s="191"/>
      <c r="T983" s="191"/>
      <c r="U983" s="191"/>
      <c r="AD983" s="288"/>
      <c r="AI983" s="191"/>
    </row>
    <row r="984" spans="1:35" ht="12.75" customHeight="1" x14ac:dyDescent="0.25">
      <c r="A984" s="289"/>
      <c r="D984" s="191"/>
      <c r="E984" s="191"/>
      <c r="H984" s="191"/>
      <c r="I984" s="191"/>
      <c r="J984" s="191"/>
      <c r="K984" s="191"/>
      <c r="L984" s="191"/>
      <c r="M984" s="191"/>
      <c r="N984" s="191"/>
      <c r="O984" s="191"/>
      <c r="P984" s="191"/>
      <c r="Q984" s="191"/>
      <c r="R984" s="191"/>
      <c r="S984" s="191"/>
      <c r="T984" s="191"/>
      <c r="U984" s="191"/>
      <c r="AD984" s="288"/>
      <c r="AI984" s="191"/>
    </row>
    <row r="985" spans="1:35" ht="12.75" customHeight="1" x14ac:dyDescent="0.25">
      <c r="A985" s="289"/>
      <c r="D985" s="191"/>
      <c r="E985" s="191"/>
      <c r="H985" s="191"/>
      <c r="I985" s="191"/>
      <c r="J985" s="191"/>
      <c r="K985" s="191"/>
      <c r="L985" s="191"/>
      <c r="M985" s="191"/>
      <c r="N985" s="191"/>
      <c r="O985" s="191"/>
      <c r="P985" s="191"/>
      <c r="Q985" s="191"/>
      <c r="R985" s="191"/>
      <c r="S985" s="191"/>
      <c r="T985" s="191"/>
      <c r="U985" s="191"/>
      <c r="AD985" s="288"/>
      <c r="AI985" s="191"/>
    </row>
    <row r="986" spans="1:35" ht="12.75" customHeight="1" x14ac:dyDescent="0.25">
      <c r="A986" s="289"/>
      <c r="D986" s="191"/>
      <c r="E986" s="191"/>
      <c r="H986" s="191"/>
      <c r="I986" s="191"/>
      <c r="J986" s="191"/>
      <c r="K986" s="191"/>
      <c r="L986" s="191"/>
      <c r="M986" s="191"/>
      <c r="N986" s="191"/>
      <c r="O986" s="191"/>
      <c r="P986" s="191"/>
      <c r="Q986" s="191"/>
      <c r="R986" s="191"/>
      <c r="S986" s="191"/>
      <c r="T986" s="191"/>
      <c r="U986" s="191"/>
      <c r="AD986" s="288"/>
      <c r="AI986" s="191"/>
    </row>
    <row r="987" spans="1:35" ht="12.75" customHeight="1" x14ac:dyDescent="0.25">
      <c r="A987" s="289"/>
      <c r="D987" s="191"/>
      <c r="E987" s="191"/>
      <c r="H987" s="191"/>
      <c r="I987" s="191"/>
      <c r="J987" s="191"/>
      <c r="K987" s="191"/>
      <c r="L987" s="191"/>
      <c r="M987" s="191"/>
      <c r="N987" s="191"/>
      <c r="O987" s="191"/>
      <c r="P987" s="191"/>
      <c r="Q987" s="191"/>
      <c r="R987" s="191"/>
      <c r="S987" s="191"/>
      <c r="T987" s="191"/>
      <c r="U987" s="191"/>
      <c r="AD987" s="288"/>
      <c r="AI987" s="191"/>
    </row>
    <row r="988" spans="1:35" ht="12.75" customHeight="1" x14ac:dyDescent="0.25">
      <c r="A988" s="289"/>
      <c r="D988" s="191"/>
      <c r="E988" s="191"/>
      <c r="H988" s="191"/>
      <c r="I988" s="191"/>
      <c r="J988" s="191"/>
      <c r="K988" s="191"/>
      <c r="L988" s="191"/>
      <c r="M988" s="191"/>
      <c r="N988" s="191"/>
      <c r="O988" s="191"/>
      <c r="P988" s="191"/>
      <c r="Q988" s="191"/>
      <c r="R988" s="191"/>
      <c r="S988" s="191"/>
      <c r="T988" s="191"/>
      <c r="U988" s="191"/>
      <c r="AD988" s="288"/>
      <c r="AI988" s="191"/>
    </row>
    <row r="989" spans="1:35" ht="12.75" customHeight="1" x14ac:dyDescent="0.25">
      <c r="A989" s="289"/>
      <c r="D989" s="191"/>
      <c r="E989" s="191"/>
      <c r="H989" s="191"/>
      <c r="I989" s="191"/>
      <c r="J989" s="191"/>
      <c r="K989" s="191"/>
      <c r="L989" s="191"/>
      <c r="M989" s="191"/>
      <c r="N989" s="191"/>
      <c r="O989" s="191"/>
      <c r="P989" s="191"/>
      <c r="Q989" s="191"/>
      <c r="R989" s="191"/>
      <c r="S989" s="191"/>
      <c r="T989" s="191"/>
      <c r="U989" s="191"/>
      <c r="AD989" s="288"/>
      <c r="AI989" s="191"/>
    </row>
    <row r="990" spans="1:35" ht="12.75" customHeight="1" x14ac:dyDescent="0.25">
      <c r="A990" s="289"/>
      <c r="D990" s="191"/>
      <c r="E990" s="191"/>
      <c r="H990" s="191"/>
      <c r="I990" s="191"/>
      <c r="J990" s="191"/>
      <c r="K990" s="191"/>
      <c r="L990" s="191"/>
      <c r="M990" s="191"/>
      <c r="N990" s="191"/>
      <c r="O990" s="191"/>
      <c r="P990" s="191"/>
      <c r="Q990" s="191"/>
      <c r="R990" s="191"/>
      <c r="S990" s="191"/>
      <c r="T990" s="191"/>
      <c r="U990" s="191"/>
      <c r="AD990" s="288"/>
      <c r="AI990" s="191"/>
    </row>
    <row r="991" spans="1:35" ht="12.75" customHeight="1" x14ac:dyDescent="0.25">
      <c r="A991" s="289"/>
      <c r="D991" s="191"/>
      <c r="E991" s="191"/>
      <c r="H991" s="191"/>
      <c r="I991" s="191"/>
      <c r="J991" s="191"/>
      <c r="K991" s="191"/>
      <c r="L991" s="191"/>
      <c r="M991" s="191"/>
      <c r="N991" s="191"/>
      <c r="O991" s="191"/>
      <c r="P991" s="191"/>
      <c r="Q991" s="191"/>
      <c r="R991" s="191"/>
      <c r="S991" s="191"/>
      <c r="T991" s="191"/>
      <c r="U991" s="191"/>
      <c r="AD991" s="288"/>
      <c r="AI991" s="191"/>
    </row>
    <row r="992" spans="1:35" ht="12.75" customHeight="1" x14ac:dyDescent="0.25">
      <c r="A992" s="289"/>
      <c r="D992" s="191"/>
      <c r="E992" s="191"/>
      <c r="H992" s="191"/>
      <c r="I992" s="191"/>
      <c r="J992" s="191"/>
      <c r="K992" s="191"/>
      <c r="L992" s="191"/>
      <c r="M992" s="191"/>
      <c r="N992" s="191"/>
      <c r="O992" s="191"/>
      <c r="P992" s="191"/>
      <c r="Q992" s="191"/>
      <c r="R992" s="191"/>
      <c r="S992" s="191"/>
      <c r="T992" s="191"/>
      <c r="U992" s="191"/>
      <c r="AD992" s="288"/>
      <c r="AI992" s="191"/>
    </row>
    <row r="993" spans="1:35" ht="12.75" customHeight="1" x14ac:dyDescent="0.25">
      <c r="A993" s="289"/>
      <c r="D993" s="191"/>
      <c r="E993" s="191"/>
      <c r="H993" s="191"/>
      <c r="I993" s="191"/>
      <c r="J993" s="191"/>
      <c r="K993" s="191"/>
      <c r="L993" s="191"/>
      <c r="M993" s="191"/>
      <c r="N993" s="191"/>
      <c r="O993" s="191"/>
      <c r="P993" s="191"/>
      <c r="Q993" s="191"/>
      <c r="R993" s="191"/>
      <c r="S993" s="191"/>
      <c r="T993" s="191"/>
      <c r="U993" s="191"/>
      <c r="AD993" s="288"/>
      <c r="AI993" s="191"/>
    </row>
    <row r="994" spans="1:35" ht="12.75" customHeight="1" x14ac:dyDescent="0.25">
      <c r="A994" s="289"/>
      <c r="D994" s="191"/>
      <c r="E994" s="191"/>
      <c r="H994" s="191"/>
      <c r="I994" s="191"/>
      <c r="J994" s="191"/>
      <c r="K994" s="191"/>
      <c r="L994" s="191"/>
      <c r="M994" s="191"/>
      <c r="N994" s="191"/>
      <c r="O994" s="191"/>
      <c r="P994" s="191"/>
      <c r="Q994" s="191"/>
      <c r="R994" s="191"/>
      <c r="S994" s="191"/>
      <c r="T994" s="191"/>
      <c r="U994" s="191"/>
      <c r="AD994" s="288"/>
      <c r="AI994" s="191"/>
    </row>
    <row r="995" spans="1:35" ht="12.75" customHeight="1" x14ac:dyDescent="0.25">
      <c r="A995" s="289"/>
      <c r="D995" s="191"/>
      <c r="E995" s="191"/>
      <c r="H995" s="191"/>
      <c r="I995" s="191"/>
      <c r="J995" s="191"/>
      <c r="K995" s="191"/>
      <c r="L995" s="191"/>
      <c r="M995" s="191"/>
      <c r="N995" s="191"/>
      <c r="O995" s="191"/>
      <c r="P995" s="191"/>
      <c r="Q995" s="191"/>
      <c r="R995" s="191"/>
      <c r="S995" s="191"/>
      <c r="T995" s="191"/>
      <c r="U995" s="191"/>
      <c r="AD995" s="288"/>
      <c r="AI995" s="191"/>
    </row>
    <row r="996" spans="1:35" ht="12.75" customHeight="1" x14ac:dyDescent="0.25">
      <c r="A996" s="289"/>
      <c r="D996" s="191"/>
      <c r="E996" s="191"/>
      <c r="H996" s="191"/>
      <c r="I996" s="191"/>
      <c r="J996" s="191"/>
      <c r="K996" s="191"/>
      <c r="L996" s="191"/>
      <c r="M996" s="191"/>
      <c r="N996" s="191"/>
      <c r="O996" s="191"/>
      <c r="P996" s="191"/>
      <c r="Q996" s="191"/>
      <c r="R996" s="191"/>
      <c r="S996" s="191"/>
      <c r="T996" s="191"/>
      <c r="U996" s="191"/>
      <c r="AD996" s="288"/>
      <c r="AI996" s="191"/>
    </row>
    <row r="997" spans="1:35" ht="12.75" customHeight="1" x14ac:dyDescent="0.25">
      <c r="A997" s="289"/>
      <c r="D997" s="191"/>
      <c r="E997" s="191"/>
      <c r="H997" s="191"/>
      <c r="I997" s="191"/>
      <c r="J997" s="191"/>
      <c r="K997" s="191"/>
      <c r="L997" s="191"/>
      <c r="M997" s="191"/>
      <c r="N997" s="191"/>
      <c r="O997" s="191"/>
      <c r="P997" s="191"/>
      <c r="Q997" s="191"/>
      <c r="R997" s="191"/>
      <c r="S997" s="191"/>
      <c r="T997" s="191"/>
      <c r="U997" s="191"/>
      <c r="AD997" s="288"/>
      <c r="AI997" s="191"/>
    </row>
    <row r="998" spans="1:35" ht="12.75" customHeight="1" x14ac:dyDescent="0.25">
      <c r="A998" s="289"/>
      <c r="D998" s="191"/>
      <c r="E998" s="191"/>
      <c r="H998" s="191"/>
      <c r="I998" s="191"/>
      <c r="J998" s="191"/>
      <c r="K998" s="191"/>
      <c r="L998" s="191"/>
      <c r="M998" s="191"/>
      <c r="N998" s="191"/>
      <c r="O998" s="191"/>
      <c r="P998" s="191"/>
      <c r="Q998" s="191"/>
      <c r="R998" s="191"/>
      <c r="S998" s="191"/>
      <c r="T998" s="191"/>
      <c r="U998" s="191"/>
      <c r="AD998" s="288"/>
      <c r="AI998" s="191"/>
    </row>
    <row r="999" spans="1:35" ht="12.75" customHeight="1" x14ac:dyDescent="0.25">
      <c r="A999" s="289"/>
      <c r="D999" s="191"/>
      <c r="E999" s="191"/>
      <c r="H999" s="191"/>
      <c r="I999" s="191"/>
      <c r="J999" s="191"/>
      <c r="K999" s="191"/>
      <c r="L999" s="191"/>
      <c r="M999" s="191"/>
      <c r="N999" s="191"/>
      <c r="O999" s="191"/>
      <c r="P999" s="191"/>
      <c r="Q999" s="191"/>
      <c r="R999" s="191"/>
      <c r="S999" s="191"/>
      <c r="T999" s="191"/>
      <c r="U999" s="191"/>
      <c r="AD999" s="288"/>
      <c r="AI999" s="191"/>
    </row>
    <row r="1000" spans="1:35" ht="12.75" customHeight="1" x14ac:dyDescent="0.25">
      <c r="A1000" s="289"/>
      <c r="D1000" s="191"/>
      <c r="E1000" s="191"/>
      <c r="H1000" s="191"/>
      <c r="I1000" s="191"/>
      <c r="J1000" s="191"/>
      <c r="K1000" s="191"/>
      <c r="L1000" s="191"/>
      <c r="M1000" s="191"/>
      <c r="N1000" s="191"/>
      <c r="O1000" s="191"/>
      <c r="P1000" s="191"/>
      <c r="Q1000" s="191"/>
      <c r="R1000" s="191"/>
      <c r="S1000" s="191"/>
      <c r="T1000" s="191"/>
      <c r="U1000" s="191"/>
      <c r="AD1000" s="288"/>
      <c r="AI1000" s="191"/>
    </row>
  </sheetData>
  <autoFilter ref="A7:AZ39" xr:uid="{00000000-0009-0000-0000-00000B000000}">
    <filterColumn colId="8" showButton="0"/>
    <filterColumn colId="9" showButton="0"/>
    <filterColumn colId="10" showButton="0"/>
    <filterColumn colId="12" showButton="0"/>
    <filterColumn colId="13" showButton="0"/>
    <filterColumn colId="15" showButton="0"/>
    <filterColumn colId="16" showButton="0"/>
    <filterColumn colId="17" showButton="0"/>
    <filterColumn colId="18" showButton="0"/>
    <filterColumn colId="19" showButton="0"/>
    <filterColumn colId="21" showButton="0"/>
    <filterColumn colId="22" showButton="0"/>
    <filterColumn colId="23" showButton="0"/>
    <filterColumn colId="25" showButton="0"/>
    <filterColumn colId="26" showButton="0"/>
    <filterColumn colId="27" showButton="0"/>
    <filterColumn colId="29" showButton="0"/>
    <filterColumn colId="30" showButton="0"/>
    <filterColumn colId="31" showButton="0"/>
    <filterColumn colId="32" showButton="0"/>
    <filterColumn colId="33" showButton="0"/>
    <filterColumn colId="35" showButton="0"/>
    <filterColumn colId="36" showButton="0"/>
    <filterColumn colId="37" showButton="0"/>
    <filterColumn colId="39" showButton="0"/>
    <filterColumn colId="40" showButton="0"/>
    <filterColumn colId="41" showButton="0"/>
    <filterColumn colId="43" showButton="0"/>
    <filterColumn colId="44" showButton="0"/>
    <filterColumn colId="45" showButton="0"/>
    <filterColumn colId="46" showButton="0"/>
    <filterColumn colId="47" showButton="0"/>
  </autoFilter>
  <mergeCells count="48">
    <mergeCell ref="A35:A36"/>
    <mergeCell ref="A37:A38"/>
    <mergeCell ref="A1:G3"/>
    <mergeCell ref="A4:H4"/>
    <mergeCell ref="A5:E5"/>
    <mergeCell ref="F5:H5"/>
    <mergeCell ref="A6:H6"/>
    <mergeCell ref="A7:A8"/>
    <mergeCell ref="B7:B8"/>
    <mergeCell ref="C7:C8"/>
    <mergeCell ref="D7:D8"/>
    <mergeCell ref="G7:G8"/>
    <mergeCell ref="H7:H8"/>
    <mergeCell ref="A9:A21"/>
    <mergeCell ref="A22:A25"/>
    <mergeCell ref="A26:A34"/>
    <mergeCell ref="AJ1:AK3"/>
    <mergeCell ref="AH3:AI3"/>
    <mergeCell ref="I1:U3"/>
    <mergeCell ref="V1:W3"/>
    <mergeCell ref="X1:AG3"/>
    <mergeCell ref="AL1:AU3"/>
    <mergeCell ref="AV1:AW1"/>
    <mergeCell ref="AV2:AW2"/>
    <mergeCell ref="AV3:AW3"/>
    <mergeCell ref="I6:U6"/>
    <mergeCell ref="V6:AI6"/>
    <mergeCell ref="AJ6:AW6"/>
    <mergeCell ref="I4:U4"/>
    <mergeCell ref="V4:AI4"/>
    <mergeCell ref="AJ4:AW4"/>
    <mergeCell ref="V5:AF5"/>
    <mergeCell ref="AG5:AI5"/>
    <mergeCell ref="AJ5:AT5"/>
    <mergeCell ref="AU5:AW5"/>
    <mergeCell ref="AH1:AI1"/>
    <mergeCell ref="AH2:AI2"/>
    <mergeCell ref="AD7:AI7"/>
    <mergeCell ref="AJ7:AM7"/>
    <mergeCell ref="AN7:AQ7"/>
    <mergeCell ref="AR7:AW7"/>
    <mergeCell ref="E7:E8"/>
    <mergeCell ref="F7:F8"/>
    <mergeCell ref="I7:L7"/>
    <mergeCell ref="M7:O7"/>
    <mergeCell ref="P7:U7"/>
    <mergeCell ref="V7:Y7"/>
    <mergeCell ref="Z7:AC7"/>
  </mergeCells>
  <phoneticPr fontId="38" type="noConversion"/>
  <conditionalFormatting sqref="H12">
    <cfRule type="expression" dxfId="2" priority="1">
      <formula>AND(H12&lt;TODAY(), TODAY()-H12&gt;=WEEKDAY(TODAY()), TODAY()-H12&lt;WEEKDAY(TODAY())+7)</formula>
    </cfRule>
  </conditionalFormatting>
  <dataValidations count="2">
    <dataValidation type="list" allowBlank="1" showErrorMessage="1" sqref="AA9 AA11:AA25 AA30:AA31 AA34:AA38" xr:uid="{00000000-0002-0000-0B00-000000000000}">
      <formula1>$BA$10:$BA$13</formula1>
    </dataValidation>
    <dataValidation type="list" allowBlank="1" showInputMessage="1" showErrorMessage="1" sqref="AI10 AI29 AI39" xr:uid="{7085A8BB-2D62-4996-8A43-CD58AF86D47E}">
      <formula1>$A$22:$A$25</formula1>
    </dataValidation>
  </dataValidations>
  <hyperlinks>
    <hyperlink ref="X9" r:id="rId1" xr:uid="{00000000-0004-0000-0B00-000000000000}"/>
    <hyperlink ref="X22" r:id="rId2" xr:uid="{00000000-0004-0000-0B00-000001000000}"/>
    <hyperlink ref="X23" r:id="rId3" xr:uid="{00000000-0004-0000-0B00-000002000000}"/>
    <hyperlink ref="X30" r:id="rId4" xr:uid="{00000000-0004-0000-0B00-000003000000}"/>
    <hyperlink ref="X31" r:id="rId5" xr:uid="{00000000-0004-0000-0B00-000004000000}"/>
    <hyperlink ref="X35" r:id="rId6" xr:uid="{00000000-0004-0000-0B00-000005000000}"/>
    <hyperlink ref="X37" r:id="rId7" xr:uid="{00000000-0004-0000-0B00-000006000000}"/>
    <hyperlink ref="AL34" r:id="rId8" xr:uid="{00000000-0004-0000-0B00-000007000000}"/>
    <hyperlink ref="AL9" r:id="rId9" xr:uid="{00000000-0004-0000-0B00-000008000000}"/>
    <hyperlink ref="AL12" r:id="rId10" xr:uid="{00000000-0004-0000-0B00-000009000000}"/>
    <hyperlink ref="AL22" r:id="rId11" xr:uid="{00000000-0004-0000-0B00-00000A000000}"/>
    <hyperlink ref="AL31" r:id="rId12" xr:uid="{00000000-0004-0000-0B00-00000B000000}"/>
    <hyperlink ref="AL30" r:id="rId13" xr:uid="{00000000-0004-0000-0B00-00000C000000}"/>
    <hyperlink ref="AL37" r:id="rId14" xr:uid="{00000000-0004-0000-0B00-00000D000000}"/>
    <hyperlink ref="AV12" r:id="rId15" xr:uid="{00000000-0004-0000-0B00-00000E000000}"/>
    <hyperlink ref="AV22" r:id="rId16" xr:uid="{00000000-0004-0000-0B00-00000F000000}"/>
    <hyperlink ref="AV30" r:id="rId17" xr:uid="{00000000-0004-0000-0B00-000010000000}"/>
    <hyperlink ref="AV31" r:id="rId18" xr:uid="{00000000-0004-0000-0B00-000011000000}"/>
    <hyperlink ref="AV34" r:id="rId19" xr:uid="{00000000-0004-0000-0B00-000012000000}"/>
    <hyperlink ref="AH9" r:id="rId20" xr:uid="{E66F4ECC-7E00-4C3A-A4F0-50137C1B8391}"/>
    <hyperlink ref="AH22" r:id="rId21" xr:uid="{4432A919-39CE-45E7-B641-A7F564608D2F}"/>
    <hyperlink ref="AH23" r:id="rId22" xr:uid="{3F7165D8-BF18-426F-9538-7B1645C967E0}"/>
    <hyperlink ref="AH30" r:id="rId23" xr:uid="{240BED16-715F-4B04-838F-99D58F96D8DD}"/>
    <hyperlink ref="AH31" r:id="rId24" xr:uid="{D58616C3-C1BD-4A5C-A0A0-D14F2E0F642E}"/>
    <hyperlink ref="AH35" r:id="rId25" xr:uid="{B6F33D18-D479-419C-A45F-452CC0203327}"/>
    <hyperlink ref="AH37" r:id="rId26" xr:uid="{C21971AE-F7CB-4913-B837-7FCDE5564AAD}"/>
  </hyperlinks>
  <pageMargins left="0.7" right="0.7" top="0.75" bottom="0.75" header="0" footer="0"/>
  <pageSetup orientation="portrait" r:id="rId27"/>
  <colBreaks count="2" manualBreakCount="2">
    <brk id="20" man="1"/>
    <brk id="24" man="1"/>
  </colBreaks>
  <drawing r:id="rId28"/>
  <legacyDrawing r:id="rId29"/>
  <extLst>
    <ext xmlns:x14="http://schemas.microsoft.com/office/spreadsheetml/2009/9/main" uri="{CCE6A557-97BC-4b89-ADB6-D9C93CAAB3DF}">
      <x14:dataValidations xmlns:xm="http://schemas.microsoft.com/office/excel/2006/main" count="1">
        <x14:dataValidation type="list" allowBlank="1" showErrorMessage="1" xr:uid="{00000000-0002-0000-0B00-000001000000}">
          <x14:formula1>
            <xm:f>'1. GESTIÓN RIESGO CORRUPCIÓN'!$A$20:$A$23</xm:f>
          </x14:formula1>
          <xm:sqref>AI40:AI1000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E36C09"/>
  </sheetPr>
  <dimension ref="A1:AV1000"/>
  <sheetViews>
    <sheetView topLeftCell="AI1" zoomScale="40" zoomScaleNormal="40" workbookViewId="0">
      <selection activeCell="AG10" sqref="AG10"/>
    </sheetView>
  </sheetViews>
  <sheetFormatPr baseColWidth="10" defaultColWidth="14.42578125" defaultRowHeight="15" customHeight="1" outlineLevelCol="1" x14ac:dyDescent="0.25"/>
  <cols>
    <col min="1" max="1" width="13.5703125" style="190" customWidth="1"/>
    <col min="2" max="2" width="72.5703125" style="190" customWidth="1"/>
    <col min="3" max="3" width="38.42578125" style="190" customWidth="1"/>
    <col min="4" max="4" width="30.85546875" style="190" customWidth="1"/>
    <col min="5" max="5" width="34.85546875" style="190" customWidth="1"/>
    <col min="6" max="6" width="21.7109375" style="190" customWidth="1"/>
    <col min="7" max="7" width="40.5703125" style="190" customWidth="1"/>
    <col min="8" max="8" width="58.5703125" style="190" customWidth="1" outlineLevel="1"/>
    <col min="9" max="11" width="37.42578125" style="190" customWidth="1" outlineLevel="1"/>
    <col min="12" max="13" width="40.5703125" style="190" customWidth="1" outlineLevel="1"/>
    <col min="14" max="14" width="68.7109375" style="190" customWidth="1" outlineLevel="1"/>
    <col min="15" max="20" width="40.5703125" style="190" customWidth="1" outlineLevel="1"/>
    <col min="21" max="21" width="65" style="190" customWidth="1"/>
    <col min="22" max="22" width="26.28515625" style="190" customWidth="1"/>
    <col min="23" max="23" width="47.7109375" style="190" customWidth="1"/>
    <col min="24" max="27" width="26.28515625" style="190" customWidth="1"/>
    <col min="28" max="28" width="77.7109375" style="190" customWidth="1"/>
    <col min="29" max="31" width="26.28515625" style="190" customWidth="1"/>
    <col min="32" max="32" width="49.7109375" style="190" customWidth="1"/>
    <col min="33" max="33" width="26.28515625" style="190" customWidth="1"/>
    <col min="34" max="34" width="28.140625" style="190" customWidth="1"/>
    <col min="35" max="48" width="35.140625" style="190" customWidth="1"/>
    <col min="49" max="16384" width="14.42578125" style="190"/>
  </cols>
  <sheetData>
    <row r="1" spans="1:48" ht="31.5" customHeight="1" x14ac:dyDescent="0.25">
      <c r="A1" s="732" t="s">
        <v>271</v>
      </c>
      <c r="B1" s="608"/>
      <c r="C1" s="608"/>
      <c r="D1" s="608"/>
      <c r="E1" s="608"/>
      <c r="F1" s="609"/>
      <c r="G1" s="99" t="s">
        <v>150</v>
      </c>
      <c r="H1" s="100"/>
      <c r="I1" s="101"/>
      <c r="J1" s="614" t="s">
        <v>149</v>
      </c>
      <c r="K1" s="615"/>
      <c r="L1" s="615"/>
      <c r="M1" s="615"/>
      <c r="N1" s="615"/>
      <c r="O1" s="615"/>
      <c r="P1" s="615"/>
      <c r="Q1" s="615"/>
      <c r="R1" s="615"/>
      <c r="S1" s="611"/>
      <c r="T1" s="102" t="s">
        <v>151</v>
      </c>
      <c r="U1" s="703"/>
      <c r="V1" s="611"/>
      <c r="W1" s="614" t="s">
        <v>271</v>
      </c>
      <c r="X1" s="615"/>
      <c r="Y1" s="615"/>
      <c r="Z1" s="615"/>
      <c r="AA1" s="615"/>
      <c r="AB1" s="615"/>
      <c r="AC1" s="615"/>
      <c r="AD1" s="615"/>
      <c r="AE1" s="615"/>
      <c r="AF1" s="611"/>
      <c r="AG1" s="706" t="s">
        <v>151</v>
      </c>
      <c r="AH1" s="597"/>
      <c r="AI1" s="703"/>
      <c r="AJ1" s="611"/>
      <c r="AK1" s="614" t="s">
        <v>271</v>
      </c>
      <c r="AL1" s="615"/>
      <c r="AM1" s="615"/>
      <c r="AN1" s="615"/>
      <c r="AO1" s="615"/>
      <c r="AP1" s="615"/>
      <c r="AQ1" s="615"/>
      <c r="AR1" s="615"/>
      <c r="AS1" s="615"/>
      <c r="AT1" s="611"/>
      <c r="AU1" s="706" t="s">
        <v>151</v>
      </c>
      <c r="AV1" s="597"/>
    </row>
    <row r="2" spans="1:48" ht="39" customHeight="1" x14ac:dyDescent="0.25">
      <c r="A2" s="612"/>
      <c r="B2" s="602"/>
      <c r="C2" s="602"/>
      <c r="D2" s="602"/>
      <c r="E2" s="602"/>
      <c r="F2" s="603"/>
      <c r="G2" s="103" t="s">
        <v>152</v>
      </c>
      <c r="H2" s="104"/>
      <c r="I2" s="105"/>
      <c r="J2" s="601"/>
      <c r="K2" s="602"/>
      <c r="L2" s="602"/>
      <c r="M2" s="602"/>
      <c r="N2" s="602"/>
      <c r="O2" s="602"/>
      <c r="P2" s="602"/>
      <c r="Q2" s="602"/>
      <c r="R2" s="602"/>
      <c r="S2" s="603"/>
      <c r="T2" s="106" t="s">
        <v>153</v>
      </c>
      <c r="U2" s="612"/>
      <c r="V2" s="603"/>
      <c r="W2" s="601"/>
      <c r="X2" s="602"/>
      <c r="Y2" s="602"/>
      <c r="Z2" s="602"/>
      <c r="AA2" s="602"/>
      <c r="AB2" s="602"/>
      <c r="AC2" s="602"/>
      <c r="AD2" s="602"/>
      <c r="AE2" s="602"/>
      <c r="AF2" s="603"/>
      <c r="AG2" s="709" t="s">
        <v>305</v>
      </c>
      <c r="AH2" s="621"/>
      <c r="AI2" s="612"/>
      <c r="AJ2" s="603"/>
      <c r="AK2" s="601"/>
      <c r="AL2" s="602"/>
      <c r="AM2" s="602"/>
      <c r="AN2" s="602"/>
      <c r="AO2" s="602"/>
      <c r="AP2" s="602"/>
      <c r="AQ2" s="602"/>
      <c r="AR2" s="602"/>
      <c r="AS2" s="602"/>
      <c r="AT2" s="603"/>
      <c r="AU2" s="709" t="s">
        <v>305</v>
      </c>
      <c r="AV2" s="621"/>
    </row>
    <row r="3" spans="1:48" ht="43.5" customHeight="1" x14ac:dyDescent="0.25">
      <c r="A3" s="613"/>
      <c r="B3" s="605"/>
      <c r="C3" s="605"/>
      <c r="D3" s="605"/>
      <c r="E3" s="605"/>
      <c r="F3" s="606"/>
      <c r="G3" s="103" t="s">
        <v>154</v>
      </c>
      <c r="H3" s="107"/>
      <c r="I3" s="108"/>
      <c r="J3" s="604"/>
      <c r="K3" s="605"/>
      <c r="L3" s="605"/>
      <c r="M3" s="605"/>
      <c r="N3" s="605"/>
      <c r="O3" s="605"/>
      <c r="P3" s="605"/>
      <c r="Q3" s="605"/>
      <c r="R3" s="605"/>
      <c r="S3" s="606"/>
      <c r="T3" s="106" t="s">
        <v>155</v>
      </c>
      <c r="U3" s="613"/>
      <c r="V3" s="606"/>
      <c r="W3" s="604"/>
      <c r="X3" s="605"/>
      <c r="Y3" s="605"/>
      <c r="Z3" s="605"/>
      <c r="AA3" s="605"/>
      <c r="AB3" s="605"/>
      <c r="AC3" s="605"/>
      <c r="AD3" s="605"/>
      <c r="AE3" s="605"/>
      <c r="AF3" s="606"/>
      <c r="AG3" s="709" t="s">
        <v>154</v>
      </c>
      <c r="AH3" s="621"/>
      <c r="AI3" s="613"/>
      <c r="AJ3" s="606"/>
      <c r="AK3" s="604"/>
      <c r="AL3" s="605"/>
      <c r="AM3" s="605"/>
      <c r="AN3" s="605"/>
      <c r="AO3" s="605"/>
      <c r="AP3" s="605"/>
      <c r="AQ3" s="605"/>
      <c r="AR3" s="605"/>
      <c r="AS3" s="605"/>
      <c r="AT3" s="606"/>
      <c r="AU3" s="709" t="s">
        <v>154</v>
      </c>
      <c r="AV3" s="621"/>
    </row>
    <row r="4" spans="1:48" ht="33" customHeight="1" x14ac:dyDescent="0.25">
      <c r="A4" s="634" t="s">
        <v>156</v>
      </c>
      <c r="B4" s="620"/>
      <c r="C4" s="620"/>
      <c r="D4" s="620"/>
      <c r="E4" s="620"/>
      <c r="F4" s="620"/>
      <c r="G4" s="636"/>
      <c r="H4" s="634" t="s">
        <v>156</v>
      </c>
      <c r="I4" s="620"/>
      <c r="J4" s="620"/>
      <c r="K4" s="620"/>
      <c r="L4" s="620"/>
      <c r="M4" s="620"/>
      <c r="N4" s="620"/>
      <c r="O4" s="620"/>
      <c r="P4" s="620"/>
      <c r="Q4" s="620"/>
      <c r="R4" s="620"/>
      <c r="S4" s="620"/>
      <c r="T4" s="636"/>
      <c r="U4" s="634" t="s">
        <v>156</v>
      </c>
      <c r="V4" s="620"/>
      <c r="W4" s="620"/>
      <c r="X4" s="620"/>
      <c r="Y4" s="620"/>
      <c r="Z4" s="620"/>
      <c r="AA4" s="620"/>
      <c r="AB4" s="620"/>
      <c r="AC4" s="620"/>
      <c r="AD4" s="620"/>
      <c r="AE4" s="620"/>
      <c r="AF4" s="620"/>
      <c r="AG4" s="620"/>
      <c r="AH4" s="621"/>
      <c r="AI4" s="634" t="s">
        <v>156</v>
      </c>
      <c r="AJ4" s="620"/>
      <c r="AK4" s="620"/>
      <c r="AL4" s="620"/>
      <c r="AM4" s="620"/>
      <c r="AN4" s="620"/>
      <c r="AO4" s="620"/>
      <c r="AP4" s="620"/>
      <c r="AQ4" s="620"/>
      <c r="AR4" s="620"/>
      <c r="AS4" s="620"/>
      <c r="AT4" s="620"/>
      <c r="AU4" s="620"/>
      <c r="AV4" s="621"/>
    </row>
    <row r="5" spans="1:48" ht="33" customHeight="1" thickBot="1" x14ac:dyDescent="0.3">
      <c r="A5" s="778" t="s">
        <v>274</v>
      </c>
      <c r="B5" s="599"/>
      <c r="C5" s="599"/>
      <c r="D5" s="600"/>
      <c r="E5" s="779" t="s">
        <v>158</v>
      </c>
      <c r="F5" s="599"/>
      <c r="G5" s="780"/>
      <c r="H5" s="781" t="s">
        <v>592</v>
      </c>
      <c r="I5" s="697"/>
      <c r="J5" s="697"/>
      <c r="K5" s="697"/>
      <c r="L5" s="697"/>
      <c r="M5" s="697"/>
      <c r="N5" s="697"/>
      <c r="O5" s="698"/>
      <c r="P5" s="109"/>
      <c r="Q5" s="110"/>
      <c r="R5" s="109" t="s">
        <v>593</v>
      </c>
      <c r="S5" s="111"/>
      <c r="T5" s="111"/>
      <c r="U5" s="755" t="s">
        <v>1026</v>
      </c>
      <c r="V5" s="697"/>
      <c r="W5" s="697"/>
      <c r="X5" s="697"/>
      <c r="Y5" s="697"/>
      <c r="Z5" s="697"/>
      <c r="AA5" s="697"/>
      <c r="AB5" s="697"/>
      <c r="AC5" s="697"/>
      <c r="AD5" s="697"/>
      <c r="AE5" s="698"/>
      <c r="AF5" s="766" t="s">
        <v>160</v>
      </c>
      <c r="AG5" s="697"/>
      <c r="AH5" s="782"/>
      <c r="AI5" s="778" t="s">
        <v>1026</v>
      </c>
      <c r="AJ5" s="626"/>
      <c r="AK5" s="626"/>
      <c r="AL5" s="626"/>
      <c r="AM5" s="626"/>
      <c r="AN5" s="626"/>
      <c r="AO5" s="626"/>
      <c r="AP5" s="626"/>
      <c r="AQ5" s="626"/>
      <c r="AR5" s="626"/>
      <c r="AS5" s="771"/>
      <c r="AT5" s="783" t="s">
        <v>160</v>
      </c>
      <c r="AU5" s="626"/>
      <c r="AV5" s="780"/>
    </row>
    <row r="6" spans="1:48" ht="33" customHeight="1" thickBot="1" x14ac:dyDescent="0.3">
      <c r="A6" s="628" t="s">
        <v>1027</v>
      </c>
      <c r="B6" s="596"/>
      <c r="C6" s="596"/>
      <c r="D6" s="596"/>
      <c r="E6" s="596"/>
      <c r="F6" s="596"/>
      <c r="G6" s="597"/>
      <c r="H6" s="763" t="s">
        <v>1027</v>
      </c>
      <c r="I6" s="751"/>
      <c r="J6" s="751"/>
      <c r="K6" s="751"/>
      <c r="L6" s="751"/>
      <c r="M6" s="751"/>
      <c r="N6" s="751"/>
      <c r="O6" s="751"/>
      <c r="P6" s="751"/>
      <c r="Q6" s="751"/>
      <c r="R6" s="751"/>
      <c r="S6" s="751"/>
      <c r="T6" s="752"/>
      <c r="U6" s="787" t="s">
        <v>1027</v>
      </c>
      <c r="V6" s="751"/>
      <c r="W6" s="751"/>
      <c r="X6" s="751"/>
      <c r="Y6" s="751"/>
      <c r="Z6" s="751"/>
      <c r="AA6" s="751"/>
      <c r="AB6" s="751"/>
      <c r="AC6" s="751"/>
      <c r="AD6" s="751"/>
      <c r="AE6" s="751"/>
      <c r="AF6" s="751"/>
      <c r="AG6" s="751"/>
      <c r="AH6" s="751"/>
      <c r="AI6" s="788" t="s">
        <v>1027</v>
      </c>
      <c r="AJ6" s="789"/>
      <c r="AK6" s="789"/>
      <c r="AL6" s="789"/>
      <c r="AM6" s="789"/>
      <c r="AN6" s="789"/>
      <c r="AO6" s="789"/>
      <c r="AP6" s="789"/>
      <c r="AQ6" s="789"/>
      <c r="AR6" s="789"/>
      <c r="AS6" s="789"/>
      <c r="AT6" s="789"/>
      <c r="AU6" s="789"/>
      <c r="AV6" s="790"/>
    </row>
    <row r="7" spans="1:48" ht="41.25" customHeight="1" thickBot="1" x14ac:dyDescent="0.3">
      <c r="A7" s="773" t="s">
        <v>277</v>
      </c>
      <c r="B7" s="775" t="s">
        <v>146</v>
      </c>
      <c r="C7" s="775" t="s">
        <v>164</v>
      </c>
      <c r="D7" s="775" t="s">
        <v>165</v>
      </c>
      <c r="E7" s="775" t="s">
        <v>166</v>
      </c>
      <c r="F7" s="704" t="s">
        <v>284</v>
      </c>
      <c r="G7" s="776" t="s">
        <v>748</v>
      </c>
      <c r="H7" s="699" t="s">
        <v>1174</v>
      </c>
      <c r="I7" s="596"/>
      <c r="J7" s="596"/>
      <c r="K7" s="695"/>
      <c r="L7" s="628" t="s">
        <v>169</v>
      </c>
      <c r="M7" s="596"/>
      <c r="N7" s="695"/>
      <c r="O7" s="633" t="s">
        <v>170</v>
      </c>
      <c r="P7" s="596"/>
      <c r="Q7" s="596"/>
      <c r="R7" s="596"/>
      <c r="S7" s="596"/>
      <c r="T7" s="597"/>
      <c r="U7" s="699" t="s">
        <v>1175</v>
      </c>
      <c r="V7" s="596"/>
      <c r="W7" s="596"/>
      <c r="X7" s="597"/>
      <c r="Y7" s="784" t="s">
        <v>171</v>
      </c>
      <c r="Z7" s="748"/>
      <c r="AA7" s="748"/>
      <c r="AB7" s="749"/>
      <c r="AC7" s="633" t="s">
        <v>172</v>
      </c>
      <c r="AD7" s="596"/>
      <c r="AE7" s="596"/>
      <c r="AF7" s="596"/>
      <c r="AG7" s="596"/>
      <c r="AH7" s="695"/>
      <c r="AI7" s="786" t="s">
        <v>1176</v>
      </c>
      <c r="AJ7" s="695"/>
      <c r="AK7" s="695"/>
      <c r="AL7" s="597"/>
      <c r="AM7" s="784" t="s">
        <v>173</v>
      </c>
      <c r="AN7" s="758"/>
      <c r="AO7" s="758"/>
      <c r="AP7" s="758"/>
      <c r="AQ7" s="757" t="s">
        <v>174</v>
      </c>
      <c r="AR7" s="758"/>
      <c r="AS7" s="758"/>
      <c r="AT7" s="758"/>
      <c r="AU7" s="758"/>
      <c r="AV7" s="785"/>
    </row>
    <row r="8" spans="1:48" ht="18" customHeight="1" thickBot="1" x14ac:dyDescent="0.3">
      <c r="A8" s="774"/>
      <c r="B8" s="711"/>
      <c r="C8" s="711"/>
      <c r="D8" s="711"/>
      <c r="E8" s="711"/>
      <c r="F8" s="711"/>
      <c r="G8" s="777"/>
      <c r="H8" s="112" t="s">
        <v>175</v>
      </c>
      <c r="I8" s="113" t="s">
        <v>176</v>
      </c>
      <c r="J8" s="113" t="s">
        <v>1177</v>
      </c>
      <c r="K8" s="114" t="s">
        <v>177</v>
      </c>
      <c r="L8" s="115" t="s">
        <v>178</v>
      </c>
      <c r="M8" s="116" t="s">
        <v>179</v>
      </c>
      <c r="N8" s="117" t="s">
        <v>180</v>
      </c>
      <c r="O8" s="118" t="s">
        <v>181</v>
      </c>
      <c r="P8" s="119" t="s">
        <v>182</v>
      </c>
      <c r="Q8" s="119" t="s">
        <v>183</v>
      </c>
      <c r="R8" s="119" t="s">
        <v>184</v>
      </c>
      <c r="S8" s="119" t="s">
        <v>185</v>
      </c>
      <c r="T8" s="120" t="s">
        <v>186</v>
      </c>
      <c r="U8" s="121" t="s">
        <v>175</v>
      </c>
      <c r="V8" s="122" t="s">
        <v>176</v>
      </c>
      <c r="W8" s="122" t="s">
        <v>1177</v>
      </c>
      <c r="X8" s="123" t="s">
        <v>177</v>
      </c>
      <c r="Y8" s="124" t="s">
        <v>178</v>
      </c>
      <c r="Z8" s="125" t="s">
        <v>179</v>
      </c>
      <c r="AA8" s="125" t="s">
        <v>313</v>
      </c>
      <c r="AB8" s="126" t="s">
        <v>180</v>
      </c>
      <c r="AC8" s="127" t="s">
        <v>181</v>
      </c>
      <c r="AD8" s="128" t="s">
        <v>182</v>
      </c>
      <c r="AE8" s="128" t="s">
        <v>183</v>
      </c>
      <c r="AF8" s="128" t="s">
        <v>184</v>
      </c>
      <c r="AG8" s="128" t="s">
        <v>185</v>
      </c>
      <c r="AH8" s="229" t="s">
        <v>186</v>
      </c>
      <c r="AI8" s="557" t="s">
        <v>175</v>
      </c>
      <c r="AJ8" s="122" t="s">
        <v>176</v>
      </c>
      <c r="AK8" s="122" t="s">
        <v>1177</v>
      </c>
      <c r="AL8" s="123" t="s">
        <v>177</v>
      </c>
      <c r="AM8" s="124" t="s">
        <v>178</v>
      </c>
      <c r="AN8" s="125" t="s">
        <v>179</v>
      </c>
      <c r="AO8" s="125" t="s">
        <v>313</v>
      </c>
      <c r="AP8" s="553" t="s">
        <v>180</v>
      </c>
      <c r="AQ8" s="550" t="s">
        <v>181</v>
      </c>
      <c r="AR8" s="551" t="s">
        <v>182</v>
      </c>
      <c r="AS8" s="551" t="s">
        <v>183</v>
      </c>
      <c r="AT8" s="551" t="s">
        <v>184</v>
      </c>
      <c r="AU8" s="551" t="s">
        <v>185</v>
      </c>
      <c r="AV8" s="552" t="s">
        <v>186</v>
      </c>
    </row>
    <row r="9" spans="1:48" ht="348.75" customHeight="1" thickBot="1" x14ac:dyDescent="0.3">
      <c r="A9" s="130">
        <v>1</v>
      </c>
      <c r="B9" s="131" t="s">
        <v>1028</v>
      </c>
      <c r="C9" s="132" t="s">
        <v>1029</v>
      </c>
      <c r="D9" s="132" t="s">
        <v>552</v>
      </c>
      <c r="E9" s="133" t="s">
        <v>600</v>
      </c>
      <c r="F9" s="133">
        <v>44958</v>
      </c>
      <c r="G9" s="133" t="s">
        <v>1030</v>
      </c>
      <c r="H9" s="134" t="s">
        <v>1031</v>
      </c>
      <c r="I9" s="135">
        <v>0.5</v>
      </c>
      <c r="J9" s="136" t="s">
        <v>1032</v>
      </c>
      <c r="K9" s="137" t="s">
        <v>195</v>
      </c>
      <c r="L9" s="138">
        <v>45054</v>
      </c>
      <c r="M9" s="139" t="s">
        <v>1033</v>
      </c>
      <c r="N9" s="136" t="s">
        <v>1261</v>
      </c>
      <c r="O9" s="140">
        <v>45058</v>
      </c>
      <c r="P9" s="141" t="s">
        <v>198</v>
      </c>
      <c r="Q9" s="135">
        <v>0.5</v>
      </c>
      <c r="R9" s="134" t="s">
        <v>1262</v>
      </c>
      <c r="S9" s="136" t="s">
        <v>1032</v>
      </c>
      <c r="T9" s="142" t="s">
        <v>256</v>
      </c>
      <c r="U9" s="143" t="s">
        <v>1034</v>
      </c>
      <c r="V9" s="144">
        <v>1</v>
      </c>
      <c r="W9" s="145" t="s">
        <v>1035</v>
      </c>
      <c r="X9" s="146" t="s">
        <v>600</v>
      </c>
      <c r="Y9" s="147">
        <v>45139</v>
      </c>
      <c r="Z9" s="148" t="s">
        <v>196</v>
      </c>
      <c r="AA9" s="149">
        <v>1</v>
      </c>
      <c r="AB9" s="150" t="s">
        <v>1036</v>
      </c>
      <c r="AC9" s="862" t="s">
        <v>1411</v>
      </c>
      <c r="AD9" s="205" t="s">
        <v>198</v>
      </c>
      <c r="AE9" s="863">
        <v>1</v>
      </c>
      <c r="AF9" s="864" t="s">
        <v>1530</v>
      </c>
      <c r="AG9" s="864" t="s">
        <v>1531</v>
      </c>
      <c r="AH9" s="865" t="s">
        <v>196</v>
      </c>
      <c r="AI9" s="558" t="s">
        <v>1142</v>
      </c>
      <c r="AJ9" s="204">
        <v>1</v>
      </c>
      <c r="AK9" s="205" t="s">
        <v>195</v>
      </c>
      <c r="AL9" s="206" t="s">
        <v>1142</v>
      </c>
      <c r="AM9" s="220">
        <v>45298</v>
      </c>
      <c r="AN9" s="221" t="s">
        <v>196</v>
      </c>
      <c r="AO9" s="222">
        <v>1</v>
      </c>
      <c r="AP9" s="317" t="s">
        <v>1224</v>
      </c>
      <c r="AQ9" s="528" t="s">
        <v>1279</v>
      </c>
      <c r="AR9" s="435" t="s">
        <v>195</v>
      </c>
      <c r="AS9" s="399">
        <v>1</v>
      </c>
      <c r="AT9" s="435" t="s">
        <v>1104</v>
      </c>
      <c r="AU9" s="435" t="s">
        <v>195</v>
      </c>
      <c r="AV9" s="518" t="s">
        <v>196</v>
      </c>
    </row>
    <row r="10" spans="1:48" ht="348.75" customHeight="1" thickBot="1" x14ac:dyDescent="0.3">
      <c r="A10" s="157">
        <f>A9+1</f>
        <v>2</v>
      </c>
      <c r="B10" s="158" t="s">
        <v>1037</v>
      </c>
      <c r="C10" s="159" t="s">
        <v>1038</v>
      </c>
      <c r="D10" s="159" t="s">
        <v>552</v>
      </c>
      <c r="E10" s="159" t="s">
        <v>226</v>
      </c>
      <c r="F10" s="160">
        <v>44958</v>
      </c>
      <c r="G10" s="160">
        <v>45275</v>
      </c>
      <c r="H10" s="154" t="s">
        <v>1039</v>
      </c>
      <c r="I10" s="155" t="s">
        <v>195</v>
      </c>
      <c r="J10" s="155" t="s">
        <v>195</v>
      </c>
      <c r="K10" s="155" t="s">
        <v>195</v>
      </c>
      <c r="L10" s="161">
        <v>45054</v>
      </c>
      <c r="M10" s="162" t="s">
        <v>1033</v>
      </c>
      <c r="N10" s="145" t="s">
        <v>1040</v>
      </c>
      <c r="O10" s="140">
        <v>45058</v>
      </c>
      <c r="P10" s="141" t="s">
        <v>198</v>
      </c>
      <c r="Q10" s="153">
        <v>0</v>
      </c>
      <c r="R10" s="163" t="s">
        <v>930</v>
      </c>
      <c r="S10" s="154" t="s">
        <v>1041</v>
      </c>
      <c r="T10" s="142" t="s">
        <v>256</v>
      </c>
      <c r="U10" s="164" t="s">
        <v>1263</v>
      </c>
      <c r="V10" s="165" t="s">
        <v>600</v>
      </c>
      <c r="W10" s="158" t="s">
        <v>1264</v>
      </c>
      <c r="X10" s="166" t="s">
        <v>1042</v>
      </c>
      <c r="Y10" s="147">
        <v>45139</v>
      </c>
      <c r="Z10" s="139" t="s">
        <v>1033</v>
      </c>
      <c r="AA10" s="167">
        <v>0</v>
      </c>
      <c r="AB10" s="156" t="s">
        <v>1265</v>
      </c>
      <c r="AC10" s="862" t="s">
        <v>1411</v>
      </c>
      <c r="AD10" s="205" t="s">
        <v>198</v>
      </c>
      <c r="AE10" s="863">
        <v>0</v>
      </c>
      <c r="AF10" s="871" t="s">
        <v>1532</v>
      </c>
      <c r="AG10" s="322" t="s">
        <v>1533</v>
      </c>
      <c r="AH10" s="865" t="s">
        <v>256</v>
      </c>
      <c r="AI10" s="207" t="s">
        <v>1143</v>
      </c>
      <c r="AJ10" s="208">
        <v>1</v>
      </c>
      <c r="AK10" s="209" t="s">
        <v>1144</v>
      </c>
      <c r="AL10" s="210" t="s">
        <v>195</v>
      </c>
      <c r="AM10" s="220">
        <v>45298</v>
      </c>
      <c r="AN10" s="221" t="s">
        <v>196</v>
      </c>
      <c r="AO10" s="222">
        <v>1</v>
      </c>
      <c r="AP10" s="317" t="s">
        <v>1224</v>
      </c>
      <c r="AQ10" s="528" t="s">
        <v>1279</v>
      </c>
      <c r="AR10" s="435" t="s">
        <v>195</v>
      </c>
      <c r="AS10" s="399">
        <v>1</v>
      </c>
      <c r="AT10" s="435" t="s">
        <v>1354</v>
      </c>
      <c r="AU10" s="398" t="s">
        <v>1357</v>
      </c>
      <c r="AV10" s="518" t="s">
        <v>196</v>
      </c>
    </row>
    <row r="11" spans="1:48" ht="348.75" customHeight="1" thickBot="1" x14ac:dyDescent="0.3">
      <c r="A11" s="151">
        <v>3</v>
      </c>
      <c r="B11" s="158" t="s">
        <v>1043</v>
      </c>
      <c r="C11" s="159" t="s">
        <v>1044</v>
      </c>
      <c r="D11" s="159" t="s">
        <v>552</v>
      </c>
      <c r="E11" s="160" t="s">
        <v>600</v>
      </c>
      <c r="F11" s="160">
        <v>44958</v>
      </c>
      <c r="G11" s="160">
        <v>45214</v>
      </c>
      <c r="H11" s="154" t="s">
        <v>1039</v>
      </c>
      <c r="I11" s="155" t="s">
        <v>195</v>
      </c>
      <c r="J11" s="155" t="s">
        <v>195</v>
      </c>
      <c r="K11" s="155" t="s">
        <v>195</v>
      </c>
      <c r="L11" s="161">
        <v>45054</v>
      </c>
      <c r="M11" s="162" t="s">
        <v>1033</v>
      </c>
      <c r="N11" s="145" t="s">
        <v>1040</v>
      </c>
      <c r="O11" s="140">
        <v>45058</v>
      </c>
      <c r="P11" s="141" t="s">
        <v>198</v>
      </c>
      <c r="Q11" s="153">
        <v>0</v>
      </c>
      <c r="R11" s="163" t="s">
        <v>930</v>
      </c>
      <c r="S11" s="154" t="s">
        <v>1041</v>
      </c>
      <c r="T11" s="142" t="s">
        <v>256</v>
      </c>
      <c r="U11" s="143" t="s">
        <v>1266</v>
      </c>
      <c r="V11" s="144" t="s">
        <v>600</v>
      </c>
      <c r="W11" s="154" t="s">
        <v>600</v>
      </c>
      <c r="X11" s="146" t="s">
        <v>1042</v>
      </c>
      <c r="Y11" s="147">
        <v>45139</v>
      </c>
      <c r="Z11" s="139" t="s">
        <v>333</v>
      </c>
      <c r="AA11" s="167">
        <v>0</v>
      </c>
      <c r="AB11" s="150" t="s">
        <v>1267</v>
      </c>
      <c r="AC11" s="862" t="s">
        <v>1411</v>
      </c>
      <c r="AD11" s="205" t="s">
        <v>198</v>
      </c>
      <c r="AE11" s="863">
        <v>0</v>
      </c>
      <c r="AF11" s="871" t="s">
        <v>1534</v>
      </c>
      <c r="AG11" s="322" t="s">
        <v>1533</v>
      </c>
      <c r="AH11" s="865" t="s">
        <v>1535</v>
      </c>
      <c r="AI11" s="558" t="s">
        <v>1145</v>
      </c>
      <c r="AJ11" s="204">
        <v>1</v>
      </c>
      <c r="AK11" s="206" t="s">
        <v>1146</v>
      </c>
      <c r="AL11" s="206" t="s">
        <v>195</v>
      </c>
      <c r="AM11" s="220">
        <v>45298</v>
      </c>
      <c r="AN11" s="221" t="s">
        <v>196</v>
      </c>
      <c r="AO11" s="222">
        <v>1</v>
      </c>
      <c r="AP11" s="317" t="s">
        <v>1224</v>
      </c>
      <c r="AQ11" s="528" t="s">
        <v>1279</v>
      </c>
      <c r="AR11" s="435" t="s">
        <v>195</v>
      </c>
      <c r="AS11" s="399">
        <v>1</v>
      </c>
      <c r="AT11" s="435" t="s">
        <v>1359</v>
      </c>
      <c r="AU11" s="398" t="s">
        <v>1358</v>
      </c>
      <c r="AV11" s="518" t="s">
        <v>196</v>
      </c>
    </row>
    <row r="12" spans="1:48" ht="348.75" customHeight="1" thickBot="1" x14ac:dyDescent="0.3">
      <c r="A12" s="151">
        <v>4</v>
      </c>
      <c r="B12" s="158" t="s">
        <v>1045</v>
      </c>
      <c r="C12" s="159" t="s">
        <v>1046</v>
      </c>
      <c r="D12" s="159" t="s">
        <v>772</v>
      </c>
      <c r="E12" s="160" t="s">
        <v>195</v>
      </c>
      <c r="F12" s="160">
        <v>44958</v>
      </c>
      <c r="G12" s="160">
        <v>45291</v>
      </c>
      <c r="H12" s="154" t="s">
        <v>1047</v>
      </c>
      <c r="I12" s="153">
        <v>0</v>
      </c>
      <c r="J12" s="152" t="s">
        <v>195</v>
      </c>
      <c r="K12" s="155" t="s">
        <v>195</v>
      </c>
      <c r="L12" s="161">
        <v>45051</v>
      </c>
      <c r="M12" s="169" t="s">
        <v>1033</v>
      </c>
      <c r="N12" s="154" t="s">
        <v>1048</v>
      </c>
      <c r="O12" s="140">
        <v>45058</v>
      </c>
      <c r="P12" s="141" t="s">
        <v>198</v>
      </c>
      <c r="Q12" s="153">
        <v>0</v>
      </c>
      <c r="R12" s="163" t="s">
        <v>930</v>
      </c>
      <c r="S12" s="154" t="s">
        <v>1041</v>
      </c>
      <c r="T12" s="142" t="s">
        <v>256</v>
      </c>
      <c r="U12" s="154" t="s">
        <v>1047</v>
      </c>
      <c r="V12" s="153">
        <v>0</v>
      </c>
      <c r="W12" s="152" t="s">
        <v>195</v>
      </c>
      <c r="X12" s="155" t="s">
        <v>195</v>
      </c>
      <c r="Y12" s="147">
        <v>45174</v>
      </c>
      <c r="Z12" s="169" t="s">
        <v>1033</v>
      </c>
      <c r="AA12" s="153">
        <v>0</v>
      </c>
      <c r="AB12" s="154" t="s">
        <v>1048</v>
      </c>
      <c r="AC12" s="862" t="s">
        <v>1411</v>
      </c>
      <c r="AD12" s="205" t="s">
        <v>198</v>
      </c>
      <c r="AE12" s="863">
        <v>0</v>
      </c>
      <c r="AF12" s="871" t="s">
        <v>1536</v>
      </c>
      <c r="AG12" s="322" t="s">
        <v>1533</v>
      </c>
      <c r="AH12" s="865" t="s">
        <v>256</v>
      </c>
      <c r="AI12" s="216" t="s">
        <v>1168</v>
      </c>
      <c r="AJ12" s="217">
        <v>1</v>
      </c>
      <c r="AK12" s="209" t="s">
        <v>1169</v>
      </c>
      <c r="AL12" s="210" t="s">
        <v>195</v>
      </c>
      <c r="AM12" s="220">
        <v>45300</v>
      </c>
      <c r="AN12" s="221" t="s">
        <v>196</v>
      </c>
      <c r="AO12" s="222">
        <v>1</v>
      </c>
      <c r="AP12" s="317" t="s">
        <v>1224</v>
      </c>
      <c r="AQ12" s="528" t="s">
        <v>1279</v>
      </c>
      <c r="AR12" s="435" t="s">
        <v>195</v>
      </c>
      <c r="AS12" s="399">
        <v>1</v>
      </c>
      <c r="AT12" s="209" t="s">
        <v>1360</v>
      </c>
      <c r="AU12" s="209" t="s">
        <v>1169</v>
      </c>
      <c r="AV12" s="518" t="s">
        <v>196</v>
      </c>
    </row>
    <row r="13" spans="1:48" ht="348.75" customHeight="1" thickBot="1" x14ac:dyDescent="0.3">
      <c r="A13" s="157">
        <v>5</v>
      </c>
      <c r="B13" s="158" t="s">
        <v>1049</v>
      </c>
      <c r="C13" s="159" t="s">
        <v>1050</v>
      </c>
      <c r="D13" s="159" t="s">
        <v>552</v>
      </c>
      <c r="E13" s="159" t="s">
        <v>226</v>
      </c>
      <c r="F13" s="160">
        <v>44958</v>
      </c>
      <c r="G13" s="160">
        <v>45046</v>
      </c>
      <c r="H13" s="154" t="s">
        <v>1051</v>
      </c>
      <c r="I13" s="144">
        <v>1</v>
      </c>
      <c r="J13" s="145" t="s">
        <v>1052</v>
      </c>
      <c r="K13" s="155" t="s">
        <v>195</v>
      </c>
      <c r="L13" s="161">
        <v>45054</v>
      </c>
      <c r="M13" s="162" t="s">
        <v>196</v>
      </c>
      <c r="N13" s="145" t="s">
        <v>1053</v>
      </c>
      <c r="O13" s="140">
        <v>45058</v>
      </c>
      <c r="P13" s="141" t="s">
        <v>198</v>
      </c>
      <c r="Q13" s="144">
        <v>1</v>
      </c>
      <c r="R13" s="154" t="s">
        <v>1268</v>
      </c>
      <c r="S13" s="145" t="s">
        <v>1052</v>
      </c>
      <c r="T13" s="146" t="s">
        <v>196</v>
      </c>
      <c r="U13" s="143" t="s">
        <v>1054</v>
      </c>
      <c r="V13" s="144">
        <v>1</v>
      </c>
      <c r="W13" s="154" t="s">
        <v>600</v>
      </c>
      <c r="X13" s="146" t="s">
        <v>600</v>
      </c>
      <c r="Y13" s="147">
        <v>45139</v>
      </c>
      <c r="Z13" s="170" t="s">
        <v>196</v>
      </c>
      <c r="AA13" s="171">
        <v>1</v>
      </c>
      <c r="AB13" s="156" t="s">
        <v>1055</v>
      </c>
      <c r="AC13" s="862" t="s">
        <v>1411</v>
      </c>
      <c r="AD13" s="866" t="s">
        <v>195</v>
      </c>
      <c r="AE13" s="867">
        <v>1</v>
      </c>
      <c r="AF13" s="866" t="s">
        <v>1386</v>
      </c>
      <c r="AG13" s="866" t="s">
        <v>195</v>
      </c>
      <c r="AH13" s="868" t="s">
        <v>196</v>
      </c>
      <c r="AI13" s="207" t="s">
        <v>1055</v>
      </c>
      <c r="AJ13" s="208">
        <v>1</v>
      </c>
      <c r="AK13" s="209" t="s">
        <v>195</v>
      </c>
      <c r="AL13" s="211" t="s">
        <v>1055</v>
      </c>
      <c r="AM13" s="220">
        <v>45298</v>
      </c>
      <c r="AN13" s="221" t="s">
        <v>196</v>
      </c>
      <c r="AO13" s="222">
        <v>1</v>
      </c>
      <c r="AP13" s="317" t="s">
        <v>1224</v>
      </c>
      <c r="AQ13" s="528" t="s">
        <v>1279</v>
      </c>
      <c r="AR13" s="435" t="s">
        <v>195</v>
      </c>
      <c r="AS13" s="399">
        <v>1</v>
      </c>
      <c r="AT13" s="402" t="s">
        <v>1055</v>
      </c>
      <c r="AU13" s="435" t="s">
        <v>195</v>
      </c>
      <c r="AV13" s="518" t="s">
        <v>196</v>
      </c>
    </row>
    <row r="14" spans="1:48" ht="348.75" customHeight="1" thickBot="1" x14ac:dyDescent="0.3">
      <c r="A14" s="151">
        <v>6</v>
      </c>
      <c r="B14" s="158" t="s">
        <v>1056</v>
      </c>
      <c r="C14" s="159" t="s">
        <v>1057</v>
      </c>
      <c r="D14" s="159" t="s">
        <v>552</v>
      </c>
      <c r="E14" s="160" t="s">
        <v>600</v>
      </c>
      <c r="F14" s="160">
        <v>44958</v>
      </c>
      <c r="G14" s="160">
        <v>44985</v>
      </c>
      <c r="H14" s="154" t="s">
        <v>1058</v>
      </c>
      <c r="I14" s="153">
        <v>1</v>
      </c>
      <c r="J14" s="154" t="s">
        <v>1059</v>
      </c>
      <c r="K14" s="155" t="s">
        <v>195</v>
      </c>
      <c r="L14" s="161">
        <v>45054</v>
      </c>
      <c r="M14" s="162" t="s">
        <v>196</v>
      </c>
      <c r="N14" s="154" t="s">
        <v>1060</v>
      </c>
      <c r="O14" s="140">
        <v>45058</v>
      </c>
      <c r="P14" s="141" t="s">
        <v>198</v>
      </c>
      <c r="Q14" s="144">
        <v>1</v>
      </c>
      <c r="R14" s="154" t="s">
        <v>1269</v>
      </c>
      <c r="S14" s="154" t="s">
        <v>1059</v>
      </c>
      <c r="T14" s="146" t="s">
        <v>196</v>
      </c>
      <c r="U14" s="143" t="s">
        <v>1054</v>
      </c>
      <c r="V14" s="144">
        <v>1</v>
      </c>
      <c r="W14" s="154" t="s">
        <v>600</v>
      </c>
      <c r="X14" s="146" t="s">
        <v>600</v>
      </c>
      <c r="Y14" s="147">
        <v>45139</v>
      </c>
      <c r="Z14" s="170" t="s">
        <v>196</v>
      </c>
      <c r="AA14" s="171">
        <v>1</v>
      </c>
      <c r="AB14" s="156" t="s">
        <v>1055</v>
      </c>
      <c r="AC14" s="862" t="s">
        <v>1411</v>
      </c>
      <c r="AD14" s="866" t="s">
        <v>195</v>
      </c>
      <c r="AE14" s="867">
        <v>1</v>
      </c>
      <c r="AF14" s="866" t="s">
        <v>1386</v>
      </c>
      <c r="AG14" s="866" t="s">
        <v>195</v>
      </c>
      <c r="AH14" s="868" t="s">
        <v>196</v>
      </c>
      <c r="AI14" s="212" t="s">
        <v>1055</v>
      </c>
      <c r="AJ14" s="213">
        <v>1</v>
      </c>
      <c r="AK14" s="209" t="s">
        <v>195</v>
      </c>
      <c r="AL14" s="214" t="s">
        <v>1055</v>
      </c>
      <c r="AM14" s="220">
        <v>45298</v>
      </c>
      <c r="AN14" s="221" t="s">
        <v>196</v>
      </c>
      <c r="AO14" s="222">
        <v>1</v>
      </c>
      <c r="AP14" s="317" t="s">
        <v>1224</v>
      </c>
      <c r="AQ14" s="528" t="s">
        <v>1279</v>
      </c>
      <c r="AR14" s="435" t="s">
        <v>195</v>
      </c>
      <c r="AS14" s="399">
        <v>1</v>
      </c>
      <c r="AT14" s="342" t="s">
        <v>1055</v>
      </c>
      <c r="AU14" s="435" t="s">
        <v>195</v>
      </c>
      <c r="AV14" s="518" t="s">
        <v>196</v>
      </c>
    </row>
    <row r="15" spans="1:48" ht="348.75" customHeight="1" thickBot="1" x14ac:dyDescent="0.3">
      <c r="A15" s="151">
        <v>7</v>
      </c>
      <c r="B15" s="158" t="s">
        <v>1061</v>
      </c>
      <c r="C15" s="159" t="s">
        <v>1062</v>
      </c>
      <c r="D15" s="159" t="s">
        <v>226</v>
      </c>
      <c r="E15" s="159" t="s">
        <v>1063</v>
      </c>
      <c r="F15" s="160">
        <v>44958</v>
      </c>
      <c r="G15" s="160">
        <v>45275</v>
      </c>
      <c r="H15" s="154" t="s">
        <v>1064</v>
      </c>
      <c r="I15" s="144">
        <v>0.33</v>
      </c>
      <c r="J15" s="173" t="s">
        <v>1065</v>
      </c>
      <c r="K15" s="155" t="s">
        <v>195</v>
      </c>
      <c r="L15" s="174">
        <v>45050</v>
      </c>
      <c r="M15" s="162" t="s">
        <v>252</v>
      </c>
      <c r="N15" s="145" t="s">
        <v>1066</v>
      </c>
      <c r="O15" s="140">
        <v>45058</v>
      </c>
      <c r="P15" s="141" t="s">
        <v>198</v>
      </c>
      <c r="Q15" s="144">
        <v>0.33</v>
      </c>
      <c r="R15" s="154" t="s">
        <v>1067</v>
      </c>
      <c r="S15" s="173" t="s">
        <v>1065</v>
      </c>
      <c r="T15" s="172" t="s">
        <v>256</v>
      </c>
      <c r="U15" s="154" t="s">
        <v>1064</v>
      </c>
      <c r="V15" s="144">
        <v>0.66</v>
      </c>
      <c r="W15" s="173" t="s">
        <v>1065</v>
      </c>
      <c r="X15" s="146" t="s">
        <v>600</v>
      </c>
      <c r="Y15" s="168">
        <v>45174</v>
      </c>
      <c r="Z15" s="162" t="s">
        <v>252</v>
      </c>
      <c r="AA15" s="144">
        <v>0.66</v>
      </c>
      <c r="AB15" s="145" t="s">
        <v>1068</v>
      </c>
      <c r="AC15" s="862" t="s">
        <v>1411</v>
      </c>
      <c r="AD15" s="205" t="s">
        <v>198</v>
      </c>
      <c r="AE15" s="325">
        <v>0.66</v>
      </c>
      <c r="AF15" s="869" t="s">
        <v>1537</v>
      </c>
      <c r="AG15" s="870" t="s">
        <v>1065</v>
      </c>
      <c r="AH15" s="865" t="s">
        <v>256</v>
      </c>
      <c r="AI15" s="559" t="s">
        <v>1161</v>
      </c>
      <c r="AJ15" s="215">
        <v>1</v>
      </c>
      <c r="AK15" s="223" t="s">
        <v>1162</v>
      </c>
      <c r="AL15" s="172" t="s">
        <v>195</v>
      </c>
      <c r="AM15" s="220">
        <v>45298</v>
      </c>
      <c r="AN15" s="221" t="s">
        <v>196</v>
      </c>
      <c r="AO15" s="222">
        <v>1</v>
      </c>
      <c r="AP15" s="317" t="s">
        <v>1224</v>
      </c>
      <c r="AQ15" s="528" t="s">
        <v>1279</v>
      </c>
      <c r="AR15" s="435" t="s">
        <v>195</v>
      </c>
      <c r="AS15" s="399">
        <v>1</v>
      </c>
      <c r="AT15" s="554" t="s">
        <v>1361</v>
      </c>
      <c r="AU15" s="555" t="s">
        <v>1162</v>
      </c>
      <c r="AV15" s="518" t="s">
        <v>196</v>
      </c>
    </row>
    <row r="16" spans="1:48" ht="348.75" customHeight="1" thickBot="1" x14ac:dyDescent="0.3">
      <c r="A16" s="157">
        <v>8</v>
      </c>
      <c r="B16" s="158" t="s">
        <v>1069</v>
      </c>
      <c r="C16" s="159" t="s">
        <v>1070</v>
      </c>
      <c r="D16" s="159" t="s">
        <v>192</v>
      </c>
      <c r="E16" s="159" t="s">
        <v>226</v>
      </c>
      <c r="F16" s="160">
        <v>44958</v>
      </c>
      <c r="G16" s="160">
        <v>44985</v>
      </c>
      <c r="H16" s="154" t="s">
        <v>1270</v>
      </c>
      <c r="I16" s="144">
        <v>1</v>
      </c>
      <c r="J16" s="144" t="s">
        <v>1071</v>
      </c>
      <c r="K16" s="159" t="s">
        <v>1271</v>
      </c>
      <c r="L16" s="161">
        <v>45054</v>
      </c>
      <c r="M16" s="162" t="s">
        <v>196</v>
      </c>
      <c r="N16" s="154" t="s">
        <v>1272</v>
      </c>
      <c r="O16" s="140">
        <v>45058</v>
      </c>
      <c r="P16" s="141" t="s">
        <v>198</v>
      </c>
      <c r="Q16" s="144">
        <v>1</v>
      </c>
      <c r="R16" s="154" t="s">
        <v>1072</v>
      </c>
      <c r="S16" s="144" t="s">
        <v>1071</v>
      </c>
      <c r="T16" s="146" t="s">
        <v>319</v>
      </c>
      <c r="U16" s="175" t="s">
        <v>1073</v>
      </c>
      <c r="V16" s="165">
        <v>1</v>
      </c>
      <c r="W16" s="159" t="s">
        <v>195</v>
      </c>
      <c r="X16" s="146" t="s">
        <v>600</v>
      </c>
      <c r="Y16" s="176">
        <v>45174</v>
      </c>
      <c r="Z16" s="162" t="s">
        <v>196</v>
      </c>
      <c r="AA16" s="165">
        <v>1</v>
      </c>
      <c r="AB16" s="175" t="s">
        <v>946</v>
      </c>
      <c r="AC16" s="862" t="s">
        <v>1411</v>
      </c>
      <c r="AD16" s="866" t="s">
        <v>195</v>
      </c>
      <c r="AE16" s="867">
        <v>1</v>
      </c>
      <c r="AF16" s="866" t="s">
        <v>1386</v>
      </c>
      <c r="AG16" s="866" t="s">
        <v>195</v>
      </c>
      <c r="AH16" s="868" t="s">
        <v>196</v>
      </c>
      <c r="AI16" s="560" t="s">
        <v>323</v>
      </c>
      <c r="AJ16" s="165">
        <v>1</v>
      </c>
      <c r="AK16" s="159" t="s">
        <v>195</v>
      </c>
      <c r="AL16" s="159" t="s">
        <v>195</v>
      </c>
      <c r="AM16" s="176">
        <v>45294</v>
      </c>
      <c r="AN16" s="159" t="s">
        <v>1273</v>
      </c>
      <c r="AO16" s="178">
        <v>1</v>
      </c>
      <c r="AP16" s="250" t="s">
        <v>195</v>
      </c>
      <c r="AQ16" s="528" t="s">
        <v>1279</v>
      </c>
      <c r="AR16" s="435" t="s">
        <v>195</v>
      </c>
      <c r="AS16" s="399">
        <v>1</v>
      </c>
      <c r="AT16" s="398" t="s">
        <v>1273</v>
      </c>
      <c r="AU16" s="435" t="s">
        <v>195</v>
      </c>
      <c r="AV16" s="518" t="s">
        <v>196</v>
      </c>
    </row>
    <row r="17" spans="1:48" ht="348.75" customHeight="1" thickBot="1" x14ac:dyDescent="0.3">
      <c r="A17" s="180">
        <v>9</v>
      </c>
      <c r="B17" s="181" t="s">
        <v>1274</v>
      </c>
      <c r="C17" s="182" t="s">
        <v>1074</v>
      </c>
      <c r="D17" s="182" t="s">
        <v>226</v>
      </c>
      <c r="E17" s="182" t="s">
        <v>830</v>
      </c>
      <c r="F17" s="183">
        <v>44958</v>
      </c>
      <c r="G17" s="183">
        <v>45046</v>
      </c>
      <c r="H17" s="184" t="s">
        <v>1275</v>
      </c>
      <c r="I17" s="185">
        <v>1</v>
      </c>
      <c r="J17" s="219" t="s">
        <v>1075</v>
      </c>
      <c r="K17" s="186" t="s">
        <v>195</v>
      </c>
      <c r="L17" s="187">
        <v>45050</v>
      </c>
      <c r="M17" s="188" t="s">
        <v>196</v>
      </c>
      <c r="N17" s="183" t="s">
        <v>1276</v>
      </c>
      <c r="O17" s="140">
        <v>45058</v>
      </c>
      <c r="P17" s="141" t="s">
        <v>198</v>
      </c>
      <c r="Q17" s="185">
        <v>1</v>
      </c>
      <c r="R17" s="184" t="s">
        <v>1277</v>
      </c>
      <c r="S17" s="219" t="s">
        <v>1075</v>
      </c>
      <c r="T17" s="146" t="s">
        <v>196</v>
      </c>
      <c r="U17" s="189" t="s">
        <v>1073</v>
      </c>
      <c r="V17" s="185">
        <v>1</v>
      </c>
      <c r="W17" s="152" t="s">
        <v>195</v>
      </c>
      <c r="X17" s="146" t="s">
        <v>600</v>
      </c>
      <c r="Y17" s="147">
        <v>45174</v>
      </c>
      <c r="Z17" s="188" t="s">
        <v>196</v>
      </c>
      <c r="AA17" s="185">
        <v>1</v>
      </c>
      <c r="AB17" s="175" t="s">
        <v>946</v>
      </c>
      <c r="AC17" s="862" t="s">
        <v>1411</v>
      </c>
      <c r="AD17" s="866" t="s">
        <v>195</v>
      </c>
      <c r="AE17" s="867">
        <v>1</v>
      </c>
      <c r="AF17" s="866" t="s">
        <v>1386</v>
      </c>
      <c r="AG17" s="866" t="s">
        <v>195</v>
      </c>
      <c r="AH17" s="868" t="s">
        <v>196</v>
      </c>
      <c r="AI17" s="561" t="s">
        <v>1278</v>
      </c>
      <c r="AJ17" s="562">
        <v>1</v>
      </c>
      <c r="AK17" s="563" t="s">
        <v>1163</v>
      </c>
      <c r="AL17" s="564" t="s">
        <v>195</v>
      </c>
      <c r="AM17" s="565">
        <v>45298</v>
      </c>
      <c r="AN17" s="566" t="s">
        <v>196</v>
      </c>
      <c r="AO17" s="567">
        <v>1</v>
      </c>
      <c r="AP17" s="568" t="s">
        <v>1224</v>
      </c>
      <c r="AQ17" s="530" t="s">
        <v>1279</v>
      </c>
      <c r="AR17" s="531" t="s">
        <v>195</v>
      </c>
      <c r="AS17" s="467">
        <v>1</v>
      </c>
      <c r="AT17" s="556" t="s">
        <v>1278</v>
      </c>
      <c r="AU17" s="464" t="s">
        <v>1362</v>
      </c>
      <c r="AV17" s="533" t="s">
        <v>196</v>
      </c>
    </row>
    <row r="18" spans="1:48" ht="18" customHeight="1" x14ac:dyDescent="0.25">
      <c r="M18" s="191"/>
    </row>
    <row r="19" spans="1:48" ht="18" customHeight="1" x14ac:dyDescent="0.25">
      <c r="M19" s="191"/>
    </row>
    <row r="20" spans="1:48" ht="18" customHeight="1" x14ac:dyDescent="0.25">
      <c r="M20" s="191"/>
    </row>
    <row r="21" spans="1:48" ht="18" customHeight="1" x14ac:dyDescent="0.25">
      <c r="M21" s="191"/>
    </row>
    <row r="22" spans="1:48" ht="18" customHeight="1" x14ac:dyDescent="0.25">
      <c r="M22" s="191"/>
    </row>
    <row r="23" spans="1:48" ht="18" customHeight="1" x14ac:dyDescent="0.25">
      <c r="M23" s="191"/>
    </row>
    <row r="24" spans="1:48" ht="18" customHeight="1" x14ac:dyDescent="0.25">
      <c r="M24" s="191"/>
    </row>
    <row r="25" spans="1:48" ht="18" customHeight="1" x14ac:dyDescent="0.25">
      <c r="M25" s="191"/>
    </row>
    <row r="26" spans="1:48" ht="18" customHeight="1" x14ac:dyDescent="0.25">
      <c r="M26" s="191"/>
    </row>
    <row r="27" spans="1:48" ht="18" customHeight="1" x14ac:dyDescent="0.25">
      <c r="M27" s="191"/>
    </row>
    <row r="28" spans="1:48" ht="18" customHeight="1" x14ac:dyDescent="0.25">
      <c r="M28" s="191"/>
    </row>
    <row r="29" spans="1:48" ht="18" customHeight="1" x14ac:dyDescent="0.25">
      <c r="M29" s="191"/>
    </row>
    <row r="30" spans="1:48" ht="18" customHeight="1" x14ac:dyDescent="0.25">
      <c r="M30" s="191"/>
    </row>
    <row r="31" spans="1:48" ht="18" customHeight="1" x14ac:dyDescent="0.25">
      <c r="M31" s="191"/>
    </row>
    <row r="32" spans="1:48" ht="18" customHeight="1" x14ac:dyDescent="0.25">
      <c r="M32" s="191"/>
    </row>
    <row r="33" spans="13:13" ht="18" customHeight="1" x14ac:dyDescent="0.25">
      <c r="M33" s="191"/>
    </row>
    <row r="34" spans="13:13" ht="18" customHeight="1" x14ac:dyDescent="0.25">
      <c r="M34" s="191"/>
    </row>
    <row r="35" spans="13:13" ht="18" customHeight="1" x14ac:dyDescent="0.25">
      <c r="M35" s="191"/>
    </row>
    <row r="36" spans="13:13" ht="18" customHeight="1" x14ac:dyDescent="0.25">
      <c r="M36" s="191"/>
    </row>
    <row r="37" spans="13:13" ht="18" customHeight="1" x14ac:dyDescent="0.25">
      <c r="M37" s="191"/>
    </row>
    <row r="38" spans="13:13" ht="18" customHeight="1" x14ac:dyDescent="0.25">
      <c r="M38" s="191"/>
    </row>
    <row r="39" spans="13:13" ht="18" customHeight="1" x14ac:dyDescent="0.25">
      <c r="M39" s="191"/>
    </row>
    <row r="40" spans="13:13" ht="18" customHeight="1" x14ac:dyDescent="0.25">
      <c r="M40" s="191"/>
    </row>
    <row r="41" spans="13:13" ht="18" customHeight="1" x14ac:dyDescent="0.25">
      <c r="M41" s="191"/>
    </row>
    <row r="42" spans="13:13" ht="18" customHeight="1" x14ac:dyDescent="0.25">
      <c r="M42" s="191"/>
    </row>
    <row r="43" spans="13:13" ht="18" customHeight="1" x14ac:dyDescent="0.25">
      <c r="M43" s="191"/>
    </row>
    <row r="44" spans="13:13" ht="18" customHeight="1" x14ac:dyDescent="0.25">
      <c r="M44" s="191"/>
    </row>
    <row r="45" spans="13:13" ht="18" customHeight="1" x14ac:dyDescent="0.25">
      <c r="M45" s="191"/>
    </row>
    <row r="46" spans="13:13" ht="18" customHeight="1" x14ac:dyDescent="0.25">
      <c r="M46" s="191"/>
    </row>
    <row r="47" spans="13:13" ht="18" customHeight="1" x14ac:dyDescent="0.25">
      <c r="M47" s="191"/>
    </row>
    <row r="48" spans="13:13" ht="18" customHeight="1" x14ac:dyDescent="0.25">
      <c r="M48" s="191"/>
    </row>
    <row r="49" spans="13:13" ht="18" customHeight="1" x14ac:dyDescent="0.25">
      <c r="M49" s="191"/>
    </row>
    <row r="50" spans="13:13" ht="18" customHeight="1" x14ac:dyDescent="0.25">
      <c r="M50" s="191"/>
    </row>
    <row r="51" spans="13:13" ht="18" customHeight="1" x14ac:dyDescent="0.25">
      <c r="M51" s="191"/>
    </row>
    <row r="52" spans="13:13" ht="18" customHeight="1" x14ac:dyDescent="0.25">
      <c r="M52" s="191"/>
    </row>
    <row r="53" spans="13:13" ht="18" customHeight="1" x14ac:dyDescent="0.25">
      <c r="M53" s="191"/>
    </row>
    <row r="54" spans="13:13" ht="18" customHeight="1" x14ac:dyDescent="0.25">
      <c r="M54" s="191"/>
    </row>
    <row r="55" spans="13:13" ht="18" customHeight="1" x14ac:dyDescent="0.25">
      <c r="M55" s="191"/>
    </row>
    <row r="56" spans="13:13" ht="18" customHeight="1" x14ac:dyDescent="0.25">
      <c r="M56" s="191"/>
    </row>
    <row r="57" spans="13:13" ht="18" customHeight="1" x14ac:dyDescent="0.25">
      <c r="M57" s="191"/>
    </row>
    <row r="58" spans="13:13" ht="18" customHeight="1" x14ac:dyDescent="0.25">
      <c r="M58" s="191"/>
    </row>
    <row r="59" spans="13:13" ht="18" customHeight="1" x14ac:dyDescent="0.25">
      <c r="M59" s="191"/>
    </row>
    <row r="60" spans="13:13" ht="18" customHeight="1" x14ac:dyDescent="0.25">
      <c r="M60" s="191"/>
    </row>
    <row r="61" spans="13:13" ht="18" customHeight="1" x14ac:dyDescent="0.25">
      <c r="M61" s="191"/>
    </row>
    <row r="62" spans="13:13" ht="18" customHeight="1" x14ac:dyDescent="0.25">
      <c r="M62" s="191"/>
    </row>
    <row r="63" spans="13:13" ht="18" customHeight="1" x14ac:dyDescent="0.25">
      <c r="M63" s="191"/>
    </row>
    <row r="64" spans="13:13" ht="18" customHeight="1" x14ac:dyDescent="0.25">
      <c r="M64" s="191"/>
    </row>
    <row r="65" spans="13:13" ht="18" customHeight="1" x14ac:dyDescent="0.25">
      <c r="M65" s="191"/>
    </row>
    <row r="66" spans="13:13" ht="18" customHeight="1" x14ac:dyDescent="0.25">
      <c r="M66" s="191"/>
    </row>
    <row r="67" spans="13:13" ht="18" customHeight="1" x14ac:dyDescent="0.25">
      <c r="M67" s="191"/>
    </row>
    <row r="68" spans="13:13" ht="18" customHeight="1" x14ac:dyDescent="0.25">
      <c r="M68" s="191"/>
    </row>
    <row r="69" spans="13:13" ht="18" customHeight="1" x14ac:dyDescent="0.25">
      <c r="M69" s="191"/>
    </row>
    <row r="70" spans="13:13" ht="18" customHeight="1" x14ac:dyDescent="0.25">
      <c r="M70" s="191"/>
    </row>
    <row r="71" spans="13:13" ht="18" customHeight="1" x14ac:dyDescent="0.25">
      <c r="M71" s="191"/>
    </row>
    <row r="72" spans="13:13" ht="18" customHeight="1" x14ac:dyDescent="0.25">
      <c r="M72" s="191"/>
    </row>
    <row r="73" spans="13:13" ht="18" customHeight="1" x14ac:dyDescent="0.25">
      <c r="M73" s="191"/>
    </row>
    <row r="74" spans="13:13" ht="18" customHeight="1" x14ac:dyDescent="0.25">
      <c r="M74" s="191"/>
    </row>
    <row r="75" spans="13:13" ht="18" customHeight="1" x14ac:dyDescent="0.25">
      <c r="M75" s="191"/>
    </row>
    <row r="76" spans="13:13" ht="18" customHeight="1" x14ac:dyDescent="0.25">
      <c r="M76" s="191"/>
    </row>
    <row r="77" spans="13:13" ht="18" customHeight="1" x14ac:dyDescent="0.25">
      <c r="M77" s="191"/>
    </row>
    <row r="78" spans="13:13" ht="18" customHeight="1" x14ac:dyDescent="0.25">
      <c r="M78" s="191"/>
    </row>
    <row r="79" spans="13:13" ht="18" customHeight="1" x14ac:dyDescent="0.25">
      <c r="M79" s="191"/>
    </row>
    <row r="80" spans="13:13" ht="18" customHeight="1" x14ac:dyDescent="0.25">
      <c r="M80" s="191"/>
    </row>
    <row r="81" spans="13:13" ht="18" customHeight="1" x14ac:dyDescent="0.25">
      <c r="M81" s="191"/>
    </row>
    <row r="82" spans="13:13" ht="18" customHeight="1" x14ac:dyDescent="0.25">
      <c r="M82" s="191"/>
    </row>
    <row r="83" spans="13:13" ht="18" customHeight="1" x14ac:dyDescent="0.25">
      <c r="M83" s="191"/>
    </row>
    <row r="84" spans="13:13" ht="18" customHeight="1" x14ac:dyDescent="0.25">
      <c r="M84" s="191"/>
    </row>
    <row r="85" spans="13:13" ht="18" customHeight="1" x14ac:dyDescent="0.25">
      <c r="M85" s="191"/>
    </row>
    <row r="86" spans="13:13" ht="18" customHeight="1" x14ac:dyDescent="0.25">
      <c r="M86" s="191"/>
    </row>
    <row r="87" spans="13:13" ht="18" customHeight="1" x14ac:dyDescent="0.25">
      <c r="M87" s="191"/>
    </row>
    <row r="88" spans="13:13" ht="18" customHeight="1" x14ac:dyDescent="0.25">
      <c r="M88" s="191"/>
    </row>
    <row r="89" spans="13:13" ht="18" customHeight="1" x14ac:dyDescent="0.25">
      <c r="M89" s="191"/>
    </row>
    <row r="90" spans="13:13" ht="18" customHeight="1" x14ac:dyDescent="0.25">
      <c r="M90" s="191"/>
    </row>
    <row r="91" spans="13:13" ht="18" customHeight="1" x14ac:dyDescent="0.25">
      <c r="M91" s="191"/>
    </row>
    <row r="92" spans="13:13" ht="18" customHeight="1" x14ac:dyDescent="0.25">
      <c r="M92" s="191"/>
    </row>
    <row r="93" spans="13:13" ht="18" customHeight="1" x14ac:dyDescent="0.25">
      <c r="M93" s="191"/>
    </row>
    <row r="94" spans="13:13" ht="18" customHeight="1" x14ac:dyDescent="0.25">
      <c r="M94" s="191"/>
    </row>
    <row r="95" spans="13:13" ht="18" customHeight="1" x14ac:dyDescent="0.25">
      <c r="M95" s="191"/>
    </row>
    <row r="96" spans="13:13" ht="18" customHeight="1" x14ac:dyDescent="0.25">
      <c r="M96" s="191"/>
    </row>
    <row r="97" spans="13:13" ht="18" customHeight="1" x14ac:dyDescent="0.25">
      <c r="M97" s="191"/>
    </row>
    <row r="98" spans="13:13" ht="18" customHeight="1" x14ac:dyDescent="0.25">
      <c r="M98" s="191"/>
    </row>
    <row r="99" spans="13:13" ht="18" customHeight="1" x14ac:dyDescent="0.25">
      <c r="M99" s="191"/>
    </row>
    <row r="100" spans="13:13" ht="18" customHeight="1" x14ac:dyDescent="0.25">
      <c r="M100" s="191"/>
    </row>
    <row r="101" spans="13:13" ht="18" customHeight="1" x14ac:dyDescent="0.25">
      <c r="M101" s="191"/>
    </row>
    <row r="102" spans="13:13" ht="18" customHeight="1" x14ac:dyDescent="0.25">
      <c r="M102" s="191"/>
    </row>
    <row r="103" spans="13:13" ht="18" customHeight="1" x14ac:dyDescent="0.25">
      <c r="M103" s="191"/>
    </row>
    <row r="104" spans="13:13" ht="18" customHeight="1" x14ac:dyDescent="0.25">
      <c r="M104" s="191"/>
    </row>
    <row r="105" spans="13:13" ht="18" customHeight="1" x14ac:dyDescent="0.25">
      <c r="M105" s="191"/>
    </row>
    <row r="106" spans="13:13" ht="18" customHeight="1" x14ac:dyDescent="0.25">
      <c r="M106" s="191"/>
    </row>
    <row r="107" spans="13:13" ht="18" customHeight="1" x14ac:dyDescent="0.25">
      <c r="M107" s="191"/>
    </row>
    <row r="108" spans="13:13" ht="18" customHeight="1" x14ac:dyDescent="0.25">
      <c r="M108" s="191"/>
    </row>
    <row r="109" spans="13:13" ht="18" customHeight="1" x14ac:dyDescent="0.25">
      <c r="M109" s="191"/>
    </row>
    <row r="110" spans="13:13" ht="18" customHeight="1" x14ac:dyDescent="0.25">
      <c r="M110" s="191"/>
    </row>
    <row r="111" spans="13:13" ht="18" customHeight="1" x14ac:dyDescent="0.25">
      <c r="M111" s="191"/>
    </row>
    <row r="112" spans="13:13" ht="18" customHeight="1" x14ac:dyDescent="0.25">
      <c r="M112" s="191"/>
    </row>
    <row r="113" spans="13:13" ht="18" customHeight="1" x14ac:dyDescent="0.25">
      <c r="M113" s="191"/>
    </row>
    <row r="114" spans="13:13" ht="18" customHeight="1" x14ac:dyDescent="0.25">
      <c r="M114" s="191"/>
    </row>
    <row r="115" spans="13:13" ht="18" customHeight="1" x14ac:dyDescent="0.25">
      <c r="M115" s="191"/>
    </row>
    <row r="116" spans="13:13" ht="18" customHeight="1" x14ac:dyDescent="0.25">
      <c r="M116" s="191"/>
    </row>
    <row r="117" spans="13:13" ht="18" customHeight="1" x14ac:dyDescent="0.25">
      <c r="M117" s="191"/>
    </row>
    <row r="118" spans="13:13" ht="18" customHeight="1" x14ac:dyDescent="0.25">
      <c r="M118" s="191"/>
    </row>
    <row r="119" spans="13:13" ht="18" customHeight="1" x14ac:dyDescent="0.25">
      <c r="M119" s="191"/>
    </row>
    <row r="120" spans="13:13" ht="18" customHeight="1" x14ac:dyDescent="0.25">
      <c r="M120" s="191"/>
    </row>
    <row r="121" spans="13:13" ht="18" customHeight="1" x14ac:dyDescent="0.25">
      <c r="M121" s="191"/>
    </row>
    <row r="122" spans="13:13" ht="18" customHeight="1" x14ac:dyDescent="0.25">
      <c r="M122" s="191"/>
    </row>
    <row r="123" spans="13:13" ht="18" customHeight="1" x14ac:dyDescent="0.25">
      <c r="M123" s="191"/>
    </row>
    <row r="124" spans="13:13" ht="18" customHeight="1" x14ac:dyDescent="0.25">
      <c r="M124" s="191"/>
    </row>
    <row r="125" spans="13:13" ht="18" customHeight="1" x14ac:dyDescent="0.25">
      <c r="M125" s="191"/>
    </row>
    <row r="126" spans="13:13" ht="18" customHeight="1" x14ac:dyDescent="0.25">
      <c r="M126" s="191"/>
    </row>
    <row r="127" spans="13:13" ht="18" customHeight="1" x14ac:dyDescent="0.25">
      <c r="M127" s="191"/>
    </row>
    <row r="128" spans="13:13" ht="18" customHeight="1" x14ac:dyDescent="0.25">
      <c r="M128" s="191"/>
    </row>
    <row r="129" spans="13:13" ht="18" customHeight="1" x14ac:dyDescent="0.25">
      <c r="M129" s="191"/>
    </row>
    <row r="130" spans="13:13" ht="18" customHeight="1" x14ac:dyDescent="0.25">
      <c r="M130" s="191"/>
    </row>
    <row r="131" spans="13:13" ht="18" customHeight="1" x14ac:dyDescent="0.25">
      <c r="M131" s="191"/>
    </row>
    <row r="132" spans="13:13" ht="18" customHeight="1" x14ac:dyDescent="0.25">
      <c r="M132" s="191"/>
    </row>
    <row r="133" spans="13:13" ht="18" customHeight="1" x14ac:dyDescent="0.25">
      <c r="M133" s="191"/>
    </row>
    <row r="134" spans="13:13" ht="18" customHeight="1" x14ac:dyDescent="0.25">
      <c r="M134" s="191"/>
    </row>
    <row r="135" spans="13:13" ht="18" customHeight="1" x14ac:dyDescent="0.25">
      <c r="M135" s="191"/>
    </row>
    <row r="136" spans="13:13" ht="18" customHeight="1" x14ac:dyDescent="0.25">
      <c r="M136" s="191"/>
    </row>
    <row r="137" spans="13:13" ht="18" customHeight="1" x14ac:dyDescent="0.25">
      <c r="M137" s="191"/>
    </row>
    <row r="138" spans="13:13" ht="18" customHeight="1" x14ac:dyDescent="0.25">
      <c r="M138" s="191"/>
    </row>
    <row r="139" spans="13:13" ht="18" customHeight="1" x14ac:dyDescent="0.25">
      <c r="M139" s="191"/>
    </row>
    <row r="140" spans="13:13" ht="18" customHeight="1" x14ac:dyDescent="0.25">
      <c r="M140" s="191"/>
    </row>
    <row r="141" spans="13:13" ht="18" customHeight="1" x14ac:dyDescent="0.25">
      <c r="M141" s="191"/>
    </row>
    <row r="142" spans="13:13" ht="18" customHeight="1" x14ac:dyDescent="0.25">
      <c r="M142" s="191"/>
    </row>
    <row r="143" spans="13:13" ht="18" customHeight="1" x14ac:dyDescent="0.25">
      <c r="M143" s="191"/>
    </row>
    <row r="144" spans="13:13" ht="18" customHeight="1" x14ac:dyDescent="0.25">
      <c r="M144" s="191"/>
    </row>
    <row r="145" spans="13:13" ht="18" customHeight="1" x14ac:dyDescent="0.25">
      <c r="M145" s="191"/>
    </row>
    <row r="146" spans="13:13" ht="18" customHeight="1" x14ac:dyDescent="0.25">
      <c r="M146" s="191"/>
    </row>
    <row r="147" spans="13:13" ht="18" customHeight="1" x14ac:dyDescent="0.25">
      <c r="M147" s="191"/>
    </row>
    <row r="148" spans="13:13" ht="18" customHeight="1" x14ac:dyDescent="0.25">
      <c r="M148" s="191"/>
    </row>
    <row r="149" spans="13:13" ht="18" customHeight="1" x14ac:dyDescent="0.25">
      <c r="M149" s="191"/>
    </row>
    <row r="150" spans="13:13" ht="18" customHeight="1" x14ac:dyDescent="0.25">
      <c r="M150" s="191"/>
    </row>
    <row r="151" spans="13:13" ht="18" customHeight="1" x14ac:dyDescent="0.25">
      <c r="M151" s="191"/>
    </row>
    <row r="152" spans="13:13" ht="18" customHeight="1" x14ac:dyDescent="0.25">
      <c r="M152" s="191"/>
    </row>
    <row r="153" spans="13:13" ht="18" customHeight="1" x14ac:dyDescent="0.25">
      <c r="M153" s="191"/>
    </row>
    <row r="154" spans="13:13" ht="18" customHeight="1" x14ac:dyDescent="0.25">
      <c r="M154" s="191"/>
    </row>
    <row r="155" spans="13:13" ht="18" customHeight="1" x14ac:dyDescent="0.25">
      <c r="M155" s="191"/>
    </row>
    <row r="156" spans="13:13" ht="18" customHeight="1" x14ac:dyDescent="0.25">
      <c r="M156" s="191"/>
    </row>
    <row r="157" spans="13:13" ht="18" customHeight="1" x14ac:dyDescent="0.25">
      <c r="M157" s="191"/>
    </row>
    <row r="158" spans="13:13" ht="18" customHeight="1" x14ac:dyDescent="0.25">
      <c r="M158" s="191"/>
    </row>
    <row r="159" spans="13:13" ht="18" customHeight="1" x14ac:dyDescent="0.25">
      <c r="M159" s="191"/>
    </row>
    <row r="160" spans="13:13" ht="18" customHeight="1" x14ac:dyDescent="0.25">
      <c r="M160" s="191"/>
    </row>
    <row r="161" spans="13:13" ht="18" customHeight="1" x14ac:dyDescent="0.25">
      <c r="M161" s="191"/>
    </row>
    <row r="162" spans="13:13" ht="18" customHeight="1" x14ac:dyDescent="0.25">
      <c r="M162" s="191"/>
    </row>
    <row r="163" spans="13:13" ht="18" customHeight="1" x14ac:dyDescent="0.25">
      <c r="M163" s="191"/>
    </row>
    <row r="164" spans="13:13" ht="18" customHeight="1" x14ac:dyDescent="0.25">
      <c r="M164" s="191"/>
    </row>
    <row r="165" spans="13:13" ht="18" customHeight="1" x14ac:dyDescent="0.25">
      <c r="M165" s="191"/>
    </row>
    <row r="166" spans="13:13" ht="18" customHeight="1" x14ac:dyDescent="0.25">
      <c r="M166" s="191"/>
    </row>
    <row r="167" spans="13:13" ht="18" customHeight="1" x14ac:dyDescent="0.25">
      <c r="M167" s="191"/>
    </row>
    <row r="168" spans="13:13" ht="18" customHeight="1" x14ac:dyDescent="0.25">
      <c r="M168" s="191"/>
    </row>
    <row r="169" spans="13:13" ht="18" customHeight="1" x14ac:dyDescent="0.25">
      <c r="M169" s="191"/>
    </row>
    <row r="170" spans="13:13" ht="18" customHeight="1" x14ac:dyDescent="0.25">
      <c r="M170" s="191"/>
    </row>
    <row r="171" spans="13:13" ht="18" customHeight="1" x14ac:dyDescent="0.25">
      <c r="M171" s="191"/>
    </row>
    <row r="172" spans="13:13" ht="18" customHeight="1" x14ac:dyDescent="0.25">
      <c r="M172" s="191"/>
    </row>
    <row r="173" spans="13:13" ht="18" customHeight="1" x14ac:dyDescent="0.25">
      <c r="M173" s="191"/>
    </row>
    <row r="174" spans="13:13" ht="18" customHeight="1" x14ac:dyDescent="0.25">
      <c r="M174" s="191"/>
    </row>
    <row r="175" spans="13:13" ht="18" customHeight="1" x14ac:dyDescent="0.25">
      <c r="M175" s="191"/>
    </row>
    <row r="176" spans="13:13" ht="18" customHeight="1" x14ac:dyDescent="0.25">
      <c r="M176" s="191"/>
    </row>
    <row r="177" spans="13:13" ht="18" customHeight="1" x14ac:dyDescent="0.25">
      <c r="M177" s="191"/>
    </row>
    <row r="178" spans="13:13" ht="18" customHeight="1" x14ac:dyDescent="0.25">
      <c r="M178" s="191"/>
    </row>
    <row r="179" spans="13:13" ht="18" customHeight="1" x14ac:dyDescent="0.25">
      <c r="M179" s="191"/>
    </row>
    <row r="180" spans="13:13" ht="18" customHeight="1" x14ac:dyDescent="0.25">
      <c r="M180" s="191"/>
    </row>
    <row r="181" spans="13:13" ht="18" customHeight="1" x14ac:dyDescent="0.25">
      <c r="M181" s="191"/>
    </row>
    <row r="182" spans="13:13" ht="18" customHeight="1" x14ac:dyDescent="0.25">
      <c r="M182" s="191"/>
    </row>
    <row r="183" spans="13:13" ht="18" customHeight="1" x14ac:dyDescent="0.25">
      <c r="M183" s="191"/>
    </row>
    <row r="184" spans="13:13" ht="18" customHeight="1" x14ac:dyDescent="0.25">
      <c r="M184" s="191"/>
    </row>
    <row r="185" spans="13:13" ht="18" customHeight="1" x14ac:dyDescent="0.25">
      <c r="M185" s="191"/>
    </row>
    <row r="186" spans="13:13" ht="18" customHeight="1" x14ac:dyDescent="0.25">
      <c r="M186" s="191"/>
    </row>
    <row r="187" spans="13:13" ht="18" customHeight="1" x14ac:dyDescent="0.25">
      <c r="M187" s="191"/>
    </row>
    <row r="188" spans="13:13" ht="18" customHeight="1" x14ac:dyDescent="0.25">
      <c r="M188" s="191"/>
    </row>
    <row r="189" spans="13:13" ht="18" customHeight="1" x14ac:dyDescent="0.25">
      <c r="M189" s="191"/>
    </row>
    <row r="190" spans="13:13" ht="18" customHeight="1" x14ac:dyDescent="0.25">
      <c r="M190" s="191"/>
    </row>
    <row r="191" spans="13:13" ht="18" customHeight="1" x14ac:dyDescent="0.25">
      <c r="M191" s="191"/>
    </row>
    <row r="192" spans="13:13" ht="18" customHeight="1" x14ac:dyDescent="0.25">
      <c r="M192" s="191"/>
    </row>
    <row r="193" spans="13:13" ht="18" customHeight="1" x14ac:dyDescent="0.25">
      <c r="M193" s="191"/>
    </row>
    <row r="194" spans="13:13" ht="18" customHeight="1" x14ac:dyDescent="0.25">
      <c r="M194" s="191"/>
    </row>
    <row r="195" spans="13:13" ht="18" customHeight="1" x14ac:dyDescent="0.25">
      <c r="M195" s="191"/>
    </row>
    <row r="196" spans="13:13" ht="18" customHeight="1" x14ac:dyDescent="0.25">
      <c r="M196" s="191"/>
    </row>
    <row r="197" spans="13:13" ht="18" customHeight="1" x14ac:dyDescent="0.25">
      <c r="M197" s="191"/>
    </row>
    <row r="198" spans="13:13" ht="18" customHeight="1" x14ac:dyDescent="0.25">
      <c r="M198" s="191"/>
    </row>
    <row r="199" spans="13:13" ht="18" customHeight="1" x14ac:dyDescent="0.25">
      <c r="M199" s="191"/>
    </row>
    <row r="200" spans="13:13" ht="18" customHeight="1" x14ac:dyDescent="0.25">
      <c r="M200" s="191"/>
    </row>
    <row r="201" spans="13:13" ht="18" customHeight="1" x14ac:dyDescent="0.25">
      <c r="M201" s="191"/>
    </row>
    <row r="202" spans="13:13" ht="18" customHeight="1" x14ac:dyDescent="0.25">
      <c r="M202" s="191"/>
    </row>
    <row r="203" spans="13:13" ht="18" customHeight="1" x14ac:dyDescent="0.25">
      <c r="M203" s="191"/>
    </row>
    <row r="204" spans="13:13" ht="18" customHeight="1" x14ac:dyDescent="0.25">
      <c r="M204" s="191"/>
    </row>
    <row r="205" spans="13:13" ht="18" customHeight="1" x14ac:dyDescent="0.25">
      <c r="M205" s="191"/>
    </row>
    <row r="206" spans="13:13" ht="18" customHeight="1" x14ac:dyDescent="0.25">
      <c r="M206" s="191"/>
    </row>
    <row r="207" spans="13:13" ht="18" customHeight="1" x14ac:dyDescent="0.25">
      <c r="M207" s="191"/>
    </row>
    <row r="208" spans="13:13" ht="18" customHeight="1" x14ac:dyDescent="0.25">
      <c r="M208" s="191"/>
    </row>
    <row r="209" spans="13:13" ht="18" customHeight="1" x14ac:dyDescent="0.25">
      <c r="M209" s="191"/>
    </row>
    <row r="210" spans="13:13" ht="18" customHeight="1" x14ac:dyDescent="0.25">
      <c r="M210" s="191"/>
    </row>
    <row r="211" spans="13:13" ht="18" customHeight="1" x14ac:dyDescent="0.25">
      <c r="M211" s="191"/>
    </row>
    <row r="212" spans="13:13" ht="18" customHeight="1" x14ac:dyDescent="0.25">
      <c r="M212" s="191"/>
    </row>
    <row r="213" spans="13:13" ht="18" customHeight="1" x14ac:dyDescent="0.25">
      <c r="M213" s="191"/>
    </row>
    <row r="214" spans="13:13" ht="18" customHeight="1" x14ac:dyDescent="0.25">
      <c r="M214" s="191"/>
    </row>
    <row r="215" spans="13:13" ht="18" customHeight="1" x14ac:dyDescent="0.25">
      <c r="M215" s="191"/>
    </row>
    <row r="216" spans="13:13" ht="18" customHeight="1" x14ac:dyDescent="0.25">
      <c r="M216" s="191"/>
    </row>
    <row r="217" spans="13:13" ht="18" customHeight="1" x14ac:dyDescent="0.25">
      <c r="M217" s="191"/>
    </row>
    <row r="218" spans="13:13" ht="18" customHeight="1" x14ac:dyDescent="0.25">
      <c r="M218" s="191"/>
    </row>
    <row r="219" spans="13:13" ht="18" customHeight="1" x14ac:dyDescent="0.25">
      <c r="M219" s="191"/>
    </row>
    <row r="220" spans="13:13" ht="18" customHeight="1" x14ac:dyDescent="0.25">
      <c r="M220" s="191"/>
    </row>
    <row r="221" spans="13:13" ht="18" customHeight="1" x14ac:dyDescent="0.25">
      <c r="M221" s="191"/>
    </row>
    <row r="222" spans="13:13" ht="18" customHeight="1" x14ac:dyDescent="0.25">
      <c r="M222" s="191"/>
    </row>
    <row r="223" spans="13:13" ht="18" customHeight="1" x14ac:dyDescent="0.25">
      <c r="M223" s="191"/>
    </row>
    <row r="224" spans="13:13" ht="18" customHeight="1" x14ac:dyDescent="0.25">
      <c r="M224" s="191"/>
    </row>
    <row r="225" spans="13:13" ht="18" customHeight="1" x14ac:dyDescent="0.25">
      <c r="M225" s="191"/>
    </row>
    <row r="226" spans="13:13" ht="18" customHeight="1" x14ac:dyDescent="0.25">
      <c r="M226" s="191"/>
    </row>
    <row r="227" spans="13:13" ht="18" customHeight="1" x14ac:dyDescent="0.25">
      <c r="M227" s="191"/>
    </row>
    <row r="228" spans="13:13" ht="18" customHeight="1" x14ac:dyDescent="0.25">
      <c r="M228" s="191"/>
    </row>
    <row r="229" spans="13:13" ht="18" customHeight="1" x14ac:dyDescent="0.25">
      <c r="M229" s="191"/>
    </row>
    <row r="230" spans="13:13" ht="18" customHeight="1" x14ac:dyDescent="0.25">
      <c r="M230" s="191"/>
    </row>
    <row r="231" spans="13:13" ht="18" customHeight="1" x14ac:dyDescent="0.25">
      <c r="M231" s="191"/>
    </row>
    <row r="232" spans="13:13" ht="18" customHeight="1" x14ac:dyDescent="0.25">
      <c r="M232" s="191"/>
    </row>
    <row r="233" spans="13:13" ht="18" customHeight="1" x14ac:dyDescent="0.25">
      <c r="M233" s="191"/>
    </row>
    <row r="234" spans="13:13" ht="18" customHeight="1" x14ac:dyDescent="0.25">
      <c r="M234" s="191"/>
    </row>
    <row r="235" spans="13:13" ht="18" customHeight="1" x14ac:dyDescent="0.25">
      <c r="M235" s="191"/>
    </row>
    <row r="236" spans="13:13" ht="18" customHeight="1" x14ac:dyDescent="0.25">
      <c r="M236" s="191"/>
    </row>
    <row r="237" spans="13:13" ht="18" customHeight="1" x14ac:dyDescent="0.25">
      <c r="M237" s="191"/>
    </row>
    <row r="238" spans="13:13" ht="18" customHeight="1" x14ac:dyDescent="0.25">
      <c r="M238" s="191"/>
    </row>
    <row r="239" spans="13:13" ht="18" customHeight="1" x14ac:dyDescent="0.25">
      <c r="M239" s="191"/>
    </row>
    <row r="240" spans="13:13" ht="18" customHeight="1" x14ac:dyDescent="0.25">
      <c r="M240" s="191"/>
    </row>
    <row r="241" spans="13:13" ht="18" customHeight="1" x14ac:dyDescent="0.25">
      <c r="M241" s="191"/>
    </row>
    <row r="242" spans="13:13" ht="18" customHeight="1" x14ac:dyDescent="0.25">
      <c r="M242" s="191"/>
    </row>
    <row r="243" spans="13:13" ht="18" customHeight="1" x14ac:dyDescent="0.25">
      <c r="M243" s="191"/>
    </row>
    <row r="244" spans="13:13" ht="18" customHeight="1" x14ac:dyDescent="0.25">
      <c r="M244" s="191"/>
    </row>
    <row r="245" spans="13:13" ht="18" customHeight="1" x14ac:dyDescent="0.25">
      <c r="M245" s="191"/>
    </row>
    <row r="246" spans="13:13" ht="18" customHeight="1" x14ac:dyDescent="0.25">
      <c r="M246" s="191"/>
    </row>
    <row r="247" spans="13:13" ht="18" customHeight="1" x14ac:dyDescent="0.25">
      <c r="M247" s="191"/>
    </row>
    <row r="248" spans="13:13" ht="18" customHeight="1" x14ac:dyDescent="0.25">
      <c r="M248" s="191"/>
    </row>
    <row r="249" spans="13:13" ht="18" customHeight="1" x14ac:dyDescent="0.25">
      <c r="M249" s="191"/>
    </row>
    <row r="250" spans="13:13" ht="18" customHeight="1" x14ac:dyDescent="0.25">
      <c r="M250" s="191"/>
    </row>
    <row r="251" spans="13:13" ht="18" customHeight="1" x14ac:dyDescent="0.25">
      <c r="M251" s="191"/>
    </row>
    <row r="252" spans="13:13" ht="18" customHeight="1" x14ac:dyDescent="0.25">
      <c r="M252" s="191"/>
    </row>
    <row r="253" spans="13:13" ht="18" customHeight="1" x14ac:dyDescent="0.25">
      <c r="M253" s="191"/>
    </row>
    <row r="254" spans="13:13" ht="18" customHeight="1" x14ac:dyDescent="0.25">
      <c r="M254" s="191"/>
    </row>
    <row r="255" spans="13:13" ht="18" customHeight="1" x14ac:dyDescent="0.25">
      <c r="M255" s="191"/>
    </row>
    <row r="256" spans="13:13" ht="18" customHeight="1" x14ac:dyDescent="0.25">
      <c r="M256" s="191"/>
    </row>
    <row r="257" spans="13:13" ht="18" customHeight="1" x14ac:dyDescent="0.25">
      <c r="M257" s="191"/>
    </row>
    <row r="258" spans="13:13" ht="18" customHeight="1" x14ac:dyDescent="0.25">
      <c r="M258" s="191"/>
    </row>
    <row r="259" spans="13:13" ht="18" customHeight="1" x14ac:dyDescent="0.25">
      <c r="M259" s="191"/>
    </row>
    <row r="260" spans="13:13" ht="18" customHeight="1" x14ac:dyDescent="0.25">
      <c r="M260" s="191"/>
    </row>
    <row r="261" spans="13:13" ht="18" customHeight="1" x14ac:dyDescent="0.25">
      <c r="M261" s="191"/>
    </row>
    <row r="262" spans="13:13" ht="18" customHeight="1" x14ac:dyDescent="0.25">
      <c r="M262" s="191"/>
    </row>
    <row r="263" spans="13:13" ht="18" customHeight="1" x14ac:dyDescent="0.25">
      <c r="M263" s="191"/>
    </row>
    <row r="264" spans="13:13" ht="18" customHeight="1" x14ac:dyDescent="0.25">
      <c r="M264" s="191"/>
    </row>
    <row r="265" spans="13:13" ht="18" customHeight="1" x14ac:dyDescent="0.25">
      <c r="M265" s="191"/>
    </row>
    <row r="266" spans="13:13" ht="18" customHeight="1" x14ac:dyDescent="0.25">
      <c r="M266" s="191"/>
    </row>
    <row r="267" spans="13:13" ht="18" customHeight="1" x14ac:dyDescent="0.25">
      <c r="M267" s="191"/>
    </row>
    <row r="268" spans="13:13" ht="18" customHeight="1" x14ac:dyDescent="0.25">
      <c r="M268" s="191"/>
    </row>
    <row r="269" spans="13:13" ht="18" customHeight="1" x14ac:dyDescent="0.25">
      <c r="M269" s="191"/>
    </row>
    <row r="270" spans="13:13" ht="18" customHeight="1" x14ac:dyDescent="0.25">
      <c r="M270" s="191"/>
    </row>
    <row r="271" spans="13:13" ht="18" customHeight="1" x14ac:dyDescent="0.25">
      <c r="M271" s="191"/>
    </row>
    <row r="272" spans="13:13" ht="18" customHeight="1" x14ac:dyDescent="0.25">
      <c r="M272" s="191"/>
    </row>
    <row r="273" spans="13:13" ht="18" customHeight="1" x14ac:dyDescent="0.25">
      <c r="M273" s="191"/>
    </row>
    <row r="274" spans="13:13" ht="18" customHeight="1" x14ac:dyDescent="0.25">
      <c r="M274" s="191"/>
    </row>
    <row r="275" spans="13:13" ht="18" customHeight="1" x14ac:dyDescent="0.25">
      <c r="M275" s="191"/>
    </row>
    <row r="276" spans="13:13" ht="18" customHeight="1" x14ac:dyDescent="0.25">
      <c r="M276" s="191"/>
    </row>
    <row r="277" spans="13:13" ht="18" customHeight="1" x14ac:dyDescent="0.25">
      <c r="M277" s="191"/>
    </row>
    <row r="278" spans="13:13" ht="18" customHeight="1" x14ac:dyDescent="0.25">
      <c r="M278" s="191"/>
    </row>
    <row r="279" spans="13:13" ht="18" customHeight="1" x14ac:dyDescent="0.25">
      <c r="M279" s="191"/>
    </row>
    <row r="280" spans="13:13" ht="18" customHeight="1" x14ac:dyDescent="0.25">
      <c r="M280" s="191"/>
    </row>
    <row r="281" spans="13:13" ht="18" customHeight="1" x14ac:dyDescent="0.25">
      <c r="M281" s="191"/>
    </row>
    <row r="282" spans="13:13" ht="18" customHeight="1" x14ac:dyDescent="0.25">
      <c r="M282" s="191"/>
    </row>
    <row r="283" spans="13:13" ht="18" customHeight="1" x14ac:dyDescent="0.25">
      <c r="M283" s="191"/>
    </row>
    <row r="284" spans="13:13" ht="18" customHeight="1" x14ac:dyDescent="0.25">
      <c r="M284" s="191"/>
    </row>
    <row r="285" spans="13:13" ht="18" customHeight="1" x14ac:dyDescent="0.25">
      <c r="M285" s="191"/>
    </row>
    <row r="286" spans="13:13" ht="18" customHeight="1" x14ac:dyDescent="0.25">
      <c r="M286" s="191"/>
    </row>
    <row r="287" spans="13:13" ht="18" customHeight="1" x14ac:dyDescent="0.25">
      <c r="M287" s="191"/>
    </row>
    <row r="288" spans="13:13" ht="18" customHeight="1" x14ac:dyDescent="0.25">
      <c r="M288" s="191"/>
    </row>
    <row r="289" spans="13:13" ht="18" customHeight="1" x14ac:dyDescent="0.25">
      <c r="M289" s="191"/>
    </row>
    <row r="290" spans="13:13" ht="18" customHeight="1" x14ac:dyDescent="0.25">
      <c r="M290" s="191"/>
    </row>
    <row r="291" spans="13:13" ht="18" customHeight="1" x14ac:dyDescent="0.25">
      <c r="M291" s="191"/>
    </row>
    <row r="292" spans="13:13" ht="18" customHeight="1" x14ac:dyDescent="0.25">
      <c r="M292" s="191"/>
    </row>
    <row r="293" spans="13:13" ht="18" customHeight="1" x14ac:dyDescent="0.25">
      <c r="M293" s="191"/>
    </row>
    <row r="294" spans="13:13" ht="18" customHeight="1" x14ac:dyDescent="0.25">
      <c r="M294" s="191"/>
    </row>
    <row r="295" spans="13:13" ht="18" customHeight="1" x14ac:dyDescent="0.25">
      <c r="M295" s="191"/>
    </row>
    <row r="296" spans="13:13" ht="18" customHeight="1" x14ac:dyDescent="0.25">
      <c r="M296" s="191"/>
    </row>
    <row r="297" spans="13:13" ht="18" customHeight="1" x14ac:dyDescent="0.25">
      <c r="M297" s="191"/>
    </row>
    <row r="298" spans="13:13" ht="18" customHeight="1" x14ac:dyDescent="0.25">
      <c r="M298" s="191"/>
    </row>
    <row r="299" spans="13:13" ht="18" customHeight="1" x14ac:dyDescent="0.25">
      <c r="M299" s="191"/>
    </row>
    <row r="300" spans="13:13" ht="18" customHeight="1" x14ac:dyDescent="0.25">
      <c r="M300" s="191"/>
    </row>
    <row r="301" spans="13:13" ht="18" customHeight="1" x14ac:dyDescent="0.25">
      <c r="M301" s="191"/>
    </row>
    <row r="302" spans="13:13" ht="18" customHeight="1" x14ac:dyDescent="0.25">
      <c r="M302" s="191"/>
    </row>
    <row r="303" spans="13:13" ht="18" customHeight="1" x14ac:dyDescent="0.25">
      <c r="M303" s="191"/>
    </row>
    <row r="304" spans="13:13" ht="18" customHeight="1" x14ac:dyDescent="0.25">
      <c r="M304" s="191"/>
    </row>
    <row r="305" spans="13:13" ht="18" customHeight="1" x14ac:dyDescent="0.25">
      <c r="M305" s="191"/>
    </row>
    <row r="306" spans="13:13" ht="18" customHeight="1" x14ac:dyDescent="0.25">
      <c r="M306" s="191"/>
    </row>
    <row r="307" spans="13:13" ht="18" customHeight="1" x14ac:dyDescent="0.25">
      <c r="M307" s="191"/>
    </row>
    <row r="308" spans="13:13" ht="18" customHeight="1" x14ac:dyDescent="0.25">
      <c r="M308" s="191"/>
    </row>
    <row r="309" spans="13:13" ht="18" customHeight="1" x14ac:dyDescent="0.25">
      <c r="M309" s="191"/>
    </row>
    <row r="310" spans="13:13" ht="18" customHeight="1" x14ac:dyDescent="0.25">
      <c r="M310" s="191"/>
    </row>
    <row r="311" spans="13:13" ht="18" customHeight="1" x14ac:dyDescent="0.25">
      <c r="M311" s="191"/>
    </row>
    <row r="312" spans="13:13" ht="18" customHeight="1" x14ac:dyDescent="0.25">
      <c r="M312" s="191"/>
    </row>
    <row r="313" spans="13:13" ht="18" customHeight="1" x14ac:dyDescent="0.25">
      <c r="M313" s="191"/>
    </row>
    <row r="314" spans="13:13" ht="18" customHeight="1" x14ac:dyDescent="0.25">
      <c r="M314" s="191"/>
    </row>
    <row r="315" spans="13:13" ht="18" customHeight="1" x14ac:dyDescent="0.25">
      <c r="M315" s="191"/>
    </row>
    <row r="316" spans="13:13" ht="18" customHeight="1" x14ac:dyDescent="0.25">
      <c r="M316" s="191"/>
    </row>
    <row r="317" spans="13:13" ht="18" customHeight="1" x14ac:dyDescent="0.25">
      <c r="M317" s="191"/>
    </row>
    <row r="318" spans="13:13" ht="18" customHeight="1" x14ac:dyDescent="0.25">
      <c r="M318" s="191"/>
    </row>
    <row r="319" spans="13:13" ht="18" customHeight="1" x14ac:dyDescent="0.25">
      <c r="M319" s="191"/>
    </row>
    <row r="320" spans="13:13" ht="18" customHeight="1" x14ac:dyDescent="0.25">
      <c r="M320" s="191"/>
    </row>
    <row r="321" spans="13:13" ht="18" customHeight="1" x14ac:dyDescent="0.25">
      <c r="M321" s="191"/>
    </row>
    <row r="322" spans="13:13" ht="18" customHeight="1" x14ac:dyDescent="0.25">
      <c r="M322" s="191"/>
    </row>
    <row r="323" spans="13:13" ht="18" customHeight="1" x14ac:dyDescent="0.25">
      <c r="M323" s="191"/>
    </row>
    <row r="324" spans="13:13" ht="18" customHeight="1" x14ac:dyDescent="0.25">
      <c r="M324" s="191"/>
    </row>
    <row r="325" spans="13:13" ht="18" customHeight="1" x14ac:dyDescent="0.25">
      <c r="M325" s="191"/>
    </row>
    <row r="326" spans="13:13" ht="18" customHeight="1" x14ac:dyDescent="0.25">
      <c r="M326" s="191"/>
    </row>
    <row r="327" spans="13:13" ht="18" customHeight="1" x14ac:dyDescent="0.25">
      <c r="M327" s="191"/>
    </row>
    <row r="328" spans="13:13" ht="18" customHeight="1" x14ac:dyDescent="0.25">
      <c r="M328" s="191"/>
    </row>
    <row r="329" spans="13:13" ht="18" customHeight="1" x14ac:dyDescent="0.25">
      <c r="M329" s="191"/>
    </row>
    <row r="330" spans="13:13" ht="18" customHeight="1" x14ac:dyDescent="0.25">
      <c r="M330" s="191"/>
    </row>
    <row r="331" spans="13:13" ht="18" customHeight="1" x14ac:dyDescent="0.25">
      <c r="M331" s="191"/>
    </row>
    <row r="332" spans="13:13" ht="18" customHeight="1" x14ac:dyDescent="0.25">
      <c r="M332" s="191"/>
    </row>
    <row r="333" spans="13:13" ht="18" customHeight="1" x14ac:dyDescent="0.25">
      <c r="M333" s="191"/>
    </row>
    <row r="334" spans="13:13" ht="18" customHeight="1" x14ac:dyDescent="0.25">
      <c r="M334" s="191"/>
    </row>
    <row r="335" spans="13:13" ht="18" customHeight="1" x14ac:dyDescent="0.25">
      <c r="M335" s="191"/>
    </row>
    <row r="336" spans="13:13" ht="18" customHeight="1" x14ac:dyDescent="0.25">
      <c r="M336" s="191"/>
    </row>
    <row r="337" spans="13:13" ht="18" customHeight="1" x14ac:dyDescent="0.25">
      <c r="M337" s="191"/>
    </row>
    <row r="338" spans="13:13" ht="18" customHeight="1" x14ac:dyDescent="0.25">
      <c r="M338" s="191"/>
    </row>
    <row r="339" spans="13:13" ht="18" customHeight="1" x14ac:dyDescent="0.25">
      <c r="M339" s="191"/>
    </row>
    <row r="340" spans="13:13" ht="18" customHeight="1" x14ac:dyDescent="0.25">
      <c r="M340" s="191"/>
    </row>
    <row r="341" spans="13:13" ht="18" customHeight="1" x14ac:dyDescent="0.25">
      <c r="M341" s="191"/>
    </row>
    <row r="342" spans="13:13" ht="18" customHeight="1" x14ac:dyDescent="0.25">
      <c r="M342" s="191"/>
    </row>
    <row r="343" spans="13:13" ht="18" customHeight="1" x14ac:dyDescent="0.25">
      <c r="M343" s="191"/>
    </row>
    <row r="344" spans="13:13" ht="18" customHeight="1" x14ac:dyDescent="0.25">
      <c r="M344" s="191"/>
    </row>
    <row r="345" spans="13:13" ht="18" customHeight="1" x14ac:dyDescent="0.25">
      <c r="M345" s="191"/>
    </row>
    <row r="346" spans="13:13" ht="18" customHeight="1" x14ac:dyDescent="0.25">
      <c r="M346" s="191"/>
    </row>
    <row r="347" spans="13:13" ht="18" customHeight="1" x14ac:dyDescent="0.25">
      <c r="M347" s="191"/>
    </row>
    <row r="348" spans="13:13" ht="18" customHeight="1" x14ac:dyDescent="0.25">
      <c r="M348" s="191"/>
    </row>
    <row r="349" spans="13:13" ht="18" customHeight="1" x14ac:dyDescent="0.25">
      <c r="M349" s="191"/>
    </row>
    <row r="350" spans="13:13" ht="18" customHeight="1" x14ac:dyDescent="0.25">
      <c r="M350" s="191"/>
    </row>
    <row r="351" spans="13:13" ht="18" customHeight="1" x14ac:dyDescent="0.25">
      <c r="M351" s="191"/>
    </row>
    <row r="352" spans="13:13" ht="18" customHeight="1" x14ac:dyDescent="0.25">
      <c r="M352" s="191"/>
    </row>
    <row r="353" spans="13:13" ht="18" customHeight="1" x14ac:dyDescent="0.25">
      <c r="M353" s="191"/>
    </row>
    <row r="354" spans="13:13" ht="18" customHeight="1" x14ac:dyDescent="0.25">
      <c r="M354" s="191"/>
    </row>
    <row r="355" spans="13:13" ht="18" customHeight="1" x14ac:dyDescent="0.25">
      <c r="M355" s="191"/>
    </row>
    <row r="356" spans="13:13" ht="18" customHeight="1" x14ac:dyDescent="0.25">
      <c r="M356" s="191"/>
    </row>
    <row r="357" spans="13:13" ht="18" customHeight="1" x14ac:dyDescent="0.25">
      <c r="M357" s="191"/>
    </row>
    <row r="358" spans="13:13" ht="18" customHeight="1" x14ac:dyDescent="0.25">
      <c r="M358" s="191"/>
    </row>
    <row r="359" spans="13:13" ht="18" customHeight="1" x14ac:dyDescent="0.25">
      <c r="M359" s="191"/>
    </row>
    <row r="360" spans="13:13" ht="18" customHeight="1" x14ac:dyDescent="0.25">
      <c r="M360" s="191"/>
    </row>
    <row r="361" spans="13:13" ht="18" customHeight="1" x14ac:dyDescent="0.25">
      <c r="M361" s="191"/>
    </row>
    <row r="362" spans="13:13" ht="18" customHeight="1" x14ac:dyDescent="0.25">
      <c r="M362" s="191"/>
    </row>
    <row r="363" spans="13:13" ht="18" customHeight="1" x14ac:dyDescent="0.25">
      <c r="M363" s="191"/>
    </row>
    <row r="364" spans="13:13" ht="18" customHeight="1" x14ac:dyDescent="0.25">
      <c r="M364" s="191"/>
    </row>
    <row r="365" spans="13:13" ht="18" customHeight="1" x14ac:dyDescent="0.25">
      <c r="M365" s="191"/>
    </row>
    <row r="366" spans="13:13" ht="18" customHeight="1" x14ac:dyDescent="0.25">
      <c r="M366" s="191"/>
    </row>
    <row r="367" spans="13:13" ht="18" customHeight="1" x14ac:dyDescent="0.25">
      <c r="M367" s="191"/>
    </row>
    <row r="368" spans="13:13" ht="18" customHeight="1" x14ac:dyDescent="0.25">
      <c r="M368" s="191"/>
    </row>
    <row r="369" spans="13:13" ht="18" customHeight="1" x14ac:dyDescent="0.25">
      <c r="M369" s="191"/>
    </row>
    <row r="370" spans="13:13" ht="18" customHeight="1" x14ac:dyDescent="0.25">
      <c r="M370" s="191"/>
    </row>
    <row r="371" spans="13:13" ht="18" customHeight="1" x14ac:dyDescent="0.25">
      <c r="M371" s="191"/>
    </row>
    <row r="372" spans="13:13" ht="18" customHeight="1" x14ac:dyDescent="0.25">
      <c r="M372" s="191"/>
    </row>
    <row r="373" spans="13:13" ht="18" customHeight="1" x14ac:dyDescent="0.25">
      <c r="M373" s="191"/>
    </row>
    <row r="374" spans="13:13" ht="18" customHeight="1" x14ac:dyDescent="0.25">
      <c r="M374" s="191"/>
    </row>
    <row r="375" spans="13:13" ht="18" customHeight="1" x14ac:dyDescent="0.25">
      <c r="M375" s="191"/>
    </row>
    <row r="376" spans="13:13" ht="18" customHeight="1" x14ac:dyDescent="0.25">
      <c r="M376" s="191"/>
    </row>
    <row r="377" spans="13:13" ht="18" customHeight="1" x14ac:dyDescent="0.25">
      <c r="M377" s="191"/>
    </row>
    <row r="378" spans="13:13" ht="18" customHeight="1" x14ac:dyDescent="0.25">
      <c r="M378" s="191"/>
    </row>
    <row r="379" spans="13:13" ht="18" customHeight="1" x14ac:dyDescent="0.25">
      <c r="M379" s="191"/>
    </row>
    <row r="380" spans="13:13" ht="18" customHeight="1" x14ac:dyDescent="0.25">
      <c r="M380" s="191"/>
    </row>
    <row r="381" spans="13:13" ht="18" customHeight="1" x14ac:dyDescent="0.25">
      <c r="M381" s="191"/>
    </row>
    <row r="382" spans="13:13" ht="18" customHeight="1" x14ac:dyDescent="0.25">
      <c r="M382" s="191"/>
    </row>
    <row r="383" spans="13:13" ht="18" customHeight="1" x14ac:dyDescent="0.25">
      <c r="M383" s="191"/>
    </row>
    <row r="384" spans="13:13" ht="18" customHeight="1" x14ac:dyDescent="0.25">
      <c r="M384" s="191"/>
    </row>
    <row r="385" spans="13:13" ht="18" customHeight="1" x14ac:dyDescent="0.25">
      <c r="M385" s="191"/>
    </row>
    <row r="386" spans="13:13" ht="18" customHeight="1" x14ac:dyDescent="0.25">
      <c r="M386" s="191"/>
    </row>
    <row r="387" spans="13:13" ht="18" customHeight="1" x14ac:dyDescent="0.25">
      <c r="M387" s="191"/>
    </row>
    <row r="388" spans="13:13" ht="18" customHeight="1" x14ac:dyDescent="0.25">
      <c r="M388" s="191"/>
    </row>
    <row r="389" spans="13:13" ht="18" customHeight="1" x14ac:dyDescent="0.25">
      <c r="M389" s="191"/>
    </row>
    <row r="390" spans="13:13" ht="18" customHeight="1" x14ac:dyDescent="0.25">
      <c r="M390" s="191"/>
    </row>
    <row r="391" spans="13:13" ht="18" customHeight="1" x14ac:dyDescent="0.25">
      <c r="M391" s="191"/>
    </row>
    <row r="392" spans="13:13" ht="18" customHeight="1" x14ac:dyDescent="0.25">
      <c r="M392" s="191"/>
    </row>
    <row r="393" spans="13:13" ht="18" customHeight="1" x14ac:dyDescent="0.25">
      <c r="M393" s="191"/>
    </row>
    <row r="394" spans="13:13" ht="18" customHeight="1" x14ac:dyDescent="0.25">
      <c r="M394" s="191"/>
    </row>
    <row r="395" spans="13:13" ht="18" customHeight="1" x14ac:dyDescent="0.25">
      <c r="M395" s="191"/>
    </row>
    <row r="396" spans="13:13" ht="18" customHeight="1" x14ac:dyDescent="0.25">
      <c r="M396" s="191"/>
    </row>
    <row r="397" spans="13:13" ht="18" customHeight="1" x14ac:dyDescent="0.25">
      <c r="M397" s="191"/>
    </row>
    <row r="398" spans="13:13" ht="18" customHeight="1" x14ac:dyDescent="0.25">
      <c r="M398" s="191"/>
    </row>
    <row r="399" spans="13:13" ht="18" customHeight="1" x14ac:dyDescent="0.25">
      <c r="M399" s="191"/>
    </row>
    <row r="400" spans="13:13" ht="18" customHeight="1" x14ac:dyDescent="0.25">
      <c r="M400" s="191"/>
    </row>
    <row r="401" spans="13:13" ht="18" customHeight="1" x14ac:dyDescent="0.25">
      <c r="M401" s="191"/>
    </row>
    <row r="402" spans="13:13" ht="18" customHeight="1" x14ac:dyDescent="0.25">
      <c r="M402" s="191"/>
    </row>
    <row r="403" spans="13:13" ht="18" customHeight="1" x14ac:dyDescent="0.25">
      <c r="M403" s="191"/>
    </row>
    <row r="404" spans="13:13" ht="18" customHeight="1" x14ac:dyDescent="0.25">
      <c r="M404" s="191"/>
    </row>
    <row r="405" spans="13:13" ht="18" customHeight="1" x14ac:dyDescent="0.25">
      <c r="M405" s="191"/>
    </row>
    <row r="406" spans="13:13" ht="18" customHeight="1" x14ac:dyDescent="0.25">
      <c r="M406" s="191"/>
    </row>
    <row r="407" spans="13:13" ht="18" customHeight="1" x14ac:dyDescent="0.25">
      <c r="M407" s="191"/>
    </row>
    <row r="408" spans="13:13" ht="18" customHeight="1" x14ac:dyDescent="0.25">
      <c r="M408" s="191"/>
    </row>
    <row r="409" spans="13:13" ht="18" customHeight="1" x14ac:dyDescent="0.25">
      <c r="M409" s="191"/>
    </row>
    <row r="410" spans="13:13" ht="18" customHeight="1" x14ac:dyDescent="0.25">
      <c r="M410" s="191"/>
    </row>
    <row r="411" spans="13:13" ht="18" customHeight="1" x14ac:dyDescent="0.25">
      <c r="M411" s="191"/>
    </row>
    <row r="412" spans="13:13" ht="18" customHeight="1" x14ac:dyDescent="0.25">
      <c r="M412" s="191"/>
    </row>
    <row r="413" spans="13:13" ht="18" customHeight="1" x14ac:dyDescent="0.25">
      <c r="M413" s="191"/>
    </row>
    <row r="414" spans="13:13" ht="18" customHeight="1" x14ac:dyDescent="0.25">
      <c r="M414" s="191"/>
    </row>
    <row r="415" spans="13:13" ht="18" customHeight="1" x14ac:dyDescent="0.25">
      <c r="M415" s="191"/>
    </row>
    <row r="416" spans="13:13" ht="18" customHeight="1" x14ac:dyDescent="0.25">
      <c r="M416" s="191"/>
    </row>
    <row r="417" spans="13:13" ht="18" customHeight="1" x14ac:dyDescent="0.25">
      <c r="M417" s="191"/>
    </row>
    <row r="418" spans="13:13" ht="18" customHeight="1" x14ac:dyDescent="0.25">
      <c r="M418" s="191"/>
    </row>
    <row r="419" spans="13:13" ht="18" customHeight="1" x14ac:dyDescent="0.25">
      <c r="M419" s="191"/>
    </row>
    <row r="420" spans="13:13" ht="18" customHeight="1" x14ac:dyDescent="0.25">
      <c r="M420" s="191"/>
    </row>
    <row r="421" spans="13:13" ht="18" customHeight="1" x14ac:dyDescent="0.25">
      <c r="M421" s="191"/>
    </row>
    <row r="422" spans="13:13" ht="18" customHeight="1" x14ac:dyDescent="0.25">
      <c r="M422" s="191"/>
    </row>
    <row r="423" spans="13:13" ht="18" customHeight="1" x14ac:dyDescent="0.25">
      <c r="M423" s="191"/>
    </row>
    <row r="424" spans="13:13" ht="18" customHeight="1" x14ac:dyDescent="0.25">
      <c r="M424" s="191"/>
    </row>
    <row r="425" spans="13:13" ht="18" customHeight="1" x14ac:dyDescent="0.25">
      <c r="M425" s="191"/>
    </row>
    <row r="426" spans="13:13" ht="18" customHeight="1" x14ac:dyDescent="0.25">
      <c r="M426" s="191"/>
    </row>
    <row r="427" spans="13:13" ht="18" customHeight="1" x14ac:dyDescent="0.25">
      <c r="M427" s="191"/>
    </row>
    <row r="428" spans="13:13" ht="18" customHeight="1" x14ac:dyDescent="0.25">
      <c r="M428" s="191"/>
    </row>
    <row r="429" spans="13:13" ht="18" customHeight="1" x14ac:dyDescent="0.25">
      <c r="M429" s="191"/>
    </row>
    <row r="430" spans="13:13" ht="18" customHeight="1" x14ac:dyDescent="0.25">
      <c r="M430" s="191"/>
    </row>
    <row r="431" spans="13:13" ht="18" customHeight="1" x14ac:dyDescent="0.25">
      <c r="M431" s="191"/>
    </row>
    <row r="432" spans="13:13" ht="18" customHeight="1" x14ac:dyDescent="0.25">
      <c r="M432" s="191"/>
    </row>
    <row r="433" spans="13:13" ht="18" customHeight="1" x14ac:dyDescent="0.25">
      <c r="M433" s="191"/>
    </row>
    <row r="434" spans="13:13" ht="18" customHeight="1" x14ac:dyDescent="0.25">
      <c r="M434" s="191"/>
    </row>
    <row r="435" spans="13:13" ht="18" customHeight="1" x14ac:dyDescent="0.25">
      <c r="M435" s="191"/>
    </row>
    <row r="436" spans="13:13" ht="18" customHeight="1" x14ac:dyDescent="0.25">
      <c r="M436" s="191"/>
    </row>
    <row r="437" spans="13:13" ht="18" customHeight="1" x14ac:dyDescent="0.25">
      <c r="M437" s="191"/>
    </row>
    <row r="438" spans="13:13" ht="18" customHeight="1" x14ac:dyDescent="0.25">
      <c r="M438" s="191"/>
    </row>
    <row r="439" spans="13:13" ht="18" customHeight="1" x14ac:dyDescent="0.25">
      <c r="M439" s="191"/>
    </row>
    <row r="440" spans="13:13" ht="18" customHeight="1" x14ac:dyDescent="0.25">
      <c r="M440" s="191"/>
    </row>
    <row r="441" spans="13:13" ht="18" customHeight="1" x14ac:dyDescent="0.25">
      <c r="M441" s="191"/>
    </row>
    <row r="442" spans="13:13" ht="18" customHeight="1" x14ac:dyDescent="0.25">
      <c r="M442" s="191"/>
    </row>
    <row r="443" spans="13:13" ht="18" customHeight="1" x14ac:dyDescent="0.25">
      <c r="M443" s="191"/>
    </row>
    <row r="444" spans="13:13" ht="18" customHeight="1" x14ac:dyDescent="0.25">
      <c r="M444" s="191"/>
    </row>
    <row r="445" spans="13:13" ht="18" customHeight="1" x14ac:dyDescent="0.25">
      <c r="M445" s="191"/>
    </row>
    <row r="446" spans="13:13" ht="18" customHeight="1" x14ac:dyDescent="0.25">
      <c r="M446" s="191"/>
    </row>
    <row r="447" spans="13:13" ht="18" customHeight="1" x14ac:dyDescent="0.25">
      <c r="M447" s="191"/>
    </row>
    <row r="448" spans="13:13" ht="18" customHeight="1" x14ac:dyDescent="0.25">
      <c r="M448" s="191"/>
    </row>
    <row r="449" spans="13:13" ht="18" customHeight="1" x14ac:dyDescent="0.25">
      <c r="M449" s="191"/>
    </row>
    <row r="450" spans="13:13" ht="18" customHeight="1" x14ac:dyDescent="0.25">
      <c r="M450" s="191"/>
    </row>
    <row r="451" spans="13:13" ht="18" customHeight="1" x14ac:dyDescent="0.25">
      <c r="M451" s="191"/>
    </row>
    <row r="452" spans="13:13" ht="18" customHeight="1" x14ac:dyDescent="0.25">
      <c r="M452" s="191"/>
    </row>
    <row r="453" spans="13:13" ht="18" customHeight="1" x14ac:dyDescent="0.25">
      <c r="M453" s="191"/>
    </row>
    <row r="454" spans="13:13" ht="18" customHeight="1" x14ac:dyDescent="0.25">
      <c r="M454" s="191"/>
    </row>
    <row r="455" spans="13:13" ht="18" customHeight="1" x14ac:dyDescent="0.25">
      <c r="M455" s="191"/>
    </row>
    <row r="456" spans="13:13" ht="18" customHeight="1" x14ac:dyDescent="0.25">
      <c r="M456" s="191"/>
    </row>
    <row r="457" spans="13:13" ht="18" customHeight="1" x14ac:dyDescent="0.25">
      <c r="M457" s="191"/>
    </row>
    <row r="458" spans="13:13" ht="18" customHeight="1" x14ac:dyDescent="0.25">
      <c r="M458" s="191"/>
    </row>
    <row r="459" spans="13:13" ht="18" customHeight="1" x14ac:dyDescent="0.25">
      <c r="M459" s="191"/>
    </row>
    <row r="460" spans="13:13" ht="18" customHeight="1" x14ac:dyDescent="0.25">
      <c r="M460" s="191"/>
    </row>
    <row r="461" spans="13:13" ht="18" customHeight="1" x14ac:dyDescent="0.25">
      <c r="M461" s="191"/>
    </row>
    <row r="462" spans="13:13" ht="18" customHeight="1" x14ac:dyDescent="0.25">
      <c r="M462" s="191"/>
    </row>
    <row r="463" spans="13:13" ht="18" customHeight="1" x14ac:dyDescent="0.25">
      <c r="M463" s="191"/>
    </row>
    <row r="464" spans="13:13" ht="18" customHeight="1" x14ac:dyDescent="0.25">
      <c r="M464" s="191"/>
    </row>
    <row r="465" spans="13:13" ht="18" customHeight="1" x14ac:dyDescent="0.25">
      <c r="M465" s="191"/>
    </row>
    <row r="466" spans="13:13" ht="18" customHeight="1" x14ac:dyDescent="0.25">
      <c r="M466" s="191"/>
    </row>
    <row r="467" spans="13:13" ht="18" customHeight="1" x14ac:dyDescent="0.25">
      <c r="M467" s="191"/>
    </row>
    <row r="468" spans="13:13" ht="18" customHeight="1" x14ac:dyDescent="0.25">
      <c r="M468" s="191"/>
    </row>
    <row r="469" spans="13:13" ht="18" customHeight="1" x14ac:dyDescent="0.25">
      <c r="M469" s="191"/>
    </row>
    <row r="470" spans="13:13" ht="18" customHeight="1" x14ac:dyDescent="0.25">
      <c r="M470" s="191"/>
    </row>
    <row r="471" spans="13:13" ht="18" customHeight="1" x14ac:dyDescent="0.25">
      <c r="M471" s="191"/>
    </row>
    <row r="472" spans="13:13" ht="18" customHeight="1" x14ac:dyDescent="0.25">
      <c r="M472" s="191"/>
    </row>
    <row r="473" spans="13:13" ht="18" customHeight="1" x14ac:dyDescent="0.25">
      <c r="M473" s="191"/>
    </row>
    <row r="474" spans="13:13" ht="18" customHeight="1" x14ac:dyDescent="0.25">
      <c r="M474" s="191"/>
    </row>
    <row r="475" spans="13:13" ht="18" customHeight="1" x14ac:dyDescent="0.25">
      <c r="M475" s="191"/>
    </row>
    <row r="476" spans="13:13" ht="18" customHeight="1" x14ac:dyDescent="0.25">
      <c r="M476" s="191"/>
    </row>
    <row r="477" spans="13:13" ht="18" customHeight="1" x14ac:dyDescent="0.25">
      <c r="M477" s="191"/>
    </row>
    <row r="478" spans="13:13" ht="18" customHeight="1" x14ac:dyDescent="0.25">
      <c r="M478" s="191"/>
    </row>
    <row r="479" spans="13:13" ht="18" customHeight="1" x14ac:dyDescent="0.25">
      <c r="M479" s="191"/>
    </row>
    <row r="480" spans="13:13" ht="18" customHeight="1" x14ac:dyDescent="0.25">
      <c r="M480" s="191"/>
    </row>
    <row r="481" spans="13:13" ht="18" customHeight="1" x14ac:dyDescent="0.25">
      <c r="M481" s="191"/>
    </row>
    <row r="482" spans="13:13" ht="18" customHeight="1" x14ac:dyDescent="0.25">
      <c r="M482" s="191"/>
    </row>
    <row r="483" spans="13:13" ht="18" customHeight="1" x14ac:dyDescent="0.25">
      <c r="M483" s="191"/>
    </row>
    <row r="484" spans="13:13" ht="18" customHeight="1" x14ac:dyDescent="0.25">
      <c r="M484" s="191"/>
    </row>
    <row r="485" spans="13:13" ht="18" customHeight="1" x14ac:dyDescent="0.25">
      <c r="M485" s="191"/>
    </row>
    <row r="486" spans="13:13" ht="18" customHeight="1" x14ac:dyDescent="0.25">
      <c r="M486" s="191"/>
    </row>
    <row r="487" spans="13:13" ht="18" customHeight="1" x14ac:dyDescent="0.25">
      <c r="M487" s="191"/>
    </row>
    <row r="488" spans="13:13" ht="18" customHeight="1" x14ac:dyDescent="0.25">
      <c r="M488" s="191"/>
    </row>
    <row r="489" spans="13:13" ht="18" customHeight="1" x14ac:dyDescent="0.25">
      <c r="M489" s="191"/>
    </row>
    <row r="490" spans="13:13" ht="18" customHeight="1" x14ac:dyDescent="0.25">
      <c r="M490" s="191"/>
    </row>
    <row r="491" spans="13:13" ht="18" customHeight="1" x14ac:dyDescent="0.25">
      <c r="M491" s="191"/>
    </row>
    <row r="492" spans="13:13" ht="18" customHeight="1" x14ac:dyDescent="0.25">
      <c r="M492" s="191"/>
    </row>
    <row r="493" spans="13:13" ht="18" customHeight="1" x14ac:dyDescent="0.25">
      <c r="M493" s="191"/>
    </row>
    <row r="494" spans="13:13" ht="18" customHeight="1" x14ac:dyDescent="0.25">
      <c r="M494" s="191"/>
    </row>
    <row r="495" spans="13:13" ht="18" customHeight="1" x14ac:dyDescent="0.25">
      <c r="M495" s="191"/>
    </row>
    <row r="496" spans="13:13" ht="18" customHeight="1" x14ac:dyDescent="0.25">
      <c r="M496" s="191"/>
    </row>
    <row r="497" spans="13:13" ht="18" customHeight="1" x14ac:dyDescent="0.25">
      <c r="M497" s="191"/>
    </row>
    <row r="498" spans="13:13" ht="18" customHeight="1" x14ac:dyDescent="0.25">
      <c r="M498" s="191"/>
    </row>
    <row r="499" spans="13:13" ht="18" customHeight="1" x14ac:dyDescent="0.25">
      <c r="M499" s="191"/>
    </row>
    <row r="500" spans="13:13" ht="18" customHeight="1" x14ac:dyDescent="0.25">
      <c r="M500" s="191"/>
    </row>
    <row r="501" spans="13:13" ht="18" customHeight="1" x14ac:dyDescent="0.25">
      <c r="M501" s="191"/>
    </row>
    <row r="502" spans="13:13" ht="18" customHeight="1" x14ac:dyDescent="0.25">
      <c r="M502" s="191"/>
    </row>
    <row r="503" spans="13:13" ht="18" customHeight="1" x14ac:dyDescent="0.25">
      <c r="M503" s="191"/>
    </row>
    <row r="504" spans="13:13" ht="18" customHeight="1" x14ac:dyDescent="0.25">
      <c r="M504" s="191"/>
    </row>
    <row r="505" spans="13:13" ht="18" customHeight="1" x14ac:dyDescent="0.25">
      <c r="M505" s="191"/>
    </row>
    <row r="506" spans="13:13" ht="18" customHeight="1" x14ac:dyDescent="0.25">
      <c r="M506" s="191"/>
    </row>
    <row r="507" spans="13:13" ht="18" customHeight="1" x14ac:dyDescent="0.25">
      <c r="M507" s="191"/>
    </row>
    <row r="508" spans="13:13" ht="18" customHeight="1" x14ac:dyDescent="0.25">
      <c r="M508" s="191"/>
    </row>
    <row r="509" spans="13:13" ht="18" customHeight="1" x14ac:dyDescent="0.25">
      <c r="M509" s="191"/>
    </row>
    <row r="510" spans="13:13" ht="18" customHeight="1" x14ac:dyDescent="0.25">
      <c r="M510" s="191"/>
    </row>
    <row r="511" spans="13:13" ht="18" customHeight="1" x14ac:dyDescent="0.25">
      <c r="M511" s="191"/>
    </row>
    <row r="512" spans="13:13" ht="18" customHeight="1" x14ac:dyDescent="0.25">
      <c r="M512" s="191"/>
    </row>
    <row r="513" spans="13:13" ht="18" customHeight="1" x14ac:dyDescent="0.25">
      <c r="M513" s="191"/>
    </row>
    <row r="514" spans="13:13" ht="18" customHeight="1" x14ac:dyDescent="0.25">
      <c r="M514" s="191"/>
    </row>
    <row r="515" spans="13:13" ht="18" customHeight="1" x14ac:dyDescent="0.25">
      <c r="M515" s="191"/>
    </row>
    <row r="516" spans="13:13" ht="18" customHeight="1" x14ac:dyDescent="0.25">
      <c r="M516" s="191"/>
    </row>
    <row r="517" spans="13:13" ht="18" customHeight="1" x14ac:dyDescent="0.25">
      <c r="M517" s="191"/>
    </row>
    <row r="518" spans="13:13" ht="18" customHeight="1" x14ac:dyDescent="0.25">
      <c r="M518" s="191"/>
    </row>
    <row r="519" spans="13:13" ht="18" customHeight="1" x14ac:dyDescent="0.25">
      <c r="M519" s="191"/>
    </row>
    <row r="520" spans="13:13" ht="18" customHeight="1" x14ac:dyDescent="0.25">
      <c r="M520" s="191"/>
    </row>
    <row r="521" spans="13:13" ht="18" customHeight="1" x14ac:dyDescent="0.25">
      <c r="M521" s="191"/>
    </row>
    <row r="522" spans="13:13" ht="18" customHeight="1" x14ac:dyDescent="0.25">
      <c r="M522" s="191"/>
    </row>
    <row r="523" spans="13:13" ht="18" customHeight="1" x14ac:dyDescent="0.25">
      <c r="M523" s="191"/>
    </row>
    <row r="524" spans="13:13" ht="18" customHeight="1" x14ac:dyDescent="0.25">
      <c r="M524" s="191"/>
    </row>
    <row r="525" spans="13:13" ht="18" customHeight="1" x14ac:dyDescent="0.25">
      <c r="M525" s="191"/>
    </row>
    <row r="526" spans="13:13" ht="18" customHeight="1" x14ac:dyDescent="0.25">
      <c r="M526" s="191"/>
    </row>
    <row r="527" spans="13:13" ht="18" customHeight="1" x14ac:dyDescent="0.25">
      <c r="M527" s="191"/>
    </row>
    <row r="528" spans="13:13" ht="18" customHeight="1" x14ac:dyDescent="0.25">
      <c r="M528" s="191"/>
    </row>
    <row r="529" spans="13:13" ht="18" customHeight="1" x14ac:dyDescent="0.25">
      <c r="M529" s="191"/>
    </row>
    <row r="530" spans="13:13" ht="18" customHeight="1" x14ac:dyDescent="0.25">
      <c r="M530" s="191"/>
    </row>
    <row r="531" spans="13:13" ht="18" customHeight="1" x14ac:dyDescent="0.25">
      <c r="M531" s="191"/>
    </row>
    <row r="532" spans="13:13" ht="18" customHeight="1" x14ac:dyDescent="0.25">
      <c r="M532" s="191"/>
    </row>
    <row r="533" spans="13:13" ht="18" customHeight="1" x14ac:dyDescent="0.25">
      <c r="M533" s="191"/>
    </row>
    <row r="534" spans="13:13" ht="18" customHeight="1" x14ac:dyDescent="0.25">
      <c r="M534" s="191"/>
    </row>
    <row r="535" spans="13:13" ht="18" customHeight="1" x14ac:dyDescent="0.25">
      <c r="M535" s="191"/>
    </row>
    <row r="536" spans="13:13" ht="18" customHeight="1" x14ac:dyDescent="0.25">
      <c r="M536" s="191"/>
    </row>
    <row r="537" spans="13:13" ht="18" customHeight="1" x14ac:dyDescent="0.25">
      <c r="M537" s="191"/>
    </row>
    <row r="538" spans="13:13" ht="18" customHeight="1" x14ac:dyDescent="0.25">
      <c r="M538" s="191"/>
    </row>
    <row r="539" spans="13:13" ht="18" customHeight="1" x14ac:dyDescent="0.25">
      <c r="M539" s="191"/>
    </row>
    <row r="540" spans="13:13" ht="18" customHeight="1" x14ac:dyDescent="0.25">
      <c r="M540" s="191"/>
    </row>
    <row r="541" spans="13:13" ht="18" customHeight="1" x14ac:dyDescent="0.25">
      <c r="M541" s="191"/>
    </row>
    <row r="542" spans="13:13" ht="18" customHeight="1" x14ac:dyDescent="0.25">
      <c r="M542" s="191"/>
    </row>
    <row r="543" spans="13:13" ht="18" customHeight="1" x14ac:dyDescent="0.25">
      <c r="M543" s="191"/>
    </row>
    <row r="544" spans="13:13" ht="18" customHeight="1" x14ac:dyDescent="0.25">
      <c r="M544" s="191"/>
    </row>
    <row r="545" spans="13:13" ht="18" customHeight="1" x14ac:dyDescent="0.25">
      <c r="M545" s="191"/>
    </row>
    <row r="546" spans="13:13" ht="18" customHeight="1" x14ac:dyDescent="0.25">
      <c r="M546" s="191"/>
    </row>
    <row r="547" spans="13:13" ht="18" customHeight="1" x14ac:dyDescent="0.25">
      <c r="M547" s="191"/>
    </row>
    <row r="548" spans="13:13" ht="18" customHeight="1" x14ac:dyDescent="0.25">
      <c r="M548" s="191"/>
    </row>
    <row r="549" spans="13:13" ht="18" customHeight="1" x14ac:dyDescent="0.25">
      <c r="M549" s="191"/>
    </row>
    <row r="550" spans="13:13" ht="18" customHeight="1" x14ac:dyDescent="0.25">
      <c r="M550" s="191"/>
    </row>
    <row r="551" spans="13:13" ht="18" customHeight="1" x14ac:dyDescent="0.25">
      <c r="M551" s="191"/>
    </row>
    <row r="552" spans="13:13" ht="18" customHeight="1" x14ac:dyDescent="0.25">
      <c r="M552" s="191"/>
    </row>
    <row r="553" spans="13:13" ht="18" customHeight="1" x14ac:dyDescent="0.25">
      <c r="M553" s="191"/>
    </row>
    <row r="554" spans="13:13" ht="18" customHeight="1" x14ac:dyDescent="0.25">
      <c r="M554" s="191"/>
    </row>
    <row r="555" spans="13:13" ht="18" customHeight="1" x14ac:dyDescent="0.25">
      <c r="M555" s="191"/>
    </row>
    <row r="556" spans="13:13" ht="18" customHeight="1" x14ac:dyDescent="0.25">
      <c r="M556" s="191"/>
    </row>
    <row r="557" spans="13:13" ht="18" customHeight="1" x14ac:dyDescent="0.25">
      <c r="M557" s="191"/>
    </row>
    <row r="558" spans="13:13" ht="18" customHeight="1" x14ac:dyDescent="0.25">
      <c r="M558" s="191"/>
    </row>
    <row r="559" spans="13:13" ht="18" customHeight="1" x14ac:dyDescent="0.25">
      <c r="M559" s="191"/>
    </row>
    <row r="560" spans="13:13" ht="18" customHeight="1" x14ac:dyDescent="0.25">
      <c r="M560" s="191"/>
    </row>
    <row r="561" spans="13:13" ht="18" customHeight="1" x14ac:dyDescent="0.25">
      <c r="M561" s="191"/>
    </row>
    <row r="562" spans="13:13" ht="18" customHeight="1" x14ac:dyDescent="0.25">
      <c r="M562" s="191"/>
    </row>
    <row r="563" spans="13:13" ht="18" customHeight="1" x14ac:dyDescent="0.25">
      <c r="M563" s="191"/>
    </row>
    <row r="564" spans="13:13" ht="18" customHeight="1" x14ac:dyDescent="0.25">
      <c r="M564" s="191"/>
    </row>
    <row r="565" spans="13:13" ht="18" customHeight="1" x14ac:dyDescent="0.25">
      <c r="M565" s="191"/>
    </row>
    <row r="566" spans="13:13" ht="18" customHeight="1" x14ac:dyDescent="0.25">
      <c r="M566" s="191"/>
    </row>
    <row r="567" spans="13:13" ht="18" customHeight="1" x14ac:dyDescent="0.25">
      <c r="M567" s="191"/>
    </row>
    <row r="568" spans="13:13" ht="18" customHeight="1" x14ac:dyDescent="0.25">
      <c r="M568" s="191"/>
    </row>
    <row r="569" spans="13:13" ht="18" customHeight="1" x14ac:dyDescent="0.25">
      <c r="M569" s="191"/>
    </row>
    <row r="570" spans="13:13" ht="18" customHeight="1" x14ac:dyDescent="0.25">
      <c r="M570" s="191"/>
    </row>
    <row r="571" spans="13:13" ht="18" customHeight="1" x14ac:dyDescent="0.25">
      <c r="M571" s="191"/>
    </row>
    <row r="572" spans="13:13" ht="18" customHeight="1" x14ac:dyDescent="0.25">
      <c r="M572" s="191"/>
    </row>
    <row r="573" spans="13:13" ht="18" customHeight="1" x14ac:dyDescent="0.25">
      <c r="M573" s="191"/>
    </row>
    <row r="574" spans="13:13" ht="18" customHeight="1" x14ac:dyDescent="0.25">
      <c r="M574" s="191"/>
    </row>
    <row r="575" spans="13:13" ht="18" customHeight="1" x14ac:dyDescent="0.25">
      <c r="M575" s="191"/>
    </row>
    <row r="576" spans="13:13" ht="18" customHeight="1" x14ac:dyDescent="0.25">
      <c r="M576" s="191"/>
    </row>
    <row r="577" spans="13:13" ht="18" customHeight="1" x14ac:dyDescent="0.25">
      <c r="M577" s="191"/>
    </row>
    <row r="578" spans="13:13" ht="18" customHeight="1" x14ac:dyDescent="0.25">
      <c r="M578" s="191"/>
    </row>
    <row r="579" spans="13:13" ht="18" customHeight="1" x14ac:dyDescent="0.25">
      <c r="M579" s="191"/>
    </row>
    <row r="580" spans="13:13" ht="18" customHeight="1" x14ac:dyDescent="0.25">
      <c r="M580" s="191"/>
    </row>
    <row r="581" spans="13:13" ht="18" customHeight="1" x14ac:dyDescent="0.25">
      <c r="M581" s="191"/>
    </row>
    <row r="582" spans="13:13" ht="18" customHeight="1" x14ac:dyDescent="0.25">
      <c r="M582" s="191"/>
    </row>
    <row r="583" spans="13:13" ht="18" customHeight="1" x14ac:dyDescent="0.25">
      <c r="M583" s="191"/>
    </row>
    <row r="584" spans="13:13" ht="18" customHeight="1" x14ac:dyDescent="0.25">
      <c r="M584" s="191"/>
    </row>
    <row r="585" spans="13:13" ht="18" customHeight="1" x14ac:dyDescent="0.25">
      <c r="M585" s="191"/>
    </row>
    <row r="586" spans="13:13" ht="18" customHeight="1" x14ac:dyDescent="0.25">
      <c r="M586" s="191"/>
    </row>
    <row r="587" spans="13:13" ht="18" customHeight="1" x14ac:dyDescent="0.25">
      <c r="M587" s="191"/>
    </row>
    <row r="588" spans="13:13" ht="18" customHeight="1" x14ac:dyDescent="0.25">
      <c r="M588" s="191"/>
    </row>
    <row r="589" spans="13:13" ht="18" customHeight="1" x14ac:dyDescent="0.25">
      <c r="M589" s="191"/>
    </row>
    <row r="590" spans="13:13" ht="18" customHeight="1" x14ac:dyDescent="0.25">
      <c r="M590" s="191"/>
    </row>
    <row r="591" spans="13:13" ht="18" customHeight="1" x14ac:dyDescent="0.25">
      <c r="M591" s="191"/>
    </row>
    <row r="592" spans="13:13" ht="18" customHeight="1" x14ac:dyDescent="0.25">
      <c r="M592" s="191"/>
    </row>
    <row r="593" spans="13:13" ht="18" customHeight="1" x14ac:dyDescent="0.25">
      <c r="M593" s="191"/>
    </row>
    <row r="594" spans="13:13" ht="18" customHeight="1" x14ac:dyDescent="0.25">
      <c r="M594" s="191"/>
    </row>
    <row r="595" spans="13:13" ht="18" customHeight="1" x14ac:dyDescent="0.25">
      <c r="M595" s="191"/>
    </row>
    <row r="596" spans="13:13" ht="18" customHeight="1" x14ac:dyDescent="0.25">
      <c r="M596" s="191"/>
    </row>
    <row r="597" spans="13:13" ht="18" customHeight="1" x14ac:dyDescent="0.25">
      <c r="M597" s="191"/>
    </row>
    <row r="598" spans="13:13" ht="18" customHeight="1" x14ac:dyDescent="0.25">
      <c r="M598" s="191"/>
    </row>
    <row r="599" spans="13:13" ht="18" customHeight="1" x14ac:dyDescent="0.25">
      <c r="M599" s="191"/>
    </row>
    <row r="600" spans="13:13" ht="18" customHeight="1" x14ac:dyDescent="0.25">
      <c r="M600" s="191"/>
    </row>
    <row r="601" spans="13:13" ht="18" customHeight="1" x14ac:dyDescent="0.25">
      <c r="M601" s="191"/>
    </row>
    <row r="602" spans="13:13" ht="18" customHeight="1" x14ac:dyDescent="0.25">
      <c r="M602" s="191"/>
    </row>
    <row r="603" spans="13:13" ht="18" customHeight="1" x14ac:dyDescent="0.25">
      <c r="M603" s="191"/>
    </row>
    <row r="604" spans="13:13" ht="18" customHeight="1" x14ac:dyDescent="0.25">
      <c r="M604" s="191"/>
    </row>
    <row r="605" spans="13:13" ht="18" customHeight="1" x14ac:dyDescent="0.25">
      <c r="M605" s="191"/>
    </row>
    <row r="606" spans="13:13" ht="18" customHeight="1" x14ac:dyDescent="0.25">
      <c r="M606" s="191"/>
    </row>
    <row r="607" spans="13:13" ht="18" customHeight="1" x14ac:dyDescent="0.25">
      <c r="M607" s="191"/>
    </row>
    <row r="608" spans="13:13" ht="18" customHeight="1" x14ac:dyDescent="0.25">
      <c r="M608" s="191"/>
    </row>
    <row r="609" spans="13:13" ht="18" customHeight="1" x14ac:dyDescent="0.25">
      <c r="M609" s="191"/>
    </row>
    <row r="610" spans="13:13" ht="18" customHeight="1" x14ac:dyDescent="0.25">
      <c r="M610" s="191"/>
    </row>
    <row r="611" spans="13:13" ht="18" customHeight="1" x14ac:dyDescent="0.25">
      <c r="M611" s="191"/>
    </row>
    <row r="612" spans="13:13" ht="18" customHeight="1" x14ac:dyDescent="0.25">
      <c r="M612" s="191"/>
    </row>
    <row r="613" spans="13:13" ht="18" customHeight="1" x14ac:dyDescent="0.25">
      <c r="M613" s="191"/>
    </row>
    <row r="614" spans="13:13" ht="18" customHeight="1" x14ac:dyDescent="0.25">
      <c r="M614" s="191"/>
    </row>
    <row r="615" spans="13:13" ht="18" customHeight="1" x14ac:dyDescent="0.25">
      <c r="M615" s="191"/>
    </row>
    <row r="616" spans="13:13" ht="18" customHeight="1" x14ac:dyDescent="0.25">
      <c r="M616" s="191"/>
    </row>
    <row r="617" spans="13:13" ht="18" customHeight="1" x14ac:dyDescent="0.25">
      <c r="M617" s="191"/>
    </row>
    <row r="618" spans="13:13" ht="18" customHeight="1" x14ac:dyDescent="0.25">
      <c r="M618" s="191"/>
    </row>
    <row r="619" spans="13:13" ht="18" customHeight="1" x14ac:dyDescent="0.25">
      <c r="M619" s="191"/>
    </row>
    <row r="620" spans="13:13" ht="18" customHeight="1" x14ac:dyDescent="0.25">
      <c r="M620" s="191"/>
    </row>
    <row r="621" spans="13:13" ht="18" customHeight="1" x14ac:dyDescent="0.25">
      <c r="M621" s="191"/>
    </row>
    <row r="622" spans="13:13" ht="18" customHeight="1" x14ac:dyDescent="0.25">
      <c r="M622" s="191"/>
    </row>
    <row r="623" spans="13:13" ht="18" customHeight="1" x14ac:dyDescent="0.25">
      <c r="M623" s="191"/>
    </row>
    <row r="624" spans="13:13" ht="18" customHeight="1" x14ac:dyDescent="0.25">
      <c r="M624" s="191"/>
    </row>
    <row r="625" spans="13:13" ht="18" customHeight="1" x14ac:dyDescent="0.25">
      <c r="M625" s="191"/>
    </row>
    <row r="626" spans="13:13" ht="18" customHeight="1" x14ac:dyDescent="0.25">
      <c r="M626" s="191"/>
    </row>
    <row r="627" spans="13:13" ht="18" customHeight="1" x14ac:dyDescent="0.25">
      <c r="M627" s="191"/>
    </row>
    <row r="628" spans="13:13" ht="18" customHeight="1" x14ac:dyDescent="0.25">
      <c r="M628" s="191"/>
    </row>
    <row r="629" spans="13:13" ht="18" customHeight="1" x14ac:dyDescent="0.25">
      <c r="M629" s="191"/>
    </row>
    <row r="630" spans="13:13" ht="18" customHeight="1" x14ac:dyDescent="0.25">
      <c r="M630" s="191"/>
    </row>
    <row r="631" spans="13:13" ht="18" customHeight="1" x14ac:dyDescent="0.25">
      <c r="M631" s="191"/>
    </row>
    <row r="632" spans="13:13" ht="18" customHeight="1" x14ac:dyDescent="0.25">
      <c r="M632" s="191"/>
    </row>
    <row r="633" spans="13:13" ht="18" customHeight="1" x14ac:dyDescent="0.25">
      <c r="M633" s="191"/>
    </row>
    <row r="634" spans="13:13" ht="18" customHeight="1" x14ac:dyDescent="0.25">
      <c r="M634" s="191"/>
    </row>
    <row r="635" spans="13:13" ht="18" customHeight="1" x14ac:dyDescent="0.25">
      <c r="M635" s="191"/>
    </row>
    <row r="636" spans="13:13" ht="18" customHeight="1" x14ac:dyDescent="0.25">
      <c r="M636" s="191"/>
    </row>
    <row r="637" spans="13:13" ht="18" customHeight="1" x14ac:dyDescent="0.25">
      <c r="M637" s="191"/>
    </row>
    <row r="638" spans="13:13" ht="18" customHeight="1" x14ac:dyDescent="0.25">
      <c r="M638" s="191"/>
    </row>
    <row r="639" spans="13:13" ht="18" customHeight="1" x14ac:dyDescent="0.25">
      <c r="M639" s="191"/>
    </row>
    <row r="640" spans="13:13" ht="18" customHeight="1" x14ac:dyDescent="0.25">
      <c r="M640" s="191"/>
    </row>
    <row r="641" spans="13:13" ht="18" customHeight="1" x14ac:dyDescent="0.25">
      <c r="M641" s="191"/>
    </row>
    <row r="642" spans="13:13" ht="18" customHeight="1" x14ac:dyDescent="0.25">
      <c r="M642" s="191"/>
    </row>
    <row r="643" spans="13:13" ht="18" customHeight="1" x14ac:dyDescent="0.25">
      <c r="M643" s="191"/>
    </row>
    <row r="644" spans="13:13" ht="18" customHeight="1" x14ac:dyDescent="0.25">
      <c r="M644" s="191"/>
    </row>
    <row r="645" spans="13:13" ht="18" customHeight="1" x14ac:dyDescent="0.25">
      <c r="M645" s="191"/>
    </row>
    <row r="646" spans="13:13" ht="18" customHeight="1" x14ac:dyDescent="0.25">
      <c r="M646" s="191"/>
    </row>
    <row r="647" spans="13:13" ht="18" customHeight="1" x14ac:dyDescent="0.25">
      <c r="M647" s="191"/>
    </row>
    <row r="648" spans="13:13" ht="18" customHeight="1" x14ac:dyDescent="0.25">
      <c r="M648" s="191"/>
    </row>
    <row r="649" spans="13:13" ht="18" customHeight="1" x14ac:dyDescent="0.25">
      <c r="M649" s="191"/>
    </row>
    <row r="650" spans="13:13" ht="18" customHeight="1" x14ac:dyDescent="0.25">
      <c r="M650" s="191"/>
    </row>
    <row r="651" spans="13:13" ht="18" customHeight="1" x14ac:dyDescent="0.25">
      <c r="M651" s="191"/>
    </row>
    <row r="652" spans="13:13" ht="18" customHeight="1" x14ac:dyDescent="0.25">
      <c r="M652" s="191"/>
    </row>
    <row r="653" spans="13:13" ht="18" customHeight="1" x14ac:dyDescent="0.25">
      <c r="M653" s="191"/>
    </row>
    <row r="654" spans="13:13" ht="18" customHeight="1" x14ac:dyDescent="0.25">
      <c r="M654" s="191"/>
    </row>
    <row r="655" spans="13:13" ht="18" customHeight="1" x14ac:dyDescent="0.25">
      <c r="M655" s="191"/>
    </row>
    <row r="656" spans="13:13" ht="18" customHeight="1" x14ac:dyDescent="0.25">
      <c r="M656" s="191"/>
    </row>
    <row r="657" spans="13:13" ht="18" customHeight="1" x14ac:dyDescent="0.25">
      <c r="M657" s="191"/>
    </row>
    <row r="658" spans="13:13" ht="18" customHeight="1" x14ac:dyDescent="0.25">
      <c r="M658" s="191"/>
    </row>
    <row r="659" spans="13:13" ht="18" customHeight="1" x14ac:dyDescent="0.25">
      <c r="M659" s="191"/>
    </row>
    <row r="660" spans="13:13" ht="18" customHeight="1" x14ac:dyDescent="0.25">
      <c r="M660" s="191"/>
    </row>
    <row r="661" spans="13:13" ht="18" customHeight="1" x14ac:dyDescent="0.25">
      <c r="M661" s="191"/>
    </row>
    <row r="662" spans="13:13" ht="18" customHeight="1" x14ac:dyDescent="0.25">
      <c r="M662" s="191"/>
    </row>
    <row r="663" spans="13:13" ht="18" customHeight="1" x14ac:dyDescent="0.25">
      <c r="M663" s="191"/>
    </row>
    <row r="664" spans="13:13" ht="18" customHeight="1" x14ac:dyDescent="0.25">
      <c r="M664" s="191"/>
    </row>
    <row r="665" spans="13:13" ht="18" customHeight="1" x14ac:dyDescent="0.25">
      <c r="M665" s="191"/>
    </row>
    <row r="666" spans="13:13" ht="18" customHeight="1" x14ac:dyDescent="0.25">
      <c r="M666" s="191"/>
    </row>
    <row r="667" spans="13:13" ht="18" customHeight="1" x14ac:dyDescent="0.25">
      <c r="M667" s="191"/>
    </row>
    <row r="668" spans="13:13" ht="18" customHeight="1" x14ac:dyDescent="0.25">
      <c r="M668" s="191"/>
    </row>
    <row r="669" spans="13:13" ht="18" customHeight="1" x14ac:dyDescent="0.25">
      <c r="M669" s="191"/>
    </row>
    <row r="670" spans="13:13" ht="18" customHeight="1" x14ac:dyDescent="0.25">
      <c r="M670" s="191"/>
    </row>
    <row r="671" spans="13:13" ht="18" customHeight="1" x14ac:dyDescent="0.25">
      <c r="M671" s="191"/>
    </row>
    <row r="672" spans="13:13" ht="18" customHeight="1" x14ac:dyDescent="0.25">
      <c r="M672" s="191"/>
    </row>
    <row r="673" spans="13:13" ht="18" customHeight="1" x14ac:dyDescent="0.25">
      <c r="M673" s="191"/>
    </row>
    <row r="674" spans="13:13" ht="18" customHeight="1" x14ac:dyDescent="0.25">
      <c r="M674" s="191"/>
    </row>
    <row r="675" spans="13:13" ht="18" customHeight="1" x14ac:dyDescent="0.25">
      <c r="M675" s="191"/>
    </row>
    <row r="676" spans="13:13" ht="18" customHeight="1" x14ac:dyDescent="0.25">
      <c r="M676" s="191"/>
    </row>
    <row r="677" spans="13:13" ht="18" customHeight="1" x14ac:dyDescent="0.25">
      <c r="M677" s="191"/>
    </row>
    <row r="678" spans="13:13" ht="18" customHeight="1" x14ac:dyDescent="0.25">
      <c r="M678" s="191"/>
    </row>
    <row r="679" spans="13:13" ht="18" customHeight="1" x14ac:dyDescent="0.25">
      <c r="M679" s="191"/>
    </row>
    <row r="680" spans="13:13" ht="18" customHeight="1" x14ac:dyDescent="0.25">
      <c r="M680" s="191"/>
    </row>
    <row r="681" spans="13:13" ht="18" customHeight="1" x14ac:dyDescent="0.25">
      <c r="M681" s="191"/>
    </row>
    <row r="682" spans="13:13" ht="18" customHeight="1" x14ac:dyDescent="0.25">
      <c r="M682" s="191"/>
    </row>
    <row r="683" spans="13:13" ht="18" customHeight="1" x14ac:dyDescent="0.25">
      <c r="M683" s="191"/>
    </row>
    <row r="684" spans="13:13" ht="18" customHeight="1" x14ac:dyDescent="0.25">
      <c r="M684" s="191"/>
    </row>
    <row r="685" spans="13:13" ht="18" customHeight="1" x14ac:dyDescent="0.25">
      <c r="M685" s="191"/>
    </row>
    <row r="686" spans="13:13" ht="18" customHeight="1" x14ac:dyDescent="0.25">
      <c r="M686" s="191"/>
    </row>
    <row r="687" spans="13:13" ht="18" customHeight="1" x14ac:dyDescent="0.25">
      <c r="M687" s="191"/>
    </row>
    <row r="688" spans="13:13" ht="18" customHeight="1" x14ac:dyDescent="0.25">
      <c r="M688" s="191"/>
    </row>
    <row r="689" spans="13:13" ht="18" customHeight="1" x14ac:dyDescent="0.25">
      <c r="M689" s="191"/>
    </row>
    <row r="690" spans="13:13" ht="18" customHeight="1" x14ac:dyDescent="0.25">
      <c r="M690" s="191"/>
    </row>
    <row r="691" spans="13:13" ht="18" customHeight="1" x14ac:dyDescent="0.25">
      <c r="M691" s="191"/>
    </row>
    <row r="692" spans="13:13" ht="18" customHeight="1" x14ac:dyDescent="0.25">
      <c r="M692" s="191"/>
    </row>
    <row r="693" spans="13:13" ht="18" customHeight="1" x14ac:dyDescent="0.25">
      <c r="M693" s="191"/>
    </row>
    <row r="694" spans="13:13" ht="18" customHeight="1" x14ac:dyDescent="0.25">
      <c r="M694" s="191"/>
    </row>
    <row r="695" spans="13:13" ht="18" customHeight="1" x14ac:dyDescent="0.25">
      <c r="M695" s="191"/>
    </row>
    <row r="696" spans="13:13" ht="18" customHeight="1" x14ac:dyDescent="0.25">
      <c r="M696" s="191"/>
    </row>
    <row r="697" spans="13:13" ht="18" customHeight="1" x14ac:dyDescent="0.25">
      <c r="M697" s="191"/>
    </row>
    <row r="698" spans="13:13" ht="18" customHeight="1" x14ac:dyDescent="0.25">
      <c r="M698" s="191"/>
    </row>
    <row r="699" spans="13:13" ht="18" customHeight="1" x14ac:dyDescent="0.25">
      <c r="M699" s="191"/>
    </row>
    <row r="700" spans="13:13" ht="18" customHeight="1" x14ac:dyDescent="0.25">
      <c r="M700" s="191"/>
    </row>
    <row r="701" spans="13:13" ht="18" customHeight="1" x14ac:dyDescent="0.25">
      <c r="M701" s="191"/>
    </row>
    <row r="702" spans="13:13" ht="18" customHeight="1" x14ac:dyDescent="0.25">
      <c r="M702" s="191"/>
    </row>
    <row r="703" spans="13:13" ht="18" customHeight="1" x14ac:dyDescent="0.25">
      <c r="M703" s="191"/>
    </row>
    <row r="704" spans="13:13" ht="18" customHeight="1" x14ac:dyDescent="0.25">
      <c r="M704" s="191"/>
    </row>
    <row r="705" spans="13:13" ht="18" customHeight="1" x14ac:dyDescent="0.25">
      <c r="M705" s="191"/>
    </row>
    <row r="706" spans="13:13" ht="18" customHeight="1" x14ac:dyDescent="0.25">
      <c r="M706" s="191"/>
    </row>
    <row r="707" spans="13:13" ht="18" customHeight="1" x14ac:dyDescent="0.25">
      <c r="M707" s="191"/>
    </row>
    <row r="708" spans="13:13" ht="18" customHeight="1" x14ac:dyDescent="0.25">
      <c r="M708" s="191"/>
    </row>
    <row r="709" spans="13:13" ht="18" customHeight="1" x14ac:dyDescent="0.25">
      <c r="M709" s="191"/>
    </row>
    <row r="710" spans="13:13" ht="18" customHeight="1" x14ac:dyDescent="0.25">
      <c r="M710" s="191"/>
    </row>
    <row r="711" spans="13:13" ht="18" customHeight="1" x14ac:dyDescent="0.25">
      <c r="M711" s="191"/>
    </row>
    <row r="712" spans="13:13" ht="18" customHeight="1" x14ac:dyDescent="0.25">
      <c r="M712" s="191"/>
    </row>
    <row r="713" spans="13:13" ht="18" customHeight="1" x14ac:dyDescent="0.25">
      <c r="M713" s="191"/>
    </row>
    <row r="714" spans="13:13" ht="18" customHeight="1" x14ac:dyDescent="0.25">
      <c r="M714" s="191"/>
    </row>
    <row r="715" spans="13:13" ht="18" customHeight="1" x14ac:dyDescent="0.25">
      <c r="M715" s="191"/>
    </row>
    <row r="716" spans="13:13" ht="18" customHeight="1" x14ac:dyDescent="0.25">
      <c r="M716" s="191"/>
    </row>
    <row r="717" spans="13:13" ht="18" customHeight="1" x14ac:dyDescent="0.25">
      <c r="M717" s="191"/>
    </row>
    <row r="718" spans="13:13" ht="18" customHeight="1" x14ac:dyDescent="0.25">
      <c r="M718" s="191"/>
    </row>
    <row r="719" spans="13:13" ht="18" customHeight="1" x14ac:dyDescent="0.25">
      <c r="M719" s="191"/>
    </row>
    <row r="720" spans="13:13" ht="18" customHeight="1" x14ac:dyDescent="0.25">
      <c r="M720" s="191"/>
    </row>
    <row r="721" spans="13:13" ht="18" customHeight="1" x14ac:dyDescent="0.25">
      <c r="M721" s="191"/>
    </row>
    <row r="722" spans="13:13" ht="18" customHeight="1" x14ac:dyDescent="0.25">
      <c r="M722" s="191"/>
    </row>
    <row r="723" spans="13:13" ht="18" customHeight="1" x14ac:dyDescent="0.25">
      <c r="M723" s="191"/>
    </row>
    <row r="724" spans="13:13" ht="18" customHeight="1" x14ac:dyDescent="0.25">
      <c r="M724" s="191"/>
    </row>
    <row r="725" spans="13:13" ht="18" customHeight="1" x14ac:dyDescent="0.25">
      <c r="M725" s="191"/>
    </row>
    <row r="726" spans="13:13" ht="18" customHeight="1" x14ac:dyDescent="0.25">
      <c r="M726" s="191"/>
    </row>
    <row r="727" spans="13:13" ht="18" customHeight="1" x14ac:dyDescent="0.25">
      <c r="M727" s="191"/>
    </row>
    <row r="728" spans="13:13" ht="18" customHeight="1" x14ac:dyDescent="0.25">
      <c r="M728" s="191"/>
    </row>
    <row r="729" spans="13:13" ht="18" customHeight="1" x14ac:dyDescent="0.25">
      <c r="M729" s="191"/>
    </row>
    <row r="730" spans="13:13" ht="18" customHeight="1" x14ac:dyDescent="0.25">
      <c r="M730" s="191"/>
    </row>
    <row r="731" spans="13:13" ht="18" customHeight="1" x14ac:dyDescent="0.25">
      <c r="M731" s="191"/>
    </row>
    <row r="732" spans="13:13" ht="18" customHeight="1" x14ac:dyDescent="0.25">
      <c r="M732" s="191"/>
    </row>
    <row r="733" spans="13:13" ht="18" customHeight="1" x14ac:dyDescent="0.25">
      <c r="M733" s="191"/>
    </row>
    <row r="734" spans="13:13" ht="18" customHeight="1" x14ac:dyDescent="0.25">
      <c r="M734" s="191"/>
    </row>
    <row r="735" spans="13:13" ht="18" customHeight="1" x14ac:dyDescent="0.25">
      <c r="M735" s="191"/>
    </row>
    <row r="736" spans="13:13" ht="18" customHeight="1" x14ac:dyDescent="0.25">
      <c r="M736" s="191"/>
    </row>
    <row r="737" spans="13:13" ht="18" customHeight="1" x14ac:dyDescent="0.25">
      <c r="M737" s="191"/>
    </row>
    <row r="738" spans="13:13" ht="18" customHeight="1" x14ac:dyDescent="0.25">
      <c r="M738" s="191"/>
    </row>
    <row r="739" spans="13:13" ht="18" customHeight="1" x14ac:dyDescent="0.25">
      <c r="M739" s="191"/>
    </row>
    <row r="740" spans="13:13" ht="18" customHeight="1" x14ac:dyDescent="0.25">
      <c r="M740" s="191"/>
    </row>
    <row r="741" spans="13:13" ht="18" customHeight="1" x14ac:dyDescent="0.25">
      <c r="M741" s="191"/>
    </row>
    <row r="742" spans="13:13" ht="18" customHeight="1" x14ac:dyDescent="0.25">
      <c r="M742" s="191"/>
    </row>
    <row r="743" spans="13:13" ht="18" customHeight="1" x14ac:dyDescent="0.25">
      <c r="M743" s="191"/>
    </row>
    <row r="744" spans="13:13" ht="18" customHeight="1" x14ac:dyDescent="0.25">
      <c r="M744" s="191"/>
    </row>
    <row r="745" spans="13:13" ht="18" customHeight="1" x14ac:dyDescent="0.25">
      <c r="M745" s="191"/>
    </row>
    <row r="746" spans="13:13" ht="18" customHeight="1" x14ac:dyDescent="0.25">
      <c r="M746" s="191"/>
    </row>
    <row r="747" spans="13:13" ht="18" customHeight="1" x14ac:dyDescent="0.25">
      <c r="M747" s="191"/>
    </row>
    <row r="748" spans="13:13" ht="18" customHeight="1" x14ac:dyDescent="0.25">
      <c r="M748" s="191"/>
    </row>
    <row r="749" spans="13:13" ht="18" customHeight="1" x14ac:dyDescent="0.25">
      <c r="M749" s="191"/>
    </row>
    <row r="750" spans="13:13" ht="18" customHeight="1" x14ac:dyDescent="0.25">
      <c r="M750" s="191"/>
    </row>
    <row r="751" spans="13:13" ht="18" customHeight="1" x14ac:dyDescent="0.25">
      <c r="M751" s="191"/>
    </row>
    <row r="752" spans="13:13" ht="18" customHeight="1" x14ac:dyDescent="0.25">
      <c r="M752" s="191"/>
    </row>
    <row r="753" spans="13:13" ht="18" customHeight="1" x14ac:dyDescent="0.25">
      <c r="M753" s="191"/>
    </row>
    <row r="754" spans="13:13" ht="18" customHeight="1" x14ac:dyDescent="0.25">
      <c r="M754" s="191"/>
    </row>
    <row r="755" spans="13:13" ht="18" customHeight="1" x14ac:dyDescent="0.25">
      <c r="M755" s="191"/>
    </row>
    <row r="756" spans="13:13" ht="18" customHeight="1" x14ac:dyDescent="0.25">
      <c r="M756" s="191"/>
    </row>
    <row r="757" spans="13:13" ht="18" customHeight="1" x14ac:dyDescent="0.25">
      <c r="M757" s="191"/>
    </row>
    <row r="758" spans="13:13" ht="18" customHeight="1" x14ac:dyDescent="0.25">
      <c r="M758" s="191"/>
    </row>
    <row r="759" spans="13:13" ht="18" customHeight="1" x14ac:dyDescent="0.25">
      <c r="M759" s="191"/>
    </row>
    <row r="760" spans="13:13" ht="18" customHeight="1" x14ac:dyDescent="0.25">
      <c r="M760" s="191"/>
    </row>
    <row r="761" spans="13:13" ht="18" customHeight="1" x14ac:dyDescent="0.25">
      <c r="M761" s="191"/>
    </row>
    <row r="762" spans="13:13" ht="18" customHeight="1" x14ac:dyDescent="0.25">
      <c r="M762" s="191"/>
    </row>
    <row r="763" spans="13:13" ht="18" customHeight="1" x14ac:dyDescent="0.25">
      <c r="M763" s="191"/>
    </row>
    <row r="764" spans="13:13" ht="18" customHeight="1" x14ac:dyDescent="0.25">
      <c r="M764" s="191"/>
    </row>
    <row r="765" spans="13:13" ht="18" customHeight="1" x14ac:dyDescent="0.25">
      <c r="M765" s="191"/>
    </row>
    <row r="766" spans="13:13" ht="18" customHeight="1" x14ac:dyDescent="0.25">
      <c r="M766" s="191"/>
    </row>
    <row r="767" spans="13:13" ht="18" customHeight="1" x14ac:dyDescent="0.25">
      <c r="M767" s="191"/>
    </row>
    <row r="768" spans="13:13" ht="18" customHeight="1" x14ac:dyDescent="0.25">
      <c r="M768" s="191"/>
    </row>
    <row r="769" spans="13:13" ht="18" customHeight="1" x14ac:dyDescent="0.25">
      <c r="M769" s="191"/>
    </row>
    <row r="770" spans="13:13" ht="18" customHeight="1" x14ac:dyDescent="0.25">
      <c r="M770" s="191"/>
    </row>
    <row r="771" spans="13:13" ht="18" customHeight="1" x14ac:dyDescent="0.25">
      <c r="M771" s="191"/>
    </row>
    <row r="772" spans="13:13" ht="18" customHeight="1" x14ac:dyDescent="0.25">
      <c r="M772" s="191"/>
    </row>
    <row r="773" spans="13:13" ht="18" customHeight="1" x14ac:dyDescent="0.25">
      <c r="M773" s="191"/>
    </row>
    <row r="774" spans="13:13" ht="18" customHeight="1" x14ac:dyDescent="0.25">
      <c r="M774" s="191"/>
    </row>
    <row r="775" spans="13:13" ht="18" customHeight="1" x14ac:dyDescent="0.25">
      <c r="M775" s="191"/>
    </row>
    <row r="776" spans="13:13" ht="18" customHeight="1" x14ac:dyDescent="0.25">
      <c r="M776" s="191"/>
    </row>
    <row r="777" spans="13:13" ht="18" customHeight="1" x14ac:dyDescent="0.25">
      <c r="M777" s="191"/>
    </row>
    <row r="778" spans="13:13" ht="18" customHeight="1" x14ac:dyDescent="0.25">
      <c r="M778" s="191"/>
    </row>
    <row r="779" spans="13:13" ht="18" customHeight="1" x14ac:dyDescent="0.25">
      <c r="M779" s="191"/>
    </row>
    <row r="780" spans="13:13" ht="18" customHeight="1" x14ac:dyDescent="0.25">
      <c r="M780" s="191"/>
    </row>
    <row r="781" spans="13:13" ht="18" customHeight="1" x14ac:dyDescent="0.25">
      <c r="M781" s="191"/>
    </row>
    <row r="782" spans="13:13" ht="18" customHeight="1" x14ac:dyDescent="0.25">
      <c r="M782" s="191"/>
    </row>
    <row r="783" spans="13:13" ht="18" customHeight="1" x14ac:dyDescent="0.25">
      <c r="M783" s="191"/>
    </row>
    <row r="784" spans="13:13" ht="18" customHeight="1" x14ac:dyDescent="0.25">
      <c r="M784" s="191"/>
    </row>
    <row r="785" spans="13:13" ht="18" customHeight="1" x14ac:dyDescent="0.25">
      <c r="M785" s="191"/>
    </row>
    <row r="786" spans="13:13" ht="18" customHeight="1" x14ac:dyDescent="0.25">
      <c r="M786" s="191"/>
    </row>
    <row r="787" spans="13:13" ht="18" customHeight="1" x14ac:dyDescent="0.25">
      <c r="M787" s="191"/>
    </row>
    <row r="788" spans="13:13" ht="18" customHeight="1" x14ac:dyDescent="0.25">
      <c r="M788" s="191"/>
    </row>
    <row r="789" spans="13:13" ht="18" customHeight="1" x14ac:dyDescent="0.25">
      <c r="M789" s="191"/>
    </row>
    <row r="790" spans="13:13" ht="18" customHeight="1" x14ac:dyDescent="0.25">
      <c r="M790" s="191"/>
    </row>
    <row r="791" spans="13:13" ht="18" customHeight="1" x14ac:dyDescent="0.25">
      <c r="M791" s="191"/>
    </row>
    <row r="792" spans="13:13" ht="18" customHeight="1" x14ac:dyDescent="0.25">
      <c r="M792" s="191"/>
    </row>
    <row r="793" spans="13:13" ht="18" customHeight="1" x14ac:dyDescent="0.25">
      <c r="M793" s="191"/>
    </row>
    <row r="794" spans="13:13" ht="18" customHeight="1" x14ac:dyDescent="0.25">
      <c r="M794" s="191"/>
    </row>
    <row r="795" spans="13:13" ht="18" customHeight="1" x14ac:dyDescent="0.25">
      <c r="M795" s="191"/>
    </row>
    <row r="796" spans="13:13" ht="18" customHeight="1" x14ac:dyDescent="0.25">
      <c r="M796" s="191"/>
    </row>
    <row r="797" spans="13:13" ht="18" customHeight="1" x14ac:dyDescent="0.25">
      <c r="M797" s="191"/>
    </row>
    <row r="798" spans="13:13" ht="18" customHeight="1" x14ac:dyDescent="0.25">
      <c r="M798" s="191"/>
    </row>
    <row r="799" spans="13:13" ht="18" customHeight="1" x14ac:dyDescent="0.25">
      <c r="M799" s="191"/>
    </row>
    <row r="800" spans="13:13" ht="18" customHeight="1" x14ac:dyDescent="0.25">
      <c r="M800" s="191"/>
    </row>
    <row r="801" spans="13:13" ht="18" customHeight="1" x14ac:dyDescent="0.25">
      <c r="M801" s="191"/>
    </row>
    <row r="802" spans="13:13" ht="18" customHeight="1" x14ac:dyDescent="0.25">
      <c r="M802" s="191"/>
    </row>
    <row r="803" spans="13:13" ht="18" customHeight="1" x14ac:dyDescent="0.25">
      <c r="M803" s="191"/>
    </row>
    <row r="804" spans="13:13" ht="18" customHeight="1" x14ac:dyDescent="0.25">
      <c r="M804" s="191"/>
    </row>
    <row r="805" spans="13:13" ht="18" customHeight="1" x14ac:dyDescent="0.25">
      <c r="M805" s="191"/>
    </row>
    <row r="806" spans="13:13" ht="18" customHeight="1" x14ac:dyDescent="0.25">
      <c r="M806" s="191"/>
    </row>
    <row r="807" spans="13:13" ht="18" customHeight="1" x14ac:dyDescent="0.25">
      <c r="M807" s="191"/>
    </row>
    <row r="808" spans="13:13" ht="18" customHeight="1" x14ac:dyDescent="0.25">
      <c r="M808" s="191"/>
    </row>
    <row r="809" spans="13:13" ht="18" customHeight="1" x14ac:dyDescent="0.25">
      <c r="M809" s="191"/>
    </row>
    <row r="810" spans="13:13" ht="18" customHeight="1" x14ac:dyDescent="0.25">
      <c r="M810" s="191"/>
    </row>
    <row r="811" spans="13:13" ht="18" customHeight="1" x14ac:dyDescent="0.25">
      <c r="M811" s="191"/>
    </row>
    <row r="812" spans="13:13" ht="18" customHeight="1" x14ac:dyDescent="0.25">
      <c r="M812" s="191"/>
    </row>
    <row r="813" spans="13:13" ht="18" customHeight="1" x14ac:dyDescent="0.25">
      <c r="M813" s="191"/>
    </row>
    <row r="814" spans="13:13" ht="18" customHeight="1" x14ac:dyDescent="0.25">
      <c r="M814" s="191"/>
    </row>
    <row r="815" spans="13:13" ht="18" customHeight="1" x14ac:dyDescent="0.25">
      <c r="M815" s="191"/>
    </row>
    <row r="816" spans="13:13" ht="18" customHeight="1" x14ac:dyDescent="0.25">
      <c r="M816" s="191"/>
    </row>
    <row r="817" spans="13:13" ht="18" customHeight="1" x14ac:dyDescent="0.25">
      <c r="M817" s="191"/>
    </row>
    <row r="818" spans="13:13" ht="18" customHeight="1" x14ac:dyDescent="0.25">
      <c r="M818" s="191"/>
    </row>
    <row r="819" spans="13:13" ht="18" customHeight="1" x14ac:dyDescent="0.25">
      <c r="M819" s="191"/>
    </row>
    <row r="820" spans="13:13" ht="18" customHeight="1" x14ac:dyDescent="0.25">
      <c r="M820" s="191"/>
    </row>
    <row r="821" spans="13:13" ht="18" customHeight="1" x14ac:dyDescent="0.25">
      <c r="M821" s="191"/>
    </row>
    <row r="822" spans="13:13" ht="18" customHeight="1" x14ac:dyDescent="0.25">
      <c r="M822" s="191"/>
    </row>
    <row r="823" spans="13:13" ht="18" customHeight="1" x14ac:dyDescent="0.25">
      <c r="M823" s="191"/>
    </row>
    <row r="824" spans="13:13" ht="18" customHeight="1" x14ac:dyDescent="0.25">
      <c r="M824" s="191"/>
    </row>
    <row r="825" spans="13:13" ht="18" customHeight="1" x14ac:dyDescent="0.25">
      <c r="M825" s="191"/>
    </row>
    <row r="826" spans="13:13" ht="18" customHeight="1" x14ac:dyDescent="0.25">
      <c r="M826" s="191"/>
    </row>
    <row r="827" spans="13:13" ht="18" customHeight="1" x14ac:dyDescent="0.25">
      <c r="M827" s="191"/>
    </row>
    <row r="828" spans="13:13" ht="18" customHeight="1" x14ac:dyDescent="0.25">
      <c r="M828" s="191"/>
    </row>
    <row r="829" spans="13:13" ht="18" customHeight="1" x14ac:dyDescent="0.25">
      <c r="M829" s="191"/>
    </row>
    <row r="830" spans="13:13" ht="18" customHeight="1" x14ac:dyDescent="0.25">
      <c r="M830" s="191"/>
    </row>
    <row r="831" spans="13:13" ht="18" customHeight="1" x14ac:dyDescent="0.25">
      <c r="M831" s="191"/>
    </row>
    <row r="832" spans="13:13" ht="18" customHeight="1" x14ac:dyDescent="0.25">
      <c r="M832" s="191"/>
    </row>
    <row r="833" spans="13:13" ht="18" customHeight="1" x14ac:dyDescent="0.25">
      <c r="M833" s="191"/>
    </row>
    <row r="834" spans="13:13" ht="18" customHeight="1" x14ac:dyDescent="0.25">
      <c r="M834" s="191"/>
    </row>
    <row r="835" spans="13:13" ht="18" customHeight="1" x14ac:dyDescent="0.25">
      <c r="M835" s="191"/>
    </row>
    <row r="836" spans="13:13" ht="18" customHeight="1" x14ac:dyDescent="0.25">
      <c r="M836" s="191"/>
    </row>
    <row r="837" spans="13:13" ht="18" customHeight="1" x14ac:dyDescent="0.25">
      <c r="M837" s="191"/>
    </row>
    <row r="838" spans="13:13" ht="18" customHeight="1" x14ac:dyDescent="0.25">
      <c r="M838" s="191"/>
    </row>
    <row r="839" spans="13:13" ht="18" customHeight="1" x14ac:dyDescent="0.25">
      <c r="M839" s="191"/>
    </row>
    <row r="840" spans="13:13" ht="18" customHeight="1" x14ac:dyDescent="0.25">
      <c r="M840" s="191"/>
    </row>
    <row r="841" spans="13:13" ht="18" customHeight="1" x14ac:dyDescent="0.25">
      <c r="M841" s="191"/>
    </row>
    <row r="842" spans="13:13" ht="18" customHeight="1" x14ac:dyDescent="0.25">
      <c r="M842" s="191"/>
    </row>
    <row r="843" spans="13:13" ht="18" customHeight="1" x14ac:dyDescent="0.25">
      <c r="M843" s="191"/>
    </row>
    <row r="844" spans="13:13" ht="18" customHeight="1" x14ac:dyDescent="0.25">
      <c r="M844" s="191"/>
    </row>
    <row r="845" spans="13:13" ht="18" customHeight="1" x14ac:dyDescent="0.25">
      <c r="M845" s="191"/>
    </row>
    <row r="846" spans="13:13" ht="18" customHeight="1" x14ac:dyDescent="0.25">
      <c r="M846" s="191"/>
    </row>
    <row r="847" spans="13:13" ht="18" customHeight="1" x14ac:dyDescent="0.25">
      <c r="M847" s="191"/>
    </row>
    <row r="848" spans="13:13" ht="18" customHeight="1" x14ac:dyDescent="0.25">
      <c r="M848" s="191"/>
    </row>
    <row r="849" spans="13:13" ht="18" customHeight="1" x14ac:dyDescent="0.25">
      <c r="M849" s="191"/>
    </row>
    <row r="850" spans="13:13" ht="18" customHeight="1" x14ac:dyDescent="0.25">
      <c r="M850" s="191"/>
    </row>
    <row r="851" spans="13:13" ht="18" customHeight="1" x14ac:dyDescent="0.25">
      <c r="M851" s="191"/>
    </row>
    <row r="852" spans="13:13" ht="18" customHeight="1" x14ac:dyDescent="0.25">
      <c r="M852" s="191"/>
    </row>
    <row r="853" spans="13:13" ht="18" customHeight="1" x14ac:dyDescent="0.25">
      <c r="M853" s="191"/>
    </row>
    <row r="854" spans="13:13" ht="18" customHeight="1" x14ac:dyDescent="0.25">
      <c r="M854" s="191"/>
    </row>
    <row r="855" spans="13:13" ht="18" customHeight="1" x14ac:dyDescent="0.25">
      <c r="M855" s="191"/>
    </row>
    <row r="856" spans="13:13" ht="18" customHeight="1" x14ac:dyDescent="0.25">
      <c r="M856" s="191"/>
    </row>
    <row r="857" spans="13:13" ht="18" customHeight="1" x14ac:dyDescent="0.25">
      <c r="M857" s="191"/>
    </row>
    <row r="858" spans="13:13" ht="18" customHeight="1" x14ac:dyDescent="0.25">
      <c r="M858" s="191"/>
    </row>
    <row r="859" spans="13:13" ht="18" customHeight="1" x14ac:dyDescent="0.25">
      <c r="M859" s="191"/>
    </row>
    <row r="860" spans="13:13" ht="18" customHeight="1" x14ac:dyDescent="0.25">
      <c r="M860" s="191"/>
    </row>
    <row r="861" spans="13:13" ht="18" customHeight="1" x14ac:dyDescent="0.25">
      <c r="M861" s="191"/>
    </row>
    <row r="862" spans="13:13" ht="18" customHeight="1" x14ac:dyDescent="0.25">
      <c r="M862" s="191"/>
    </row>
    <row r="863" spans="13:13" ht="18" customHeight="1" x14ac:dyDescent="0.25">
      <c r="M863" s="191"/>
    </row>
    <row r="864" spans="13:13" ht="18" customHeight="1" x14ac:dyDescent="0.25">
      <c r="M864" s="191"/>
    </row>
    <row r="865" spans="13:13" ht="18" customHeight="1" x14ac:dyDescent="0.25">
      <c r="M865" s="191"/>
    </row>
    <row r="866" spans="13:13" ht="18" customHeight="1" x14ac:dyDescent="0.25">
      <c r="M866" s="191"/>
    </row>
    <row r="867" spans="13:13" ht="18" customHeight="1" x14ac:dyDescent="0.25">
      <c r="M867" s="191"/>
    </row>
    <row r="868" spans="13:13" ht="18" customHeight="1" x14ac:dyDescent="0.25">
      <c r="M868" s="191"/>
    </row>
    <row r="869" spans="13:13" ht="18" customHeight="1" x14ac:dyDescent="0.25">
      <c r="M869" s="191"/>
    </row>
    <row r="870" spans="13:13" ht="18" customHeight="1" x14ac:dyDescent="0.25">
      <c r="M870" s="191"/>
    </row>
    <row r="871" spans="13:13" ht="18" customHeight="1" x14ac:dyDescent="0.25">
      <c r="M871" s="191"/>
    </row>
    <row r="872" spans="13:13" ht="18" customHeight="1" x14ac:dyDescent="0.25">
      <c r="M872" s="191"/>
    </row>
    <row r="873" spans="13:13" ht="18" customHeight="1" x14ac:dyDescent="0.25">
      <c r="M873" s="191"/>
    </row>
    <row r="874" spans="13:13" ht="18" customHeight="1" x14ac:dyDescent="0.25">
      <c r="M874" s="191"/>
    </row>
    <row r="875" spans="13:13" ht="18" customHeight="1" x14ac:dyDescent="0.25">
      <c r="M875" s="191"/>
    </row>
    <row r="876" spans="13:13" ht="18" customHeight="1" x14ac:dyDescent="0.25">
      <c r="M876" s="191"/>
    </row>
    <row r="877" spans="13:13" ht="18" customHeight="1" x14ac:dyDescent="0.25">
      <c r="M877" s="191"/>
    </row>
    <row r="878" spans="13:13" ht="18" customHeight="1" x14ac:dyDescent="0.25">
      <c r="M878" s="191"/>
    </row>
    <row r="879" spans="13:13" ht="18" customHeight="1" x14ac:dyDescent="0.25">
      <c r="M879" s="191"/>
    </row>
    <row r="880" spans="13:13" ht="18" customHeight="1" x14ac:dyDescent="0.25">
      <c r="M880" s="191"/>
    </row>
    <row r="881" spans="13:13" ht="18" customHeight="1" x14ac:dyDescent="0.25">
      <c r="M881" s="191"/>
    </row>
    <row r="882" spans="13:13" ht="18" customHeight="1" x14ac:dyDescent="0.25">
      <c r="M882" s="191"/>
    </row>
    <row r="883" spans="13:13" ht="18" customHeight="1" x14ac:dyDescent="0.25">
      <c r="M883" s="191"/>
    </row>
    <row r="884" spans="13:13" ht="18" customHeight="1" x14ac:dyDescent="0.25">
      <c r="M884" s="191"/>
    </row>
    <row r="885" spans="13:13" ht="18" customHeight="1" x14ac:dyDescent="0.25">
      <c r="M885" s="191"/>
    </row>
    <row r="886" spans="13:13" ht="18" customHeight="1" x14ac:dyDescent="0.25">
      <c r="M886" s="191"/>
    </row>
    <row r="887" spans="13:13" ht="18" customHeight="1" x14ac:dyDescent="0.25">
      <c r="M887" s="191"/>
    </row>
    <row r="888" spans="13:13" ht="18" customHeight="1" x14ac:dyDescent="0.25">
      <c r="M888" s="191"/>
    </row>
    <row r="889" spans="13:13" ht="18" customHeight="1" x14ac:dyDescent="0.25">
      <c r="M889" s="191"/>
    </row>
    <row r="890" spans="13:13" ht="18" customHeight="1" x14ac:dyDescent="0.25">
      <c r="M890" s="191"/>
    </row>
    <row r="891" spans="13:13" ht="18" customHeight="1" x14ac:dyDescent="0.25">
      <c r="M891" s="191"/>
    </row>
    <row r="892" spans="13:13" ht="18" customHeight="1" x14ac:dyDescent="0.25">
      <c r="M892" s="191"/>
    </row>
    <row r="893" spans="13:13" ht="18" customHeight="1" x14ac:dyDescent="0.25">
      <c r="M893" s="191"/>
    </row>
    <row r="894" spans="13:13" ht="18" customHeight="1" x14ac:dyDescent="0.25">
      <c r="M894" s="191"/>
    </row>
    <row r="895" spans="13:13" ht="18" customHeight="1" x14ac:dyDescent="0.25">
      <c r="M895" s="191"/>
    </row>
    <row r="896" spans="13:13" ht="18" customHeight="1" x14ac:dyDescent="0.25">
      <c r="M896" s="191"/>
    </row>
    <row r="897" spans="13:13" ht="18" customHeight="1" x14ac:dyDescent="0.25">
      <c r="M897" s="191"/>
    </row>
    <row r="898" spans="13:13" ht="18" customHeight="1" x14ac:dyDescent="0.25">
      <c r="M898" s="191"/>
    </row>
    <row r="899" spans="13:13" ht="18" customHeight="1" x14ac:dyDescent="0.25">
      <c r="M899" s="191"/>
    </row>
    <row r="900" spans="13:13" ht="18" customHeight="1" x14ac:dyDescent="0.25">
      <c r="M900" s="191"/>
    </row>
    <row r="901" spans="13:13" ht="18" customHeight="1" x14ac:dyDescent="0.25">
      <c r="M901" s="191"/>
    </row>
    <row r="902" spans="13:13" ht="18" customHeight="1" x14ac:dyDescent="0.25">
      <c r="M902" s="191"/>
    </row>
    <row r="903" spans="13:13" ht="18" customHeight="1" x14ac:dyDescent="0.25">
      <c r="M903" s="191"/>
    </row>
    <row r="904" spans="13:13" ht="18" customHeight="1" x14ac:dyDescent="0.25">
      <c r="M904" s="191"/>
    </row>
    <row r="905" spans="13:13" ht="18" customHeight="1" x14ac:dyDescent="0.25">
      <c r="M905" s="191"/>
    </row>
    <row r="906" spans="13:13" ht="18" customHeight="1" x14ac:dyDescent="0.25">
      <c r="M906" s="191"/>
    </row>
    <row r="907" spans="13:13" ht="18" customHeight="1" x14ac:dyDescent="0.25">
      <c r="M907" s="191"/>
    </row>
    <row r="908" spans="13:13" ht="18" customHeight="1" x14ac:dyDescent="0.25">
      <c r="M908" s="191"/>
    </row>
    <row r="909" spans="13:13" ht="18" customHeight="1" x14ac:dyDescent="0.25">
      <c r="M909" s="191"/>
    </row>
    <row r="910" spans="13:13" ht="18" customHeight="1" x14ac:dyDescent="0.25">
      <c r="M910" s="191"/>
    </row>
    <row r="911" spans="13:13" ht="18" customHeight="1" x14ac:dyDescent="0.25">
      <c r="M911" s="191"/>
    </row>
    <row r="912" spans="13:13" ht="18" customHeight="1" x14ac:dyDescent="0.25">
      <c r="M912" s="191"/>
    </row>
    <row r="913" spans="13:13" ht="18" customHeight="1" x14ac:dyDescent="0.25">
      <c r="M913" s="191"/>
    </row>
    <row r="914" spans="13:13" ht="18" customHeight="1" x14ac:dyDescent="0.25">
      <c r="M914" s="191"/>
    </row>
    <row r="915" spans="13:13" ht="18" customHeight="1" x14ac:dyDescent="0.25">
      <c r="M915" s="191"/>
    </row>
    <row r="916" spans="13:13" ht="18" customHeight="1" x14ac:dyDescent="0.25">
      <c r="M916" s="191"/>
    </row>
    <row r="917" spans="13:13" ht="18" customHeight="1" x14ac:dyDescent="0.25">
      <c r="M917" s="191"/>
    </row>
    <row r="918" spans="13:13" ht="18" customHeight="1" x14ac:dyDescent="0.25">
      <c r="M918" s="191"/>
    </row>
    <row r="919" spans="13:13" ht="18" customHeight="1" x14ac:dyDescent="0.25">
      <c r="M919" s="191"/>
    </row>
    <row r="920" spans="13:13" ht="18" customHeight="1" x14ac:dyDescent="0.25">
      <c r="M920" s="191"/>
    </row>
    <row r="921" spans="13:13" ht="18" customHeight="1" x14ac:dyDescent="0.25">
      <c r="M921" s="191"/>
    </row>
    <row r="922" spans="13:13" ht="18" customHeight="1" x14ac:dyDescent="0.25">
      <c r="M922" s="191"/>
    </row>
    <row r="923" spans="13:13" ht="18" customHeight="1" x14ac:dyDescent="0.25">
      <c r="M923" s="191"/>
    </row>
    <row r="924" spans="13:13" ht="18" customHeight="1" x14ac:dyDescent="0.25">
      <c r="M924" s="191"/>
    </row>
    <row r="925" spans="13:13" ht="18" customHeight="1" x14ac:dyDescent="0.25">
      <c r="M925" s="191"/>
    </row>
    <row r="926" spans="13:13" ht="18" customHeight="1" x14ac:dyDescent="0.25">
      <c r="M926" s="191"/>
    </row>
    <row r="927" spans="13:13" ht="18" customHeight="1" x14ac:dyDescent="0.25">
      <c r="M927" s="191"/>
    </row>
    <row r="928" spans="13:13" ht="18" customHeight="1" x14ac:dyDescent="0.25">
      <c r="M928" s="191"/>
    </row>
    <row r="929" spans="13:13" ht="18" customHeight="1" x14ac:dyDescent="0.25">
      <c r="M929" s="191"/>
    </row>
    <row r="930" spans="13:13" ht="18" customHeight="1" x14ac:dyDescent="0.25">
      <c r="M930" s="191"/>
    </row>
    <row r="931" spans="13:13" ht="18" customHeight="1" x14ac:dyDescent="0.25">
      <c r="M931" s="191"/>
    </row>
    <row r="932" spans="13:13" ht="18" customHeight="1" x14ac:dyDescent="0.25">
      <c r="M932" s="191"/>
    </row>
    <row r="933" spans="13:13" ht="18" customHeight="1" x14ac:dyDescent="0.25">
      <c r="M933" s="191"/>
    </row>
    <row r="934" spans="13:13" ht="18" customHeight="1" x14ac:dyDescent="0.25">
      <c r="M934" s="191"/>
    </row>
    <row r="935" spans="13:13" ht="18" customHeight="1" x14ac:dyDescent="0.25">
      <c r="M935" s="191"/>
    </row>
    <row r="936" spans="13:13" ht="18" customHeight="1" x14ac:dyDescent="0.25">
      <c r="M936" s="191"/>
    </row>
    <row r="937" spans="13:13" ht="18" customHeight="1" x14ac:dyDescent="0.25">
      <c r="M937" s="191"/>
    </row>
    <row r="938" spans="13:13" ht="18" customHeight="1" x14ac:dyDescent="0.25">
      <c r="M938" s="191"/>
    </row>
    <row r="939" spans="13:13" ht="18" customHeight="1" x14ac:dyDescent="0.25">
      <c r="M939" s="191"/>
    </row>
    <row r="940" spans="13:13" ht="18" customHeight="1" x14ac:dyDescent="0.25">
      <c r="M940" s="191"/>
    </row>
    <row r="941" spans="13:13" ht="18" customHeight="1" x14ac:dyDescent="0.25">
      <c r="M941" s="191"/>
    </row>
    <row r="942" spans="13:13" ht="18" customHeight="1" x14ac:dyDescent="0.25">
      <c r="M942" s="191"/>
    </row>
    <row r="943" spans="13:13" ht="18" customHeight="1" x14ac:dyDescent="0.25">
      <c r="M943" s="191"/>
    </row>
    <row r="944" spans="13:13" ht="18" customHeight="1" x14ac:dyDescent="0.25">
      <c r="M944" s="191"/>
    </row>
    <row r="945" spans="13:13" ht="18" customHeight="1" x14ac:dyDescent="0.25">
      <c r="M945" s="191"/>
    </row>
    <row r="946" spans="13:13" ht="18" customHeight="1" x14ac:dyDescent="0.25">
      <c r="M946" s="191"/>
    </row>
    <row r="947" spans="13:13" ht="18" customHeight="1" x14ac:dyDescent="0.25">
      <c r="M947" s="191"/>
    </row>
    <row r="948" spans="13:13" ht="18" customHeight="1" x14ac:dyDescent="0.25">
      <c r="M948" s="191"/>
    </row>
    <row r="949" spans="13:13" ht="18" customHeight="1" x14ac:dyDescent="0.25">
      <c r="M949" s="191"/>
    </row>
    <row r="950" spans="13:13" ht="18" customHeight="1" x14ac:dyDescent="0.25">
      <c r="M950" s="191"/>
    </row>
    <row r="951" spans="13:13" ht="18" customHeight="1" x14ac:dyDescent="0.25">
      <c r="M951" s="191"/>
    </row>
    <row r="952" spans="13:13" ht="18" customHeight="1" x14ac:dyDescent="0.25">
      <c r="M952" s="191"/>
    </row>
    <row r="953" spans="13:13" ht="18" customHeight="1" x14ac:dyDescent="0.25">
      <c r="M953" s="191"/>
    </row>
    <row r="954" spans="13:13" ht="18" customHeight="1" x14ac:dyDescent="0.25">
      <c r="M954" s="191"/>
    </row>
    <row r="955" spans="13:13" ht="18" customHeight="1" x14ac:dyDescent="0.25">
      <c r="M955" s="191"/>
    </row>
    <row r="956" spans="13:13" ht="18" customHeight="1" x14ac:dyDescent="0.25">
      <c r="M956" s="191"/>
    </row>
    <row r="957" spans="13:13" ht="18" customHeight="1" x14ac:dyDescent="0.25">
      <c r="M957" s="191"/>
    </row>
    <row r="958" spans="13:13" ht="18" customHeight="1" x14ac:dyDescent="0.25">
      <c r="M958" s="191"/>
    </row>
    <row r="959" spans="13:13" ht="18" customHeight="1" x14ac:dyDescent="0.25">
      <c r="M959" s="191"/>
    </row>
    <row r="960" spans="13:13" ht="18" customHeight="1" x14ac:dyDescent="0.25">
      <c r="M960" s="191"/>
    </row>
    <row r="961" spans="13:13" ht="18" customHeight="1" x14ac:dyDescent="0.25">
      <c r="M961" s="191"/>
    </row>
    <row r="962" spans="13:13" ht="18" customHeight="1" x14ac:dyDescent="0.25">
      <c r="M962" s="191"/>
    </row>
    <row r="963" spans="13:13" ht="18" customHeight="1" x14ac:dyDescent="0.25">
      <c r="M963" s="191"/>
    </row>
    <row r="964" spans="13:13" ht="18" customHeight="1" x14ac:dyDescent="0.25">
      <c r="M964" s="191"/>
    </row>
    <row r="965" spans="13:13" ht="18" customHeight="1" x14ac:dyDescent="0.25">
      <c r="M965" s="191"/>
    </row>
    <row r="966" spans="13:13" ht="18" customHeight="1" x14ac:dyDescent="0.25">
      <c r="M966" s="191"/>
    </row>
    <row r="967" spans="13:13" ht="18" customHeight="1" x14ac:dyDescent="0.25">
      <c r="M967" s="191"/>
    </row>
    <row r="968" spans="13:13" ht="18" customHeight="1" x14ac:dyDescent="0.25">
      <c r="M968" s="191"/>
    </row>
    <row r="969" spans="13:13" ht="18" customHeight="1" x14ac:dyDescent="0.25">
      <c r="M969" s="191"/>
    </row>
    <row r="970" spans="13:13" ht="18" customHeight="1" x14ac:dyDescent="0.25">
      <c r="M970" s="191"/>
    </row>
    <row r="971" spans="13:13" ht="18" customHeight="1" x14ac:dyDescent="0.25">
      <c r="M971" s="191"/>
    </row>
    <row r="972" spans="13:13" ht="18" customHeight="1" x14ac:dyDescent="0.25">
      <c r="M972" s="191"/>
    </row>
    <row r="973" spans="13:13" ht="18" customHeight="1" x14ac:dyDescent="0.25">
      <c r="M973" s="191"/>
    </row>
    <row r="974" spans="13:13" ht="18" customHeight="1" x14ac:dyDescent="0.25">
      <c r="M974" s="191"/>
    </row>
    <row r="975" spans="13:13" ht="18" customHeight="1" x14ac:dyDescent="0.25">
      <c r="M975" s="191"/>
    </row>
    <row r="976" spans="13:13" ht="18" customHeight="1" x14ac:dyDescent="0.25">
      <c r="M976" s="191"/>
    </row>
    <row r="977" spans="13:13" ht="18" customHeight="1" x14ac:dyDescent="0.25">
      <c r="M977" s="191"/>
    </row>
    <row r="978" spans="13:13" ht="18" customHeight="1" x14ac:dyDescent="0.25">
      <c r="M978" s="191"/>
    </row>
    <row r="979" spans="13:13" ht="18" customHeight="1" x14ac:dyDescent="0.25">
      <c r="M979" s="191"/>
    </row>
    <row r="980" spans="13:13" ht="18" customHeight="1" x14ac:dyDescent="0.25">
      <c r="M980" s="191"/>
    </row>
    <row r="981" spans="13:13" ht="18" customHeight="1" x14ac:dyDescent="0.25">
      <c r="M981" s="191"/>
    </row>
    <row r="982" spans="13:13" ht="18" customHeight="1" x14ac:dyDescent="0.25">
      <c r="M982" s="191"/>
    </row>
    <row r="983" spans="13:13" ht="18" customHeight="1" x14ac:dyDescent="0.25">
      <c r="M983" s="191"/>
    </row>
    <row r="984" spans="13:13" ht="18" customHeight="1" x14ac:dyDescent="0.25">
      <c r="M984" s="191"/>
    </row>
    <row r="985" spans="13:13" ht="18" customHeight="1" x14ac:dyDescent="0.25">
      <c r="M985" s="191"/>
    </row>
    <row r="986" spans="13:13" ht="18" customHeight="1" x14ac:dyDescent="0.25">
      <c r="M986" s="191"/>
    </row>
    <row r="987" spans="13:13" ht="18" customHeight="1" x14ac:dyDescent="0.25">
      <c r="M987" s="191"/>
    </row>
    <row r="988" spans="13:13" ht="18" customHeight="1" x14ac:dyDescent="0.25">
      <c r="M988" s="191"/>
    </row>
    <row r="989" spans="13:13" ht="18" customHeight="1" x14ac:dyDescent="0.25">
      <c r="M989" s="191"/>
    </row>
    <row r="990" spans="13:13" ht="18" customHeight="1" x14ac:dyDescent="0.25">
      <c r="M990" s="191"/>
    </row>
    <row r="991" spans="13:13" ht="18" customHeight="1" x14ac:dyDescent="0.25">
      <c r="M991" s="191"/>
    </row>
    <row r="992" spans="13:13" ht="18" customHeight="1" x14ac:dyDescent="0.25">
      <c r="M992" s="191"/>
    </row>
    <row r="993" spans="13:13" ht="18" customHeight="1" x14ac:dyDescent="0.25">
      <c r="M993" s="191"/>
    </row>
    <row r="994" spans="13:13" ht="18" customHeight="1" x14ac:dyDescent="0.25">
      <c r="M994" s="191"/>
    </row>
    <row r="995" spans="13:13" ht="18" customHeight="1" x14ac:dyDescent="0.25">
      <c r="M995" s="191"/>
    </row>
    <row r="996" spans="13:13" ht="18" customHeight="1" x14ac:dyDescent="0.25">
      <c r="M996" s="191"/>
    </row>
    <row r="997" spans="13:13" ht="18" customHeight="1" x14ac:dyDescent="0.25">
      <c r="M997" s="191"/>
    </row>
    <row r="998" spans="13:13" ht="18" customHeight="1" x14ac:dyDescent="0.25">
      <c r="M998" s="191"/>
    </row>
    <row r="999" spans="13:13" ht="18" customHeight="1" x14ac:dyDescent="0.25">
      <c r="M999" s="191"/>
    </row>
    <row r="1000" spans="13:13" ht="18" customHeight="1" x14ac:dyDescent="0.25">
      <c r="M1000" s="191"/>
    </row>
  </sheetData>
  <autoFilter ref="A1:AV17" xr:uid="{00000000-0009-0000-0000-00000C000000}">
    <filterColumn colId="0" showButton="0"/>
    <filterColumn colId="1" showButton="0"/>
    <filterColumn colId="2" showButton="0"/>
    <filterColumn colId="3" showButton="0"/>
    <filterColumn colId="4"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20"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2" showButton="0"/>
    <filterColumn colId="34"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6" showButton="0"/>
  </autoFilter>
  <mergeCells count="43">
    <mergeCell ref="AK1:AT3"/>
    <mergeCell ref="AU1:AV1"/>
    <mergeCell ref="AM7:AP7"/>
    <mergeCell ref="AQ7:AV7"/>
    <mergeCell ref="H7:K7"/>
    <mergeCell ref="L7:N7"/>
    <mergeCell ref="O7:T7"/>
    <mergeCell ref="U7:X7"/>
    <mergeCell ref="Y7:AB7"/>
    <mergeCell ref="AC7:AH7"/>
    <mergeCell ref="AI7:AL7"/>
    <mergeCell ref="H4:T4"/>
    <mergeCell ref="J1:S3"/>
    <mergeCell ref="U6:AH6"/>
    <mergeCell ref="AI6:AV6"/>
    <mergeCell ref="AG1:AH1"/>
    <mergeCell ref="AG2:AH2"/>
    <mergeCell ref="AI1:AJ3"/>
    <mergeCell ref="AG3:AH3"/>
    <mergeCell ref="U1:V3"/>
    <mergeCell ref="W1:AF3"/>
    <mergeCell ref="U4:AH4"/>
    <mergeCell ref="AI4:AV4"/>
    <mergeCell ref="U5:AE5"/>
    <mergeCell ref="AF5:AH5"/>
    <mergeCell ref="AI5:AS5"/>
    <mergeCell ref="AT5:AV5"/>
    <mergeCell ref="AU2:AV2"/>
    <mergeCell ref="AU3:AV3"/>
    <mergeCell ref="A6:G6"/>
    <mergeCell ref="H6:T6"/>
    <mergeCell ref="A7:A8"/>
    <mergeCell ref="B7:B8"/>
    <mergeCell ref="C7:C8"/>
    <mergeCell ref="D7:D8"/>
    <mergeCell ref="E7:E8"/>
    <mergeCell ref="F7:F8"/>
    <mergeCell ref="G7:G8"/>
    <mergeCell ref="A1:F3"/>
    <mergeCell ref="A4:G4"/>
    <mergeCell ref="A5:D5"/>
    <mergeCell ref="E5:G5"/>
    <mergeCell ref="H5:O5"/>
  </mergeCells>
  <conditionalFormatting sqref="G15">
    <cfRule type="expression" dxfId="1" priority="1">
      <formula>AND(G15&lt;TODAY(), TODAY()-G15&gt;=WEEKDAY(TODAY()), TODAY()-G15&lt;WEEKDAY(TODAY())+7)</formula>
    </cfRule>
  </conditionalFormatting>
  <conditionalFormatting sqref="G16">
    <cfRule type="expression" dxfId="0" priority="2">
      <formula>AND(G16&lt;TODAY(), TODAY()-G16&gt;=WEEKDAY(TODAY()), TODAY()-G16&lt;WEEKDAY(TODAY())+7)</formula>
    </cfRule>
  </conditionalFormatting>
  <dataValidations count="1">
    <dataValidation type="list" allowBlank="1" showInputMessage="1" showErrorMessage="1" sqref="AH13:AH14 AH16:AH17" xr:uid="{79D72FED-CDB2-42C2-9CC2-C133D9F44C07}">
      <formula1>$A$22:$A$25</formula1>
    </dataValidation>
  </dataValidations>
  <hyperlinks>
    <hyperlink ref="J15" r:id="rId1" xr:uid="{00000000-0004-0000-0C00-000000000000}"/>
    <hyperlink ref="S15" r:id="rId2" xr:uid="{00000000-0004-0000-0C00-000001000000}"/>
    <hyperlink ref="W15" r:id="rId3" xr:uid="{00000000-0004-0000-0C00-000002000000}"/>
    <hyperlink ref="J17" r:id="rId4" xr:uid="{00000000-0004-0000-0C00-000003000000}"/>
    <hyperlink ref="S17" r:id="rId5" xr:uid="{00000000-0004-0000-0C00-000004000000}"/>
    <hyperlink ref="AK15" r:id="rId6" xr:uid="{00000000-0004-0000-0C00-000005000000}"/>
    <hyperlink ref="AU15" r:id="rId7" xr:uid="{00000000-0004-0000-0C00-000006000000}"/>
    <hyperlink ref="AG15" r:id="rId8" xr:uid="{9E6D983F-179F-4A50-BB2F-F57E334F26F2}"/>
  </hyperlinks>
  <pageMargins left="0.7" right="0.7" top="0.75" bottom="0.75" header="0" footer="0"/>
  <pageSetup orientation="portrait" r:id="rId9"/>
  <drawing r:id="rId1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Z1000"/>
  <sheetViews>
    <sheetView workbookViewId="0"/>
  </sheetViews>
  <sheetFormatPr baseColWidth="10" defaultColWidth="14.42578125" defaultRowHeight="15" customHeight="1" x14ac:dyDescent="0.25"/>
  <cols>
    <col min="1" max="4" width="11.42578125" customWidth="1"/>
    <col min="5" max="6" width="15.140625" customWidth="1"/>
    <col min="7" max="8" width="51" customWidth="1"/>
    <col min="9" max="26" width="11.42578125" customWidth="1"/>
  </cols>
  <sheetData>
    <row r="1" spans="1:26" ht="81" customHeight="1" x14ac:dyDescent="0.25">
      <c r="A1" s="622" t="s">
        <v>149</v>
      </c>
      <c r="B1" s="647"/>
      <c r="C1" s="647"/>
      <c r="D1" s="647"/>
      <c r="E1" s="647"/>
      <c r="F1" s="647"/>
      <c r="G1" s="647"/>
      <c r="H1" s="672"/>
      <c r="I1" s="65"/>
      <c r="J1" s="65"/>
      <c r="K1" s="65"/>
      <c r="L1" s="65"/>
      <c r="M1" s="65"/>
      <c r="N1" s="65"/>
      <c r="O1" s="65"/>
      <c r="P1" s="65"/>
      <c r="Q1" s="65"/>
      <c r="R1" s="65"/>
      <c r="S1" s="65"/>
      <c r="T1" s="65"/>
      <c r="U1" s="65"/>
      <c r="V1" s="65"/>
      <c r="W1" s="65"/>
      <c r="X1" s="65"/>
      <c r="Y1" s="65"/>
      <c r="Z1" s="65"/>
    </row>
    <row r="2" spans="1:26" ht="38.25" customHeight="1" x14ac:dyDescent="0.25">
      <c r="A2" s="622" t="s">
        <v>156</v>
      </c>
      <c r="B2" s="647"/>
      <c r="C2" s="647"/>
      <c r="D2" s="647"/>
      <c r="E2" s="647"/>
      <c r="F2" s="647"/>
      <c r="G2" s="647"/>
      <c r="H2" s="672"/>
      <c r="I2" s="65"/>
      <c r="J2" s="65"/>
      <c r="K2" s="65"/>
      <c r="L2" s="65"/>
      <c r="M2" s="65"/>
      <c r="N2" s="65"/>
      <c r="O2" s="65"/>
      <c r="P2" s="65"/>
      <c r="Q2" s="65"/>
      <c r="R2" s="65"/>
      <c r="S2" s="65"/>
      <c r="T2" s="65"/>
      <c r="U2" s="65"/>
      <c r="V2" s="65"/>
      <c r="W2" s="65"/>
      <c r="X2" s="65"/>
      <c r="Y2" s="65"/>
      <c r="Z2" s="65"/>
    </row>
    <row r="3" spans="1:26" ht="48.75" customHeight="1" x14ac:dyDescent="0.25">
      <c r="A3" s="622" t="s">
        <v>1076</v>
      </c>
      <c r="B3" s="647"/>
      <c r="C3" s="647"/>
      <c r="D3" s="647"/>
      <c r="E3" s="647"/>
      <c r="F3" s="647"/>
      <c r="G3" s="647"/>
      <c r="H3" s="672"/>
      <c r="I3" s="65"/>
      <c r="J3" s="65"/>
      <c r="K3" s="65"/>
      <c r="L3" s="65"/>
      <c r="M3" s="65"/>
      <c r="N3" s="65"/>
      <c r="O3" s="65"/>
      <c r="P3" s="65"/>
      <c r="Q3" s="65"/>
      <c r="R3" s="65"/>
      <c r="S3" s="65"/>
      <c r="T3" s="65"/>
      <c r="U3" s="65"/>
      <c r="V3" s="65"/>
      <c r="W3" s="65"/>
      <c r="X3" s="65"/>
      <c r="Y3" s="65"/>
      <c r="Z3" s="65"/>
    </row>
    <row r="4" spans="1:26" ht="40.5" customHeight="1" x14ac:dyDescent="0.25">
      <c r="A4" s="806" t="s">
        <v>1077</v>
      </c>
      <c r="B4" s="647"/>
      <c r="C4" s="647"/>
      <c r="D4" s="647"/>
      <c r="E4" s="647"/>
      <c r="F4" s="647"/>
      <c r="G4" s="647"/>
      <c r="H4" s="672"/>
      <c r="I4" s="192"/>
      <c r="J4" s="192"/>
      <c r="K4" s="192"/>
      <c r="L4" s="65"/>
      <c r="M4" s="65"/>
      <c r="N4" s="65"/>
      <c r="O4" s="65"/>
      <c r="P4" s="65"/>
      <c r="Q4" s="65"/>
      <c r="R4" s="65"/>
      <c r="S4" s="65"/>
      <c r="T4" s="65"/>
      <c r="U4" s="65"/>
      <c r="V4" s="65"/>
      <c r="W4" s="65"/>
      <c r="X4" s="65"/>
      <c r="Y4" s="65"/>
      <c r="Z4" s="65"/>
    </row>
    <row r="5" spans="1:26" ht="36" customHeight="1" x14ac:dyDescent="0.25">
      <c r="A5" s="193" t="s">
        <v>1078</v>
      </c>
      <c r="B5" s="805" t="s">
        <v>165</v>
      </c>
      <c r="C5" s="647"/>
      <c r="D5" s="672"/>
      <c r="E5" s="807" t="s">
        <v>124</v>
      </c>
      <c r="F5" s="672"/>
      <c r="G5" s="805" t="s">
        <v>1079</v>
      </c>
      <c r="H5" s="672"/>
      <c r="I5" s="194"/>
      <c r="J5" s="194"/>
      <c r="K5" s="194"/>
      <c r="L5" s="65"/>
      <c r="M5" s="65"/>
      <c r="N5" s="65"/>
      <c r="O5" s="65"/>
      <c r="P5" s="65"/>
      <c r="Q5" s="65"/>
      <c r="R5" s="65"/>
      <c r="S5" s="65"/>
      <c r="T5" s="65"/>
      <c r="U5" s="65"/>
      <c r="V5" s="65"/>
      <c r="W5" s="65"/>
      <c r="X5" s="65"/>
      <c r="Y5" s="65"/>
      <c r="Z5" s="65"/>
    </row>
    <row r="6" spans="1:26" ht="30" customHeight="1" x14ac:dyDescent="0.25">
      <c r="A6" s="804" t="s">
        <v>1080</v>
      </c>
      <c r="B6" s="647"/>
      <c r="C6" s="647"/>
      <c r="D6" s="647"/>
      <c r="E6" s="647"/>
      <c r="F6" s="647"/>
      <c r="G6" s="647"/>
      <c r="H6" s="672"/>
      <c r="I6" s="194"/>
      <c r="J6" s="194"/>
      <c r="K6" s="194"/>
      <c r="L6" s="65"/>
      <c r="M6" s="65"/>
      <c r="N6" s="65"/>
      <c r="O6" s="65"/>
      <c r="P6" s="65"/>
      <c r="Q6" s="65"/>
      <c r="R6" s="65"/>
      <c r="S6" s="65"/>
      <c r="T6" s="65"/>
      <c r="U6" s="65"/>
      <c r="V6" s="65"/>
      <c r="W6" s="65"/>
      <c r="X6" s="65"/>
      <c r="Y6" s="65"/>
      <c r="Z6" s="65"/>
    </row>
    <row r="7" spans="1:26" ht="40.5" customHeight="1" x14ac:dyDescent="0.25">
      <c r="A7" s="63">
        <v>2</v>
      </c>
      <c r="B7" s="791" t="s">
        <v>192</v>
      </c>
      <c r="C7" s="647"/>
      <c r="D7" s="672"/>
      <c r="E7" s="792">
        <v>45107</v>
      </c>
      <c r="F7" s="672"/>
      <c r="G7" s="793" t="s">
        <v>1081</v>
      </c>
      <c r="H7" s="672"/>
      <c r="I7" s="194"/>
      <c r="J7" s="194"/>
      <c r="K7" s="194"/>
      <c r="L7" s="65"/>
      <c r="M7" s="65"/>
      <c r="N7" s="65"/>
      <c r="O7" s="65"/>
      <c r="P7" s="65"/>
      <c r="Q7" s="65"/>
      <c r="R7" s="65"/>
      <c r="S7" s="65"/>
      <c r="T7" s="65"/>
      <c r="U7" s="65"/>
      <c r="V7" s="65"/>
      <c r="W7" s="65"/>
      <c r="X7" s="65"/>
      <c r="Y7" s="65"/>
      <c r="Z7" s="65"/>
    </row>
    <row r="8" spans="1:26" ht="14.25" customHeight="1" x14ac:dyDescent="0.25">
      <c r="A8" s="56"/>
      <c r="B8" s="795"/>
      <c r="C8" s="647"/>
      <c r="D8" s="672"/>
      <c r="E8" s="792"/>
      <c r="F8" s="672"/>
      <c r="G8" s="799"/>
      <c r="H8" s="672"/>
      <c r="I8" s="194"/>
      <c r="J8" s="194"/>
      <c r="K8" s="194"/>
      <c r="L8" s="65"/>
      <c r="M8" s="65"/>
      <c r="N8" s="65"/>
      <c r="O8" s="65"/>
      <c r="P8" s="65"/>
      <c r="Q8" s="65"/>
      <c r="R8" s="65"/>
      <c r="S8" s="65"/>
      <c r="T8" s="65"/>
      <c r="U8" s="65"/>
      <c r="V8" s="65"/>
      <c r="W8" s="65"/>
      <c r="X8" s="65"/>
      <c r="Y8" s="65"/>
      <c r="Z8" s="65"/>
    </row>
    <row r="9" spans="1:26" ht="34.5" customHeight="1" x14ac:dyDescent="0.25">
      <c r="A9" s="803" t="s">
        <v>1082</v>
      </c>
      <c r="B9" s="647"/>
      <c r="C9" s="647"/>
      <c r="D9" s="647"/>
      <c r="E9" s="647"/>
      <c r="F9" s="647"/>
      <c r="G9" s="647"/>
      <c r="H9" s="672"/>
      <c r="I9" s="194"/>
      <c r="J9" s="194"/>
      <c r="K9" s="194"/>
      <c r="L9" s="65"/>
      <c r="M9" s="65"/>
      <c r="N9" s="65"/>
      <c r="O9" s="65"/>
      <c r="P9" s="65"/>
      <c r="Q9" s="65"/>
      <c r="R9" s="65"/>
      <c r="S9" s="65"/>
      <c r="T9" s="65"/>
      <c r="U9" s="65"/>
      <c r="V9" s="65"/>
      <c r="W9" s="65"/>
      <c r="X9" s="65"/>
      <c r="Y9" s="65"/>
      <c r="Z9" s="65"/>
    </row>
    <row r="10" spans="1:26" ht="14.25" customHeight="1" x14ac:dyDescent="0.25">
      <c r="A10" s="63"/>
      <c r="B10" s="795"/>
      <c r="C10" s="647"/>
      <c r="D10" s="672"/>
      <c r="E10" s="792"/>
      <c r="F10" s="672"/>
      <c r="G10" s="799"/>
      <c r="H10" s="672"/>
      <c r="I10" s="67"/>
      <c r="J10" s="67"/>
      <c r="K10" s="67"/>
      <c r="L10" s="65"/>
      <c r="M10" s="65"/>
      <c r="N10" s="65"/>
      <c r="O10" s="65"/>
      <c r="P10" s="65"/>
      <c r="Q10" s="65"/>
      <c r="R10" s="65"/>
      <c r="S10" s="65"/>
      <c r="T10" s="65"/>
      <c r="U10" s="65"/>
      <c r="V10" s="65"/>
      <c r="W10" s="65"/>
      <c r="X10" s="65"/>
      <c r="Y10" s="65"/>
      <c r="Z10" s="65"/>
    </row>
    <row r="11" spans="1:26" ht="31.5" customHeight="1" x14ac:dyDescent="0.25">
      <c r="A11" s="802" t="s">
        <v>1083</v>
      </c>
      <c r="B11" s="647"/>
      <c r="C11" s="647"/>
      <c r="D11" s="647"/>
      <c r="E11" s="647"/>
      <c r="F11" s="647"/>
      <c r="G11" s="647"/>
      <c r="H11" s="672"/>
      <c r="I11" s="194"/>
      <c r="J11" s="194"/>
      <c r="K11" s="194"/>
      <c r="L11" s="65"/>
      <c r="M11" s="65"/>
      <c r="N11" s="65"/>
      <c r="O11" s="65"/>
      <c r="P11" s="65"/>
      <c r="Q11" s="65"/>
      <c r="R11" s="65"/>
      <c r="S11" s="65"/>
      <c r="T11" s="65"/>
      <c r="U11" s="65"/>
      <c r="V11" s="65"/>
      <c r="W11" s="65"/>
      <c r="X11" s="65"/>
      <c r="Y11" s="65"/>
      <c r="Z11" s="65"/>
    </row>
    <row r="12" spans="1:26" ht="56.25" customHeight="1" x14ac:dyDescent="0.25">
      <c r="A12" s="63">
        <v>2</v>
      </c>
      <c r="B12" s="791" t="s">
        <v>1084</v>
      </c>
      <c r="C12" s="647"/>
      <c r="D12" s="672"/>
      <c r="E12" s="792">
        <v>45107</v>
      </c>
      <c r="F12" s="672"/>
      <c r="G12" s="793" t="s">
        <v>1085</v>
      </c>
      <c r="H12" s="672"/>
      <c r="I12" s="67"/>
      <c r="J12" s="67"/>
      <c r="K12" s="67"/>
      <c r="L12" s="65"/>
      <c r="M12" s="65"/>
      <c r="N12" s="65"/>
      <c r="O12" s="65"/>
      <c r="P12" s="65"/>
      <c r="Q12" s="65"/>
      <c r="R12" s="65"/>
      <c r="S12" s="65"/>
      <c r="T12" s="65"/>
      <c r="U12" s="65"/>
      <c r="V12" s="65"/>
      <c r="W12" s="65"/>
      <c r="X12" s="65"/>
      <c r="Y12" s="65"/>
      <c r="Z12" s="65"/>
    </row>
    <row r="13" spans="1:26" ht="14.25" customHeight="1" x14ac:dyDescent="0.25">
      <c r="A13" s="63">
        <v>3</v>
      </c>
      <c r="B13" s="791" t="s">
        <v>1086</v>
      </c>
      <c r="C13" s="647"/>
      <c r="D13" s="672"/>
      <c r="E13" s="792">
        <v>45230</v>
      </c>
      <c r="F13" s="672"/>
      <c r="G13" s="793" t="s">
        <v>1087</v>
      </c>
      <c r="H13" s="672"/>
      <c r="I13" s="67"/>
      <c r="J13" s="67"/>
      <c r="K13" s="67"/>
      <c r="L13" s="65"/>
      <c r="M13" s="65"/>
      <c r="N13" s="65"/>
      <c r="O13" s="65"/>
      <c r="P13" s="65"/>
      <c r="Q13" s="65"/>
      <c r="R13" s="65"/>
      <c r="S13" s="65"/>
      <c r="T13" s="65"/>
      <c r="U13" s="65"/>
      <c r="V13" s="65"/>
      <c r="W13" s="65"/>
      <c r="X13" s="65"/>
      <c r="Y13" s="65"/>
      <c r="Z13" s="65"/>
    </row>
    <row r="14" spans="1:26" ht="36" customHeight="1" x14ac:dyDescent="0.25">
      <c r="A14" s="63">
        <v>3</v>
      </c>
      <c r="B14" s="791" t="s">
        <v>1086</v>
      </c>
      <c r="C14" s="647"/>
      <c r="D14" s="672"/>
      <c r="E14" s="792">
        <v>45230</v>
      </c>
      <c r="F14" s="672"/>
      <c r="G14" s="793" t="s">
        <v>1088</v>
      </c>
      <c r="H14" s="672"/>
      <c r="I14" s="67"/>
      <c r="J14" s="67"/>
      <c r="K14" s="67"/>
      <c r="L14" s="65"/>
      <c r="M14" s="65"/>
      <c r="N14" s="65"/>
      <c r="O14" s="65"/>
      <c r="P14" s="65"/>
      <c r="Q14" s="65"/>
      <c r="R14" s="65"/>
      <c r="S14" s="65"/>
      <c r="T14" s="65"/>
      <c r="U14" s="65"/>
      <c r="V14" s="65"/>
      <c r="W14" s="65"/>
      <c r="X14" s="65"/>
      <c r="Y14" s="65"/>
      <c r="Z14" s="65"/>
    </row>
    <row r="15" spans="1:26" ht="37.5" customHeight="1" x14ac:dyDescent="0.25">
      <c r="A15" s="63"/>
      <c r="B15" s="795"/>
      <c r="C15" s="647"/>
      <c r="D15" s="672"/>
      <c r="E15" s="792"/>
      <c r="F15" s="672"/>
      <c r="G15" s="793"/>
      <c r="H15" s="672"/>
      <c r="I15" s="67"/>
      <c r="J15" s="67"/>
      <c r="K15" s="67"/>
      <c r="L15" s="65"/>
      <c r="M15" s="65"/>
      <c r="N15" s="65"/>
      <c r="O15" s="65"/>
      <c r="P15" s="65"/>
      <c r="Q15" s="65"/>
      <c r="R15" s="65"/>
      <c r="S15" s="65"/>
      <c r="T15" s="65"/>
      <c r="U15" s="65"/>
      <c r="V15" s="65"/>
      <c r="W15" s="65"/>
      <c r="X15" s="65"/>
      <c r="Y15" s="65"/>
      <c r="Z15" s="65"/>
    </row>
    <row r="16" spans="1:26" ht="14.25" customHeight="1" x14ac:dyDescent="0.25">
      <c r="A16" s="801" t="s">
        <v>1089</v>
      </c>
      <c r="B16" s="647"/>
      <c r="C16" s="647"/>
      <c r="D16" s="647"/>
      <c r="E16" s="647"/>
      <c r="F16" s="647"/>
      <c r="G16" s="647"/>
      <c r="H16" s="672"/>
      <c r="I16" s="67"/>
      <c r="J16" s="67"/>
      <c r="K16" s="67"/>
      <c r="L16" s="65"/>
      <c r="M16" s="65"/>
      <c r="N16" s="65"/>
      <c r="O16" s="65"/>
      <c r="P16" s="65"/>
      <c r="Q16" s="65"/>
      <c r="R16" s="65"/>
      <c r="S16" s="65"/>
      <c r="T16" s="65"/>
      <c r="U16" s="65"/>
      <c r="V16" s="65"/>
      <c r="W16" s="65"/>
      <c r="X16" s="65"/>
      <c r="Y16" s="65"/>
      <c r="Z16" s="65"/>
    </row>
    <row r="17" spans="1:26" ht="14.25" customHeight="1" x14ac:dyDescent="0.25">
      <c r="A17" s="98">
        <v>2</v>
      </c>
      <c r="B17" s="791" t="s">
        <v>1084</v>
      </c>
      <c r="C17" s="647"/>
      <c r="D17" s="672"/>
      <c r="E17" s="792">
        <v>45107</v>
      </c>
      <c r="F17" s="672"/>
      <c r="G17" s="793" t="s">
        <v>1090</v>
      </c>
      <c r="H17" s="672"/>
      <c r="I17" s="67"/>
      <c r="J17" s="67"/>
      <c r="K17" s="67"/>
      <c r="L17" s="65"/>
      <c r="M17" s="65"/>
      <c r="N17" s="65"/>
      <c r="O17" s="65"/>
      <c r="P17" s="65"/>
      <c r="Q17" s="65"/>
      <c r="R17" s="65"/>
      <c r="S17" s="65"/>
      <c r="T17" s="65"/>
      <c r="U17" s="65"/>
      <c r="V17" s="65"/>
      <c r="W17" s="65"/>
      <c r="X17" s="65"/>
      <c r="Y17" s="65"/>
      <c r="Z17" s="65"/>
    </row>
    <row r="18" spans="1:26" ht="14.25" customHeight="1" x14ac:dyDescent="0.25">
      <c r="A18" s="98">
        <v>2</v>
      </c>
      <c r="B18" s="791" t="s">
        <v>1084</v>
      </c>
      <c r="C18" s="647"/>
      <c r="D18" s="672"/>
      <c r="E18" s="792">
        <v>45107</v>
      </c>
      <c r="F18" s="672"/>
      <c r="G18" s="793" t="s">
        <v>1091</v>
      </c>
      <c r="H18" s="672"/>
      <c r="I18" s="67"/>
      <c r="J18" s="67"/>
      <c r="K18" s="67"/>
      <c r="L18" s="65"/>
      <c r="M18" s="65"/>
      <c r="N18" s="65"/>
      <c r="O18" s="65"/>
      <c r="P18" s="65"/>
      <c r="Q18" s="65"/>
      <c r="R18" s="65"/>
      <c r="S18" s="65"/>
      <c r="T18" s="65"/>
      <c r="U18" s="65"/>
      <c r="V18" s="65"/>
      <c r="W18" s="65"/>
      <c r="X18" s="65"/>
      <c r="Y18" s="65"/>
      <c r="Z18" s="65"/>
    </row>
    <row r="19" spans="1:26" ht="14.25" customHeight="1" x14ac:dyDescent="0.25">
      <c r="A19" s="98"/>
      <c r="B19" s="798"/>
      <c r="C19" s="647"/>
      <c r="D19" s="672"/>
      <c r="E19" s="792"/>
      <c r="F19" s="672"/>
      <c r="G19" s="799"/>
      <c r="H19" s="672"/>
      <c r="I19" s="67"/>
      <c r="J19" s="67"/>
      <c r="K19" s="67"/>
      <c r="L19" s="65"/>
      <c r="M19" s="65"/>
      <c r="N19" s="65"/>
      <c r="O19" s="65"/>
      <c r="P19" s="65"/>
      <c r="Q19" s="65"/>
      <c r="R19" s="65"/>
      <c r="S19" s="65"/>
      <c r="T19" s="65"/>
      <c r="U19" s="65"/>
      <c r="V19" s="65"/>
      <c r="W19" s="65"/>
      <c r="X19" s="65"/>
      <c r="Y19" s="65"/>
      <c r="Z19" s="65"/>
    </row>
    <row r="20" spans="1:26" ht="33.75" customHeight="1" x14ac:dyDescent="0.25">
      <c r="A20" s="800" t="s">
        <v>1092</v>
      </c>
      <c r="B20" s="647"/>
      <c r="C20" s="647"/>
      <c r="D20" s="647"/>
      <c r="E20" s="647"/>
      <c r="F20" s="647"/>
      <c r="G20" s="647"/>
      <c r="H20" s="672"/>
      <c r="I20" s="67"/>
      <c r="J20" s="67"/>
      <c r="K20" s="67"/>
      <c r="L20" s="65"/>
      <c r="M20" s="65"/>
      <c r="N20" s="65"/>
      <c r="O20" s="65"/>
      <c r="P20" s="65"/>
      <c r="Q20" s="65"/>
      <c r="R20" s="65"/>
      <c r="S20" s="65"/>
      <c r="T20" s="65"/>
      <c r="U20" s="65"/>
      <c r="V20" s="65"/>
      <c r="W20" s="65"/>
      <c r="X20" s="65"/>
      <c r="Y20" s="65"/>
      <c r="Z20" s="65"/>
    </row>
    <row r="21" spans="1:26" ht="66" customHeight="1" x14ac:dyDescent="0.25">
      <c r="A21" s="63">
        <v>3</v>
      </c>
      <c r="B21" s="794" t="s">
        <v>1093</v>
      </c>
      <c r="C21" s="647"/>
      <c r="D21" s="672"/>
      <c r="E21" s="792">
        <v>45230</v>
      </c>
      <c r="F21" s="672"/>
      <c r="G21" s="793" t="s">
        <v>1094</v>
      </c>
      <c r="H21" s="672"/>
      <c r="I21" s="67"/>
      <c r="J21" s="67"/>
      <c r="K21" s="67"/>
      <c r="L21" s="65"/>
      <c r="M21" s="65"/>
      <c r="N21" s="65"/>
      <c r="O21" s="65"/>
      <c r="P21" s="65"/>
      <c r="Q21" s="65"/>
      <c r="R21" s="65"/>
      <c r="S21" s="65"/>
      <c r="T21" s="65"/>
      <c r="U21" s="65"/>
      <c r="V21" s="65"/>
      <c r="W21" s="65"/>
      <c r="X21" s="65"/>
      <c r="Y21" s="65"/>
      <c r="Z21" s="65"/>
    </row>
    <row r="22" spans="1:26" ht="62.25" customHeight="1" x14ac:dyDescent="0.25">
      <c r="A22" s="63"/>
      <c r="B22" s="795"/>
      <c r="C22" s="647"/>
      <c r="D22" s="672"/>
      <c r="E22" s="792"/>
      <c r="F22" s="672"/>
      <c r="G22" s="796" t="s">
        <v>1095</v>
      </c>
      <c r="H22" s="672"/>
      <c r="I22" s="67"/>
      <c r="J22" s="67"/>
      <c r="K22" s="67"/>
      <c r="L22" s="65"/>
      <c r="M22" s="65"/>
      <c r="N22" s="65"/>
      <c r="O22" s="65"/>
      <c r="P22" s="65"/>
      <c r="Q22" s="65"/>
      <c r="R22" s="65"/>
      <c r="S22" s="65"/>
      <c r="T22" s="65"/>
      <c r="U22" s="65"/>
      <c r="V22" s="65"/>
      <c r="W22" s="65"/>
      <c r="X22" s="65"/>
      <c r="Y22" s="65"/>
      <c r="Z22" s="65"/>
    </row>
    <row r="23" spans="1:26" ht="28.5" customHeight="1" x14ac:dyDescent="0.25">
      <c r="A23" s="797" t="s">
        <v>1096</v>
      </c>
      <c r="B23" s="647"/>
      <c r="C23" s="647"/>
      <c r="D23" s="647"/>
      <c r="E23" s="647"/>
      <c r="F23" s="647"/>
      <c r="G23" s="647"/>
      <c r="H23" s="672"/>
      <c r="I23" s="194"/>
      <c r="J23" s="194"/>
      <c r="K23" s="194"/>
      <c r="L23" s="65"/>
      <c r="M23" s="65"/>
      <c r="N23" s="65"/>
      <c r="O23" s="65"/>
      <c r="P23" s="65"/>
      <c r="Q23" s="65"/>
      <c r="R23" s="65"/>
      <c r="S23" s="65"/>
      <c r="T23" s="65"/>
      <c r="U23" s="65"/>
      <c r="V23" s="65"/>
      <c r="W23" s="65"/>
      <c r="X23" s="65"/>
      <c r="Y23" s="65"/>
      <c r="Z23" s="65"/>
    </row>
    <row r="24" spans="1:26" ht="133.5" customHeight="1" x14ac:dyDescent="0.25">
      <c r="A24" s="63">
        <v>3</v>
      </c>
      <c r="B24" s="794" t="s">
        <v>1097</v>
      </c>
      <c r="C24" s="647"/>
      <c r="D24" s="672"/>
      <c r="E24" s="792">
        <v>45230</v>
      </c>
      <c r="F24" s="672"/>
      <c r="G24" s="793" t="s">
        <v>1098</v>
      </c>
      <c r="H24" s="672"/>
      <c r="I24" s="67"/>
      <c r="J24" s="67"/>
      <c r="K24" s="67"/>
      <c r="L24" s="65"/>
      <c r="M24" s="65"/>
      <c r="N24" s="65"/>
      <c r="O24" s="65"/>
      <c r="P24" s="65"/>
      <c r="Q24" s="65"/>
      <c r="R24" s="65"/>
      <c r="S24" s="65"/>
      <c r="T24" s="65"/>
      <c r="U24" s="65"/>
      <c r="V24" s="65"/>
      <c r="W24" s="65"/>
      <c r="X24" s="65"/>
      <c r="Y24" s="65"/>
      <c r="Z24" s="65"/>
    </row>
    <row r="25" spans="1:26" ht="14.25" customHeight="1" x14ac:dyDescent="0.25">
      <c r="A25" s="63"/>
      <c r="B25" s="791"/>
      <c r="C25" s="647"/>
      <c r="D25" s="672"/>
      <c r="E25" s="792"/>
      <c r="F25" s="672"/>
      <c r="G25" s="793"/>
      <c r="H25" s="672"/>
      <c r="I25" s="67"/>
      <c r="J25" s="67"/>
      <c r="K25" s="67"/>
      <c r="L25" s="65"/>
      <c r="M25" s="65"/>
      <c r="N25" s="65"/>
      <c r="O25" s="65"/>
      <c r="P25" s="65"/>
      <c r="Q25" s="65"/>
      <c r="R25" s="65"/>
      <c r="S25" s="65"/>
      <c r="T25" s="65"/>
      <c r="U25" s="65"/>
      <c r="V25" s="65"/>
      <c r="W25" s="65"/>
      <c r="X25" s="65"/>
      <c r="Y25" s="65"/>
      <c r="Z25" s="65"/>
    </row>
    <row r="26" spans="1:26" ht="14.25" customHeight="1" x14ac:dyDescent="0.25">
      <c r="A26" s="65"/>
      <c r="B26" s="97"/>
      <c r="C26" s="97"/>
      <c r="D26" s="97"/>
      <c r="E26" s="195"/>
      <c r="F26" s="195"/>
      <c r="G26" s="65"/>
      <c r="H26" s="65"/>
      <c r="I26" s="65"/>
      <c r="J26" s="65"/>
      <c r="K26" s="65"/>
      <c r="L26" s="65"/>
      <c r="M26" s="65"/>
      <c r="N26" s="65"/>
      <c r="O26" s="65"/>
      <c r="P26" s="65"/>
      <c r="Q26" s="65"/>
      <c r="R26" s="65"/>
      <c r="S26" s="65"/>
      <c r="T26" s="65"/>
      <c r="U26" s="65"/>
      <c r="V26" s="65"/>
      <c r="W26" s="65"/>
      <c r="X26" s="65"/>
      <c r="Y26" s="65"/>
      <c r="Z26" s="65"/>
    </row>
    <row r="27" spans="1:26" ht="14.25" customHeight="1" x14ac:dyDescent="0.25">
      <c r="A27" s="65"/>
      <c r="B27" s="97"/>
      <c r="C27" s="97"/>
      <c r="D27" s="97"/>
      <c r="E27" s="195"/>
      <c r="F27" s="195"/>
      <c r="G27" s="65"/>
      <c r="H27" s="65"/>
      <c r="I27" s="65"/>
      <c r="J27" s="65"/>
      <c r="K27" s="65"/>
      <c r="L27" s="65"/>
      <c r="M27" s="65"/>
      <c r="N27" s="65"/>
      <c r="O27" s="65"/>
      <c r="P27" s="65"/>
      <c r="Q27" s="65"/>
      <c r="R27" s="65"/>
      <c r="S27" s="65"/>
      <c r="T27" s="65"/>
      <c r="U27" s="65"/>
      <c r="V27" s="65"/>
      <c r="W27" s="65"/>
      <c r="X27" s="65"/>
      <c r="Y27" s="65"/>
      <c r="Z27" s="65"/>
    </row>
    <row r="28" spans="1:26" ht="14.25" customHeight="1" x14ac:dyDescent="0.25">
      <c r="A28" s="65"/>
      <c r="B28" s="97"/>
      <c r="C28" s="97"/>
      <c r="D28" s="97"/>
      <c r="E28" s="195"/>
      <c r="F28" s="195"/>
      <c r="G28" s="65"/>
      <c r="H28" s="65"/>
      <c r="I28" s="65"/>
      <c r="J28" s="65"/>
      <c r="K28" s="65"/>
      <c r="L28" s="65"/>
      <c r="M28" s="65"/>
      <c r="N28" s="65"/>
      <c r="O28" s="65"/>
      <c r="P28" s="65"/>
      <c r="Q28" s="65"/>
      <c r="R28" s="65"/>
      <c r="S28" s="65"/>
      <c r="T28" s="65"/>
      <c r="U28" s="65"/>
      <c r="V28" s="65"/>
      <c r="W28" s="65"/>
      <c r="X28" s="65"/>
      <c r="Y28" s="65"/>
      <c r="Z28" s="65"/>
    </row>
    <row r="29" spans="1:26" ht="14.25" customHeight="1" x14ac:dyDescent="0.25">
      <c r="A29" s="65"/>
      <c r="B29" s="97"/>
      <c r="C29" s="97"/>
      <c r="D29" s="97"/>
      <c r="E29" s="195"/>
      <c r="F29" s="195"/>
      <c r="G29" s="65"/>
      <c r="H29" s="65"/>
      <c r="I29" s="65"/>
      <c r="J29" s="65"/>
      <c r="K29" s="65"/>
      <c r="L29" s="65"/>
      <c r="M29" s="65"/>
      <c r="N29" s="65"/>
      <c r="O29" s="65"/>
      <c r="P29" s="65"/>
      <c r="Q29" s="65"/>
      <c r="R29" s="65"/>
      <c r="S29" s="65"/>
      <c r="T29" s="65"/>
      <c r="U29" s="65"/>
      <c r="V29" s="65"/>
      <c r="W29" s="65"/>
      <c r="X29" s="65"/>
      <c r="Y29" s="65"/>
      <c r="Z29" s="65"/>
    </row>
    <row r="30" spans="1:26" ht="14.25" hidden="1" customHeight="1" x14ac:dyDescent="0.25">
      <c r="A30" s="65"/>
      <c r="B30" s="97"/>
      <c r="C30" s="97"/>
      <c r="D30" s="97"/>
      <c r="E30" s="195"/>
      <c r="F30" s="195"/>
      <c r="G30" s="65"/>
      <c r="H30" s="65"/>
      <c r="I30" s="65"/>
      <c r="J30" s="65"/>
      <c r="K30" s="65"/>
      <c r="L30" s="65"/>
      <c r="M30" s="65"/>
      <c r="N30" s="65"/>
      <c r="O30" s="65"/>
      <c r="P30" s="65"/>
      <c r="Q30" s="65"/>
      <c r="R30" s="65"/>
      <c r="S30" s="65"/>
      <c r="T30" s="65"/>
      <c r="U30" s="65"/>
      <c r="V30" s="65"/>
      <c r="W30" s="65"/>
      <c r="X30" s="65"/>
      <c r="Y30" s="65"/>
      <c r="Z30" s="65"/>
    </row>
    <row r="31" spans="1:26" ht="14.25" hidden="1" customHeight="1" x14ac:dyDescent="0.25">
      <c r="A31" s="65" t="s">
        <v>196</v>
      </c>
      <c r="B31" s="97"/>
      <c r="C31" s="65" t="s">
        <v>196</v>
      </c>
      <c r="D31" s="97"/>
      <c r="E31" s="195"/>
      <c r="F31" s="195"/>
      <c r="G31" s="65"/>
      <c r="H31" s="65"/>
      <c r="I31" s="65"/>
      <c r="J31" s="65"/>
      <c r="K31" s="65"/>
      <c r="L31" s="65"/>
      <c r="M31" s="65"/>
      <c r="N31" s="65"/>
      <c r="O31" s="65"/>
      <c r="P31" s="65"/>
      <c r="Q31" s="65"/>
      <c r="R31" s="65"/>
      <c r="S31" s="65"/>
      <c r="T31" s="65"/>
      <c r="U31" s="65"/>
      <c r="V31" s="65"/>
      <c r="W31" s="65"/>
      <c r="X31" s="65"/>
      <c r="Y31" s="65"/>
      <c r="Z31" s="65"/>
    </row>
    <row r="32" spans="1:26" ht="14.25" hidden="1" customHeight="1" x14ac:dyDescent="0.25">
      <c r="A32" s="65" t="s">
        <v>252</v>
      </c>
      <c r="B32" s="97"/>
      <c r="C32" s="196" t="s">
        <v>1099</v>
      </c>
      <c r="D32" s="97"/>
      <c r="E32" s="195"/>
      <c r="F32" s="195"/>
      <c r="G32" s="65"/>
      <c r="H32" s="65"/>
      <c r="I32" s="65"/>
      <c r="J32" s="65"/>
      <c r="K32" s="65"/>
      <c r="L32" s="65"/>
      <c r="M32" s="65"/>
      <c r="N32" s="65"/>
      <c r="O32" s="65"/>
      <c r="P32" s="65"/>
      <c r="Q32" s="65"/>
      <c r="R32" s="65"/>
      <c r="S32" s="65"/>
      <c r="T32" s="65"/>
      <c r="U32" s="65"/>
      <c r="V32" s="65"/>
      <c r="W32" s="65"/>
      <c r="X32" s="65"/>
      <c r="Y32" s="65"/>
      <c r="Z32" s="65"/>
    </row>
    <row r="33" spans="1:26" ht="14.25" hidden="1" customHeight="1" x14ac:dyDescent="0.25">
      <c r="A33" s="65" t="s">
        <v>632</v>
      </c>
      <c r="B33" s="97"/>
      <c r="C33" s="65" t="s">
        <v>252</v>
      </c>
      <c r="D33" s="97"/>
      <c r="E33" s="195"/>
      <c r="F33" s="195"/>
      <c r="G33" s="65"/>
      <c r="H33" s="65"/>
      <c r="I33" s="65"/>
      <c r="J33" s="65"/>
      <c r="K33" s="65"/>
      <c r="L33" s="65"/>
      <c r="M33" s="65"/>
      <c r="N33" s="65"/>
      <c r="O33" s="65"/>
      <c r="P33" s="65"/>
      <c r="Q33" s="65"/>
      <c r="R33" s="65"/>
      <c r="S33" s="65"/>
      <c r="T33" s="65"/>
      <c r="U33" s="65"/>
      <c r="V33" s="65"/>
      <c r="W33" s="65"/>
      <c r="X33" s="65"/>
      <c r="Y33" s="65"/>
      <c r="Z33" s="65"/>
    </row>
    <row r="34" spans="1:26" ht="14.25" hidden="1" customHeight="1" x14ac:dyDescent="0.25">
      <c r="A34" s="65" t="s">
        <v>1100</v>
      </c>
      <c r="B34" s="97"/>
      <c r="C34" s="65" t="s">
        <v>632</v>
      </c>
      <c r="D34" s="97"/>
      <c r="E34" s="195"/>
      <c r="F34" s="195"/>
      <c r="G34" s="65"/>
      <c r="H34" s="65"/>
      <c r="I34" s="65"/>
      <c r="J34" s="65"/>
      <c r="K34" s="65"/>
      <c r="L34" s="65"/>
      <c r="M34" s="65"/>
      <c r="N34" s="65"/>
      <c r="O34" s="65"/>
      <c r="P34" s="65"/>
      <c r="Q34" s="65"/>
      <c r="R34" s="65"/>
      <c r="S34" s="65"/>
      <c r="T34" s="65"/>
      <c r="U34" s="65"/>
      <c r="V34" s="65"/>
      <c r="W34" s="65"/>
      <c r="X34" s="65"/>
      <c r="Y34" s="65"/>
      <c r="Z34" s="65"/>
    </row>
    <row r="35" spans="1:26" ht="14.25" hidden="1" customHeight="1" x14ac:dyDescent="0.25">
      <c r="A35" s="66" t="s">
        <v>1101</v>
      </c>
      <c r="B35" s="97"/>
      <c r="C35" s="65" t="s">
        <v>1100</v>
      </c>
      <c r="D35" s="97"/>
      <c r="E35" s="195"/>
      <c r="F35" s="195"/>
      <c r="G35" s="65"/>
      <c r="H35" s="65"/>
      <c r="I35" s="65"/>
      <c r="J35" s="65"/>
      <c r="K35" s="65"/>
      <c r="L35" s="65"/>
      <c r="M35" s="65"/>
      <c r="N35" s="65"/>
      <c r="O35" s="65"/>
      <c r="P35" s="65"/>
      <c r="Q35" s="65"/>
      <c r="R35" s="65"/>
      <c r="S35" s="65"/>
      <c r="T35" s="65"/>
      <c r="U35" s="65"/>
      <c r="V35" s="65"/>
      <c r="W35" s="65"/>
      <c r="X35" s="65"/>
      <c r="Y35" s="65"/>
      <c r="Z35" s="65"/>
    </row>
    <row r="36" spans="1:26" ht="14.25" hidden="1" customHeight="1" x14ac:dyDescent="0.25">
      <c r="A36" s="65"/>
      <c r="B36" s="97"/>
      <c r="C36" s="66" t="s">
        <v>1101</v>
      </c>
      <c r="D36" s="97"/>
      <c r="E36" s="195"/>
      <c r="F36" s="195"/>
      <c r="G36" s="65"/>
      <c r="H36" s="65"/>
      <c r="I36" s="65"/>
      <c r="J36" s="65"/>
      <c r="K36" s="65"/>
      <c r="L36" s="65"/>
      <c r="M36" s="65"/>
      <c r="N36" s="65"/>
      <c r="O36" s="65"/>
      <c r="P36" s="65"/>
      <c r="Q36" s="65"/>
      <c r="R36" s="65"/>
      <c r="S36" s="65"/>
      <c r="T36" s="65"/>
      <c r="U36" s="65"/>
      <c r="V36" s="65"/>
      <c r="W36" s="65"/>
      <c r="X36" s="65"/>
      <c r="Y36" s="65"/>
      <c r="Z36" s="65"/>
    </row>
    <row r="37" spans="1:26" ht="14.25" customHeight="1" x14ac:dyDescent="0.25">
      <c r="A37" s="65"/>
      <c r="B37" s="97"/>
      <c r="C37" s="97"/>
      <c r="D37" s="97"/>
      <c r="E37" s="195"/>
      <c r="F37" s="195"/>
      <c r="G37" s="65"/>
      <c r="H37" s="65"/>
      <c r="I37" s="65"/>
      <c r="J37" s="65"/>
      <c r="K37" s="65"/>
      <c r="L37" s="65"/>
      <c r="M37" s="65"/>
      <c r="N37" s="65"/>
      <c r="O37" s="65"/>
      <c r="P37" s="65"/>
      <c r="Q37" s="65"/>
      <c r="R37" s="65"/>
      <c r="S37" s="65"/>
      <c r="T37" s="65"/>
      <c r="U37" s="65"/>
      <c r="V37" s="65"/>
      <c r="W37" s="65"/>
      <c r="X37" s="65"/>
      <c r="Y37" s="65"/>
      <c r="Z37" s="65"/>
    </row>
    <row r="38" spans="1:26" ht="14.25" customHeight="1" x14ac:dyDescent="0.25">
      <c r="A38" s="65"/>
      <c r="B38" s="97"/>
      <c r="C38" s="97"/>
      <c r="D38" s="97"/>
      <c r="E38" s="195"/>
      <c r="F38" s="195"/>
      <c r="G38" s="65"/>
      <c r="H38" s="65"/>
      <c r="I38" s="65"/>
      <c r="J38" s="65"/>
      <c r="K38" s="65"/>
      <c r="L38" s="65"/>
      <c r="M38" s="65"/>
      <c r="N38" s="65"/>
      <c r="O38" s="65"/>
      <c r="P38" s="65"/>
      <c r="Q38" s="65"/>
      <c r="R38" s="65"/>
      <c r="S38" s="65"/>
      <c r="T38" s="65"/>
      <c r="U38" s="65"/>
      <c r="V38" s="65"/>
      <c r="W38" s="65"/>
      <c r="X38" s="65"/>
      <c r="Y38" s="65"/>
      <c r="Z38" s="65"/>
    </row>
    <row r="39" spans="1:26" ht="14.25" customHeight="1" x14ac:dyDescent="0.25">
      <c r="A39" s="65"/>
      <c r="B39" s="97"/>
      <c r="C39" s="97"/>
      <c r="D39" s="97"/>
      <c r="E39" s="195"/>
      <c r="F39" s="195"/>
      <c r="G39" s="65"/>
      <c r="H39" s="65"/>
      <c r="I39" s="65"/>
      <c r="J39" s="65"/>
      <c r="K39" s="65"/>
      <c r="L39" s="65"/>
      <c r="M39" s="65"/>
      <c r="N39" s="65"/>
      <c r="O39" s="65"/>
      <c r="P39" s="65"/>
      <c r="Q39" s="65"/>
      <c r="R39" s="65"/>
      <c r="S39" s="65"/>
      <c r="T39" s="65"/>
      <c r="U39" s="65"/>
      <c r="V39" s="65"/>
      <c r="W39" s="65"/>
      <c r="X39" s="65"/>
      <c r="Y39" s="65"/>
      <c r="Z39" s="65"/>
    </row>
    <row r="40" spans="1:26" ht="14.25" customHeight="1" x14ac:dyDescent="0.25">
      <c r="A40" s="65"/>
      <c r="B40" s="97"/>
      <c r="C40" s="97"/>
      <c r="D40" s="97"/>
      <c r="E40" s="195"/>
      <c r="F40" s="195"/>
      <c r="G40" s="65"/>
      <c r="H40" s="65"/>
      <c r="I40" s="65"/>
      <c r="J40" s="65"/>
      <c r="K40" s="65"/>
      <c r="L40" s="65"/>
      <c r="M40" s="65"/>
      <c r="N40" s="65"/>
      <c r="O40" s="65"/>
      <c r="P40" s="65"/>
      <c r="Q40" s="65"/>
      <c r="R40" s="65"/>
      <c r="S40" s="65"/>
      <c r="T40" s="65"/>
      <c r="U40" s="65"/>
      <c r="V40" s="65"/>
      <c r="W40" s="65"/>
      <c r="X40" s="65"/>
      <c r="Y40" s="65"/>
      <c r="Z40" s="65"/>
    </row>
    <row r="41" spans="1:26" ht="14.25" customHeight="1" x14ac:dyDescent="0.25">
      <c r="A41" s="65"/>
      <c r="B41" s="97"/>
      <c r="C41" s="97"/>
      <c r="D41" s="97"/>
      <c r="E41" s="195"/>
      <c r="F41" s="195"/>
      <c r="G41" s="65"/>
      <c r="H41" s="65"/>
      <c r="I41" s="65"/>
      <c r="J41" s="65"/>
      <c r="K41" s="65"/>
      <c r="L41" s="65"/>
      <c r="M41" s="65"/>
      <c r="N41" s="65"/>
      <c r="O41" s="65"/>
      <c r="P41" s="65"/>
      <c r="Q41" s="65"/>
      <c r="R41" s="65"/>
      <c r="S41" s="65"/>
      <c r="T41" s="65"/>
      <c r="U41" s="65"/>
      <c r="V41" s="65"/>
      <c r="W41" s="65"/>
      <c r="X41" s="65"/>
      <c r="Y41" s="65"/>
      <c r="Z41" s="65"/>
    </row>
    <row r="42" spans="1:26" ht="14.25" customHeight="1" x14ac:dyDescent="0.25">
      <c r="A42" s="65"/>
      <c r="B42" s="97"/>
      <c r="C42" s="97"/>
      <c r="D42" s="97"/>
      <c r="E42" s="195"/>
      <c r="F42" s="195"/>
      <c r="G42" s="65"/>
      <c r="H42" s="65"/>
      <c r="I42" s="65"/>
      <c r="J42" s="65"/>
      <c r="K42" s="65"/>
      <c r="L42" s="65"/>
      <c r="M42" s="65"/>
      <c r="N42" s="65"/>
      <c r="O42" s="65"/>
      <c r="P42" s="65"/>
      <c r="Q42" s="65"/>
      <c r="R42" s="65"/>
      <c r="S42" s="65"/>
      <c r="T42" s="65"/>
      <c r="U42" s="65"/>
      <c r="V42" s="65"/>
      <c r="W42" s="65"/>
      <c r="X42" s="65"/>
      <c r="Y42" s="65"/>
      <c r="Z42" s="65"/>
    </row>
    <row r="43" spans="1:26" ht="14.25" customHeight="1" x14ac:dyDescent="0.25">
      <c r="A43" s="65"/>
      <c r="B43" s="97"/>
      <c r="C43" s="97"/>
      <c r="D43" s="97"/>
      <c r="E43" s="195"/>
      <c r="F43" s="195"/>
      <c r="G43" s="65"/>
      <c r="H43" s="65"/>
      <c r="I43" s="65"/>
      <c r="J43" s="65"/>
      <c r="K43" s="65"/>
      <c r="L43" s="65"/>
      <c r="M43" s="65"/>
      <c r="N43" s="65"/>
      <c r="O43" s="65"/>
      <c r="P43" s="65"/>
      <c r="Q43" s="65"/>
      <c r="R43" s="65"/>
      <c r="S43" s="65"/>
      <c r="T43" s="65"/>
      <c r="U43" s="65"/>
      <c r="V43" s="65"/>
      <c r="W43" s="65"/>
      <c r="X43" s="65"/>
      <c r="Y43" s="65"/>
      <c r="Z43" s="65"/>
    </row>
    <row r="44" spans="1:26" ht="14.25" customHeight="1" x14ac:dyDescent="0.25">
      <c r="A44" s="65"/>
      <c r="B44" s="97"/>
      <c r="C44" s="97"/>
      <c r="D44" s="97"/>
      <c r="E44" s="195"/>
      <c r="F44" s="195"/>
      <c r="G44" s="65"/>
      <c r="H44" s="65"/>
      <c r="I44" s="65"/>
      <c r="J44" s="65"/>
      <c r="K44" s="65"/>
      <c r="L44" s="65"/>
      <c r="M44" s="65"/>
      <c r="N44" s="65"/>
      <c r="O44" s="65"/>
      <c r="P44" s="65"/>
      <c r="Q44" s="65"/>
      <c r="R44" s="65"/>
      <c r="S44" s="65"/>
      <c r="T44" s="65"/>
      <c r="U44" s="65"/>
      <c r="V44" s="65"/>
      <c r="W44" s="65"/>
      <c r="X44" s="65"/>
      <c r="Y44" s="65"/>
      <c r="Z44" s="65"/>
    </row>
    <row r="45" spans="1:26" ht="14.25" customHeight="1" x14ac:dyDescent="0.25">
      <c r="A45" s="65"/>
      <c r="B45" s="97"/>
      <c r="C45" s="97"/>
      <c r="D45" s="97"/>
      <c r="E45" s="195"/>
      <c r="F45" s="195"/>
      <c r="G45" s="65"/>
      <c r="H45" s="65"/>
      <c r="I45" s="65"/>
      <c r="J45" s="65"/>
      <c r="K45" s="65"/>
      <c r="L45" s="65"/>
      <c r="M45" s="65"/>
      <c r="N45" s="65"/>
      <c r="O45" s="65"/>
      <c r="P45" s="65"/>
      <c r="Q45" s="65"/>
      <c r="R45" s="65"/>
      <c r="S45" s="65"/>
      <c r="T45" s="65"/>
      <c r="U45" s="65"/>
      <c r="V45" s="65"/>
      <c r="W45" s="65"/>
      <c r="X45" s="65"/>
      <c r="Y45" s="65"/>
      <c r="Z45" s="65"/>
    </row>
    <row r="46" spans="1:26" ht="14.25" customHeight="1" x14ac:dyDescent="0.25">
      <c r="A46" s="65"/>
      <c r="B46" s="97"/>
      <c r="C46" s="97"/>
      <c r="D46" s="97"/>
      <c r="E46" s="195"/>
      <c r="F46" s="195"/>
      <c r="G46" s="65"/>
      <c r="H46" s="65"/>
      <c r="I46" s="65"/>
      <c r="J46" s="65"/>
      <c r="K46" s="65"/>
      <c r="L46" s="65"/>
      <c r="M46" s="65"/>
      <c r="N46" s="65"/>
      <c r="O46" s="65"/>
      <c r="P46" s="65"/>
      <c r="Q46" s="65"/>
      <c r="R46" s="65"/>
      <c r="S46" s="65"/>
      <c r="T46" s="65"/>
      <c r="U46" s="65"/>
      <c r="V46" s="65"/>
      <c r="W46" s="65"/>
      <c r="X46" s="65"/>
      <c r="Y46" s="65"/>
      <c r="Z46" s="65"/>
    </row>
    <row r="47" spans="1:26" ht="14.25" customHeight="1" x14ac:dyDescent="0.25">
      <c r="A47" s="65"/>
      <c r="B47" s="97"/>
      <c r="C47" s="97"/>
      <c r="D47" s="97"/>
      <c r="E47" s="195"/>
      <c r="F47" s="195"/>
      <c r="G47" s="65"/>
      <c r="H47" s="65"/>
      <c r="I47" s="65"/>
      <c r="J47" s="65"/>
      <c r="K47" s="65"/>
      <c r="L47" s="65"/>
      <c r="M47" s="65"/>
      <c r="N47" s="65"/>
      <c r="O47" s="65"/>
      <c r="P47" s="65"/>
      <c r="Q47" s="65"/>
      <c r="R47" s="65"/>
      <c r="S47" s="65"/>
      <c r="T47" s="65"/>
      <c r="U47" s="65"/>
      <c r="V47" s="65"/>
      <c r="W47" s="65"/>
      <c r="X47" s="65"/>
      <c r="Y47" s="65"/>
      <c r="Z47" s="65"/>
    </row>
    <row r="48" spans="1:26" ht="14.25" customHeight="1" x14ac:dyDescent="0.25">
      <c r="A48" s="65"/>
      <c r="B48" s="97"/>
      <c r="C48" s="97"/>
      <c r="D48" s="97"/>
      <c r="E48" s="195"/>
      <c r="F48" s="195"/>
      <c r="G48" s="65"/>
      <c r="H48" s="65"/>
      <c r="I48" s="65"/>
      <c r="J48" s="65"/>
      <c r="K48" s="65"/>
      <c r="L48" s="65"/>
      <c r="M48" s="65"/>
      <c r="N48" s="65"/>
      <c r="O48" s="65"/>
      <c r="P48" s="65"/>
      <c r="Q48" s="65"/>
      <c r="R48" s="65"/>
      <c r="S48" s="65"/>
      <c r="T48" s="65"/>
      <c r="U48" s="65"/>
      <c r="V48" s="65"/>
      <c r="W48" s="65"/>
      <c r="X48" s="65"/>
      <c r="Y48" s="65"/>
      <c r="Z48" s="65"/>
    </row>
    <row r="49" spans="1:26" ht="14.25" customHeight="1" x14ac:dyDescent="0.25">
      <c r="A49" s="65"/>
      <c r="B49" s="97"/>
      <c r="C49" s="97"/>
      <c r="D49" s="97"/>
      <c r="E49" s="195"/>
      <c r="F49" s="195"/>
      <c r="G49" s="65"/>
      <c r="H49" s="65"/>
      <c r="I49" s="65"/>
      <c r="J49" s="65"/>
      <c r="K49" s="65"/>
      <c r="L49" s="65"/>
      <c r="M49" s="65"/>
      <c r="N49" s="65"/>
      <c r="O49" s="65"/>
      <c r="P49" s="65"/>
      <c r="Q49" s="65"/>
      <c r="R49" s="65"/>
      <c r="S49" s="65"/>
      <c r="T49" s="65"/>
      <c r="U49" s="65"/>
      <c r="V49" s="65"/>
      <c r="W49" s="65"/>
      <c r="X49" s="65"/>
      <c r="Y49" s="65"/>
      <c r="Z49" s="65"/>
    </row>
    <row r="50" spans="1:26" ht="14.25" customHeight="1" x14ac:dyDescent="0.25">
      <c r="A50" s="65"/>
      <c r="B50" s="97"/>
      <c r="C50" s="97"/>
      <c r="D50" s="97"/>
      <c r="E50" s="195"/>
      <c r="F50" s="195"/>
      <c r="G50" s="65"/>
      <c r="H50" s="65"/>
      <c r="I50" s="65"/>
      <c r="J50" s="65"/>
      <c r="K50" s="65"/>
      <c r="L50" s="65"/>
      <c r="M50" s="65"/>
      <c r="N50" s="65"/>
      <c r="O50" s="65"/>
      <c r="P50" s="65"/>
      <c r="Q50" s="65"/>
      <c r="R50" s="65"/>
      <c r="S50" s="65"/>
      <c r="T50" s="65"/>
      <c r="U50" s="65"/>
      <c r="V50" s="65"/>
      <c r="W50" s="65"/>
      <c r="X50" s="65"/>
      <c r="Y50" s="65"/>
      <c r="Z50" s="65"/>
    </row>
    <row r="51" spans="1:26" ht="14.25" customHeight="1" x14ac:dyDescent="0.25">
      <c r="A51" s="65"/>
      <c r="B51" s="97"/>
      <c r="C51" s="97"/>
      <c r="D51" s="97"/>
      <c r="E51" s="195"/>
      <c r="F51" s="195"/>
      <c r="G51" s="65"/>
      <c r="H51" s="65"/>
      <c r="I51" s="65"/>
      <c r="J51" s="65"/>
      <c r="K51" s="65"/>
      <c r="L51" s="65"/>
      <c r="M51" s="65"/>
      <c r="N51" s="65"/>
      <c r="O51" s="65"/>
      <c r="P51" s="65"/>
      <c r="Q51" s="65"/>
      <c r="R51" s="65"/>
      <c r="S51" s="65"/>
      <c r="T51" s="65"/>
      <c r="U51" s="65"/>
      <c r="V51" s="65"/>
      <c r="W51" s="65"/>
      <c r="X51" s="65"/>
      <c r="Y51" s="65"/>
      <c r="Z51" s="65"/>
    </row>
    <row r="52" spans="1:26" ht="14.25" customHeight="1" x14ac:dyDescent="0.25">
      <c r="A52" s="65"/>
      <c r="B52" s="97"/>
      <c r="C52" s="97"/>
      <c r="D52" s="97"/>
      <c r="E52" s="195"/>
      <c r="F52" s="195"/>
      <c r="G52" s="65"/>
      <c r="H52" s="65"/>
      <c r="I52" s="65"/>
      <c r="J52" s="65"/>
      <c r="K52" s="65"/>
      <c r="L52" s="65"/>
      <c r="M52" s="65"/>
      <c r="N52" s="65"/>
      <c r="O52" s="65"/>
      <c r="P52" s="65"/>
      <c r="Q52" s="65"/>
      <c r="R52" s="65"/>
      <c r="S52" s="65"/>
      <c r="T52" s="65"/>
      <c r="U52" s="65"/>
      <c r="V52" s="65"/>
      <c r="W52" s="65"/>
      <c r="X52" s="65"/>
      <c r="Y52" s="65"/>
      <c r="Z52" s="65"/>
    </row>
    <row r="53" spans="1:26" ht="14.25" customHeight="1" x14ac:dyDescent="0.25">
      <c r="A53" s="65"/>
      <c r="B53" s="97"/>
      <c r="C53" s="97"/>
      <c r="D53" s="97"/>
      <c r="E53" s="195"/>
      <c r="F53" s="195"/>
      <c r="G53" s="65"/>
      <c r="H53" s="65"/>
      <c r="I53" s="65"/>
      <c r="J53" s="65"/>
      <c r="K53" s="65"/>
      <c r="L53" s="65"/>
      <c r="M53" s="65"/>
      <c r="N53" s="65"/>
      <c r="O53" s="65"/>
      <c r="P53" s="65"/>
      <c r="Q53" s="65"/>
      <c r="R53" s="65"/>
      <c r="S53" s="65"/>
      <c r="T53" s="65"/>
      <c r="U53" s="65"/>
      <c r="V53" s="65"/>
      <c r="W53" s="65"/>
      <c r="X53" s="65"/>
      <c r="Y53" s="65"/>
      <c r="Z53" s="65"/>
    </row>
    <row r="54" spans="1:26" ht="14.25" customHeight="1" x14ac:dyDescent="0.25">
      <c r="A54" s="65"/>
      <c r="B54" s="97"/>
      <c r="C54" s="97"/>
      <c r="D54" s="97"/>
      <c r="E54" s="195"/>
      <c r="F54" s="195"/>
      <c r="G54" s="65"/>
      <c r="H54" s="65"/>
      <c r="I54" s="65"/>
      <c r="J54" s="65"/>
      <c r="K54" s="65"/>
      <c r="L54" s="65"/>
      <c r="M54" s="65"/>
      <c r="N54" s="65"/>
      <c r="O54" s="65"/>
      <c r="P54" s="65"/>
      <c r="Q54" s="65"/>
      <c r="R54" s="65"/>
      <c r="S54" s="65"/>
      <c r="T54" s="65"/>
      <c r="U54" s="65"/>
      <c r="V54" s="65"/>
      <c r="W54" s="65"/>
      <c r="X54" s="65"/>
      <c r="Y54" s="65"/>
      <c r="Z54" s="65"/>
    </row>
    <row r="55" spans="1:26" ht="14.25" customHeight="1" x14ac:dyDescent="0.25">
      <c r="A55" s="65"/>
      <c r="B55" s="97"/>
      <c r="C55" s="97"/>
      <c r="D55" s="97"/>
      <c r="E55" s="195"/>
      <c r="F55" s="195"/>
      <c r="G55" s="65"/>
      <c r="H55" s="65"/>
      <c r="I55" s="65"/>
      <c r="J55" s="65"/>
      <c r="K55" s="65"/>
      <c r="L55" s="65"/>
      <c r="M55" s="65"/>
      <c r="N55" s="65"/>
      <c r="O55" s="65"/>
      <c r="P55" s="65"/>
      <c r="Q55" s="65"/>
      <c r="R55" s="65"/>
      <c r="S55" s="65"/>
      <c r="T55" s="65"/>
      <c r="U55" s="65"/>
      <c r="V55" s="65"/>
      <c r="W55" s="65"/>
      <c r="X55" s="65"/>
      <c r="Y55" s="65"/>
      <c r="Z55" s="65"/>
    </row>
    <row r="56" spans="1:26" ht="14.25" customHeight="1" x14ac:dyDescent="0.25">
      <c r="A56" s="65"/>
      <c r="B56" s="97"/>
      <c r="C56" s="97"/>
      <c r="D56" s="97"/>
      <c r="E56" s="195"/>
      <c r="F56" s="195"/>
      <c r="G56" s="65"/>
      <c r="H56" s="65"/>
      <c r="I56" s="65"/>
      <c r="J56" s="65"/>
      <c r="K56" s="65"/>
      <c r="L56" s="65"/>
      <c r="M56" s="65"/>
      <c r="N56" s="65"/>
      <c r="O56" s="65"/>
      <c r="P56" s="65"/>
      <c r="Q56" s="65"/>
      <c r="R56" s="65"/>
      <c r="S56" s="65"/>
      <c r="T56" s="65"/>
      <c r="U56" s="65"/>
      <c r="V56" s="65"/>
      <c r="W56" s="65"/>
      <c r="X56" s="65"/>
      <c r="Y56" s="65"/>
      <c r="Z56" s="65"/>
    </row>
    <row r="57" spans="1:26" ht="14.25" customHeight="1" x14ac:dyDescent="0.25">
      <c r="A57" s="65"/>
      <c r="B57" s="97"/>
      <c r="C57" s="97"/>
      <c r="D57" s="97"/>
      <c r="E57" s="195"/>
      <c r="F57" s="195"/>
      <c r="G57" s="65"/>
      <c r="H57" s="65"/>
      <c r="I57" s="65"/>
      <c r="J57" s="65"/>
      <c r="K57" s="65"/>
      <c r="L57" s="65"/>
      <c r="M57" s="65"/>
      <c r="N57" s="65"/>
      <c r="O57" s="65"/>
      <c r="P57" s="65"/>
      <c r="Q57" s="65"/>
      <c r="R57" s="65"/>
      <c r="S57" s="65"/>
      <c r="T57" s="65"/>
      <c r="U57" s="65"/>
      <c r="V57" s="65"/>
      <c r="W57" s="65"/>
      <c r="X57" s="65"/>
      <c r="Y57" s="65"/>
      <c r="Z57" s="65"/>
    </row>
    <row r="58" spans="1:26" ht="14.25" customHeight="1" x14ac:dyDescent="0.25">
      <c r="A58" s="65"/>
      <c r="B58" s="97"/>
      <c r="C58" s="97"/>
      <c r="D58" s="97"/>
      <c r="E58" s="195"/>
      <c r="F58" s="195"/>
      <c r="G58" s="65"/>
      <c r="H58" s="65"/>
      <c r="I58" s="65"/>
      <c r="J58" s="65"/>
      <c r="K58" s="65"/>
      <c r="L58" s="65"/>
      <c r="M58" s="65"/>
      <c r="N58" s="65"/>
      <c r="O58" s="65"/>
      <c r="P58" s="65"/>
      <c r="Q58" s="65"/>
      <c r="R58" s="65"/>
      <c r="S58" s="65"/>
      <c r="T58" s="65"/>
      <c r="U58" s="65"/>
      <c r="V58" s="65"/>
      <c r="W58" s="65"/>
      <c r="X58" s="65"/>
      <c r="Y58" s="65"/>
      <c r="Z58" s="65"/>
    </row>
    <row r="59" spans="1:26" ht="14.25" customHeight="1" x14ac:dyDescent="0.25">
      <c r="A59" s="65"/>
      <c r="B59" s="97"/>
      <c r="C59" s="97"/>
      <c r="D59" s="97"/>
      <c r="E59" s="195"/>
      <c r="F59" s="195"/>
      <c r="G59" s="65"/>
      <c r="H59" s="65"/>
      <c r="I59" s="65"/>
      <c r="J59" s="65"/>
      <c r="K59" s="65"/>
      <c r="L59" s="65"/>
      <c r="M59" s="65"/>
      <c r="N59" s="65"/>
      <c r="O59" s="65"/>
      <c r="P59" s="65"/>
      <c r="Q59" s="65"/>
      <c r="R59" s="65"/>
      <c r="S59" s="65"/>
      <c r="T59" s="65"/>
      <c r="U59" s="65"/>
      <c r="V59" s="65"/>
      <c r="W59" s="65"/>
      <c r="X59" s="65"/>
      <c r="Y59" s="65"/>
      <c r="Z59" s="65"/>
    </row>
    <row r="60" spans="1:26" ht="14.25" customHeight="1" x14ac:dyDescent="0.25">
      <c r="A60" s="65"/>
      <c r="B60" s="97"/>
      <c r="C60" s="97"/>
      <c r="D60" s="97"/>
      <c r="E60" s="195"/>
      <c r="F60" s="195"/>
      <c r="G60" s="65"/>
      <c r="H60" s="65"/>
      <c r="I60" s="65"/>
      <c r="J60" s="65"/>
      <c r="K60" s="65"/>
      <c r="L60" s="65"/>
      <c r="M60" s="65"/>
      <c r="N60" s="65"/>
      <c r="O60" s="65"/>
      <c r="P60" s="65"/>
      <c r="Q60" s="65"/>
      <c r="R60" s="65"/>
      <c r="S60" s="65"/>
      <c r="T60" s="65"/>
      <c r="U60" s="65"/>
      <c r="V60" s="65"/>
      <c r="W60" s="65"/>
      <c r="X60" s="65"/>
      <c r="Y60" s="65"/>
      <c r="Z60" s="65"/>
    </row>
    <row r="61" spans="1:26" ht="14.25" customHeight="1" x14ac:dyDescent="0.25">
      <c r="A61" s="65"/>
      <c r="B61" s="97"/>
      <c r="C61" s="97"/>
      <c r="D61" s="97"/>
      <c r="E61" s="195"/>
      <c r="F61" s="195"/>
      <c r="G61" s="65"/>
      <c r="H61" s="65"/>
      <c r="I61" s="65"/>
      <c r="J61" s="65"/>
      <c r="K61" s="65"/>
      <c r="L61" s="65"/>
      <c r="M61" s="65"/>
      <c r="N61" s="65"/>
      <c r="O61" s="65"/>
      <c r="P61" s="65"/>
      <c r="Q61" s="65"/>
      <c r="R61" s="65"/>
      <c r="S61" s="65"/>
      <c r="T61" s="65"/>
      <c r="U61" s="65"/>
      <c r="V61" s="65"/>
      <c r="W61" s="65"/>
      <c r="X61" s="65"/>
      <c r="Y61" s="65"/>
      <c r="Z61" s="65"/>
    </row>
    <row r="62" spans="1:26" ht="14.25" customHeight="1" x14ac:dyDescent="0.25">
      <c r="A62" s="65"/>
      <c r="B62" s="97"/>
      <c r="C62" s="97"/>
      <c r="D62" s="97"/>
      <c r="E62" s="195"/>
      <c r="F62" s="195"/>
      <c r="G62" s="65"/>
      <c r="H62" s="65"/>
      <c r="I62" s="65"/>
      <c r="J62" s="65"/>
      <c r="K62" s="65"/>
      <c r="L62" s="65"/>
      <c r="M62" s="65"/>
      <c r="N62" s="65"/>
      <c r="O62" s="65"/>
      <c r="P62" s="65"/>
      <c r="Q62" s="65"/>
      <c r="R62" s="65"/>
      <c r="S62" s="65"/>
      <c r="T62" s="65"/>
      <c r="U62" s="65"/>
      <c r="V62" s="65"/>
      <c r="W62" s="65"/>
      <c r="X62" s="65"/>
      <c r="Y62" s="65"/>
      <c r="Z62" s="65"/>
    </row>
    <row r="63" spans="1:26" ht="14.25" customHeight="1" x14ac:dyDescent="0.25">
      <c r="A63" s="65"/>
      <c r="B63" s="97"/>
      <c r="C63" s="97"/>
      <c r="D63" s="97"/>
      <c r="E63" s="195"/>
      <c r="F63" s="195"/>
      <c r="G63" s="65"/>
      <c r="H63" s="65"/>
      <c r="I63" s="65"/>
      <c r="J63" s="65"/>
      <c r="K63" s="65"/>
      <c r="L63" s="65"/>
      <c r="M63" s="65"/>
      <c r="N63" s="65"/>
      <c r="O63" s="65"/>
      <c r="P63" s="65"/>
      <c r="Q63" s="65"/>
      <c r="R63" s="65"/>
      <c r="S63" s="65"/>
      <c r="T63" s="65"/>
      <c r="U63" s="65"/>
      <c r="V63" s="65"/>
      <c r="W63" s="65"/>
      <c r="X63" s="65"/>
      <c r="Y63" s="65"/>
      <c r="Z63" s="65"/>
    </row>
    <row r="64" spans="1:26" ht="14.25" customHeight="1" x14ac:dyDescent="0.25">
      <c r="A64" s="65"/>
      <c r="B64" s="97"/>
      <c r="C64" s="97"/>
      <c r="D64" s="97"/>
      <c r="E64" s="195"/>
      <c r="F64" s="195"/>
      <c r="G64" s="65"/>
      <c r="H64" s="65"/>
      <c r="I64" s="65"/>
      <c r="J64" s="65"/>
      <c r="K64" s="65"/>
      <c r="L64" s="65"/>
      <c r="M64" s="65"/>
      <c r="N64" s="65"/>
      <c r="O64" s="65"/>
      <c r="P64" s="65"/>
      <c r="Q64" s="65"/>
      <c r="R64" s="65"/>
      <c r="S64" s="65"/>
      <c r="T64" s="65"/>
      <c r="U64" s="65"/>
      <c r="V64" s="65"/>
      <c r="W64" s="65"/>
      <c r="X64" s="65"/>
      <c r="Y64" s="65"/>
      <c r="Z64" s="65"/>
    </row>
    <row r="65" spans="1:26" ht="14.25" customHeight="1" x14ac:dyDescent="0.25">
      <c r="A65" s="65"/>
      <c r="B65" s="97"/>
      <c r="C65" s="97"/>
      <c r="D65" s="97"/>
      <c r="E65" s="195"/>
      <c r="F65" s="195"/>
      <c r="G65" s="65"/>
      <c r="H65" s="65"/>
      <c r="I65" s="65"/>
      <c r="J65" s="65"/>
      <c r="K65" s="65"/>
      <c r="L65" s="65"/>
      <c r="M65" s="65"/>
      <c r="N65" s="65"/>
      <c r="O65" s="65"/>
      <c r="P65" s="65"/>
      <c r="Q65" s="65"/>
      <c r="R65" s="65"/>
      <c r="S65" s="65"/>
      <c r="T65" s="65"/>
      <c r="U65" s="65"/>
      <c r="V65" s="65"/>
      <c r="W65" s="65"/>
      <c r="X65" s="65"/>
      <c r="Y65" s="65"/>
      <c r="Z65" s="65"/>
    </row>
    <row r="66" spans="1:26" ht="14.25" customHeight="1" x14ac:dyDescent="0.25">
      <c r="A66" s="65"/>
      <c r="B66" s="97"/>
      <c r="C66" s="97"/>
      <c r="D66" s="97"/>
      <c r="E66" s="195"/>
      <c r="F66" s="195"/>
      <c r="G66" s="65"/>
      <c r="H66" s="65"/>
      <c r="I66" s="65"/>
      <c r="J66" s="65"/>
      <c r="K66" s="65"/>
      <c r="L66" s="65"/>
      <c r="M66" s="65"/>
      <c r="N66" s="65"/>
      <c r="O66" s="65"/>
      <c r="P66" s="65"/>
      <c r="Q66" s="65"/>
      <c r="R66" s="65"/>
      <c r="S66" s="65"/>
      <c r="T66" s="65"/>
      <c r="U66" s="65"/>
      <c r="V66" s="65"/>
      <c r="W66" s="65"/>
      <c r="X66" s="65"/>
      <c r="Y66" s="65"/>
      <c r="Z66" s="65"/>
    </row>
    <row r="67" spans="1:26" ht="14.25" customHeight="1" x14ac:dyDescent="0.25">
      <c r="A67" s="65"/>
      <c r="B67" s="97"/>
      <c r="C67" s="97"/>
      <c r="D67" s="97"/>
      <c r="E67" s="195"/>
      <c r="F67" s="195"/>
      <c r="G67" s="65"/>
      <c r="H67" s="65"/>
      <c r="I67" s="65"/>
      <c r="J67" s="65"/>
      <c r="K67" s="65"/>
      <c r="L67" s="65"/>
      <c r="M67" s="65"/>
      <c r="N67" s="65"/>
      <c r="O67" s="65"/>
      <c r="P67" s="65"/>
      <c r="Q67" s="65"/>
      <c r="R67" s="65"/>
      <c r="S67" s="65"/>
      <c r="T67" s="65"/>
      <c r="U67" s="65"/>
      <c r="V67" s="65"/>
      <c r="W67" s="65"/>
      <c r="X67" s="65"/>
      <c r="Y67" s="65"/>
      <c r="Z67" s="65"/>
    </row>
    <row r="68" spans="1:26" ht="14.25" customHeight="1" x14ac:dyDescent="0.25">
      <c r="A68" s="65"/>
      <c r="B68" s="97"/>
      <c r="C68" s="97"/>
      <c r="D68" s="97"/>
      <c r="E68" s="195"/>
      <c r="F68" s="195"/>
      <c r="G68" s="65"/>
      <c r="H68" s="65"/>
      <c r="I68" s="65"/>
      <c r="J68" s="65"/>
      <c r="K68" s="65"/>
      <c r="L68" s="65"/>
      <c r="M68" s="65"/>
      <c r="N68" s="65"/>
      <c r="O68" s="65"/>
      <c r="P68" s="65"/>
      <c r="Q68" s="65"/>
      <c r="R68" s="65"/>
      <c r="S68" s="65"/>
      <c r="T68" s="65"/>
      <c r="U68" s="65"/>
      <c r="V68" s="65"/>
      <c r="W68" s="65"/>
      <c r="X68" s="65"/>
      <c r="Y68" s="65"/>
      <c r="Z68" s="65"/>
    </row>
    <row r="69" spans="1:26" ht="14.25" customHeight="1" x14ac:dyDescent="0.25">
      <c r="A69" s="65"/>
      <c r="B69" s="97"/>
      <c r="C69" s="97"/>
      <c r="D69" s="97"/>
      <c r="E69" s="195"/>
      <c r="F69" s="195"/>
      <c r="G69" s="65"/>
      <c r="H69" s="65"/>
      <c r="I69" s="65"/>
      <c r="J69" s="65"/>
      <c r="K69" s="65"/>
      <c r="L69" s="65"/>
      <c r="M69" s="65"/>
      <c r="N69" s="65"/>
      <c r="O69" s="65"/>
      <c r="P69" s="65"/>
      <c r="Q69" s="65"/>
      <c r="R69" s="65"/>
      <c r="S69" s="65"/>
      <c r="T69" s="65"/>
      <c r="U69" s="65"/>
      <c r="V69" s="65"/>
      <c r="W69" s="65"/>
      <c r="X69" s="65"/>
      <c r="Y69" s="65"/>
      <c r="Z69" s="65"/>
    </row>
    <row r="70" spans="1:26" ht="14.25" customHeight="1" x14ac:dyDescent="0.25">
      <c r="A70" s="65"/>
      <c r="B70" s="97"/>
      <c r="C70" s="97"/>
      <c r="D70" s="97"/>
      <c r="E70" s="195"/>
      <c r="F70" s="195"/>
      <c r="G70" s="65"/>
      <c r="H70" s="65"/>
      <c r="I70" s="65"/>
      <c r="J70" s="65"/>
      <c r="K70" s="65"/>
      <c r="L70" s="65"/>
      <c r="M70" s="65"/>
      <c r="N70" s="65"/>
      <c r="O70" s="65"/>
      <c r="P70" s="65"/>
      <c r="Q70" s="65"/>
      <c r="R70" s="65"/>
      <c r="S70" s="65"/>
      <c r="T70" s="65"/>
      <c r="U70" s="65"/>
      <c r="V70" s="65"/>
      <c r="W70" s="65"/>
      <c r="X70" s="65"/>
      <c r="Y70" s="65"/>
      <c r="Z70" s="65"/>
    </row>
    <row r="71" spans="1:26" ht="14.25" customHeight="1" x14ac:dyDescent="0.25">
      <c r="A71" s="65"/>
      <c r="B71" s="97"/>
      <c r="C71" s="97"/>
      <c r="D71" s="97"/>
      <c r="E71" s="195"/>
      <c r="F71" s="195"/>
      <c r="G71" s="65"/>
      <c r="H71" s="65"/>
      <c r="I71" s="65"/>
      <c r="J71" s="65"/>
      <c r="K71" s="65"/>
      <c r="L71" s="65"/>
      <c r="M71" s="65"/>
      <c r="N71" s="65"/>
      <c r="O71" s="65"/>
      <c r="P71" s="65"/>
      <c r="Q71" s="65"/>
      <c r="R71" s="65"/>
      <c r="S71" s="65"/>
      <c r="T71" s="65"/>
      <c r="U71" s="65"/>
      <c r="V71" s="65"/>
      <c r="W71" s="65"/>
      <c r="X71" s="65"/>
      <c r="Y71" s="65"/>
      <c r="Z71" s="65"/>
    </row>
    <row r="72" spans="1:26" ht="14.25" customHeight="1" x14ac:dyDescent="0.25">
      <c r="A72" s="65"/>
      <c r="B72" s="97"/>
      <c r="C72" s="97"/>
      <c r="D72" s="97"/>
      <c r="E72" s="195"/>
      <c r="F72" s="195"/>
      <c r="G72" s="65"/>
      <c r="H72" s="65"/>
      <c r="I72" s="65"/>
      <c r="J72" s="65"/>
      <c r="K72" s="65"/>
      <c r="L72" s="65"/>
      <c r="M72" s="65"/>
      <c r="N72" s="65"/>
      <c r="O72" s="65"/>
      <c r="P72" s="65"/>
      <c r="Q72" s="65"/>
      <c r="R72" s="65"/>
      <c r="S72" s="65"/>
      <c r="T72" s="65"/>
      <c r="U72" s="65"/>
      <c r="V72" s="65"/>
      <c r="W72" s="65"/>
      <c r="X72" s="65"/>
      <c r="Y72" s="65"/>
      <c r="Z72" s="65"/>
    </row>
    <row r="73" spans="1:26" ht="14.25" customHeight="1" x14ac:dyDescent="0.25">
      <c r="A73" s="65"/>
      <c r="B73" s="97"/>
      <c r="C73" s="97"/>
      <c r="D73" s="97"/>
      <c r="E73" s="195"/>
      <c r="F73" s="195"/>
      <c r="G73" s="65"/>
      <c r="H73" s="65"/>
      <c r="I73" s="65"/>
      <c r="J73" s="65"/>
      <c r="K73" s="65"/>
      <c r="L73" s="65"/>
      <c r="M73" s="65"/>
      <c r="N73" s="65"/>
      <c r="O73" s="65"/>
      <c r="P73" s="65"/>
      <c r="Q73" s="65"/>
      <c r="R73" s="65"/>
      <c r="S73" s="65"/>
      <c r="T73" s="65"/>
      <c r="U73" s="65"/>
      <c r="V73" s="65"/>
      <c r="W73" s="65"/>
      <c r="X73" s="65"/>
      <c r="Y73" s="65"/>
      <c r="Z73" s="65"/>
    </row>
    <row r="74" spans="1:26" ht="14.25" customHeight="1" x14ac:dyDescent="0.25">
      <c r="A74" s="65"/>
      <c r="B74" s="97"/>
      <c r="C74" s="97"/>
      <c r="D74" s="97"/>
      <c r="E74" s="195"/>
      <c r="F74" s="195"/>
      <c r="G74" s="65"/>
      <c r="H74" s="65"/>
      <c r="I74" s="65"/>
      <c r="J74" s="65"/>
      <c r="K74" s="65"/>
      <c r="L74" s="65"/>
      <c r="M74" s="65"/>
      <c r="N74" s="65"/>
      <c r="O74" s="65"/>
      <c r="P74" s="65"/>
      <c r="Q74" s="65"/>
      <c r="R74" s="65"/>
      <c r="S74" s="65"/>
      <c r="T74" s="65"/>
      <c r="U74" s="65"/>
      <c r="V74" s="65"/>
      <c r="W74" s="65"/>
      <c r="X74" s="65"/>
      <c r="Y74" s="65"/>
      <c r="Z74" s="65"/>
    </row>
    <row r="75" spans="1:26" ht="14.25" customHeight="1" x14ac:dyDescent="0.25">
      <c r="A75" s="65"/>
      <c r="B75" s="97"/>
      <c r="C75" s="97"/>
      <c r="D75" s="97"/>
      <c r="E75" s="195"/>
      <c r="F75" s="195"/>
      <c r="G75" s="65"/>
      <c r="H75" s="65"/>
      <c r="I75" s="65"/>
      <c r="J75" s="65"/>
      <c r="K75" s="65"/>
      <c r="L75" s="65"/>
      <c r="M75" s="65"/>
      <c r="N75" s="65"/>
      <c r="O75" s="65"/>
      <c r="P75" s="65"/>
      <c r="Q75" s="65"/>
      <c r="R75" s="65"/>
      <c r="S75" s="65"/>
      <c r="T75" s="65"/>
      <c r="U75" s="65"/>
      <c r="V75" s="65"/>
      <c r="W75" s="65"/>
      <c r="X75" s="65"/>
      <c r="Y75" s="65"/>
      <c r="Z75" s="65"/>
    </row>
    <row r="76" spans="1:26" ht="14.25" customHeight="1" x14ac:dyDescent="0.25">
      <c r="A76" s="65"/>
      <c r="B76" s="97"/>
      <c r="C76" s="97"/>
      <c r="D76" s="97"/>
      <c r="E76" s="195"/>
      <c r="F76" s="195"/>
      <c r="G76" s="65"/>
      <c r="H76" s="65"/>
      <c r="I76" s="65"/>
      <c r="J76" s="65"/>
      <c r="K76" s="65"/>
      <c r="L76" s="65"/>
      <c r="M76" s="65"/>
      <c r="N76" s="65"/>
      <c r="O76" s="65"/>
      <c r="P76" s="65"/>
      <c r="Q76" s="65"/>
      <c r="R76" s="65"/>
      <c r="S76" s="65"/>
      <c r="T76" s="65"/>
      <c r="U76" s="65"/>
      <c r="V76" s="65"/>
      <c r="W76" s="65"/>
      <c r="X76" s="65"/>
      <c r="Y76" s="65"/>
      <c r="Z76" s="65"/>
    </row>
    <row r="77" spans="1:26" ht="14.25" customHeight="1" x14ac:dyDescent="0.25">
      <c r="A77" s="65"/>
      <c r="B77" s="97"/>
      <c r="C77" s="97"/>
      <c r="D77" s="97"/>
      <c r="E77" s="195"/>
      <c r="F77" s="195"/>
      <c r="G77" s="65"/>
      <c r="H77" s="65"/>
      <c r="I77" s="65"/>
      <c r="J77" s="65"/>
      <c r="K77" s="65"/>
      <c r="L77" s="65"/>
      <c r="M77" s="65"/>
      <c r="N77" s="65"/>
      <c r="O77" s="65"/>
      <c r="P77" s="65"/>
      <c r="Q77" s="65"/>
      <c r="R77" s="65"/>
      <c r="S77" s="65"/>
      <c r="T77" s="65"/>
      <c r="U77" s="65"/>
      <c r="V77" s="65"/>
      <c r="W77" s="65"/>
      <c r="X77" s="65"/>
      <c r="Y77" s="65"/>
      <c r="Z77" s="65"/>
    </row>
    <row r="78" spans="1:26" ht="14.25" customHeight="1" x14ac:dyDescent="0.25">
      <c r="A78" s="65"/>
      <c r="B78" s="97"/>
      <c r="C78" s="97"/>
      <c r="D78" s="97"/>
      <c r="E78" s="195"/>
      <c r="F78" s="195"/>
      <c r="G78" s="65"/>
      <c r="H78" s="65"/>
      <c r="I78" s="65"/>
      <c r="J78" s="65"/>
      <c r="K78" s="65"/>
      <c r="L78" s="65"/>
      <c r="M78" s="65"/>
      <c r="N78" s="65"/>
      <c r="O78" s="65"/>
      <c r="P78" s="65"/>
      <c r="Q78" s="65"/>
      <c r="R78" s="65"/>
      <c r="S78" s="65"/>
      <c r="T78" s="65"/>
      <c r="U78" s="65"/>
      <c r="V78" s="65"/>
      <c r="W78" s="65"/>
      <c r="X78" s="65"/>
      <c r="Y78" s="65"/>
      <c r="Z78" s="65"/>
    </row>
    <row r="79" spans="1:26" ht="14.25" customHeight="1" x14ac:dyDescent="0.25">
      <c r="A79" s="65"/>
      <c r="B79" s="97"/>
      <c r="C79" s="97"/>
      <c r="D79" s="97"/>
      <c r="E79" s="195"/>
      <c r="F79" s="195"/>
      <c r="G79" s="65"/>
      <c r="H79" s="65"/>
      <c r="I79" s="65"/>
      <c r="J79" s="65"/>
      <c r="K79" s="65"/>
      <c r="L79" s="65"/>
      <c r="M79" s="65"/>
      <c r="N79" s="65"/>
      <c r="O79" s="65"/>
      <c r="P79" s="65"/>
      <c r="Q79" s="65"/>
      <c r="R79" s="65"/>
      <c r="S79" s="65"/>
      <c r="T79" s="65"/>
      <c r="U79" s="65"/>
      <c r="V79" s="65"/>
      <c r="W79" s="65"/>
      <c r="X79" s="65"/>
      <c r="Y79" s="65"/>
      <c r="Z79" s="65"/>
    </row>
    <row r="80" spans="1:26" ht="14.25" customHeight="1" x14ac:dyDescent="0.25">
      <c r="A80" s="65"/>
      <c r="B80" s="97"/>
      <c r="C80" s="97"/>
      <c r="D80" s="97"/>
      <c r="E80" s="195"/>
      <c r="F80" s="195"/>
      <c r="G80" s="65"/>
      <c r="H80" s="65"/>
      <c r="I80" s="65"/>
      <c r="J80" s="65"/>
      <c r="K80" s="65"/>
      <c r="L80" s="65"/>
      <c r="M80" s="65"/>
      <c r="N80" s="65"/>
      <c r="O80" s="65"/>
      <c r="P80" s="65"/>
      <c r="Q80" s="65"/>
      <c r="R80" s="65"/>
      <c r="S80" s="65"/>
      <c r="T80" s="65"/>
      <c r="U80" s="65"/>
      <c r="V80" s="65"/>
      <c r="W80" s="65"/>
      <c r="X80" s="65"/>
      <c r="Y80" s="65"/>
      <c r="Z80" s="65"/>
    </row>
    <row r="81" spans="1:26" ht="14.25" customHeight="1" x14ac:dyDescent="0.25">
      <c r="A81" s="65"/>
      <c r="B81" s="97"/>
      <c r="C81" s="97"/>
      <c r="D81" s="97"/>
      <c r="E81" s="195"/>
      <c r="F81" s="195"/>
      <c r="G81" s="65"/>
      <c r="H81" s="65"/>
      <c r="I81" s="65"/>
      <c r="J81" s="65"/>
      <c r="K81" s="65"/>
      <c r="L81" s="65"/>
      <c r="M81" s="65"/>
      <c r="N81" s="65"/>
      <c r="O81" s="65"/>
      <c r="P81" s="65"/>
      <c r="Q81" s="65"/>
      <c r="R81" s="65"/>
      <c r="S81" s="65"/>
      <c r="T81" s="65"/>
      <c r="U81" s="65"/>
      <c r="V81" s="65"/>
      <c r="W81" s="65"/>
      <c r="X81" s="65"/>
      <c r="Y81" s="65"/>
      <c r="Z81" s="65"/>
    </row>
    <row r="82" spans="1:26" ht="14.25" customHeight="1" x14ac:dyDescent="0.25">
      <c r="A82" s="65"/>
      <c r="B82" s="97"/>
      <c r="C82" s="97"/>
      <c r="D82" s="97"/>
      <c r="E82" s="195"/>
      <c r="F82" s="195"/>
      <c r="G82" s="65"/>
      <c r="H82" s="65"/>
      <c r="I82" s="65"/>
      <c r="J82" s="65"/>
      <c r="K82" s="65"/>
      <c r="L82" s="65"/>
      <c r="M82" s="65"/>
      <c r="N82" s="65"/>
      <c r="O82" s="65"/>
      <c r="P82" s="65"/>
      <c r="Q82" s="65"/>
      <c r="R82" s="65"/>
      <c r="S82" s="65"/>
      <c r="T82" s="65"/>
      <c r="U82" s="65"/>
      <c r="V82" s="65"/>
      <c r="W82" s="65"/>
      <c r="X82" s="65"/>
      <c r="Y82" s="65"/>
      <c r="Z82" s="65"/>
    </row>
    <row r="83" spans="1:26" ht="14.25" customHeight="1" x14ac:dyDescent="0.25">
      <c r="A83" s="65"/>
      <c r="B83" s="97"/>
      <c r="C83" s="97"/>
      <c r="D83" s="97"/>
      <c r="E83" s="195"/>
      <c r="F83" s="195"/>
      <c r="G83" s="65"/>
      <c r="H83" s="65"/>
      <c r="I83" s="65"/>
      <c r="J83" s="65"/>
      <c r="K83" s="65"/>
      <c r="L83" s="65"/>
      <c r="M83" s="65"/>
      <c r="N83" s="65"/>
      <c r="O83" s="65"/>
      <c r="P83" s="65"/>
      <c r="Q83" s="65"/>
      <c r="R83" s="65"/>
      <c r="S83" s="65"/>
      <c r="T83" s="65"/>
      <c r="U83" s="65"/>
      <c r="V83" s="65"/>
      <c r="W83" s="65"/>
      <c r="X83" s="65"/>
      <c r="Y83" s="65"/>
      <c r="Z83" s="65"/>
    </row>
    <row r="84" spans="1:26" ht="14.25" customHeight="1" x14ac:dyDescent="0.25">
      <c r="A84" s="65"/>
      <c r="B84" s="97"/>
      <c r="C84" s="97"/>
      <c r="D84" s="97"/>
      <c r="E84" s="195"/>
      <c r="F84" s="195"/>
      <c r="G84" s="65"/>
      <c r="H84" s="65"/>
      <c r="I84" s="65"/>
      <c r="J84" s="65"/>
      <c r="K84" s="65"/>
      <c r="L84" s="65"/>
      <c r="M84" s="65"/>
      <c r="N84" s="65"/>
      <c r="O84" s="65"/>
      <c r="P84" s="65"/>
      <c r="Q84" s="65"/>
      <c r="R84" s="65"/>
      <c r="S84" s="65"/>
      <c r="T84" s="65"/>
      <c r="U84" s="65"/>
      <c r="V84" s="65"/>
      <c r="W84" s="65"/>
      <c r="X84" s="65"/>
      <c r="Y84" s="65"/>
      <c r="Z84" s="65"/>
    </row>
    <row r="85" spans="1:26" ht="14.25" customHeight="1" x14ac:dyDescent="0.25">
      <c r="A85" s="65"/>
      <c r="B85" s="97"/>
      <c r="C85" s="97"/>
      <c r="D85" s="97"/>
      <c r="E85" s="195"/>
      <c r="F85" s="195"/>
      <c r="G85" s="65"/>
      <c r="H85" s="65"/>
      <c r="I85" s="65"/>
      <c r="J85" s="65"/>
      <c r="K85" s="65"/>
      <c r="L85" s="65"/>
      <c r="M85" s="65"/>
      <c r="N85" s="65"/>
      <c r="O85" s="65"/>
      <c r="P85" s="65"/>
      <c r="Q85" s="65"/>
      <c r="R85" s="65"/>
      <c r="S85" s="65"/>
      <c r="T85" s="65"/>
      <c r="U85" s="65"/>
      <c r="V85" s="65"/>
      <c r="W85" s="65"/>
      <c r="X85" s="65"/>
      <c r="Y85" s="65"/>
      <c r="Z85" s="65"/>
    </row>
    <row r="86" spans="1:26" ht="14.25" customHeight="1" x14ac:dyDescent="0.25">
      <c r="A86" s="65"/>
      <c r="B86" s="97"/>
      <c r="C86" s="97"/>
      <c r="D86" s="97"/>
      <c r="E86" s="195"/>
      <c r="F86" s="195"/>
      <c r="G86" s="65"/>
      <c r="H86" s="65"/>
      <c r="I86" s="65"/>
      <c r="J86" s="65"/>
      <c r="K86" s="65"/>
      <c r="L86" s="65"/>
      <c r="M86" s="65"/>
      <c r="N86" s="65"/>
      <c r="O86" s="65"/>
      <c r="P86" s="65"/>
      <c r="Q86" s="65"/>
      <c r="R86" s="65"/>
      <c r="S86" s="65"/>
      <c r="T86" s="65"/>
      <c r="U86" s="65"/>
      <c r="V86" s="65"/>
      <c r="W86" s="65"/>
      <c r="X86" s="65"/>
      <c r="Y86" s="65"/>
      <c r="Z86" s="65"/>
    </row>
    <row r="87" spans="1:26" ht="14.25" customHeight="1" x14ac:dyDescent="0.25">
      <c r="A87" s="65"/>
      <c r="B87" s="97"/>
      <c r="C87" s="97"/>
      <c r="D87" s="97"/>
      <c r="E87" s="195"/>
      <c r="F87" s="195"/>
      <c r="G87" s="65"/>
      <c r="H87" s="65"/>
      <c r="I87" s="65"/>
      <c r="J87" s="65"/>
      <c r="K87" s="65"/>
      <c r="L87" s="65"/>
      <c r="M87" s="65"/>
      <c r="N87" s="65"/>
      <c r="O87" s="65"/>
      <c r="P87" s="65"/>
      <c r="Q87" s="65"/>
      <c r="R87" s="65"/>
      <c r="S87" s="65"/>
      <c r="T87" s="65"/>
      <c r="U87" s="65"/>
      <c r="V87" s="65"/>
      <c r="W87" s="65"/>
      <c r="X87" s="65"/>
      <c r="Y87" s="65"/>
      <c r="Z87" s="65"/>
    </row>
    <row r="88" spans="1:26" ht="14.25" customHeight="1" x14ac:dyDescent="0.25">
      <c r="A88" s="65"/>
      <c r="B88" s="97"/>
      <c r="C88" s="97"/>
      <c r="D88" s="97"/>
      <c r="E88" s="195"/>
      <c r="F88" s="195"/>
      <c r="G88" s="65"/>
      <c r="H88" s="65"/>
      <c r="I88" s="65"/>
      <c r="J88" s="65"/>
      <c r="K88" s="65"/>
      <c r="L88" s="65"/>
      <c r="M88" s="65"/>
      <c r="N88" s="65"/>
      <c r="O88" s="65"/>
      <c r="P88" s="65"/>
      <c r="Q88" s="65"/>
      <c r="R88" s="65"/>
      <c r="S88" s="65"/>
      <c r="T88" s="65"/>
      <c r="U88" s="65"/>
      <c r="V88" s="65"/>
      <c r="W88" s="65"/>
      <c r="X88" s="65"/>
      <c r="Y88" s="65"/>
      <c r="Z88" s="65"/>
    </row>
    <row r="89" spans="1:26" ht="14.25" customHeight="1" x14ac:dyDescent="0.25">
      <c r="A89" s="65"/>
      <c r="B89" s="97"/>
      <c r="C89" s="97"/>
      <c r="D89" s="97"/>
      <c r="E89" s="195"/>
      <c r="F89" s="195"/>
      <c r="G89" s="65"/>
      <c r="H89" s="65"/>
      <c r="I89" s="65"/>
      <c r="J89" s="65"/>
      <c r="K89" s="65"/>
      <c r="L89" s="65"/>
      <c r="M89" s="65"/>
      <c r="N89" s="65"/>
      <c r="O89" s="65"/>
      <c r="P89" s="65"/>
      <c r="Q89" s="65"/>
      <c r="R89" s="65"/>
      <c r="S89" s="65"/>
      <c r="T89" s="65"/>
      <c r="U89" s="65"/>
      <c r="V89" s="65"/>
      <c r="W89" s="65"/>
      <c r="X89" s="65"/>
      <c r="Y89" s="65"/>
      <c r="Z89" s="65"/>
    </row>
    <row r="90" spans="1:26" ht="14.25" customHeight="1" x14ac:dyDescent="0.25">
      <c r="A90" s="65"/>
      <c r="B90" s="97"/>
      <c r="C90" s="97"/>
      <c r="D90" s="97"/>
      <c r="E90" s="195"/>
      <c r="F90" s="195"/>
      <c r="G90" s="65"/>
      <c r="H90" s="65"/>
      <c r="I90" s="65"/>
      <c r="J90" s="65"/>
      <c r="K90" s="65"/>
      <c r="L90" s="65"/>
      <c r="M90" s="65"/>
      <c r="N90" s="65"/>
      <c r="O90" s="65"/>
      <c r="P90" s="65"/>
      <c r="Q90" s="65"/>
      <c r="R90" s="65"/>
      <c r="S90" s="65"/>
      <c r="T90" s="65"/>
      <c r="U90" s="65"/>
      <c r="V90" s="65"/>
      <c r="W90" s="65"/>
      <c r="X90" s="65"/>
      <c r="Y90" s="65"/>
      <c r="Z90" s="65"/>
    </row>
    <row r="91" spans="1:26" ht="14.25" customHeight="1" x14ac:dyDescent="0.25">
      <c r="A91" s="65"/>
      <c r="B91" s="97"/>
      <c r="C91" s="97"/>
      <c r="D91" s="97"/>
      <c r="E91" s="195"/>
      <c r="F91" s="195"/>
      <c r="G91" s="65"/>
      <c r="H91" s="65"/>
      <c r="I91" s="65"/>
      <c r="J91" s="65"/>
      <c r="K91" s="65"/>
      <c r="L91" s="65"/>
      <c r="M91" s="65"/>
      <c r="N91" s="65"/>
      <c r="O91" s="65"/>
      <c r="P91" s="65"/>
      <c r="Q91" s="65"/>
      <c r="R91" s="65"/>
      <c r="S91" s="65"/>
      <c r="T91" s="65"/>
      <c r="U91" s="65"/>
      <c r="V91" s="65"/>
      <c r="W91" s="65"/>
      <c r="X91" s="65"/>
      <c r="Y91" s="65"/>
      <c r="Z91" s="65"/>
    </row>
    <row r="92" spans="1:26" ht="14.25" customHeight="1" x14ac:dyDescent="0.25">
      <c r="A92" s="65"/>
      <c r="B92" s="97"/>
      <c r="C92" s="97"/>
      <c r="D92" s="97"/>
      <c r="E92" s="195"/>
      <c r="F92" s="195"/>
      <c r="G92" s="65"/>
      <c r="H92" s="65"/>
      <c r="I92" s="65"/>
      <c r="J92" s="65"/>
      <c r="K92" s="65"/>
      <c r="L92" s="65"/>
      <c r="M92" s="65"/>
      <c r="N92" s="65"/>
      <c r="O92" s="65"/>
      <c r="P92" s="65"/>
      <c r="Q92" s="65"/>
      <c r="R92" s="65"/>
      <c r="S92" s="65"/>
      <c r="T92" s="65"/>
      <c r="U92" s="65"/>
      <c r="V92" s="65"/>
      <c r="W92" s="65"/>
      <c r="X92" s="65"/>
      <c r="Y92" s="65"/>
      <c r="Z92" s="65"/>
    </row>
    <row r="93" spans="1:26" ht="14.25" customHeight="1" x14ac:dyDescent="0.25">
      <c r="A93" s="65"/>
      <c r="B93" s="97"/>
      <c r="C93" s="97"/>
      <c r="D93" s="97"/>
      <c r="E93" s="195"/>
      <c r="F93" s="195"/>
      <c r="G93" s="65"/>
      <c r="H93" s="65"/>
      <c r="I93" s="65"/>
      <c r="J93" s="65"/>
      <c r="K93" s="65"/>
      <c r="L93" s="65"/>
      <c r="M93" s="65"/>
      <c r="N93" s="65"/>
      <c r="O93" s="65"/>
      <c r="P93" s="65"/>
      <c r="Q93" s="65"/>
      <c r="R93" s="65"/>
      <c r="S93" s="65"/>
      <c r="T93" s="65"/>
      <c r="U93" s="65"/>
      <c r="V93" s="65"/>
      <c r="W93" s="65"/>
      <c r="X93" s="65"/>
      <c r="Y93" s="65"/>
      <c r="Z93" s="65"/>
    </row>
    <row r="94" spans="1:26" ht="14.25" customHeight="1" x14ac:dyDescent="0.25">
      <c r="A94" s="65"/>
      <c r="B94" s="97"/>
      <c r="C94" s="97"/>
      <c r="D94" s="97"/>
      <c r="E94" s="195"/>
      <c r="F94" s="195"/>
      <c r="G94" s="65"/>
      <c r="H94" s="65"/>
      <c r="I94" s="65"/>
      <c r="J94" s="65"/>
      <c r="K94" s="65"/>
      <c r="L94" s="65"/>
      <c r="M94" s="65"/>
      <c r="N94" s="65"/>
      <c r="O94" s="65"/>
      <c r="P94" s="65"/>
      <c r="Q94" s="65"/>
      <c r="R94" s="65"/>
      <c r="S94" s="65"/>
      <c r="T94" s="65"/>
      <c r="U94" s="65"/>
      <c r="V94" s="65"/>
      <c r="W94" s="65"/>
      <c r="X94" s="65"/>
      <c r="Y94" s="65"/>
      <c r="Z94" s="65"/>
    </row>
    <row r="95" spans="1:26" ht="14.25" customHeight="1" x14ac:dyDescent="0.25">
      <c r="A95" s="65"/>
      <c r="B95" s="97"/>
      <c r="C95" s="97"/>
      <c r="D95" s="97"/>
      <c r="E95" s="195"/>
      <c r="F95" s="195"/>
      <c r="G95" s="65"/>
      <c r="H95" s="65"/>
      <c r="I95" s="65"/>
      <c r="J95" s="65"/>
      <c r="K95" s="65"/>
      <c r="L95" s="65"/>
      <c r="M95" s="65"/>
      <c r="N95" s="65"/>
      <c r="O95" s="65"/>
      <c r="P95" s="65"/>
      <c r="Q95" s="65"/>
      <c r="R95" s="65"/>
      <c r="S95" s="65"/>
      <c r="T95" s="65"/>
      <c r="U95" s="65"/>
      <c r="V95" s="65"/>
      <c r="W95" s="65"/>
      <c r="X95" s="65"/>
      <c r="Y95" s="65"/>
      <c r="Z95" s="65"/>
    </row>
    <row r="96" spans="1:26" ht="14.25" customHeight="1" x14ac:dyDescent="0.25">
      <c r="A96" s="65"/>
      <c r="B96" s="97"/>
      <c r="C96" s="97"/>
      <c r="D96" s="97"/>
      <c r="E96" s="195"/>
      <c r="F96" s="195"/>
      <c r="G96" s="65"/>
      <c r="H96" s="65"/>
      <c r="I96" s="65"/>
      <c r="J96" s="65"/>
      <c r="K96" s="65"/>
      <c r="L96" s="65"/>
      <c r="M96" s="65"/>
      <c r="N96" s="65"/>
      <c r="O96" s="65"/>
      <c r="P96" s="65"/>
      <c r="Q96" s="65"/>
      <c r="R96" s="65"/>
      <c r="S96" s="65"/>
      <c r="T96" s="65"/>
      <c r="U96" s="65"/>
      <c r="V96" s="65"/>
      <c r="W96" s="65"/>
      <c r="X96" s="65"/>
      <c r="Y96" s="65"/>
      <c r="Z96" s="65"/>
    </row>
    <row r="97" spans="1:26" ht="14.25" customHeight="1" x14ac:dyDescent="0.25">
      <c r="A97" s="65"/>
      <c r="B97" s="97"/>
      <c r="C97" s="97"/>
      <c r="D97" s="97"/>
      <c r="E97" s="195"/>
      <c r="F97" s="195"/>
      <c r="G97" s="65"/>
      <c r="H97" s="65"/>
      <c r="I97" s="65"/>
      <c r="J97" s="65"/>
      <c r="K97" s="65"/>
      <c r="L97" s="65"/>
      <c r="M97" s="65"/>
      <c r="N97" s="65"/>
      <c r="O97" s="65"/>
      <c r="P97" s="65"/>
      <c r="Q97" s="65"/>
      <c r="R97" s="65"/>
      <c r="S97" s="65"/>
      <c r="T97" s="65"/>
      <c r="U97" s="65"/>
      <c r="V97" s="65"/>
      <c r="W97" s="65"/>
      <c r="X97" s="65"/>
      <c r="Y97" s="65"/>
      <c r="Z97" s="65"/>
    </row>
    <row r="98" spans="1:26" ht="14.25" customHeight="1" x14ac:dyDescent="0.25">
      <c r="A98" s="65"/>
      <c r="B98" s="97"/>
      <c r="C98" s="97"/>
      <c r="D98" s="97"/>
      <c r="E98" s="195"/>
      <c r="F98" s="195"/>
      <c r="G98" s="65"/>
      <c r="H98" s="65"/>
      <c r="I98" s="65"/>
      <c r="J98" s="65"/>
      <c r="K98" s="65"/>
      <c r="L98" s="65"/>
      <c r="M98" s="65"/>
      <c r="N98" s="65"/>
      <c r="O98" s="65"/>
      <c r="P98" s="65"/>
      <c r="Q98" s="65"/>
      <c r="R98" s="65"/>
      <c r="S98" s="65"/>
      <c r="T98" s="65"/>
      <c r="U98" s="65"/>
      <c r="V98" s="65"/>
      <c r="W98" s="65"/>
      <c r="X98" s="65"/>
      <c r="Y98" s="65"/>
      <c r="Z98" s="65"/>
    </row>
    <row r="99" spans="1:26" ht="14.25" customHeight="1" x14ac:dyDescent="0.25">
      <c r="A99" s="65"/>
      <c r="B99" s="97"/>
      <c r="C99" s="97"/>
      <c r="D99" s="97"/>
      <c r="E99" s="195"/>
      <c r="F99" s="195"/>
      <c r="G99" s="65"/>
      <c r="H99" s="65"/>
      <c r="I99" s="65"/>
      <c r="J99" s="65"/>
      <c r="K99" s="65"/>
      <c r="L99" s="65"/>
      <c r="M99" s="65"/>
      <c r="N99" s="65"/>
      <c r="O99" s="65"/>
      <c r="P99" s="65"/>
      <c r="Q99" s="65"/>
      <c r="R99" s="65"/>
      <c r="S99" s="65"/>
      <c r="T99" s="65"/>
      <c r="U99" s="65"/>
      <c r="V99" s="65"/>
      <c r="W99" s="65"/>
      <c r="X99" s="65"/>
      <c r="Y99" s="65"/>
      <c r="Z99" s="65"/>
    </row>
    <row r="100" spans="1:26" ht="14.25" customHeight="1" x14ac:dyDescent="0.25">
      <c r="A100" s="65"/>
      <c r="B100" s="97"/>
      <c r="C100" s="97"/>
      <c r="D100" s="97"/>
      <c r="E100" s="195"/>
      <c r="F100" s="195"/>
      <c r="G100" s="65"/>
      <c r="H100" s="65"/>
      <c r="I100" s="65"/>
      <c r="J100" s="65"/>
      <c r="K100" s="65"/>
      <c r="L100" s="65"/>
      <c r="M100" s="65"/>
      <c r="N100" s="65"/>
      <c r="O100" s="65"/>
      <c r="P100" s="65"/>
      <c r="Q100" s="65"/>
      <c r="R100" s="65"/>
      <c r="S100" s="65"/>
      <c r="T100" s="65"/>
      <c r="U100" s="65"/>
      <c r="V100" s="65"/>
      <c r="W100" s="65"/>
      <c r="X100" s="65"/>
      <c r="Y100" s="65"/>
      <c r="Z100" s="65"/>
    </row>
    <row r="101" spans="1:26" ht="14.25" customHeight="1" x14ac:dyDescent="0.25">
      <c r="A101" s="65"/>
      <c r="B101" s="97"/>
      <c r="C101" s="97"/>
      <c r="D101" s="97"/>
      <c r="E101" s="195"/>
      <c r="F101" s="195"/>
      <c r="G101" s="65"/>
      <c r="H101" s="65"/>
      <c r="I101" s="65"/>
      <c r="J101" s="65"/>
      <c r="K101" s="65"/>
      <c r="L101" s="65"/>
      <c r="M101" s="65"/>
      <c r="N101" s="65"/>
      <c r="O101" s="65"/>
      <c r="P101" s="65"/>
      <c r="Q101" s="65"/>
      <c r="R101" s="65"/>
      <c r="S101" s="65"/>
      <c r="T101" s="65"/>
      <c r="U101" s="65"/>
      <c r="V101" s="65"/>
      <c r="W101" s="65"/>
      <c r="X101" s="65"/>
      <c r="Y101" s="65"/>
      <c r="Z101" s="65"/>
    </row>
    <row r="102" spans="1:26" ht="14.25" customHeight="1" x14ac:dyDescent="0.25">
      <c r="A102" s="65"/>
      <c r="B102" s="97"/>
      <c r="C102" s="97"/>
      <c r="D102" s="97"/>
      <c r="E102" s="195"/>
      <c r="F102" s="195"/>
      <c r="G102" s="65"/>
      <c r="H102" s="65"/>
      <c r="I102" s="65"/>
      <c r="J102" s="65"/>
      <c r="K102" s="65"/>
      <c r="L102" s="65"/>
      <c r="M102" s="65"/>
      <c r="N102" s="65"/>
      <c r="O102" s="65"/>
      <c r="P102" s="65"/>
      <c r="Q102" s="65"/>
      <c r="R102" s="65"/>
      <c r="S102" s="65"/>
      <c r="T102" s="65"/>
      <c r="U102" s="65"/>
      <c r="V102" s="65"/>
      <c r="W102" s="65"/>
      <c r="X102" s="65"/>
      <c r="Y102" s="65"/>
      <c r="Z102" s="65"/>
    </row>
    <row r="103" spans="1:26" ht="14.25" customHeight="1" x14ac:dyDescent="0.25">
      <c r="A103" s="65"/>
      <c r="B103" s="97"/>
      <c r="C103" s="97"/>
      <c r="D103" s="97"/>
      <c r="E103" s="195"/>
      <c r="F103" s="195"/>
      <c r="G103" s="65"/>
      <c r="H103" s="65"/>
      <c r="I103" s="65"/>
      <c r="J103" s="65"/>
      <c r="K103" s="65"/>
      <c r="L103" s="65"/>
      <c r="M103" s="65"/>
      <c r="N103" s="65"/>
      <c r="O103" s="65"/>
      <c r="P103" s="65"/>
      <c r="Q103" s="65"/>
      <c r="R103" s="65"/>
      <c r="S103" s="65"/>
      <c r="T103" s="65"/>
      <c r="U103" s="65"/>
      <c r="V103" s="65"/>
      <c r="W103" s="65"/>
      <c r="X103" s="65"/>
      <c r="Y103" s="65"/>
      <c r="Z103" s="65"/>
    </row>
    <row r="104" spans="1:26" ht="14.25" customHeight="1" x14ac:dyDescent="0.25">
      <c r="A104" s="65"/>
      <c r="B104" s="97"/>
      <c r="C104" s="97"/>
      <c r="D104" s="97"/>
      <c r="E104" s="195"/>
      <c r="F104" s="195"/>
      <c r="G104" s="65"/>
      <c r="H104" s="65"/>
      <c r="I104" s="65"/>
      <c r="J104" s="65"/>
      <c r="K104" s="65"/>
      <c r="L104" s="65"/>
      <c r="M104" s="65"/>
      <c r="N104" s="65"/>
      <c r="O104" s="65"/>
      <c r="P104" s="65"/>
      <c r="Q104" s="65"/>
      <c r="R104" s="65"/>
      <c r="S104" s="65"/>
      <c r="T104" s="65"/>
      <c r="U104" s="65"/>
      <c r="V104" s="65"/>
      <c r="W104" s="65"/>
      <c r="X104" s="65"/>
      <c r="Y104" s="65"/>
      <c r="Z104" s="65"/>
    </row>
    <row r="105" spans="1:26" ht="14.25" customHeight="1" x14ac:dyDescent="0.25">
      <c r="A105" s="65"/>
      <c r="B105" s="97"/>
      <c r="C105" s="97"/>
      <c r="D105" s="97"/>
      <c r="E105" s="195"/>
      <c r="F105" s="195"/>
      <c r="G105" s="65"/>
      <c r="H105" s="65"/>
      <c r="I105" s="65"/>
      <c r="J105" s="65"/>
      <c r="K105" s="65"/>
      <c r="L105" s="65"/>
      <c r="M105" s="65"/>
      <c r="N105" s="65"/>
      <c r="O105" s="65"/>
      <c r="P105" s="65"/>
      <c r="Q105" s="65"/>
      <c r="R105" s="65"/>
      <c r="S105" s="65"/>
      <c r="T105" s="65"/>
      <c r="U105" s="65"/>
      <c r="V105" s="65"/>
      <c r="W105" s="65"/>
      <c r="X105" s="65"/>
      <c r="Y105" s="65"/>
      <c r="Z105" s="65"/>
    </row>
    <row r="106" spans="1:26" ht="14.25" customHeight="1" x14ac:dyDescent="0.25">
      <c r="A106" s="65"/>
      <c r="B106" s="97"/>
      <c r="C106" s="97"/>
      <c r="D106" s="97"/>
      <c r="E106" s="195"/>
      <c r="F106" s="195"/>
      <c r="G106" s="65"/>
      <c r="H106" s="65"/>
      <c r="I106" s="65"/>
      <c r="J106" s="65"/>
      <c r="K106" s="65"/>
      <c r="L106" s="65"/>
      <c r="M106" s="65"/>
      <c r="N106" s="65"/>
      <c r="O106" s="65"/>
      <c r="P106" s="65"/>
      <c r="Q106" s="65"/>
      <c r="R106" s="65"/>
      <c r="S106" s="65"/>
      <c r="T106" s="65"/>
      <c r="U106" s="65"/>
      <c r="V106" s="65"/>
      <c r="W106" s="65"/>
      <c r="X106" s="65"/>
      <c r="Y106" s="65"/>
      <c r="Z106" s="65"/>
    </row>
    <row r="107" spans="1:26" ht="14.25" customHeight="1" x14ac:dyDescent="0.25">
      <c r="A107" s="65"/>
      <c r="B107" s="97"/>
      <c r="C107" s="97"/>
      <c r="D107" s="97"/>
      <c r="E107" s="195"/>
      <c r="F107" s="195"/>
      <c r="G107" s="65"/>
      <c r="H107" s="65"/>
      <c r="I107" s="65"/>
      <c r="J107" s="65"/>
      <c r="K107" s="65"/>
      <c r="L107" s="65"/>
      <c r="M107" s="65"/>
      <c r="N107" s="65"/>
      <c r="O107" s="65"/>
      <c r="P107" s="65"/>
      <c r="Q107" s="65"/>
      <c r="R107" s="65"/>
      <c r="S107" s="65"/>
      <c r="T107" s="65"/>
      <c r="U107" s="65"/>
      <c r="V107" s="65"/>
      <c r="W107" s="65"/>
      <c r="X107" s="65"/>
      <c r="Y107" s="65"/>
      <c r="Z107" s="65"/>
    </row>
    <row r="108" spans="1:26" ht="14.25" customHeight="1" x14ac:dyDescent="0.25">
      <c r="A108" s="65"/>
      <c r="B108" s="97"/>
      <c r="C108" s="97"/>
      <c r="D108" s="97"/>
      <c r="E108" s="195"/>
      <c r="F108" s="195"/>
      <c r="G108" s="65"/>
      <c r="H108" s="65"/>
      <c r="I108" s="65"/>
      <c r="J108" s="65"/>
      <c r="K108" s="65"/>
      <c r="L108" s="65"/>
      <c r="M108" s="65"/>
      <c r="N108" s="65"/>
      <c r="O108" s="65"/>
      <c r="P108" s="65"/>
      <c r="Q108" s="65"/>
      <c r="R108" s="65"/>
      <c r="S108" s="65"/>
      <c r="T108" s="65"/>
      <c r="U108" s="65"/>
      <c r="V108" s="65"/>
      <c r="W108" s="65"/>
      <c r="X108" s="65"/>
      <c r="Y108" s="65"/>
      <c r="Z108" s="65"/>
    </row>
    <row r="109" spans="1:26" ht="14.25" customHeight="1" x14ac:dyDescent="0.25">
      <c r="A109" s="65"/>
      <c r="B109" s="97"/>
      <c r="C109" s="97"/>
      <c r="D109" s="97"/>
      <c r="E109" s="195"/>
      <c r="F109" s="195"/>
      <c r="G109" s="65"/>
      <c r="H109" s="65"/>
      <c r="I109" s="65"/>
      <c r="J109" s="65"/>
      <c r="K109" s="65"/>
      <c r="L109" s="65"/>
      <c r="M109" s="65"/>
      <c r="N109" s="65"/>
      <c r="O109" s="65"/>
      <c r="P109" s="65"/>
      <c r="Q109" s="65"/>
      <c r="R109" s="65"/>
      <c r="S109" s="65"/>
      <c r="T109" s="65"/>
      <c r="U109" s="65"/>
      <c r="V109" s="65"/>
      <c r="W109" s="65"/>
      <c r="X109" s="65"/>
      <c r="Y109" s="65"/>
      <c r="Z109" s="65"/>
    </row>
    <row r="110" spans="1:26" ht="14.25" customHeight="1" x14ac:dyDescent="0.25">
      <c r="A110" s="65"/>
      <c r="B110" s="97"/>
      <c r="C110" s="97"/>
      <c r="D110" s="97"/>
      <c r="E110" s="195"/>
      <c r="F110" s="195"/>
      <c r="G110" s="65"/>
      <c r="H110" s="65"/>
      <c r="I110" s="65"/>
      <c r="J110" s="65"/>
      <c r="K110" s="65"/>
      <c r="L110" s="65"/>
      <c r="M110" s="65"/>
      <c r="N110" s="65"/>
      <c r="O110" s="65"/>
      <c r="P110" s="65"/>
      <c r="Q110" s="65"/>
      <c r="R110" s="65"/>
      <c r="S110" s="65"/>
      <c r="T110" s="65"/>
      <c r="U110" s="65"/>
      <c r="V110" s="65"/>
      <c r="W110" s="65"/>
      <c r="X110" s="65"/>
      <c r="Y110" s="65"/>
      <c r="Z110" s="65"/>
    </row>
    <row r="111" spans="1:26" ht="14.25" customHeight="1" x14ac:dyDescent="0.25">
      <c r="A111" s="65"/>
      <c r="B111" s="97"/>
      <c r="C111" s="97"/>
      <c r="D111" s="97"/>
      <c r="E111" s="195"/>
      <c r="F111" s="195"/>
      <c r="G111" s="65"/>
      <c r="H111" s="65"/>
      <c r="I111" s="65"/>
      <c r="J111" s="65"/>
      <c r="K111" s="65"/>
      <c r="L111" s="65"/>
      <c r="M111" s="65"/>
      <c r="N111" s="65"/>
      <c r="O111" s="65"/>
      <c r="P111" s="65"/>
      <c r="Q111" s="65"/>
      <c r="R111" s="65"/>
      <c r="S111" s="65"/>
      <c r="T111" s="65"/>
      <c r="U111" s="65"/>
      <c r="V111" s="65"/>
      <c r="W111" s="65"/>
      <c r="X111" s="65"/>
      <c r="Y111" s="65"/>
      <c r="Z111" s="65"/>
    </row>
    <row r="112" spans="1:26" ht="14.25" customHeight="1" x14ac:dyDescent="0.25">
      <c r="A112" s="65"/>
      <c r="B112" s="97"/>
      <c r="C112" s="97"/>
      <c r="D112" s="97"/>
      <c r="E112" s="195"/>
      <c r="F112" s="195"/>
      <c r="G112" s="65"/>
      <c r="H112" s="65"/>
      <c r="I112" s="65"/>
      <c r="J112" s="65"/>
      <c r="K112" s="65"/>
      <c r="L112" s="65"/>
      <c r="M112" s="65"/>
      <c r="N112" s="65"/>
      <c r="O112" s="65"/>
      <c r="P112" s="65"/>
      <c r="Q112" s="65"/>
      <c r="R112" s="65"/>
      <c r="S112" s="65"/>
      <c r="T112" s="65"/>
      <c r="U112" s="65"/>
      <c r="V112" s="65"/>
      <c r="W112" s="65"/>
      <c r="X112" s="65"/>
      <c r="Y112" s="65"/>
      <c r="Z112" s="65"/>
    </row>
    <row r="113" spans="1:26" ht="14.25" customHeight="1" x14ac:dyDescent="0.25">
      <c r="A113" s="65"/>
      <c r="B113" s="97"/>
      <c r="C113" s="97"/>
      <c r="D113" s="97"/>
      <c r="E113" s="195"/>
      <c r="F113" s="195"/>
      <c r="G113" s="65"/>
      <c r="H113" s="65"/>
      <c r="I113" s="65"/>
      <c r="J113" s="65"/>
      <c r="K113" s="65"/>
      <c r="L113" s="65"/>
      <c r="M113" s="65"/>
      <c r="N113" s="65"/>
      <c r="O113" s="65"/>
      <c r="P113" s="65"/>
      <c r="Q113" s="65"/>
      <c r="R113" s="65"/>
      <c r="S113" s="65"/>
      <c r="T113" s="65"/>
      <c r="U113" s="65"/>
      <c r="V113" s="65"/>
      <c r="W113" s="65"/>
      <c r="X113" s="65"/>
      <c r="Y113" s="65"/>
      <c r="Z113" s="65"/>
    </row>
    <row r="114" spans="1:26" ht="14.25" customHeight="1" x14ac:dyDescent="0.25">
      <c r="A114" s="65"/>
      <c r="B114" s="97"/>
      <c r="C114" s="97"/>
      <c r="D114" s="97"/>
      <c r="E114" s="195"/>
      <c r="F114" s="195"/>
      <c r="G114" s="65"/>
      <c r="H114" s="65"/>
      <c r="I114" s="65"/>
      <c r="J114" s="65"/>
      <c r="K114" s="65"/>
      <c r="L114" s="65"/>
      <c r="M114" s="65"/>
      <c r="N114" s="65"/>
      <c r="O114" s="65"/>
      <c r="P114" s="65"/>
      <c r="Q114" s="65"/>
      <c r="R114" s="65"/>
      <c r="S114" s="65"/>
      <c r="T114" s="65"/>
      <c r="U114" s="65"/>
      <c r="V114" s="65"/>
      <c r="W114" s="65"/>
      <c r="X114" s="65"/>
      <c r="Y114" s="65"/>
      <c r="Z114" s="65"/>
    </row>
    <row r="115" spans="1:26" ht="14.25" customHeight="1" x14ac:dyDescent="0.25">
      <c r="A115" s="65"/>
      <c r="B115" s="97"/>
      <c r="C115" s="97"/>
      <c r="D115" s="97"/>
      <c r="E115" s="195"/>
      <c r="F115" s="195"/>
      <c r="G115" s="65"/>
      <c r="H115" s="65"/>
      <c r="I115" s="65"/>
      <c r="J115" s="65"/>
      <c r="K115" s="65"/>
      <c r="L115" s="65"/>
      <c r="M115" s="65"/>
      <c r="N115" s="65"/>
      <c r="O115" s="65"/>
      <c r="P115" s="65"/>
      <c r="Q115" s="65"/>
      <c r="R115" s="65"/>
      <c r="S115" s="65"/>
      <c r="T115" s="65"/>
      <c r="U115" s="65"/>
      <c r="V115" s="65"/>
      <c r="W115" s="65"/>
      <c r="X115" s="65"/>
      <c r="Y115" s="65"/>
      <c r="Z115" s="65"/>
    </row>
    <row r="116" spans="1:26" ht="14.25" customHeight="1" x14ac:dyDescent="0.25">
      <c r="A116" s="65"/>
      <c r="B116" s="97"/>
      <c r="C116" s="97"/>
      <c r="D116" s="97"/>
      <c r="E116" s="195"/>
      <c r="F116" s="195"/>
      <c r="G116" s="65"/>
      <c r="H116" s="65"/>
      <c r="I116" s="65"/>
      <c r="J116" s="65"/>
      <c r="K116" s="65"/>
      <c r="L116" s="65"/>
      <c r="M116" s="65"/>
      <c r="N116" s="65"/>
      <c r="O116" s="65"/>
      <c r="P116" s="65"/>
      <c r="Q116" s="65"/>
      <c r="R116" s="65"/>
      <c r="S116" s="65"/>
      <c r="T116" s="65"/>
      <c r="U116" s="65"/>
      <c r="V116" s="65"/>
      <c r="W116" s="65"/>
      <c r="X116" s="65"/>
      <c r="Y116" s="65"/>
      <c r="Z116" s="65"/>
    </row>
    <row r="117" spans="1:26" ht="14.25" customHeight="1" x14ac:dyDescent="0.25">
      <c r="A117" s="65"/>
      <c r="B117" s="97"/>
      <c r="C117" s="97"/>
      <c r="D117" s="97"/>
      <c r="E117" s="195"/>
      <c r="F117" s="195"/>
      <c r="G117" s="65"/>
      <c r="H117" s="65"/>
      <c r="I117" s="65"/>
      <c r="J117" s="65"/>
      <c r="K117" s="65"/>
      <c r="L117" s="65"/>
      <c r="M117" s="65"/>
      <c r="N117" s="65"/>
      <c r="O117" s="65"/>
      <c r="P117" s="65"/>
      <c r="Q117" s="65"/>
      <c r="R117" s="65"/>
      <c r="S117" s="65"/>
      <c r="T117" s="65"/>
      <c r="U117" s="65"/>
      <c r="V117" s="65"/>
      <c r="W117" s="65"/>
      <c r="X117" s="65"/>
      <c r="Y117" s="65"/>
      <c r="Z117" s="65"/>
    </row>
    <row r="118" spans="1:26" ht="14.25" customHeight="1" x14ac:dyDescent="0.25">
      <c r="A118" s="65"/>
      <c r="B118" s="97"/>
      <c r="C118" s="97"/>
      <c r="D118" s="97"/>
      <c r="E118" s="195"/>
      <c r="F118" s="195"/>
      <c r="G118" s="65"/>
      <c r="H118" s="65"/>
      <c r="I118" s="65"/>
      <c r="J118" s="65"/>
      <c r="K118" s="65"/>
      <c r="L118" s="65"/>
      <c r="M118" s="65"/>
      <c r="N118" s="65"/>
      <c r="O118" s="65"/>
      <c r="P118" s="65"/>
      <c r="Q118" s="65"/>
      <c r="R118" s="65"/>
      <c r="S118" s="65"/>
      <c r="T118" s="65"/>
      <c r="U118" s="65"/>
      <c r="V118" s="65"/>
      <c r="W118" s="65"/>
      <c r="X118" s="65"/>
      <c r="Y118" s="65"/>
      <c r="Z118" s="65"/>
    </row>
    <row r="119" spans="1:26" ht="14.25" customHeight="1" x14ac:dyDescent="0.25">
      <c r="A119" s="65"/>
      <c r="B119" s="97"/>
      <c r="C119" s="97"/>
      <c r="D119" s="97"/>
      <c r="E119" s="195"/>
      <c r="F119" s="195"/>
      <c r="G119" s="65"/>
      <c r="H119" s="65"/>
      <c r="I119" s="65"/>
      <c r="J119" s="65"/>
      <c r="K119" s="65"/>
      <c r="L119" s="65"/>
      <c r="M119" s="65"/>
      <c r="N119" s="65"/>
      <c r="O119" s="65"/>
      <c r="P119" s="65"/>
      <c r="Q119" s="65"/>
      <c r="R119" s="65"/>
      <c r="S119" s="65"/>
      <c r="T119" s="65"/>
      <c r="U119" s="65"/>
      <c r="V119" s="65"/>
      <c r="W119" s="65"/>
      <c r="X119" s="65"/>
      <c r="Y119" s="65"/>
      <c r="Z119" s="65"/>
    </row>
    <row r="120" spans="1:26" ht="14.25" customHeight="1" x14ac:dyDescent="0.25">
      <c r="A120" s="65"/>
      <c r="B120" s="97"/>
      <c r="C120" s="97"/>
      <c r="D120" s="97"/>
      <c r="E120" s="195"/>
      <c r="F120" s="195"/>
      <c r="G120" s="65"/>
      <c r="H120" s="65"/>
      <c r="I120" s="65"/>
      <c r="J120" s="65"/>
      <c r="K120" s="65"/>
      <c r="L120" s="65"/>
      <c r="M120" s="65"/>
      <c r="N120" s="65"/>
      <c r="O120" s="65"/>
      <c r="P120" s="65"/>
      <c r="Q120" s="65"/>
      <c r="R120" s="65"/>
      <c r="S120" s="65"/>
      <c r="T120" s="65"/>
      <c r="U120" s="65"/>
      <c r="V120" s="65"/>
      <c r="W120" s="65"/>
      <c r="X120" s="65"/>
      <c r="Y120" s="65"/>
      <c r="Z120" s="65"/>
    </row>
    <row r="121" spans="1:26" ht="14.25" customHeight="1" x14ac:dyDescent="0.25">
      <c r="A121" s="65"/>
      <c r="B121" s="97"/>
      <c r="C121" s="97"/>
      <c r="D121" s="97"/>
      <c r="E121" s="195"/>
      <c r="F121" s="195"/>
      <c r="G121" s="65"/>
      <c r="H121" s="65"/>
      <c r="I121" s="65"/>
      <c r="J121" s="65"/>
      <c r="K121" s="65"/>
      <c r="L121" s="65"/>
      <c r="M121" s="65"/>
      <c r="N121" s="65"/>
      <c r="O121" s="65"/>
      <c r="P121" s="65"/>
      <c r="Q121" s="65"/>
      <c r="R121" s="65"/>
      <c r="S121" s="65"/>
      <c r="T121" s="65"/>
      <c r="U121" s="65"/>
      <c r="V121" s="65"/>
      <c r="W121" s="65"/>
      <c r="X121" s="65"/>
      <c r="Y121" s="65"/>
      <c r="Z121" s="65"/>
    </row>
    <row r="122" spans="1:26" ht="14.25" customHeight="1" x14ac:dyDescent="0.25">
      <c r="A122" s="65"/>
      <c r="B122" s="97"/>
      <c r="C122" s="97"/>
      <c r="D122" s="97"/>
      <c r="E122" s="195"/>
      <c r="F122" s="195"/>
      <c r="G122" s="65"/>
      <c r="H122" s="65"/>
      <c r="I122" s="65"/>
      <c r="J122" s="65"/>
      <c r="K122" s="65"/>
      <c r="L122" s="65"/>
      <c r="M122" s="65"/>
      <c r="N122" s="65"/>
      <c r="O122" s="65"/>
      <c r="P122" s="65"/>
      <c r="Q122" s="65"/>
      <c r="R122" s="65"/>
      <c r="S122" s="65"/>
      <c r="T122" s="65"/>
      <c r="U122" s="65"/>
      <c r="V122" s="65"/>
      <c r="W122" s="65"/>
      <c r="X122" s="65"/>
      <c r="Y122" s="65"/>
      <c r="Z122" s="65"/>
    </row>
    <row r="123" spans="1:26" ht="14.25" customHeight="1" x14ac:dyDescent="0.25">
      <c r="A123" s="65"/>
      <c r="B123" s="97"/>
      <c r="C123" s="97"/>
      <c r="D123" s="97"/>
      <c r="E123" s="195"/>
      <c r="F123" s="195"/>
      <c r="G123" s="65"/>
      <c r="H123" s="65"/>
      <c r="I123" s="65"/>
      <c r="J123" s="65"/>
      <c r="K123" s="65"/>
      <c r="L123" s="65"/>
      <c r="M123" s="65"/>
      <c r="N123" s="65"/>
      <c r="O123" s="65"/>
      <c r="P123" s="65"/>
      <c r="Q123" s="65"/>
      <c r="R123" s="65"/>
      <c r="S123" s="65"/>
      <c r="T123" s="65"/>
      <c r="U123" s="65"/>
      <c r="V123" s="65"/>
      <c r="W123" s="65"/>
      <c r="X123" s="65"/>
      <c r="Y123" s="65"/>
      <c r="Z123" s="65"/>
    </row>
    <row r="124" spans="1:26" ht="14.25" customHeight="1" x14ac:dyDescent="0.25">
      <c r="A124" s="65"/>
      <c r="B124" s="97"/>
      <c r="C124" s="97"/>
      <c r="D124" s="97"/>
      <c r="E124" s="195"/>
      <c r="F124" s="195"/>
      <c r="G124" s="65"/>
      <c r="H124" s="65"/>
      <c r="I124" s="65"/>
      <c r="J124" s="65"/>
      <c r="K124" s="65"/>
      <c r="L124" s="65"/>
      <c r="M124" s="65"/>
      <c r="N124" s="65"/>
      <c r="O124" s="65"/>
      <c r="P124" s="65"/>
      <c r="Q124" s="65"/>
      <c r="R124" s="65"/>
      <c r="S124" s="65"/>
      <c r="T124" s="65"/>
      <c r="U124" s="65"/>
      <c r="V124" s="65"/>
      <c r="W124" s="65"/>
      <c r="X124" s="65"/>
      <c r="Y124" s="65"/>
      <c r="Z124" s="65"/>
    </row>
    <row r="125" spans="1:26" ht="14.25" customHeight="1" x14ac:dyDescent="0.25">
      <c r="A125" s="65"/>
      <c r="B125" s="97"/>
      <c r="C125" s="97"/>
      <c r="D125" s="97"/>
      <c r="E125" s="195"/>
      <c r="F125" s="195"/>
      <c r="G125" s="65"/>
      <c r="H125" s="65"/>
      <c r="I125" s="65"/>
      <c r="J125" s="65"/>
      <c r="K125" s="65"/>
      <c r="L125" s="65"/>
      <c r="M125" s="65"/>
      <c r="N125" s="65"/>
      <c r="O125" s="65"/>
      <c r="P125" s="65"/>
      <c r="Q125" s="65"/>
      <c r="R125" s="65"/>
      <c r="S125" s="65"/>
      <c r="T125" s="65"/>
      <c r="U125" s="65"/>
      <c r="V125" s="65"/>
      <c r="W125" s="65"/>
      <c r="X125" s="65"/>
      <c r="Y125" s="65"/>
      <c r="Z125" s="65"/>
    </row>
    <row r="126" spans="1:26" ht="14.25" customHeight="1" x14ac:dyDescent="0.25">
      <c r="A126" s="65"/>
      <c r="B126" s="97"/>
      <c r="C126" s="97"/>
      <c r="D126" s="97"/>
      <c r="E126" s="195"/>
      <c r="F126" s="195"/>
      <c r="G126" s="65"/>
      <c r="H126" s="65"/>
      <c r="I126" s="65"/>
      <c r="J126" s="65"/>
      <c r="K126" s="65"/>
      <c r="L126" s="65"/>
      <c r="M126" s="65"/>
      <c r="N126" s="65"/>
      <c r="O126" s="65"/>
      <c r="P126" s="65"/>
      <c r="Q126" s="65"/>
      <c r="R126" s="65"/>
      <c r="S126" s="65"/>
      <c r="T126" s="65"/>
      <c r="U126" s="65"/>
      <c r="V126" s="65"/>
      <c r="W126" s="65"/>
      <c r="X126" s="65"/>
      <c r="Y126" s="65"/>
      <c r="Z126" s="65"/>
    </row>
    <row r="127" spans="1:26" ht="14.25" customHeight="1" x14ac:dyDescent="0.25">
      <c r="A127" s="65"/>
      <c r="B127" s="97"/>
      <c r="C127" s="97"/>
      <c r="D127" s="97"/>
      <c r="E127" s="195"/>
      <c r="F127" s="195"/>
      <c r="G127" s="65"/>
      <c r="H127" s="65"/>
      <c r="I127" s="65"/>
      <c r="J127" s="65"/>
      <c r="K127" s="65"/>
      <c r="L127" s="65"/>
      <c r="M127" s="65"/>
      <c r="N127" s="65"/>
      <c r="O127" s="65"/>
      <c r="P127" s="65"/>
      <c r="Q127" s="65"/>
      <c r="R127" s="65"/>
      <c r="S127" s="65"/>
      <c r="T127" s="65"/>
      <c r="U127" s="65"/>
      <c r="V127" s="65"/>
      <c r="W127" s="65"/>
      <c r="X127" s="65"/>
      <c r="Y127" s="65"/>
      <c r="Z127" s="65"/>
    </row>
    <row r="128" spans="1:26" ht="14.25" customHeight="1" x14ac:dyDescent="0.25">
      <c r="A128" s="65"/>
      <c r="B128" s="97"/>
      <c r="C128" s="97"/>
      <c r="D128" s="97"/>
      <c r="E128" s="195"/>
      <c r="F128" s="195"/>
      <c r="G128" s="65"/>
      <c r="H128" s="65"/>
      <c r="I128" s="65"/>
      <c r="J128" s="65"/>
      <c r="K128" s="65"/>
      <c r="L128" s="65"/>
      <c r="M128" s="65"/>
      <c r="N128" s="65"/>
      <c r="O128" s="65"/>
      <c r="P128" s="65"/>
      <c r="Q128" s="65"/>
      <c r="R128" s="65"/>
      <c r="S128" s="65"/>
      <c r="T128" s="65"/>
      <c r="U128" s="65"/>
      <c r="V128" s="65"/>
      <c r="W128" s="65"/>
      <c r="X128" s="65"/>
      <c r="Y128" s="65"/>
      <c r="Z128" s="65"/>
    </row>
    <row r="129" spans="1:26" ht="14.25" customHeight="1" x14ac:dyDescent="0.25">
      <c r="A129" s="65"/>
      <c r="B129" s="97"/>
      <c r="C129" s="97"/>
      <c r="D129" s="97"/>
      <c r="E129" s="195"/>
      <c r="F129" s="195"/>
      <c r="G129" s="65"/>
      <c r="H129" s="65"/>
      <c r="I129" s="65"/>
      <c r="J129" s="65"/>
      <c r="K129" s="65"/>
      <c r="L129" s="65"/>
      <c r="M129" s="65"/>
      <c r="N129" s="65"/>
      <c r="O129" s="65"/>
      <c r="P129" s="65"/>
      <c r="Q129" s="65"/>
      <c r="R129" s="65"/>
      <c r="S129" s="65"/>
      <c r="T129" s="65"/>
      <c r="U129" s="65"/>
      <c r="V129" s="65"/>
      <c r="W129" s="65"/>
      <c r="X129" s="65"/>
      <c r="Y129" s="65"/>
      <c r="Z129" s="65"/>
    </row>
    <row r="130" spans="1:26" ht="14.25" customHeight="1" x14ac:dyDescent="0.25">
      <c r="A130" s="65"/>
      <c r="B130" s="97"/>
      <c r="C130" s="97"/>
      <c r="D130" s="97"/>
      <c r="E130" s="195"/>
      <c r="F130" s="195"/>
      <c r="G130" s="65"/>
      <c r="H130" s="65"/>
      <c r="I130" s="65"/>
      <c r="J130" s="65"/>
      <c r="K130" s="65"/>
      <c r="L130" s="65"/>
      <c r="M130" s="65"/>
      <c r="N130" s="65"/>
      <c r="O130" s="65"/>
      <c r="P130" s="65"/>
      <c r="Q130" s="65"/>
      <c r="R130" s="65"/>
      <c r="S130" s="65"/>
      <c r="T130" s="65"/>
      <c r="U130" s="65"/>
      <c r="V130" s="65"/>
      <c r="W130" s="65"/>
      <c r="X130" s="65"/>
      <c r="Y130" s="65"/>
      <c r="Z130" s="65"/>
    </row>
    <row r="131" spans="1:26" ht="14.25" customHeight="1" x14ac:dyDescent="0.25">
      <c r="A131" s="65"/>
      <c r="B131" s="97"/>
      <c r="C131" s="97"/>
      <c r="D131" s="97"/>
      <c r="E131" s="195"/>
      <c r="F131" s="195"/>
      <c r="G131" s="65"/>
      <c r="H131" s="65"/>
      <c r="I131" s="65"/>
      <c r="J131" s="65"/>
      <c r="K131" s="65"/>
      <c r="L131" s="65"/>
      <c r="M131" s="65"/>
      <c r="N131" s="65"/>
      <c r="O131" s="65"/>
      <c r="P131" s="65"/>
      <c r="Q131" s="65"/>
      <c r="R131" s="65"/>
      <c r="S131" s="65"/>
      <c r="T131" s="65"/>
      <c r="U131" s="65"/>
      <c r="V131" s="65"/>
      <c r="W131" s="65"/>
      <c r="X131" s="65"/>
      <c r="Y131" s="65"/>
      <c r="Z131" s="65"/>
    </row>
    <row r="132" spans="1:26" ht="14.25" customHeight="1" x14ac:dyDescent="0.25">
      <c r="A132" s="65"/>
      <c r="B132" s="97"/>
      <c r="C132" s="97"/>
      <c r="D132" s="97"/>
      <c r="E132" s="195"/>
      <c r="F132" s="195"/>
      <c r="G132" s="65"/>
      <c r="H132" s="65"/>
      <c r="I132" s="65"/>
      <c r="J132" s="65"/>
      <c r="K132" s="65"/>
      <c r="L132" s="65"/>
      <c r="M132" s="65"/>
      <c r="N132" s="65"/>
      <c r="O132" s="65"/>
      <c r="P132" s="65"/>
      <c r="Q132" s="65"/>
      <c r="R132" s="65"/>
      <c r="S132" s="65"/>
      <c r="T132" s="65"/>
      <c r="U132" s="65"/>
      <c r="V132" s="65"/>
      <c r="W132" s="65"/>
      <c r="X132" s="65"/>
      <c r="Y132" s="65"/>
      <c r="Z132" s="65"/>
    </row>
    <row r="133" spans="1:26" ht="14.25" customHeight="1" x14ac:dyDescent="0.25">
      <c r="A133" s="65"/>
      <c r="B133" s="97"/>
      <c r="C133" s="97"/>
      <c r="D133" s="97"/>
      <c r="E133" s="195"/>
      <c r="F133" s="195"/>
      <c r="G133" s="65"/>
      <c r="H133" s="65"/>
      <c r="I133" s="65"/>
      <c r="J133" s="65"/>
      <c r="K133" s="65"/>
      <c r="L133" s="65"/>
      <c r="M133" s="65"/>
      <c r="N133" s="65"/>
      <c r="O133" s="65"/>
      <c r="P133" s="65"/>
      <c r="Q133" s="65"/>
      <c r="R133" s="65"/>
      <c r="S133" s="65"/>
      <c r="T133" s="65"/>
      <c r="U133" s="65"/>
      <c r="V133" s="65"/>
      <c r="W133" s="65"/>
      <c r="X133" s="65"/>
      <c r="Y133" s="65"/>
      <c r="Z133" s="65"/>
    </row>
    <row r="134" spans="1:26" ht="14.25" customHeight="1" x14ac:dyDescent="0.25">
      <c r="A134" s="65"/>
      <c r="B134" s="97"/>
      <c r="C134" s="97"/>
      <c r="D134" s="97"/>
      <c r="E134" s="195"/>
      <c r="F134" s="195"/>
      <c r="G134" s="65"/>
      <c r="H134" s="65"/>
      <c r="I134" s="65"/>
      <c r="J134" s="65"/>
      <c r="K134" s="65"/>
      <c r="L134" s="65"/>
      <c r="M134" s="65"/>
      <c r="N134" s="65"/>
      <c r="O134" s="65"/>
      <c r="P134" s="65"/>
      <c r="Q134" s="65"/>
      <c r="R134" s="65"/>
      <c r="S134" s="65"/>
      <c r="T134" s="65"/>
      <c r="U134" s="65"/>
      <c r="V134" s="65"/>
      <c r="W134" s="65"/>
      <c r="X134" s="65"/>
      <c r="Y134" s="65"/>
      <c r="Z134" s="65"/>
    </row>
    <row r="135" spans="1:26" ht="14.25" customHeight="1" x14ac:dyDescent="0.25">
      <c r="A135" s="65"/>
      <c r="B135" s="97"/>
      <c r="C135" s="97"/>
      <c r="D135" s="97"/>
      <c r="E135" s="195"/>
      <c r="F135" s="195"/>
      <c r="G135" s="65"/>
      <c r="H135" s="65"/>
      <c r="I135" s="65"/>
      <c r="J135" s="65"/>
      <c r="K135" s="65"/>
      <c r="L135" s="65"/>
      <c r="M135" s="65"/>
      <c r="N135" s="65"/>
      <c r="O135" s="65"/>
      <c r="P135" s="65"/>
      <c r="Q135" s="65"/>
      <c r="R135" s="65"/>
      <c r="S135" s="65"/>
      <c r="T135" s="65"/>
      <c r="U135" s="65"/>
      <c r="V135" s="65"/>
      <c r="W135" s="65"/>
      <c r="X135" s="65"/>
      <c r="Y135" s="65"/>
      <c r="Z135" s="65"/>
    </row>
    <row r="136" spans="1:26" ht="14.25" customHeight="1" x14ac:dyDescent="0.25">
      <c r="A136" s="65"/>
      <c r="B136" s="97"/>
      <c r="C136" s="97"/>
      <c r="D136" s="97"/>
      <c r="E136" s="195"/>
      <c r="F136" s="195"/>
      <c r="G136" s="65"/>
      <c r="H136" s="65"/>
      <c r="I136" s="65"/>
      <c r="J136" s="65"/>
      <c r="K136" s="65"/>
      <c r="L136" s="65"/>
      <c r="M136" s="65"/>
      <c r="N136" s="65"/>
      <c r="O136" s="65"/>
      <c r="P136" s="65"/>
      <c r="Q136" s="65"/>
      <c r="R136" s="65"/>
      <c r="S136" s="65"/>
      <c r="T136" s="65"/>
      <c r="U136" s="65"/>
      <c r="V136" s="65"/>
      <c r="W136" s="65"/>
      <c r="X136" s="65"/>
      <c r="Y136" s="65"/>
      <c r="Z136" s="65"/>
    </row>
    <row r="137" spans="1:26" ht="14.25" customHeight="1" x14ac:dyDescent="0.25">
      <c r="A137" s="65"/>
      <c r="B137" s="97"/>
      <c r="C137" s="97"/>
      <c r="D137" s="97"/>
      <c r="E137" s="195"/>
      <c r="F137" s="195"/>
      <c r="G137" s="65"/>
      <c r="H137" s="65"/>
      <c r="I137" s="65"/>
      <c r="J137" s="65"/>
      <c r="K137" s="65"/>
      <c r="L137" s="65"/>
      <c r="M137" s="65"/>
      <c r="N137" s="65"/>
      <c r="O137" s="65"/>
      <c r="P137" s="65"/>
      <c r="Q137" s="65"/>
      <c r="R137" s="65"/>
      <c r="S137" s="65"/>
      <c r="T137" s="65"/>
      <c r="U137" s="65"/>
      <c r="V137" s="65"/>
      <c r="W137" s="65"/>
      <c r="X137" s="65"/>
      <c r="Y137" s="65"/>
      <c r="Z137" s="65"/>
    </row>
    <row r="138" spans="1:26" ht="14.25" customHeight="1" x14ac:dyDescent="0.25">
      <c r="A138" s="65"/>
      <c r="B138" s="97"/>
      <c r="C138" s="97"/>
      <c r="D138" s="97"/>
      <c r="E138" s="195"/>
      <c r="F138" s="195"/>
      <c r="G138" s="65"/>
      <c r="H138" s="65"/>
      <c r="I138" s="65"/>
      <c r="J138" s="65"/>
      <c r="K138" s="65"/>
      <c r="L138" s="65"/>
      <c r="M138" s="65"/>
      <c r="N138" s="65"/>
      <c r="O138" s="65"/>
      <c r="P138" s="65"/>
      <c r="Q138" s="65"/>
      <c r="R138" s="65"/>
      <c r="S138" s="65"/>
      <c r="T138" s="65"/>
      <c r="U138" s="65"/>
      <c r="V138" s="65"/>
      <c r="W138" s="65"/>
      <c r="X138" s="65"/>
      <c r="Y138" s="65"/>
      <c r="Z138" s="65"/>
    </row>
    <row r="139" spans="1:26" ht="14.25" customHeight="1" x14ac:dyDescent="0.25">
      <c r="A139" s="65"/>
      <c r="B139" s="97"/>
      <c r="C139" s="97"/>
      <c r="D139" s="97"/>
      <c r="E139" s="195"/>
      <c r="F139" s="195"/>
      <c r="G139" s="65"/>
      <c r="H139" s="65"/>
      <c r="I139" s="65"/>
      <c r="J139" s="65"/>
      <c r="K139" s="65"/>
      <c r="L139" s="65"/>
      <c r="M139" s="65"/>
      <c r="N139" s="65"/>
      <c r="O139" s="65"/>
      <c r="P139" s="65"/>
      <c r="Q139" s="65"/>
      <c r="R139" s="65"/>
      <c r="S139" s="65"/>
      <c r="T139" s="65"/>
      <c r="U139" s="65"/>
      <c r="V139" s="65"/>
      <c r="W139" s="65"/>
      <c r="X139" s="65"/>
      <c r="Y139" s="65"/>
      <c r="Z139" s="65"/>
    </row>
    <row r="140" spans="1:26" ht="14.25" customHeight="1" x14ac:dyDescent="0.25">
      <c r="A140" s="65"/>
      <c r="B140" s="97"/>
      <c r="C140" s="97"/>
      <c r="D140" s="97"/>
      <c r="E140" s="195"/>
      <c r="F140" s="195"/>
      <c r="G140" s="65"/>
      <c r="H140" s="65"/>
      <c r="I140" s="65"/>
      <c r="J140" s="65"/>
      <c r="K140" s="65"/>
      <c r="L140" s="65"/>
      <c r="M140" s="65"/>
      <c r="N140" s="65"/>
      <c r="O140" s="65"/>
      <c r="P140" s="65"/>
      <c r="Q140" s="65"/>
      <c r="R140" s="65"/>
      <c r="S140" s="65"/>
      <c r="T140" s="65"/>
      <c r="U140" s="65"/>
      <c r="V140" s="65"/>
      <c r="W140" s="65"/>
      <c r="X140" s="65"/>
      <c r="Y140" s="65"/>
      <c r="Z140" s="65"/>
    </row>
    <row r="141" spans="1:26" ht="14.25" customHeight="1" x14ac:dyDescent="0.25">
      <c r="A141" s="65"/>
      <c r="B141" s="97"/>
      <c r="C141" s="97"/>
      <c r="D141" s="97"/>
      <c r="E141" s="195"/>
      <c r="F141" s="195"/>
      <c r="G141" s="65"/>
      <c r="H141" s="65"/>
      <c r="I141" s="65"/>
      <c r="J141" s="65"/>
      <c r="K141" s="65"/>
      <c r="L141" s="65"/>
      <c r="M141" s="65"/>
      <c r="N141" s="65"/>
      <c r="O141" s="65"/>
      <c r="P141" s="65"/>
      <c r="Q141" s="65"/>
      <c r="R141" s="65"/>
      <c r="S141" s="65"/>
      <c r="T141" s="65"/>
      <c r="U141" s="65"/>
      <c r="V141" s="65"/>
      <c r="W141" s="65"/>
      <c r="X141" s="65"/>
      <c r="Y141" s="65"/>
      <c r="Z141" s="65"/>
    </row>
    <row r="142" spans="1:26" ht="14.25" customHeight="1" x14ac:dyDescent="0.25">
      <c r="A142" s="65"/>
      <c r="B142" s="97"/>
      <c r="C142" s="97"/>
      <c r="D142" s="97"/>
      <c r="E142" s="195"/>
      <c r="F142" s="195"/>
      <c r="G142" s="65"/>
      <c r="H142" s="65"/>
      <c r="I142" s="65"/>
      <c r="J142" s="65"/>
      <c r="K142" s="65"/>
      <c r="L142" s="65"/>
      <c r="M142" s="65"/>
      <c r="N142" s="65"/>
      <c r="O142" s="65"/>
      <c r="P142" s="65"/>
      <c r="Q142" s="65"/>
      <c r="R142" s="65"/>
      <c r="S142" s="65"/>
      <c r="T142" s="65"/>
      <c r="U142" s="65"/>
      <c r="V142" s="65"/>
      <c r="W142" s="65"/>
      <c r="X142" s="65"/>
      <c r="Y142" s="65"/>
      <c r="Z142" s="65"/>
    </row>
    <row r="143" spans="1:26" ht="14.25" customHeight="1" x14ac:dyDescent="0.25">
      <c r="A143" s="65"/>
      <c r="B143" s="97"/>
      <c r="C143" s="97"/>
      <c r="D143" s="97"/>
      <c r="E143" s="195"/>
      <c r="F143" s="195"/>
      <c r="G143" s="65"/>
      <c r="H143" s="65"/>
      <c r="I143" s="65"/>
      <c r="J143" s="65"/>
      <c r="K143" s="65"/>
      <c r="L143" s="65"/>
      <c r="M143" s="65"/>
      <c r="N143" s="65"/>
      <c r="O143" s="65"/>
      <c r="P143" s="65"/>
      <c r="Q143" s="65"/>
      <c r="R143" s="65"/>
      <c r="S143" s="65"/>
      <c r="T143" s="65"/>
      <c r="U143" s="65"/>
      <c r="V143" s="65"/>
      <c r="W143" s="65"/>
      <c r="X143" s="65"/>
      <c r="Y143" s="65"/>
      <c r="Z143" s="65"/>
    </row>
    <row r="144" spans="1:26" ht="14.25" customHeight="1" x14ac:dyDescent="0.25">
      <c r="A144" s="65"/>
      <c r="B144" s="97"/>
      <c r="C144" s="97"/>
      <c r="D144" s="97"/>
      <c r="E144" s="195"/>
      <c r="F144" s="195"/>
      <c r="G144" s="65"/>
      <c r="H144" s="65"/>
      <c r="I144" s="65"/>
      <c r="J144" s="65"/>
      <c r="K144" s="65"/>
      <c r="L144" s="65"/>
      <c r="M144" s="65"/>
      <c r="N144" s="65"/>
      <c r="O144" s="65"/>
      <c r="P144" s="65"/>
      <c r="Q144" s="65"/>
      <c r="R144" s="65"/>
      <c r="S144" s="65"/>
      <c r="T144" s="65"/>
      <c r="U144" s="65"/>
      <c r="V144" s="65"/>
      <c r="W144" s="65"/>
      <c r="X144" s="65"/>
      <c r="Y144" s="65"/>
      <c r="Z144" s="65"/>
    </row>
    <row r="145" spans="1:26" ht="14.25" customHeight="1" x14ac:dyDescent="0.25">
      <c r="A145" s="65"/>
      <c r="B145" s="97"/>
      <c r="C145" s="97"/>
      <c r="D145" s="97"/>
      <c r="E145" s="195"/>
      <c r="F145" s="195"/>
      <c r="G145" s="65"/>
      <c r="H145" s="65"/>
      <c r="I145" s="65"/>
      <c r="J145" s="65"/>
      <c r="K145" s="65"/>
      <c r="L145" s="65"/>
      <c r="M145" s="65"/>
      <c r="N145" s="65"/>
      <c r="O145" s="65"/>
      <c r="P145" s="65"/>
      <c r="Q145" s="65"/>
      <c r="R145" s="65"/>
      <c r="S145" s="65"/>
      <c r="T145" s="65"/>
      <c r="U145" s="65"/>
      <c r="V145" s="65"/>
      <c r="W145" s="65"/>
      <c r="X145" s="65"/>
      <c r="Y145" s="65"/>
      <c r="Z145" s="65"/>
    </row>
    <row r="146" spans="1:26" ht="14.25" customHeight="1" x14ac:dyDescent="0.25">
      <c r="A146" s="65"/>
      <c r="B146" s="97"/>
      <c r="C146" s="97"/>
      <c r="D146" s="97"/>
      <c r="E146" s="195"/>
      <c r="F146" s="195"/>
      <c r="G146" s="65"/>
      <c r="H146" s="65"/>
      <c r="I146" s="65"/>
      <c r="J146" s="65"/>
      <c r="K146" s="65"/>
      <c r="L146" s="65"/>
      <c r="M146" s="65"/>
      <c r="N146" s="65"/>
      <c r="O146" s="65"/>
      <c r="P146" s="65"/>
      <c r="Q146" s="65"/>
      <c r="R146" s="65"/>
      <c r="S146" s="65"/>
      <c r="T146" s="65"/>
      <c r="U146" s="65"/>
      <c r="V146" s="65"/>
      <c r="W146" s="65"/>
      <c r="X146" s="65"/>
      <c r="Y146" s="65"/>
      <c r="Z146" s="65"/>
    </row>
    <row r="147" spans="1:26" ht="14.25" customHeight="1" x14ac:dyDescent="0.25">
      <c r="A147" s="65"/>
      <c r="B147" s="97"/>
      <c r="C147" s="97"/>
      <c r="D147" s="97"/>
      <c r="E147" s="195"/>
      <c r="F147" s="195"/>
      <c r="G147" s="65"/>
      <c r="H147" s="65"/>
      <c r="I147" s="65"/>
      <c r="J147" s="65"/>
      <c r="K147" s="65"/>
      <c r="L147" s="65"/>
      <c r="M147" s="65"/>
      <c r="N147" s="65"/>
      <c r="O147" s="65"/>
      <c r="P147" s="65"/>
      <c r="Q147" s="65"/>
      <c r="R147" s="65"/>
      <c r="S147" s="65"/>
      <c r="T147" s="65"/>
      <c r="U147" s="65"/>
      <c r="V147" s="65"/>
      <c r="W147" s="65"/>
      <c r="X147" s="65"/>
      <c r="Y147" s="65"/>
      <c r="Z147" s="65"/>
    </row>
    <row r="148" spans="1:26" ht="14.25" customHeight="1" x14ac:dyDescent="0.25">
      <c r="A148" s="65"/>
      <c r="B148" s="97"/>
      <c r="C148" s="97"/>
      <c r="D148" s="97"/>
      <c r="E148" s="195"/>
      <c r="F148" s="195"/>
      <c r="G148" s="65"/>
      <c r="H148" s="65"/>
      <c r="I148" s="65"/>
      <c r="J148" s="65"/>
      <c r="K148" s="65"/>
      <c r="L148" s="65"/>
      <c r="M148" s="65"/>
      <c r="N148" s="65"/>
      <c r="O148" s="65"/>
      <c r="P148" s="65"/>
      <c r="Q148" s="65"/>
      <c r="R148" s="65"/>
      <c r="S148" s="65"/>
      <c r="T148" s="65"/>
      <c r="U148" s="65"/>
      <c r="V148" s="65"/>
      <c r="W148" s="65"/>
      <c r="X148" s="65"/>
      <c r="Y148" s="65"/>
      <c r="Z148" s="65"/>
    </row>
    <row r="149" spans="1:26" ht="14.25" customHeight="1" x14ac:dyDescent="0.25">
      <c r="A149" s="65"/>
      <c r="B149" s="97"/>
      <c r="C149" s="97"/>
      <c r="D149" s="97"/>
      <c r="E149" s="195"/>
      <c r="F149" s="195"/>
      <c r="G149" s="65"/>
      <c r="H149" s="65"/>
      <c r="I149" s="65"/>
      <c r="J149" s="65"/>
      <c r="K149" s="65"/>
      <c r="L149" s="65"/>
      <c r="M149" s="65"/>
      <c r="N149" s="65"/>
      <c r="O149" s="65"/>
      <c r="P149" s="65"/>
      <c r="Q149" s="65"/>
      <c r="R149" s="65"/>
      <c r="S149" s="65"/>
      <c r="T149" s="65"/>
      <c r="U149" s="65"/>
      <c r="V149" s="65"/>
      <c r="W149" s="65"/>
      <c r="X149" s="65"/>
      <c r="Y149" s="65"/>
      <c r="Z149" s="65"/>
    </row>
    <row r="150" spans="1:26" ht="14.25" customHeight="1" x14ac:dyDescent="0.25">
      <c r="A150" s="65"/>
      <c r="B150" s="97"/>
      <c r="C150" s="97"/>
      <c r="D150" s="97"/>
      <c r="E150" s="195"/>
      <c r="F150" s="195"/>
      <c r="G150" s="65"/>
      <c r="H150" s="65"/>
      <c r="I150" s="65"/>
      <c r="J150" s="65"/>
      <c r="K150" s="65"/>
      <c r="L150" s="65"/>
      <c r="M150" s="65"/>
      <c r="N150" s="65"/>
      <c r="O150" s="65"/>
      <c r="P150" s="65"/>
      <c r="Q150" s="65"/>
      <c r="R150" s="65"/>
      <c r="S150" s="65"/>
      <c r="T150" s="65"/>
      <c r="U150" s="65"/>
      <c r="V150" s="65"/>
      <c r="W150" s="65"/>
      <c r="X150" s="65"/>
      <c r="Y150" s="65"/>
      <c r="Z150" s="65"/>
    </row>
    <row r="151" spans="1:26" ht="14.25" customHeight="1" x14ac:dyDescent="0.25">
      <c r="A151" s="65"/>
      <c r="B151" s="97"/>
      <c r="C151" s="97"/>
      <c r="D151" s="97"/>
      <c r="E151" s="195"/>
      <c r="F151" s="195"/>
      <c r="G151" s="65"/>
      <c r="H151" s="65"/>
      <c r="I151" s="65"/>
      <c r="J151" s="65"/>
      <c r="K151" s="65"/>
      <c r="L151" s="65"/>
      <c r="M151" s="65"/>
      <c r="N151" s="65"/>
      <c r="O151" s="65"/>
      <c r="P151" s="65"/>
      <c r="Q151" s="65"/>
      <c r="R151" s="65"/>
      <c r="S151" s="65"/>
      <c r="T151" s="65"/>
      <c r="U151" s="65"/>
      <c r="V151" s="65"/>
      <c r="W151" s="65"/>
      <c r="X151" s="65"/>
      <c r="Y151" s="65"/>
      <c r="Z151" s="65"/>
    </row>
    <row r="152" spans="1:26" ht="14.25" customHeight="1" x14ac:dyDescent="0.25">
      <c r="A152" s="65"/>
      <c r="B152" s="97"/>
      <c r="C152" s="97"/>
      <c r="D152" s="97"/>
      <c r="E152" s="195"/>
      <c r="F152" s="195"/>
      <c r="G152" s="65"/>
      <c r="H152" s="65"/>
      <c r="I152" s="65"/>
      <c r="J152" s="65"/>
      <c r="K152" s="65"/>
      <c r="L152" s="65"/>
      <c r="M152" s="65"/>
      <c r="N152" s="65"/>
      <c r="O152" s="65"/>
      <c r="P152" s="65"/>
      <c r="Q152" s="65"/>
      <c r="R152" s="65"/>
      <c r="S152" s="65"/>
      <c r="T152" s="65"/>
      <c r="U152" s="65"/>
      <c r="V152" s="65"/>
      <c r="W152" s="65"/>
      <c r="X152" s="65"/>
      <c r="Y152" s="65"/>
      <c r="Z152" s="65"/>
    </row>
    <row r="153" spans="1:26" ht="14.25" customHeight="1" x14ac:dyDescent="0.25">
      <c r="A153" s="65"/>
      <c r="B153" s="97"/>
      <c r="C153" s="97"/>
      <c r="D153" s="97"/>
      <c r="E153" s="195"/>
      <c r="F153" s="195"/>
      <c r="G153" s="65"/>
      <c r="H153" s="65"/>
      <c r="I153" s="65"/>
      <c r="J153" s="65"/>
      <c r="K153" s="65"/>
      <c r="L153" s="65"/>
      <c r="M153" s="65"/>
      <c r="N153" s="65"/>
      <c r="O153" s="65"/>
      <c r="P153" s="65"/>
      <c r="Q153" s="65"/>
      <c r="R153" s="65"/>
      <c r="S153" s="65"/>
      <c r="T153" s="65"/>
      <c r="U153" s="65"/>
      <c r="V153" s="65"/>
      <c r="W153" s="65"/>
      <c r="X153" s="65"/>
      <c r="Y153" s="65"/>
      <c r="Z153" s="65"/>
    </row>
    <row r="154" spans="1:26" ht="14.25" customHeight="1" x14ac:dyDescent="0.25">
      <c r="A154" s="65"/>
      <c r="B154" s="97"/>
      <c r="C154" s="97"/>
      <c r="D154" s="97"/>
      <c r="E154" s="195"/>
      <c r="F154" s="195"/>
      <c r="G154" s="65"/>
      <c r="H154" s="65"/>
      <c r="I154" s="65"/>
      <c r="J154" s="65"/>
      <c r="K154" s="65"/>
      <c r="L154" s="65"/>
      <c r="M154" s="65"/>
      <c r="N154" s="65"/>
      <c r="O154" s="65"/>
      <c r="P154" s="65"/>
      <c r="Q154" s="65"/>
      <c r="R154" s="65"/>
      <c r="S154" s="65"/>
      <c r="T154" s="65"/>
      <c r="U154" s="65"/>
      <c r="V154" s="65"/>
      <c r="W154" s="65"/>
      <c r="X154" s="65"/>
      <c r="Y154" s="65"/>
      <c r="Z154" s="65"/>
    </row>
    <row r="155" spans="1:26" ht="14.25" customHeight="1" x14ac:dyDescent="0.25">
      <c r="A155" s="65"/>
      <c r="B155" s="97"/>
      <c r="C155" s="97"/>
      <c r="D155" s="97"/>
      <c r="E155" s="195"/>
      <c r="F155" s="195"/>
      <c r="G155" s="65"/>
      <c r="H155" s="65"/>
      <c r="I155" s="65"/>
      <c r="J155" s="65"/>
      <c r="K155" s="65"/>
      <c r="L155" s="65"/>
      <c r="M155" s="65"/>
      <c r="N155" s="65"/>
      <c r="O155" s="65"/>
      <c r="P155" s="65"/>
      <c r="Q155" s="65"/>
      <c r="R155" s="65"/>
      <c r="S155" s="65"/>
      <c r="T155" s="65"/>
      <c r="U155" s="65"/>
      <c r="V155" s="65"/>
      <c r="W155" s="65"/>
      <c r="X155" s="65"/>
      <c r="Y155" s="65"/>
      <c r="Z155" s="65"/>
    </row>
    <row r="156" spans="1:26" ht="14.25" customHeight="1" x14ac:dyDescent="0.25">
      <c r="A156" s="65"/>
      <c r="B156" s="97"/>
      <c r="C156" s="97"/>
      <c r="D156" s="97"/>
      <c r="E156" s="195"/>
      <c r="F156" s="195"/>
      <c r="G156" s="65"/>
      <c r="H156" s="65"/>
      <c r="I156" s="65"/>
      <c r="J156" s="65"/>
      <c r="K156" s="65"/>
      <c r="L156" s="65"/>
      <c r="M156" s="65"/>
      <c r="N156" s="65"/>
      <c r="O156" s="65"/>
      <c r="P156" s="65"/>
      <c r="Q156" s="65"/>
      <c r="R156" s="65"/>
      <c r="S156" s="65"/>
      <c r="T156" s="65"/>
      <c r="U156" s="65"/>
      <c r="V156" s="65"/>
      <c r="W156" s="65"/>
      <c r="X156" s="65"/>
      <c r="Y156" s="65"/>
      <c r="Z156" s="65"/>
    </row>
    <row r="157" spans="1:26" ht="14.25" customHeight="1" x14ac:dyDescent="0.25">
      <c r="A157" s="65"/>
      <c r="B157" s="97"/>
      <c r="C157" s="97"/>
      <c r="D157" s="97"/>
      <c r="E157" s="195"/>
      <c r="F157" s="195"/>
      <c r="G157" s="65"/>
      <c r="H157" s="65"/>
      <c r="I157" s="65"/>
      <c r="J157" s="65"/>
      <c r="K157" s="65"/>
      <c r="L157" s="65"/>
      <c r="M157" s="65"/>
      <c r="N157" s="65"/>
      <c r="O157" s="65"/>
      <c r="P157" s="65"/>
      <c r="Q157" s="65"/>
      <c r="R157" s="65"/>
      <c r="S157" s="65"/>
      <c r="T157" s="65"/>
      <c r="U157" s="65"/>
      <c r="V157" s="65"/>
      <c r="W157" s="65"/>
      <c r="X157" s="65"/>
      <c r="Y157" s="65"/>
      <c r="Z157" s="65"/>
    </row>
    <row r="158" spans="1:26" ht="14.25" customHeight="1" x14ac:dyDescent="0.25">
      <c r="A158" s="65"/>
      <c r="B158" s="97"/>
      <c r="C158" s="97"/>
      <c r="D158" s="97"/>
      <c r="E158" s="195"/>
      <c r="F158" s="195"/>
      <c r="G158" s="65"/>
      <c r="H158" s="65"/>
      <c r="I158" s="65"/>
      <c r="J158" s="65"/>
      <c r="K158" s="65"/>
      <c r="L158" s="65"/>
      <c r="M158" s="65"/>
      <c r="N158" s="65"/>
      <c r="O158" s="65"/>
      <c r="P158" s="65"/>
      <c r="Q158" s="65"/>
      <c r="R158" s="65"/>
      <c r="S158" s="65"/>
      <c r="T158" s="65"/>
      <c r="U158" s="65"/>
      <c r="V158" s="65"/>
      <c r="W158" s="65"/>
      <c r="X158" s="65"/>
      <c r="Y158" s="65"/>
      <c r="Z158" s="65"/>
    </row>
    <row r="159" spans="1:26" ht="14.25" customHeight="1" x14ac:dyDescent="0.25">
      <c r="A159" s="65"/>
      <c r="B159" s="97"/>
      <c r="C159" s="97"/>
      <c r="D159" s="97"/>
      <c r="E159" s="195"/>
      <c r="F159" s="195"/>
      <c r="G159" s="65"/>
      <c r="H159" s="65"/>
      <c r="I159" s="65"/>
      <c r="J159" s="65"/>
      <c r="K159" s="65"/>
      <c r="L159" s="65"/>
      <c r="M159" s="65"/>
      <c r="N159" s="65"/>
      <c r="O159" s="65"/>
      <c r="P159" s="65"/>
      <c r="Q159" s="65"/>
      <c r="R159" s="65"/>
      <c r="S159" s="65"/>
      <c r="T159" s="65"/>
      <c r="U159" s="65"/>
      <c r="V159" s="65"/>
      <c r="W159" s="65"/>
      <c r="X159" s="65"/>
      <c r="Y159" s="65"/>
      <c r="Z159" s="65"/>
    </row>
    <row r="160" spans="1:26" ht="14.25" customHeight="1" x14ac:dyDescent="0.25">
      <c r="A160" s="65"/>
      <c r="B160" s="97"/>
      <c r="C160" s="97"/>
      <c r="D160" s="97"/>
      <c r="E160" s="195"/>
      <c r="F160" s="195"/>
      <c r="G160" s="65"/>
      <c r="H160" s="65"/>
      <c r="I160" s="65"/>
      <c r="J160" s="65"/>
      <c r="K160" s="65"/>
      <c r="L160" s="65"/>
      <c r="M160" s="65"/>
      <c r="N160" s="65"/>
      <c r="O160" s="65"/>
      <c r="P160" s="65"/>
      <c r="Q160" s="65"/>
      <c r="R160" s="65"/>
      <c r="S160" s="65"/>
      <c r="T160" s="65"/>
      <c r="U160" s="65"/>
      <c r="V160" s="65"/>
      <c r="W160" s="65"/>
      <c r="X160" s="65"/>
      <c r="Y160" s="65"/>
      <c r="Z160" s="65"/>
    </row>
    <row r="161" spans="1:26" ht="14.25" customHeight="1" x14ac:dyDescent="0.25">
      <c r="A161" s="65"/>
      <c r="B161" s="97"/>
      <c r="C161" s="97"/>
      <c r="D161" s="97"/>
      <c r="E161" s="195"/>
      <c r="F161" s="195"/>
      <c r="G161" s="65"/>
      <c r="H161" s="65"/>
      <c r="I161" s="65"/>
      <c r="J161" s="65"/>
      <c r="K161" s="65"/>
      <c r="L161" s="65"/>
      <c r="M161" s="65"/>
      <c r="N161" s="65"/>
      <c r="O161" s="65"/>
      <c r="P161" s="65"/>
      <c r="Q161" s="65"/>
      <c r="R161" s="65"/>
      <c r="S161" s="65"/>
      <c r="T161" s="65"/>
      <c r="U161" s="65"/>
      <c r="V161" s="65"/>
      <c r="W161" s="65"/>
      <c r="X161" s="65"/>
      <c r="Y161" s="65"/>
      <c r="Z161" s="65"/>
    </row>
    <row r="162" spans="1:26" ht="14.25" customHeight="1" x14ac:dyDescent="0.25">
      <c r="A162" s="65"/>
      <c r="B162" s="97"/>
      <c r="C162" s="97"/>
      <c r="D162" s="97"/>
      <c r="E162" s="195"/>
      <c r="F162" s="195"/>
      <c r="G162" s="65"/>
      <c r="H162" s="65"/>
      <c r="I162" s="65"/>
      <c r="J162" s="65"/>
      <c r="K162" s="65"/>
      <c r="L162" s="65"/>
      <c r="M162" s="65"/>
      <c r="N162" s="65"/>
      <c r="O162" s="65"/>
      <c r="P162" s="65"/>
      <c r="Q162" s="65"/>
      <c r="R162" s="65"/>
      <c r="S162" s="65"/>
      <c r="T162" s="65"/>
      <c r="U162" s="65"/>
      <c r="V162" s="65"/>
      <c r="W162" s="65"/>
      <c r="X162" s="65"/>
      <c r="Y162" s="65"/>
      <c r="Z162" s="65"/>
    </row>
    <row r="163" spans="1:26" ht="14.25" customHeight="1" x14ac:dyDescent="0.25">
      <c r="A163" s="65"/>
      <c r="B163" s="97"/>
      <c r="C163" s="97"/>
      <c r="D163" s="97"/>
      <c r="E163" s="195"/>
      <c r="F163" s="195"/>
      <c r="G163" s="65"/>
      <c r="H163" s="65"/>
      <c r="I163" s="65"/>
      <c r="J163" s="65"/>
      <c r="K163" s="65"/>
      <c r="L163" s="65"/>
      <c r="M163" s="65"/>
      <c r="N163" s="65"/>
      <c r="O163" s="65"/>
      <c r="P163" s="65"/>
      <c r="Q163" s="65"/>
      <c r="R163" s="65"/>
      <c r="S163" s="65"/>
      <c r="T163" s="65"/>
      <c r="U163" s="65"/>
      <c r="V163" s="65"/>
      <c r="W163" s="65"/>
      <c r="X163" s="65"/>
      <c r="Y163" s="65"/>
      <c r="Z163" s="65"/>
    </row>
    <row r="164" spans="1:26" ht="14.25" customHeight="1" x14ac:dyDescent="0.25">
      <c r="A164" s="65"/>
      <c r="B164" s="97"/>
      <c r="C164" s="97"/>
      <c r="D164" s="97"/>
      <c r="E164" s="195"/>
      <c r="F164" s="195"/>
      <c r="G164" s="65"/>
      <c r="H164" s="65"/>
      <c r="I164" s="65"/>
      <c r="J164" s="65"/>
      <c r="K164" s="65"/>
      <c r="L164" s="65"/>
      <c r="M164" s="65"/>
      <c r="N164" s="65"/>
      <c r="O164" s="65"/>
      <c r="P164" s="65"/>
      <c r="Q164" s="65"/>
      <c r="R164" s="65"/>
      <c r="S164" s="65"/>
      <c r="T164" s="65"/>
      <c r="U164" s="65"/>
      <c r="V164" s="65"/>
      <c r="W164" s="65"/>
      <c r="X164" s="65"/>
      <c r="Y164" s="65"/>
      <c r="Z164" s="65"/>
    </row>
    <row r="165" spans="1:26" ht="14.25" customHeight="1" x14ac:dyDescent="0.25">
      <c r="A165" s="65"/>
      <c r="B165" s="97"/>
      <c r="C165" s="97"/>
      <c r="D165" s="97"/>
      <c r="E165" s="195"/>
      <c r="F165" s="195"/>
      <c r="G165" s="65"/>
      <c r="H165" s="65"/>
      <c r="I165" s="65"/>
      <c r="J165" s="65"/>
      <c r="K165" s="65"/>
      <c r="L165" s="65"/>
      <c r="M165" s="65"/>
      <c r="N165" s="65"/>
      <c r="O165" s="65"/>
      <c r="P165" s="65"/>
      <c r="Q165" s="65"/>
      <c r="R165" s="65"/>
      <c r="S165" s="65"/>
      <c r="T165" s="65"/>
      <c r="U165" s="65"/>
      <c r="V165" s="65"/>
      <c r="W165" s="65"/>
      <c r="X165" s="65"/>
      <c r="Y165" s="65"/>
      <c r="Z165" s="65"/>
    </row>
    <row r="166" spans="1:26" ht="14.25" customHeight="1" x14ac:dyDescent="0.25">
      <c r="A166" s="65"/>
      <c r="B166" s="97"/>
      <c r="C166" s="97"/>
      <c r="D166" s="97"/>
      <c r="E166" s="195"/>
      <c r="F166" s="195"/>
      <c r="G166" s="65"/>
      <c r="H166" s="65"/>
      <c r="I166" s="65"/>
      <c r="J166" s="65"/>
      <c r="K166" s="65"/>
      <c r="L166" s="65"/>
      <c r="M166" s="65"/>
      <c r="N166" s="65"/>
      <c r="O166" s="65"/>
      <c r="P166" s="65"/>
      <c r="Q166" s="65"/>
      <c r="R166" s="65"/>
      <c r="S166" s="65"/>
      <c r="T166" s="65"/>
      <c r="U166" s="65"/>
      <c r="V166" s="65"/>
      <c r="W166" s="65"/>
      <c r="X166" s="65"/>
      <c r="Y166" s="65"/>
      <c r="Z166" s="65"/>
    </row>
    <row r="167" spans="1:26" ht="14.25" customHeight="1" x14ac:dyDescent="0.25">
      <c r="A167" s="65"/>
      <c r="B167" s="97"/>
      <c r="C167" s="97"/>
      <c r="D167" s="97"/>
      <c r="E167" s="195"/>
      <c r="F167" s="195"/>
      <c r="G167" s="65"/>
      <c r="H167" s="65"/>
      <c r="I167" s="65"/>
      <c r="J167" s="65"/>
      <c r="K167" s="65"/>
      <c r="L167" s="65"/>
      <c r="M167" s="65"/>
      <c r="N167" s="65"/>
      <c r="O167" s="65"/>
      <c r="P167" s="65"/>
      <c r="Q167" s="65"/>
      <c r="R167" s="65"/>
      <c r="S167" s="65"/>
      <c r="T167" s="65"/>
      <c r="U167" s="65"/>
      <c r="V167" s="65"/>
      <c r="W167" s="65"/>
      <c r="X167" s="65"/>
      <c r="Y167" s="65"/>
      <c r="Z167" s="65"/>
    </row>
    <row r="168" spans="1:26" ht="14.25" customHeight="1" x14ac:dyDescent="0.25">
      <c r="A168" s="65"/>
      <c r="B168" s="97"/>
      <c r="C168" s="97"/>
      <c r="D168" s="97"/>
      <c r="E168" s="195"/>
      <c r="F168" s="195"/>
      <c r="G168" s="65"/>
      <c r="H168" s="65"/>
      <c r="I168" s="65"/>
      <c r="J168" s="65"/>
      <c r="K168" s="65"/>
      <c r="L168" s="65"/>
      <c r="M168" s="65"/>
      <c r="N168" s="65"/>
      <c r="O168" s="65"/>
      <c r="P168" s="65"/>
      <c r="Q168" s="65"/>
      <c r="R168" s="65"/>
      <c r="S168" s="65"/>
      <c r="T168" s="65"/>
      <c r="U168" s="65"/>
      <c r="V168" s="65"/>
      <c r="W168" s="65"/>
      <c r="X168" s="65"/>
      <c r="Y168" s="65"/>
      <c r="Z168" s="65"/>
    </row>
    <row r="169" spans="1:26" ht="14.25" customHeight="1" x14ac:dyDescent="0.25">
      <c r="A169" s="65"/>
      <c r="B169" s="97"/>
      <c r="C169" s="97"/>
      <c r="D169" s="97"/>
      <c r="E169" s="195"/>
      <c r="F169" s="195"/>
      <c r="G169" s="65"/>
      <c r="H169" s="65"/>
      <c r="I169" s="65"/>
      <c r="J169" s="65"/>
      <c r="K169" s="65"/>
      <c r="L169" s="65"/>
      <c r="M169" s="65"/>
      <c r="N169" s="65"/>
      <c r="O169" s="65"/>
      <c r="P169" s="65"/>
      <c r="Q169" s="65"/>
      <c r="R169" s="65"/>
      <c r="S169" s="65"/>
      <c r="T169" s="65"/>
      <c r="U169" s="65"/>
      <c r="V169" s="65"/>
      <c r="W169" s="65"/>
      <c r="X169" s="65"/>
      <c r="Y169" s="65"/>
      <c r="Z169" s="65"/>
    </row>
    <row r="170" spans="1:26" ht="14.25" customHeight="1" x14ac:dyDescent="0.25">
      <c r="A170" s="65"/>
      <c r="B170" s="97"/>
      <c r="C170" s="97"/>
      <c r="D170" s="97"/>
      <c r="E170" s="195"/>
      <c r="F170" s="195"/>
      <c r="G170" s="65"/>
      <c r="H170" s="65"/>
      <c r="I170" s="65"/>
      <c r="J170" s="65"/>
      <c r="K170" s="65"/>
      <c r="L170" s="65"/>
      <c r="M170" s="65"/>
      <c r="N170" s="65"/>
      <c r="O170" s="65"/>
      <c r="P170" s="65"/>
      <c r="Q170" s="65"/>
      <c r="R170" s="65"/>
      <c r="S170" s="65"/>
      <c r="T170" s="65"/>
      <c r="U170" s="65"/>
      <c r="V170" s="65"/>
      <c r="W170" s="65"/>
      <c r="X170" s="65"/>
      <c r="Y170" s="65"/>
      <c r="Z170" s="65"/>
    </row>
    <row r="171" spans="1:26" ht="14.25" customHeight="1" x14ac:dyDescent="0.25">
      <c r="A171" s="65"/>
      <c r="B171" s="97"/>
      <c r="C171" s="97"/>
      <c r="D171" s="97"/>
      <c r="E171" s="195"/>
      <c r="F171" s="195"/>
      <c r="G171" s="65"/>
      <c r="H171" s="65"/>
      <c r="I171" s="65"/>
      <c r="J171" s="65"/>
      <c r="K171" s="65"/>
      <c r="L171" s="65"/>
      <c r="M171" s="65"/>
      <c r="N171" s="65"/>
      <c r="O171" s="65"/>
      <c r="P171" s="65"/>
      <c r="Q171" s="65"/>
      <c r="R171" s="65"/>
      <c r="S171" s="65"/>
      <c r="T171" s="65"/>
      <c r="U171" s="65"/>
      <c r="V171" s="65"/>
      <c r="W171" s="65"/>
      <c r="X171" s="65"/>
      <c r="Y171" s="65"/>
      <c r="Z171" s="65"/>
    </row>
    <row r="172" spans="1:26" ht="14.25" customHeight="1" x14ac:dyDescent="0.25">
      <c r="A172" s="65"/>
      <c r="B172" s="97"/>
      <c r="C172" s="97"/>
      <c r="D172" s="97"/>
      <c r="E172" s="195"/>
      <c r="F172" s="195"/>
      <c r="G172" s="65"/>
      <c r="H172" s="65"/>
      <c r="I172" s="65"/>
      <c r="J172" s="65"/>
      <c r="K172" s="65"/>
      <c r="L172" s="65"/>
      <c r="M172" s="65"/>
      <c r="N172" s="65"/>
      <c r="O172" s="65"/>
      <c r="P172" s="65"/>
      <c r="Q172" s="65"/>
      <c r="R172" s="65"/>
      <c r="S172" s="65"/>
      <c r="T172" s="65"/>
      <c r="U172" s="65"/>
      <c r="V172" s="65"/>
      <c r="W172" s="65"/>
      <c r="X172" s="65"/>
      <c r="Y172" s="65"/>
      <c r="Z172" s="65"/>
    </row>
    <row r="173" spans="1:26" ht="14.25" customHeight="1" x14ac:dyDescent="0.25">
      <c r="A173" s="65"/>
      <c r="B173" s="97"/>
      <c r="C173" s="97"/>
      <c r="D173" s="97"/>
      <c r="E173" s="195"/>
      <c r="F173" s="195"/>
      <c r="G173" s="65"/>
      <c r="H173" s="65"/>
      <c r="I173" s="65"/>
      <c r="J173" s="65"/>
      <c r="K173" s="65"/>
      <c r="L173" s="65"/>
      <c r="M173" s="65"/>
      <c r="N173" s="65"/>
      <c r="O173" s="65"/>
      <c r="P173" s="65"/>
      <c r="Q173" s="65"/>
      <c r="R173" s="65"/>
      <c r="S173" s="65"/>
      <c r="T173" s="65"/>
      <c r="U173" s="65"/>
      <c r="V173" s="65"/>
      <c r="W173" s="65"/>
      <c r="X173" s="65"/>
      <c r="Y173" s="65"/>
      <c r="Z173" s="65"/>
    </row>
    <row r="174" spans="1:26" ht="14.25" customHeight="1" x14ac:dyDescent="0.25">
      <c r="A174" s="65"/>
      <c r="B174" s="97"/>
      <c r="C174" s="97"/>
      <c r="D174" s="97"/>
      <c r="E174" s="195"/>
      <c r="F174" s="195"/>
      <c r="G174" s="65"/>
      <c r="H174" s="65"/>
      <c r="I174" s="65"/>
      <c r="J174" s="65"/>
      <c r="K174" s="65"/>
      <c r="L174" s="65"/>
      <c r="M174" s="65"/>
      <c r="N174" s="65"/>
      <c r="O174" s="65"/>
      <c r="P174" s="65"/>
      <c r="Q174" s="65"/>
      <c r="R174" s="65"/>
      <c r="S174" s="65"/>
      <c r="T174" s="65"/>
      <c r="U174" s="65"/>
      <c r="V174" s="65"/>
      <c r="W174" s="65"/>
      <c r="X174" s="65"/>
      <c r="Y174" s="65"/>
      <c r="Z174" s="65"/>
    </row>
    <row r="175" spans="1:26" ht="14.25" customHeight="1" x14ac:dyDescent="0.25">
      <c r="A175" s="65"/>
      <c r="B175" s="97"/>
      <c r="C175" s="97"/>
      <c r="D175" s="97"/>
      <c r="E175" s="195"/>
      <c r="F175" s="195"/>
      <c r="G175" s="65"/>
      <c r="H175" s="65"/>
      <c r="I175" s="65"/>
      <c r="J175" s="65"/>
      <c r="K175" s="65"/>
      <c r="L175" s="65"/>
      <c r="M175" s="65"/>
      <c r="N175" s="65"/>
      <c r="O175" s="65"/>
      <c r="P175" s="65"/>
      <c r="Q175" s="65"/>
      <c r="R175" s="65"/>
      <c r="S175" s="65"/>
      <c r="T175" s="65"/>
      <c r="U175" s="65"/>
      <c r="V175" s="65"/>
      <c r="W175" s="65"/>
      <c r="X175" s="65"/>
      <c r="Y175" s="65"/>
      <c r="Z175" s="65"/>
    </row>
    <row r="176" spans="1:26" ht="14.25" customHeight="1" x14ac:dyDescent="0.25">
      <c r="A176" s="65"/>
      <c r="B176" s="97"/>
      <c r="C176" s="97"/>
      <c r="D176" s="97"/>
      <c r="E176" s="195"/>
      <c r="F176" s="195"/>
      <c r="G176" s="65"/>
      <c r="H176" s="65"/>
      <c r="I176" s="65"/>
      <c r="J176" s="65"/>
      <c r="K176" s="65"/>
      <c r="L176" s="65"/>
      <c r="M176" s="65"/>
      <c r="N176" s="65"/>
      <c r="O176" s="65"/>
      <c r="P176" s="65"/>
      <c r="Q176" s="65"/>
      <c r="R176" s="65"/>
      <c r="S176" s="65"/>
      <c r="T176" s="65"/>
      <c r="U176" s="65"/>
      <c r="V176" s="65"/>
      <c r="W176" s="65"/>
      <c r="X176" s="65"/>
      <c r="Y176" s="65"/>
      <c r="Z176" s="65"/>
    </row>
    <row r="177" spans="1:26" ht="14.25" customHeight="1" x14ac:dyDescent="0.25">
      <c r="A177" s="65"/>
      <c r="B177" s="97"/>
      <c r="C177" s="97"/>
      <c r="D177" s="97"/>
      <c r="E177" s="195"/>
      <c r="F177" s="195"/>
      <c r="G177" s="65"/>
      <c r="H177" s="65"/>
      <c r="I177" s="65"/>
      <c r="J177" s="65"/>
      <c r="K177" s="65"/>
      <c r="L177" s="65"/>
      <c r="M177" s="65"/>
      <c r="N177" s="65"/>
      <c r="O177" s="65"/>
      <c r="P177" s="65"/>
      <c r="Q177" s="65"/>
      <c r="R177" s="65"/>
      <c r="S177" s="65"/>
      <c r="T177" s="65"/>
      <c r="U177" s="65"/>
      <c r="V177" s="65"/>
      <c r="W177" s="65"/>
      <c r="X177" s="65"/>
      <c r="Y177" s="65"/>
      <c r="Z177" s="65"/>
    </row>
    <row r="178" spans="1:26" ht="14.25" customHeight="1" x14ac:dyDescent="0.25">
      <c r="A178" s="65"/>
      <c r="B178" s="97"/>
      <c r="C178" s="97"/>
      <c r="D178" s="97"/>
      <c r="E178" s="195"/>
      <c r="F178" s="195"/>
      <c r="G178" s="65"/>
      <c r="H178" s="65"/>
      <c r="I178" s="65"/>
      <c r="J178" s="65"/>
      <c r="K178" s="65"/>
      <c r="L178" s="65"/>
      <c r="M178" s="65"/>
      <c r="N178" s="65"/>
      <c r="O178" s="65"/>
      <c r="P178" s="65"/>
      <c r="Q178" s="65"/>
      <c r="R178" s="65"/>
      <c r="S178" s="65"/>
      <c r="T178" s="65"/>
      <c r="U178" s="65"/>
      <c r="V178" s="65"/>
      <c r="W178" s="65"/>
      <c r="X178" s="65"/>
      <c r="Y178" s="65"/>
      <c r="Z178" s="65"/>
    </row>
    <row r="179" spans="1:26" ht="14.25" customHeight="1" x14ac:dyDescent="0.25">
      <c r="A179" s="65"/>
      <c r="B179" s="97"/>
      <c r="C179" s="97"/>
      <c r="D179" s="97"/>
      <c r="E179" s="195"/>
      <c r="F179" s="195"/>
      <c r="G179" s="65"/>
      <c r="H179" s="65"/>
      <c r="I179" s="65"/>
      <c r="J179" s="65"/>
      <c r="K179" s="65"/>
      <c r="L179" s="65"/>
      <c r="M179" s="65"/>
      <c r="N179" s="65"/>
      <c r="O179" s="65"/>
      <c r="P179" s="65"/>
      <c r="Q179" s="65"/>
      <c r="R179" s="65"/>
      <c r="S179" s="65"/>
      <c r="T179" s="65"/>
      <c r="U179" s="65"/>
      <c r="V179" s="65"/>
      <c r="W179" s="65"/>
      <c r="X179" s="65"/>
      <c r="Y179" s="65"/>
      <c r="Z179" s="65"/>
    </row>
    <row r="180" spans="1:26" ht="14.25" customHeight="1" x14ac:dyDescent="0.25">
      <c r="A180" s="65"/>
      <c r="B180" s="97"/>
      <c r="C180" s="97"/>
      <c r="D180" s="97"/>
      <c r="E180" s="195"/>
      <c r="F180" s="195"/>
      <c r="G180" s="65"/>
      <c r="H180" s="65"/>
      <c r="I180" s="65"/>
      <c r="J180" s="65"/>
      <c r="K180" s="65"/>
      <c r="L180" s="65"/>
      <c r="M180" s="65"/>
      <c r="N180" s="65"/>
      <c r="O180" s="65"/>
      <c r="P180" s="65"/>
      <c r="Q180" s="65"/>
      <c r="R180" s="65"/>
      <c r="S180" s="65"/>
      <c r="T180" s="65"/>
      <c r="U180" s="65"/>
      <c r="V180" s="65"/>
      <c r="W180" s="65"/>
      <c r="X180" s="65"/>
      <c r="Y180" s="65"/>
      <c r="Z180" s="65"/>
    </row>
    <row r="181" spans="1:26" ht="14.25" customHeight="1" x14ac:dyDescent="0.25">
      <c r="A181" s="65"/>
      <c r="B181" s="97"/>
      <c r="C181" s="97"/>
      <c r="D181" s="97"/>
      <c r="E181" s="195"/>
      <c r="F181" s="195"/>
      <c r="G181" s="65"/>
      <c r="H181" s="65"/>
      <c r="I181" s="65"/>
      <c r="J181" s="65"/>
      <c r="K181" s="65"/>
      <c r="L181" s="65"/>
      <c r="M181" s="65"/>
      <c r="N181" s="65"/>
      <c r="O181" s="65"/>
      <c r="P181" s="65"/>
      <c r="Q181" s="65"/>
      <c r="R181" s="65"/>
      <c r="S181" s="65"/>
      <c r="T181" s="65"/>
      <c r="U181" s="65"/>
      <c r="V181" s="65"/>
      <c r="W181" s="65"/>
      <c r="X181" s="65"/>
      <c r="Y181" s="65"/>
      <c r="Z181" s="65"/>
    </row>
    <row r="182" spans="1:26" ht="14.25" customHeight="1" x14ac:dyDescent="0.25">
      <c r="A182" s="65"/>
      <c r="B182" s="97"/>
      <c r="C182" s="97"/>
      <c r="D182" s="97"/>
      <c r="E182" s="195"/>
      <c r="F182" s="195"/>
      <c r="G182" s="65"/>
      <c r="H182" s="65"/>
      <c r="I182" s="65"/>
      <c r="J182" s="65"/>
      <c r="K182" s="65"/>
      <c r="L182" s="65"/>
      <c r="M182" s="65"/>
      <c r="N182" s="65"/>
      <c r="O182" s="65"/>
      <c r="P182" s="65"/>
      <c r="Q182" s="65"/>
      <c r="R182" s="65"/>
      <c r="S182" s="65"/>
      <c r="T182" s="65"/>
      <c r="U182" s="65"/>
      <c r="V182" s="65"/>
      <c r="W182" s="65"/>
      <c r="X182" s="65"/>
      <c r="Y182" s="65"/>
      <c r="Z182" s="65"/>
    </row>
    <row r="183" spans="1:26" ht="14.25" customHeight="1" x14ac:dyDescent="0.25">
      <c r="A183" s="65"/>
      <c r="B183" s="97"/>
      <c r="C183" s="97"/>
      <c r="D183" s="97"/>
      <c r="E183" s="195"/>
      <c r="F183" s="195"/>
      <c r="G183" s="65"/>
      <c r="H183" s="65"/>
      <c r="I183" s="65"/>
      <c r="J183" s="65"/>
      <c r="K183" s="65"/>
      <c r="L183" s="65"/>
      <c r="M183" s="65"/>
      <c r="N183" s="65"/>
      <c r="O183" s="65"/>
      <c r="P183" s="65"/>
      <c r="Q183" s="65"/>
      <c r="R183" s="65"/>
      <c r="S183" s="65"/>
      <c r="T183" s="65"/>
      <c r="U183" s="65"/>
      <c r="V183" s="65"/>
      <c r="W183" s="65"/>
      <c r="X183" s="65"/>
      <c r="Y183" s="65"/>
      <c r="Z183" s="65"/>
    </row>
    <row r="184" spans="1:26" ht="14.25" customHeight="1" x14ac:dyDescent="0.25">
      <c r="A184" s="65"/>
      <c r="B184" s="97"/>
      <c r="C184" s="97"/>
      <c r="D184" s="97"/>
      <c r="E184" s="195"/>
      <c r="F184" s="195"/>
      <c r="G184" s="65"/>
      <c r="H184" s="65"/>
      <c r="I184" s="65"/>
      <c r="J184" s="65"/>
      <c r="K184" s="65"/>
      <c r="L184" s="65"/>
      <c r="M184" s="65"/>
      <c r="N184" s="65"/>
      <c r="O184" s="65"/>
      <c r="P184" s="65"/>
      <c r="Q184" s="65"/>
      <c r="R184" s="65"/>
      <c r="S184" s="65"/>
      <c r="T184" s="65"/>
      <c r="U184" s="65"/>
      <c r="V184" s="65"/>
      <c r="W184" s="65"/>
      <c r="X184" s="65"/>
      <c r="Y184" s="65"/>
      <c r="Z184" s="65"/>
    </row>
    <row r="185" spans="1:26" ht="14.25" customHeight="1" x14ac:dyDescent="0.25">
      <c r="A185" s="65"/>
      <c r="B185" s="97"/>
      <c r="C185" s="97"/>
      <c r="D185" s="97"/>
      <c r="E185" s="195"/>
      <c r="F185" s="195"/>
      <c r="G185" s="65"/>
      <c r="H185" s="65"/>
      <c r="I185" s="65"/>
      <c r="J185" s="65"/>
      <c r="K185" s="65"/>
      <c r="L185" s="65"/>
      <c r="M185" s="65"/>
      <c r="N185" s="65"/>
      <c r="O185" s="65"/>
      <c r="P185" s="65"/>
      <c r="Q185" s="65"/>
      <c r="R185" s="65"/>
      <c r="S185" s="65"/>
      <c r="T185" s="65"/>
      <c r="U185" s="65"/>
      <c r="V185" s="65"/>
      <c r="W185" s="65"/>
      <c r="X185" s="65"/>
      <c r="Y185" s="65"/>
      <c r="Z185" s="65"/>
    </row>
    <row r="186" spans="1:26" ht="14.25" customHeight="1" x14ac:dyDescent="0.25">
      <c r="A186" s="65"/>
      <c r="B186" s="97"/>
      <c r="C186" s="97"/>
      <c r="D186" s="97"/>
      <c r="E186" s="195"/>
      <c r="F186" s="195"/>
      <c r="G186" s="65"/>
      <c r="H186" s="65"/>
      <c r="I186" s="65"/>
      <c r="J186" s="65"/>
      <c r="K186" s="65"/>
      <c r="L186" s="65"/>
      <c r="M186" s="65"/>
      <c r="N186" s="65"/>
      <c r="O186" s="65"/>
      <c r="P186" s="65"/>
      <c r="Q186" s="65"/>
      <c r="R186" s="65"/>
      <c r="S186" s="65"/>
      <c r="T186" s="65"/>
      <c r="U186" s="65"/>
      <c r="V186" s="65"/>
      <c r="W186" s="65"/>
      <c r="X186" s="65"/>
      <c r="Y186" s="65"/>
      <c r="Z186" s="65"/>
    </row>
    <row r="187" spans="1:26" ht="14.25" customHeight="1" x14ac:dyDescent="0.25">
      <c r="A187" s="65"/>
      <c r="B187" s="97"/>
      <c r="C187" s="97"/>
      <c r="D187" s="97"/>
      <c r="E187" s="195"/>
      <c r="F187" s="195"/>
      <c r="G187" s="65"/>
      <c r="H187" s="65"/>
      <c r="I187" s="65"/>
      <c r="J187" s="65"/>
      <c r="K187" s="65"/>
      <c r="L187" s="65"/>
      <c r="M187" s="65"/>
      <c r="N187" s="65"/>
      <c r="O187" s="65"/>
      <c r="P187" s="65"/>
      <c r="Q187" s="65"/>
      <c r="R187" s="65"/>
      <c r="S187" s="65"/>
      <c r="T187" s="65"/>
      <c r="U187" s="65"/>
      <c r="V187" s="65"/>
      <c r="W187" s="65"/>
      <c r="X187" s="65"/>
      <c r="Y187" s="65"/>
      <c r="Z187" s="65"/>
    </row>
    <row r="188" spans="1:26" ht="14.25" customHeight="1" x14ac:dyDescent="0.25">
      <c r="A188" s="65"/>
      <c r="B188" s="97"/>
      <c r="C188" s="97"/>
      <c r="D188" s="97"/>
      <c r="E188" s="195"/>
      <c r="F188" s="195"/>
      <c r="G188" s="65"/>
      <c r="H188" s="65"/>
      <c r="I188" s="65"/>
      <c r="J188" s="65"/>
      <c r="K188" s="65"/>
      <c r="L188" s="65"/>
      <c r="M188" s="65"/>
      <c r="N188" s="65"/>
      <c r="O188" s="65"/>
      <c r="P188" s="65"/>
      <c r="Q188" s="65"/>
      <c r="R188" s="65"/>
      <c r="S188" s="65"/>
      <c r="T188" s="65"/>
      <c r="U188" s="65"/>
      <c r="V188" s="65"/>
      <c r="W188" s="65"/>
      <c r="X188" s="65"/>
      <c r="Y188" s="65"/>
      <c r="Z188" s="65"/>
    </row>
    <row r="189" spans="1:26" ht="14.25" customHeight="1" x14ac:dyDescent="0.25">
      <c r="A189" s="65"/>
      <c r="B189" s="97"/>
      <c r="C189" s="97"/>
      <c r="D189" s="97"/>
      <c r="E189" s="195"/>
      <c r="F189" s="195"/>
      <c r="G189" s="65"/>
      <c r="H189" s="65"/>
      <c r="I189" s="65"/>
      <c r="J189" s="65"/>
      <c r="K189" s="65"/>
      <c r="L189" s="65"/>
      <c r="M189" s="65"/>
      <c r="N189" s="65"/>
      <c r="O189" s="65"/>
      <c r="P189" s="65"/>
      <c r="Q189" s="65"/>
      <c r="R189" s="65"/>
      <c r="S189" s="65"/>
      <c r="T189" s="65"/>
      <c r="U189" s="65"/>
      <c r="V189" s="65"/>
      <c r="W189" s="65"/>
      <c r="X189" s="65"/>
      <c r="Y189" s="65"/>
      <c r="Z189" s="65"/>
    </row>
    <row r="190" spans="1:26" ht="14.25" customHeight="1" x14ac:dyDescent="0.25">
      <c r="A190" s="65"/>
      <c r="B190" s="97"/>
      <c r="C190" s="97"/>
      <c r="D190" s="97"/>
      <c r="E190" s="195"/>
      <c r="F190" s="195"/>
      <c r="G190" s="65"/>
      <c r="H190" s="65"/>
      <c r="I190" s="65"/>
      <c r="J190" s="65"/>
      <c r="K190" s="65"/>
      <c r="L190" s="65"/>
      <c r="M190" s="65"/>
      <c r="N190" s="65"/>
      <c r="O190" s="65"/>
      <c r="P190" s="65"/>
      <c r="Q190" s="65"/>
      <c r="R190" s="65"/>
      <c r="S190" s="65"/>
      <c r="T190" s="65"/>
      <c r="U190" s="65"/>
      <c r="V190" s="65"/>
      <c r="W190" s="65"/>
      <c r="X190" s="65"/>
      <c r="Y190" s="65"/>
      <c r="Z190" s="65"/>
    </row>
    <row r="191" spans="1:26" ht="14.25" customHeight="1" x14ac:dyDescent="0.25">
      <c r="A191" s="65"/>
      <c r="B191" s="97"/>
      <c r="C191" s="97"/>
      <c r="D191" s="97"/>
      <c r="E191" s="195"/>
      <c r="F191" s="195"/>
      <c r="G191" s="65"/>
      <c r="H191" s="65"/>
      <c r="I191" s="65"/>
      <c r="J191" s="65"/>
      <c r="K191" s="65"/>
      <c r="L191" s="65"/>
      <c r="M191" s="65"/>
      <c r="N191" s="65"/>
      <c r="O191" s="65"/>
      <c r="P191" s="65"/>
      <c r="Q191" s="65"/>
      <c r="R191" s="65"/>
      <c r="S191" s="65"/>
      <c r="T191" s="65"/>
      <c r="U191" s="65"/>
      <c r="V191" s="65"/>
      <c r="W191" s="65"/>
      <c r="X191" s="65"/>
      <c r="Y191" s="65"/>
      <c r="Z191" s="65"/>
    </row>
    <row r="192" spans="1:26" ht="14.25" customHeight="1" x14ac:dyDescent="0.25">
      <c r="A192" s="65"/>
      <c r="B192" s="97"/>
      <c r="C192" s="97"/>
      <c r="D192" s="97"/>
      <c r="E192" s="195"/>
      <c r="F192" s="195"/>
      <c r="G192" s="65"/>
      <c r="H192" s="65"/>
      <c r="I192" s="65"/>
      <c r="J192" s="65"/>
      <c r="K192" s="65"/>
      <c r="L192" s="65"/>
      <c r="M192" s="65"/>
      <c r="N192" s="65"/>
      <c r="O192" s="65"/>
      <c r="P192" s="65"/>
      <c r="Q192" s="65"/>
      <c r="R192" s="65"/>
      <c r="S192" s="65"/>
      <c r="T192" s="65"/>
      <c r="U192" s="65"/>
      <c r="V192" s="65"/>
      <c r="W192" s="65"/>
      <c r="X192" s="65"/>
      <c r="Y192" s="65"/>
      <c r="Z192" s="65"/>
    </row>
    <row r="193" spans="1:26" ht="14.25" customHeight="1" x14ac:dyDescent="0.25">
      <c r="A193" s="65"/>
      <c r="B193" s="97"/>
      <c r="C193" s="97"/>
      <c r="D193" s="97"/>
      <c r="E193" s="195"/>
      <c r="F193" s="195"/>
      <c r="G193" s="65"/>
      <c r="H193" s="65"/>
      <c r="I193" s="65"/>
      <c r="J193" s="65"/>
      <c r="K193" s="65"/>
      <c r="L193" s="65"/>
      <c r="M193" s="65"/>
      <c r="N193" s="65"/>
      <c r="O193" s="65"/>
      <c r="P193" s="65"/>
      <c r="Q193" s="65"/>
      <c r="R193" s="65"/>
      <c r="S193" s="65"/>
      <c r="T193" s="65"/>
      <c r="U193" s="65"/>
      <c r="V193" s="65"/>
      <c r="W193" s="65"/>
      <c r="X193" s="65"/>
      <c r="Y193" s="65"/>
      <c r="Z193" s="65"/>
    </row>
    <row r="194" spans="1:26" ht="14.25" customHeight="1" x14ac:dyDescent="0.25">
      <c r="A194" s="65"/>
      <c r="B194" s="97"/>
      <c r="C194" s="97"/>
      <c r="D194" s="97"/>
      <c r="E194" s="195"/>
      <c r="F194" s="195"/>
      <c r="G194" s="65"/>
      <c r="H194" s="65"/>
      <c r="I194" s="65"/>
      <c r="J194" s="65"/>
      <c r="K194" s="65"/>
      <c r="L194" s="65"/>
      <c r="M194" s="65"/>
      <c r="N194" s="65"/>
      <c r="O194" s="65"/>
      <c r="P194" s="65"/>
      <c r="Q194" s="65"/>
      <c r="R194" s="65"/>
      <c r="S194" s="65"/>
      <c r="T194" s="65"/>
      <c r="U194" s="65"/>
      <c r="V194" s="65"/>
      <c r="W194" s="65"/>
      <c r="X194" s="65"/>
      <c r="Y194" s="65"/>
      <c r="Z194" s="65"/>
    </row>
    <row r="195" spans="1:26" ht="14.25" customHeight="1" x14ac:dyDescent="0.25">
      <c r="A195" s="65"/>
      <c r="B195" s="97"/>
      <c r="C195" s="97"/>
      <c r="D195" s="97"/>
      <c r="E195" s="195"/>
      <c r="F195" s="195"/>
      <c r="G195" s="65"/>
      <c r="H195" s="65"/>
      <c r="I195" s="65"/>
      <c r="J195" s="65"/>
      <c r="K195" s="65"/>
      <c r="L195" s="65"/>
      <c r="M195" s="65"/>
      <c r="N195" s="65"/>
      <c r="O195" s="65"/>
      <c r="P195" s="65"/>
      <c r="Q195" s="65"/>
      <c r="R195" s="65"/>
      <c r="S195" s="65"/>
      <c r="T195" s="65"/>
      <c r="U195" s="65"/>
      <c r="V195" s="65"/>
      <c r="W195" s="65"/>
      <c r="X195" s="65"/>
      <c r="Y195" s="65"/>
      <c r="Z195" s="65"/>
    </row>
    <row r="196" spans="1:26" ht="14.25" customHeight="1" x14ac:dyDescent="0.25">
      <c r="A196" s="65"/>
      <c r="B196" s="97"/>
      <c r="C196" s="97"/>
      <c r="D196" s="97"/>
      <c r="E196" s="195"/>
      <c r="F196" s="195"/>
      <c r="G196" s="65"/>
      <c r="H196" s="65"/>
      <c r="I196" s="65"/>
      <c r="J196" s="65"/>
      <c r="K196" s="65"/>
      <c r="L196" s="65"/>
      <c r="M196" s="65"/>
      <c r="N196" s="65"/>
      <c r="O196" s="65"/>
      <c r="P196" s="65"/>
      <c r="Q196" s="65"/>
      <c r="R196" s="65"/>
      <c r="S196" s="65"/>
      <c r="T196" s="65"/>
      <c r="U196" s="65"/>
      <c r="V196" s="65"/>
      <c r="W196" s="65"/>
      <c r="X196" s="65"/>
      <c r="Y196" s="65"/>
      <c r="Z196" s="65"/>
    </row>
    <row r="197" spans="1:26" ht="14.25" customHeight="1" x14ac:dyDescent="0.25">
      <c r="A197" s="65"/>
      <c r="B197" s="97"/>
      <c r="C197" s="97"/>
      <c r="D197" s="97"/>
      <c r="E197" s="195"/>
      <c r="F197" s="195"/>
      <c r="G197" s="65"/>
      <c r="H197" s="65"/>
      <c r="I197" s="65"/>
      <c r="J197" s="65"/>
      <c r="K197" s="65"/>
      <c r="L197" s="65"/>
      <c r="M197" s="65"/>
      <c r="N197" s="65"/>
      <c r="O197" s="65"/>
      <c r="P197" s="65"/>
      <c r="Q197" s="65"/>
      <c r="R197" s="65"/>
      <c r="S197" s="65"/>
      <c r="T197" s="65"/>
      <c r="U197" s="65"/>
      <c r="V197" s="65"/>
      <c r="W197" s="65"/>
      <c r="X197" s="65"/>
      <c r="Y197" s="65"/>
      <c r="Z197" s="65"/>
    </row>
    <row r="198" spans="1:26" ht="14.25" customHeight="1" x14ac:dyDescent="0.25">
      <c r="A198" s="65"/>
      <c r="B198" s="97"/>
      <c r="C198" s="97"/>
      <c r="D198" s="97"/>
      <c r="E198" s="195"/>
      <c r="F198" s="195"/>
      <c r="G198" s="65"/>
      <c r="H198" s="65"/>
      <c r="I198" s="65"/>
      <c r="J198" s="65"/>
      <c r="K198" s="65"/>
      <c r="L198" s="65"/>
      <c r="M198" s="65"/>
      <c r="N198" s="65"/>
      <c r="O198" s="65"/>
      <c r="P198" s="65"/>
      <c r="Q198" s="65"/>
      <c r="R198" s="65"/>
      <c r="S198" s="65"/>
      <c r="T198" s="65"/>
      <c r="U198" s="65"/>
      <c r="V198" s="65"/>
      <c r="W198" s="65"/>
      <c r="X198" s="65"/>
      <c r="Y198" s="65"/>
      <c r="Z198" s="65"/>
    </row>
    <row r="199" spans="1:26" ht="14.25" customHeight="1" x14ac:dyDescent="0.25">
      <c r="A199" s="65"/>
      <c r="B199" s="97"/>
      <c r="C199" s="97"/>
      <c r="D199" s="97"/>
      <c r="E199" s="195"/>
      <c r="F199" s="195"/>
      <c r="G199" s="65"/>
      <c r="H199" s="65"/>
      <c r="I199" s="65"/>
      <c r="J199" s="65"/>
      <c r="K199" s="65"/>
      <c r="L199" s="65"/>
      <c r="M199" s="65"/>
      <c r="N199" s="65"/>
      <c r="O199" s="65"/>
      <c r="P199" s="65"/>
      <c r="Q199" s="65"/>
      <c r="R199" s="65"/>
      <c r="S199" s="65"/>
      <c r="T199" s="65"/>
      <c r="U199" s="65"/>
      <c r="V199" s="65"/>
      <c r="W199" s="65"/>
      <c r="X199" s="65"/>
      <c r="Y199" s="65"/>
      <c r="Z199" s="65"/>
    </row>
    <row r="200" spans="1:26" ht="14.25" customHeight="1" x14ac:dyDescent="0.25">
      <c r="A200" s="65"/>
      <c r="B200" s="97"/>
      <c r="C200" s="97"/>
      <c r="D200" s="97"/>
      <c r="E200" s="195"/>
      <c r="F200" s="195"/>
      <c r="G200" s="65"/>
      <c r="H200" s="65"/>
      <c r="I200" s="65"/>
      <c r="J200" s="65"/>
      <c r="K200" s="65"/>
      <c r="L200" s="65"/>
      <c r="M200" s="65"/>
      <c r="N200" s="65"/>
      <c r="O200" s="65"/>
      <c r="P200" s="65"/>
      <c r="Q200" s="65"/>
      <c r="R200" s="65"/>
      <c r="S200" s="65"/>
      <c r="T200" s="65"/>
      <c r="U200" s="65"/>
      <c r="V200" s="65"/>
      <c r="W200" s="65"/>
      <c r="X200" s="65"/>
      <c r="Y200" s="65"/>
      <c r="Z200" s="65"/>
    </row>
    <row r="201" spans="1:26" ht="14.25" customHeight="1" x14ac:dyDescent="0.25">
      <c r="A201" s="65"/>
      <c r="B201" s="97"/>
      <c r="C201" s="97"/>
      <c r="D201" s="97"/>
      <c r="E201" s="195"/>
      <c r="F201" s="195"/>
      <c r="G201" s="65"/>
      <c r="H201" s="65"/>
      <c r="I201" s="65"/>
      <c r="J201" s="65"/>
      <c r="K201" s="65"/>
      <c r="L201" s="65"/>
      <c r="M201" s="65"/>
      <c r="N201" s="65"/>
      <c r="O201" s="65"/>
      <c r="P201" s="65"/>
      <c r="Q201" s="65"/>
      <c r="R201" s="65"/>
      <c r="S201" s="65"/>
      <c r="T201" s="65"/>
      <c r="U201" s="65"/>
      <c r="V201" s="65"/>
      <c r="W201" s="65"/>
      <c r="X201" s="65"/>
      <c r="Y201" s="65"/>
      <c r="Z201" s="65"/>
    </row>
    <row r="202" spans="1:26" ht="14.25" customHeight="1" x14ac:dyDescent="0.25">
      <c r="A202" s="65"/>
      <c r="B202" s="97"/>
      <c r="C202" s="97"/>
      <c r="D202" s="97"/>
      <c r="E202" s="195"/>
      <c r="F202" s="195"/>
      <c r="G202" s="65"/>
      <c r="H202" s="65"/>
      <c r="I202" s="65"/>
      <c r="J202" s="65"/>
      <c r="K202" s="65"/>
      <c r="L202" s="65"/>
      <c r="M202" s="65"/>
      <c r="N202" s="65"/>
      <c r="O202" s="65"/>
      <c r="P202" s="65"/>
      <c r="Q202" s="65"/>
      <c r="R202" s="65"/>
      <c r="S202" s="65"/>
      <c r="T202" s="65"/>
      <c r="U202" s="65"/>
      <c r="V202" s="65"/>
      <c r="W202" s="65"/>
      <c r="X202" s="65"/>
      <c r="Y202" s="65"/>
      <c r="Z202" s="65"/>
    </row>
    <row r="203" spans="1:26" ht="14.25" customHeight="1" x14ac:dyDescent="0.25">
      <c r="A203" s="65"/>
      <c r="B203" s="97"/>
      <c r="C203" s="97"/>
      <c r="D203" s="97"/>
      <c r="E203" s="195"/>
      <c r="F203" s="195"/>
      <c r="G203" s="65"/>
      <c r="H203" s="65"/>
      <c r="I203" s="65"/>
      <c r="J203" s="65"/>
      <c r="K203" s="65"/>
      <c r="L203" s="65"/>
      <c r="M203" s="65"/>
      <c r="N203" s="65"/>
      <c r="O203" s="65"/>
      <c r="P203" s="65"/>
      <c r="Q203" s="65"/>
      <c r="R203" s="65"/>
      <c r="S203" s="65"/>
      <c r="T203" s="65"/>
      <c r="U203" s="65"/>
      <c r="V203" s="65"/>
      <c r="W203" s="65"/>
      <c r="X203" s="65"/>
      <c r="Y203" s="65"/>
      <c r="Z203" s="65"/>
    </row>
    <row r="204" spans="1:26" ht="14.25" customHeight="1" x14ac:dyDescent="0.25">
      <c r="A204" s="65"/>
      <c r="B204" s="97"/>
      <c r="C204" s="97"/>
      <c r="D204" s="97"/>
      <c r="E204" s="195"/>
      <c r="F204" s="195"/>
      <c r="G204" s="65"/>
      <c r="H204" s="65"/>
      <c r="I204" s="65"/>
      <c r="J204" s="65"/>
      <c r="K204" s="65"/>
      <c r="L204" s="65"/>
      <c r="M204" s="65"/>
      <c r="N204" s="65"/>
      <c r="O204" s="65"/>
      <c r="P204" s="65"/>
      <c r="Q204" s="65"/>
      <c r="R204" s="65"/>
      <c r="S204" s="65"/>
      <c r="T204" s="65"/>
      <c r="U204" s="65"/>
      <c r="V204" s="65"/>
      <c r="W204" s="65"/>
      <c r="X204" s="65"/>
      <c r="Y204" s="65"/>
      <c r="Z204" s="65"/>
    </row>
    <row r="205" spans="1:26" ht="14.25" customHeight="1" x14ac:dyDescent="0.25">
      <c r="A205" s="65"/>
      <c r="B205" s="97"/>
      <c r="C205" s="97"/>
      <c r="D205" s="97"/>
      <c r="E205" s="195"/>
      <c r="F205" s="195"/>
      <c r="G205" s="65"/>
      <c r="H205" s="65"/>
      <c r="I205" s="65"/>
      <c r="J205" s="65"/>
      <c r="K205" s="65"/>
      <c r="L205" s="65"/>
      <c r="M205" s="65"/>
      <c r="N205" s="65"/>
      <c r="O205" s="65"/>
      <c r="P205" s="65"/>
      <c r="Q205" s="65"/>
      <c r="R205" s="65"/>
      <c r="S205" s="65"/>
      <c r="T205" s="65"/>
      <c r="U205" s="65"/>
      <c r="V205" s="65"/>
      <c r="W205" s="65"/>
      <c r="X205" s="65"/>
      <c r="Y205" s="65"/>
      <c r="Z205" s="65"/>
    </row>
    <row r="206" spans="1:26" ht="14.25" customHeight="1" x14ac:dyDescent="0.25">
      <c r="A206" s="65"/>
      <c r="B206" s="97"/>
      <c r="C206" s="97"/>
      <c r="D206" s="97"/>
      <c r="E206" s="195"/>
      <c r="F206" s="195"/>
      <c r="G206" s="65"/>
      <c r="H206" s="65"/>
      <c r="I206" s="65"/>
      <c r="J206" s="65"/>
      <c r="K206" s="65"/>
      <c r="L206" s="65"/>
      <c r="M206" s="65"/>
      <c r="N206" s="65"/>
      <c r="O206" s="65"/>
      <c r="P206" s="65"/>
      <c r="Q206" s="65"/>
      <c r="R206" s="65"/>
      <c r="S206" s="65"/>
      <c r="T206" s="65"/>
      <c r="U206" s="65"/>
      <c r="V206" s="65"/>
      <c r="W206" s="65"/>
      <c r="X206" s="65"/>
      <c r="Y206" s="65"/>
      <c r="Z206" s="65"/>
    </row>
    <row r="207" spans="1:26" ht="14.25" customHeight="1" x14ac:dyDescent="0.25">
      <c r="A207" s="65"/>
      <c r="B207" s="97"/>
      <c r="C207" s="97"/>
      <c r="D207" s="97"/>
      <c r="E207" s="195"/>
      <c r="F207" s="195"/>
      <c r="G207" s="65"/>
      <c r="H207" s="65"/>
      <c r="I207" s="65"/>
      <c r="J207" s="65"/>
      <c r="K207" s="65"/>
      <c r="L207" s="65"/>
      <c r="M207" s="65"/>
      <c r="N207" s="65"/>
      <c r="O207" s="65"/>
      <c r="P207" s="65"/>
      <c r="Q207" s="65"/>
      <c r="R207" s="65"/>
      <c r="S207" s="65"/>
      <c r="T207" s="65"/>
      <c r="U207" s="65"/>
      <c r="V207" s="65"/>
      <c r="W207" s="65"/>
      <c r="X207" s="65"/>
      <c r="Y207" s="65"/>
      <c r="Z207" s="65"/>
    </row>
    <row r="208" spans="1:26" ht="14.25" customHeight="1" x14ac:dyDescent="0.25">
      <c r="A208" s="65"/>
      <c r="B208" s="97"/>
      <c r="C208" s="97"/>
      <c r="D208" s="97"/>
      <c r="E208" s="195"/>
      <c r="F208" s="195"/>
      <c r="G208" s="65"/>
      <c r="H208" s="65"/>
      <c r="I208" s="65"/>
      <c r="J208" s="65"/>
      <c r="K208" s="65"/>
      <c r="L208" s="65"/>
      <c r="M208" s="65"/>
      <c r="N208" s="65"/>
      <c r="O208" s="65"/>
      <c r="P208" s="65"/>
      <c r="Q208" s="65"/>
      <c r="R208" s="65"/>
      <c r="S208" s="65"/>
      <c r="T208" s="65"/>
      <c r="U208" s="65"/>
      <c r="V208" s="65"/>
      <c r="W208" s="65"/>
      <c r="X208" s="65"/>
      <c r="Y208" s="65"/>
      <c r="Z208" s="65"/>
    </row>
    <row r="209" spans="1:26" ht="14.25" customHeight="1" x14ac:dyDescent="0.25">
      <c r="A209" s="65"/>
      <c r="B209" s="97"/>
      <c r="C209" s="97"/>
      <c r="D209" s="97"/>
      <c r="E209" s="195"/>
      <c r="F209" s="195"/>
      <c r="G209" s="65"/>
      <c r="H209" s="65"/>
      <c r="I209" s="65"/>
      <c r="J209" s="65"/>
      <c r="K209" s="65"/>
      <c r="L209" s="65"/>
      <c r="M209" s="65"/>
      <c r="N209" s="65"/>
      <c r="O209" s="65"/>
      <c r="P209" s="65"/>
      <c r="Q209" s="65"/>
      <c r="R209" s="65"/>
      <c r="S209" s="65"/>
      <c r="T209" s="65"/>
      <c r="U209" s="65"/>
      <c r="V209" s="65"/>
      <c r="W209" s="65"/>
      <c r="X209" s="65"/>
      <c r="Y209" s="65"/>
      <c r="Z209" s="65"/>
    </row>
    <row r="210" spans="1:26" ht="14.25" customHeight="1" x14ac:dyDescent="0.25">
      <c r="A210" s="65"/>
      <c r="B210" s="97"/>
      <c r="C210" s="97"/>
      <c r="D210" s="97"/>
      <c r="E210" s="195"/>
      <c r="F210" s="195"/>
      <c r="G210" s="65"/>
      <c r="H210" s="65"/>
      <c r="I210" s="65"/>
      <c r="J210" s="65"/>
      <c r="K210" s="65"/>
      <c r="L210" s="65"/>
      <c r="M210" s="65"/>
      <c r="N210" s="65"/>
      <c r="O210" s="65"/>
      <c r="P210" s="65"/>
      <c r="Q210" s="65"/>
      <c r="R210" s="65"/>
      <c r="S210" s="65"/>
      <c r="T210" s="65"/>
      <c r="U210" s="65"/>
      <c r="V210" s="65"/>
      <c r="W210" s="65"/>
      <c r="X210" s="65"/>
      <c r="Y210" s="65"/>
      <c r="Z210" s="65"/>
    </row>
    <row r="211" spans="1:26" ht="14.25" customHeight="1" x14ac:dyDescent="0.25">
      <c r="A211" s="65"/>
      <c r="B211" s="97"/>
      <c r="C211" s="97"/>
      <c r="D211" s="97"/>
      <c r="E211" s="195"/>
      <c r="F211" s="195"/>
      <c r="G211" s="65"/>
      <c r="H211" s="65"/>
      <c r="I211" s="65"/>
      <c r="J211" s="65"/>
      <c r="K211" s="65"/>
      <c r="L211" s="65"/>
      <c r="M211" s="65"/>
      <c r="N211" s="65"/>
      <c r="O211" s="65"/>
      <c r="P211" s="65"/>
      <c r="Q211" s="65"/>
      <c r="R211" s="65"/>
      <c r="S211" s="65"/>
      <c r="T211" s="65"/>
      <c r="U211" s="65"/>
      <c r="V211" s="65"/>
      <c r="W211" s="65"/>
      <c r="X211" s="65"/>
      <c r="Y211" s="65"/>
      <c r="Z211" s="65"/>
    </row>
    <row r="212" spans="1:26" ht="14.25" customHeight="1" x14ac:dyDescent="0.25">
      <c r="A212" s="65"/>
      <c r="B212" s="97"/>
      <c r="C212" s="97"/>
      <c r="D212" s="97"/>
      <c r="E212" s="195"/>
      <c r="F212" s="195"/>
      <c r="G212" s="65"/>
      <c r="H212" s="65"/>
      <c r="I212" s="65"/>
      <c r="J212" s="65"/>
      <c r="K212" s="65"/>
      <c r="L212" s="65"/>
      <c r="M212" s="65"/>
      <c r="N212" s="65"/>
      <c r="O212" s="65"/>
      <c r="P212" s="65"/>
      <c r="Q212" s="65"/>
      <c r="R212" s="65"/>
      <c r="S212" s="65"/>
      <c r="T212" s="65"/>
      <c r="U212" s="65"/>
      <c r="V212" s="65"/>
      <c r="W212" s="65"/>
      <c r="X212" s="65"/>
      <c r="Y212" s="65"/>
      <c r="Z212" s="65"/>
    </row>
    <row r="213" spans="1:26" ht="14.25" customHeight="1" x14ac:dyDescent="0.25">
      <c r="A213" s="65"/>
      <c r="B213" s="97"/>
      <c r="C213" s="97"/>
      <c r="D213" s="97"/>
      <c r="E213" s="195"/>
      <c r="F213" s="195"/>
      <c r="G213" s="65"/>
      <c r="H213" s="65"/>
      <c r="I213" s="65"/>
      <c r="J213" s="65"/>
      <c r="K213" s="65"/>
      <c r="L213" s="65"/>
      <c r="M213" s="65"/>
      <c r="N213" s="65"/>
      <c r="O213" s="65"/>
      <c r="P213" s="65"/>
      <c r="Q213" s="65"/>
      <c r="R213" s="65"/>
      <c r="S213" s="65"/>
      <c r="T213" s="65"/>
      <c r="U213" s="65"/>
      <c r="V213" s="65"/>
      <c r="W213" s="65"/>
      <c r="X213" s="65"/>
      <c r="Y213" s="65"/>
      <c r="Z213" s="65"/>
    </row>
    <row r="214" spans="1:26" ht="14.25" customHeight="1" x14ac:dyDescent="0.25">
      <c r="A214" s="65"/>
      <c r="B214" s="97"/>
      <c r="C214" s="97"/>
      <c r="D214" s="97"/>
      <c r="E214" s="195"/>
      <c r="F214" s="195"/>
      <c r="G214" s="65"/>
      <c r="H214" s="65"/>
      <c r="I214" s="65"/>
      <c r="J214" s="65"/>
      <c r="K214" s="65"/>
      <c r="L214" s="65"/>
      <c r="M214" s="65"/>
      <c r="N214" s="65"/>
      <c r="O214" s="65"/>
      <c r="P214" s="65"/>
      <c r="Q214" s="65"/>
      <c r="R214" s="65"/>
      <c r="S214" s="65"/>
      <c r="T214" s="65"/>
      <c r="U214" s="65"/>
      <c r="V214" s="65"/>
      <c r="W214" s="65"/>
      <c r="X214" s="65"/>
      <c r="Y214" s="65"/>
      <c r="Z214" s="65"/>
    </row>
    <row r="215" spans="1:26" ht="14.25" customHeight="1" x14ac:dyDescent="0.25">
      <c r="A215" s="65"/>
      <c r="B215" s="97"/>
      <c r="C215" s="97"/>
      <c r="D215" s="97"/>
      <c r="E215" s="195"/>
      <c r="F215" s="195"/>
      <c r="G215" s="65"/>
      <c r="H215" s="65"/>
      <c r="I215" s="65"/>
      <c r="J215" s="65"/>
      <c r="K215" s="65"/>
      <c r="L215" s="65"/>
      <c r="M215" s="65"/>
      <c r="N215" s="65"/>
      <c r="O215" s="65"/>
      <c r="P215" s="65"/>
      <c r="Q215" s="65"/>
      <c r="R215" s="65"/>
      <c r="S215" s="65"/>
      <c r="T215" s="65"/>
      <c r="U215" s="65"/>
      <c r="V215" s="65"/>
      <c r="W215" s="65"/>
      <c r="X215" s="65"/>
      <c r="Y215" s="65"/>
      <c r="Z215" s="65"/>
    </row>
    <row r="216" spans="1:26" ht="14.25" customHeight="1" x14ac:dyDescent="0.25">
      <c r="A216" s="65"/>
      <c r="B216" s="97"/>
      <c r="C216" s="97"/>
      <c r="D216" s="97"/>
      <c r="E216" s="195"/>
      <c r="F216" s="195"/>
      <c r="G216" s="65"/>
      <c r="H216" s="65"/>
      <c r="I216" s="65"/>
      <c r="J216" s="65"/>
      <c r="K216" s="65"/>
      <c r="L216" s="65"/>
      <c r="M216" s="65"/>
      <c r="N216" s="65"/>
      <c r="O216" s="65"/>
      <c r="P216" s="65"/>
      <c r="Q216" s="65"/>
      <c r="R216" s="65"/>
      <c r="S216" s="65"/>
      <c r="T216" s="65"/>
      <c r="U216" s="65"/>
      <c r="V216" s="65"/>
      <c r="W216" s="65"/>
      <c r="X216" s="65"/>
      <c r="Y216" s="65"/>
      <c r="Z216" s="65"/>
    </row>
    <row r="217" spans="1:26" ht="14.25" customHeight="1" x14ac:dyDescent="0.25">
      <c r="A217" s="65"/>
      <c r="B217" s="97"/>
      <c r="C217" s="97"/>
      <c r="D217" s="97"/>
      <c r="E217" s="195"/>
      <c r="F217" s="195"/>
      <c r="G217" s="65"/>
      <c r="H217" s="65"/>
      <c r="I217" s="65"/>
      <c r="J217" s="65"/>
      <c r="K217" s="65"/>
      <c r="L217" s="65"/>
      <c r="M217" s="65"/>
      <c r="N217" s="65"/>
      <c r="O217" s="65"/>
      <c r="P217" s="65"/>
      <c r="Q217" s="65"/>
      <c r="R217" s="65"/>
      <c r="S217" s="65"/>
      <c r="T217" s="65"/>
      <c r="U217" s="65"/>
      <c r="V217" s="65"/>
      <c r="W217" s="65"/>
      <c r="X217" s="65"/>
      <c r="Y217" s="65"/>
      <c r="Z217" s="65"/>
    </row>
    <row r="218" spans="1:26" ht="14.25" customHeight="1" x14ac:dyDescent="0.25">
      <c r="A218" s="65"/>
      <c r="B218" s="97"/>
      <c r="C218" s="97"/>
      <c r="D218" s="97"/>
      <c r="E218" s="195"/>
      <c r="F218" s="195"/>
      <c r="G218" s="65"/>
      <c r="H218" s="65"/>
      <c r="I218" s="65"/>
      <c r="J218" s="65"/>
      <c r="K218" s="65"/>
      <c r="L218" s="65"/>
      <c r="M218" s="65"/>
      <c r="N218" s="65"/>
      <c r="O218" s="65"/>
      <c r="P218" s="65"/>
      <c r="Q218" s="65"/>
      <c r="R218" s="65"/>
      <c r="S218" s="65"/>
      <c r="T218" s="65"/>
      <c r="U218" s="65"/>
      <c r="V218" s="65"/>
      <c r="W218" s="65"/>
      <c r="X218" s="65"/>
      <c r="Y218" s="65"/>
      <c r="Z218" s="65"/>
    </row>
    <row r="219" spans="1:26" ht="14.25" customHeight="1" x14ac:dyDescent="0.25">
      <c r="A219" s="65"/>
      <c r="B219" s="97"/>
      <c r="C219" s="97"/>
      <c r="D219" s="97"/>
      <c r="E219" s="195"/>
      <c r="F219" s="195"/>
      <c r="G219" s="65"/>
      <c r="H219" s="65"/>
      <c r="I219" s="65"/>
      <c r="J219" s="65"/>
      <c r="K219" s="65"/>
      <c r="L219" s="65"/>
      <c r="M219" s="65"/>
      <c r="N219" s="65"/>
      <c r="O219" s="65"/>
      <c r="P219" s="65"/>
      <c r="Q219" s="65"/>
      <c r="R219" s="65"/>
      <c r="S219" s="65"/>
      <c r="T219" s="65"/>
      <c r="U219" s="65"/>
      <c r="V219" s="65"/>
      <c r="W219" s="65"/>
      <c r="X219" s="65"/>
      <c r="Y219" s="65"/>
      <c r="Z219" s="65"/>
    </row>
    <row r="220" spans="1:26" ht="14.25" customHeight="1" x14ac:dyDescent="0.25">
      <c r="A220" s="65"/>
      <c r="B220" s="97"/>
      <c r="C220" s="97"/>
      <c r="D220" s="97"/>
      <c r="E220" s="195"/>
      <c r="F220" s="195"/>
      <c r="G220" s="65"/>
      <c r="H220" s="65"/>
      <c r="I220" s="65"/>
      <c r="J220" s="65"/>
      <c r="K220" s="65"/>
      <c r="L220" s="65"/>
      <c r="M220" s="65"/>
      <c r="N220" s="65"/>
      <c r="O220" s="65"/>
      <c r="P220" s="65"/>
      <c r="Q220" s="65"/>
      <c r="R220" s="65"/>
      <c r="S220" s="65"/>
      <c r="T220" s="65"/>
      <c r="U220" s="65"/>
      <c r="V220" s="65"/>
      <c r="W220" s="65"/>
      <c r="X220" s="65"/>
      <c r="Y220" s="65"/>
      <c r="Z220" s="65"/>
    </row>
    <row r="221" spans="1:26" ht="14.25" customHeight="1" x14ac:dyDescent="0.25">
      <c r="A221" s="65"/>
      <c r="B221" s="97"/>
      <c r="C221" s="97"/>
      <c r="D221" s="97"/>
      <c r="E221" s="195"/>
      <c r="F221" s="195"/>
      <c r="G221" s="65"/>
      <c r="H221" s="65"/>
      <c r="I221" s="65"/>
      <c r="J221" s="65"/>
      <c r="K221" s="65"/>
      <c r="L221" s="65"/>
      <c r="M221" s="65"/>
      <c r="N221" s="65"/>
      <c r="O221" s="65"/>
      <c r="P221" s="65"/>
      <c r="Q221" s="65"/>
      <c r="R221" s="65"/>
      <c r="S221" s="65"/>
      <c r="T221" s="65"/>
      <c r="U221" s="65"/>
      <c r="V221" s="65"/>
      <c r="W221" s="65"/>
      <c r="X221" s="65"/>
      <c r="Y221" s="65"/>
      <c r="Z221" s="65"/>
    </row>
    <row r="222" spans="1:26" ht="14.25" customHeight="1" x14ac:dyDescent="0.25">
      <c r="A222" s="65"/>
      <c r="B222" s="97"/>
      <c r="C222" s="97"/>
      <c r="D222" s="97"/>
      <c r="E222" s="195"/>
      <c r="F222" s="195"/>
      <c r="G222" s="65"/>
      <c r="H222" s="65"/>
      <c r="I222" s="65"/>
      <c r="J222" s="65"/>
      <c r="K222" s="65"/>
      <c r="L222" s="65"/>
      <c r="M222" s="65"/>
      <c r="N222" s="65"/>
      <c r="O222" s="65"/>
      <c r="P222" s="65"/>
      <c r="Q222" s="65"/>
      <c r="R222" s="65"/>
      <c r="S222" s="65"/>
      <c r="T222" s="65"/>
      <c r="U222" s="65"/>
      <c r="V222" s="65"/>
      <c r="W222" s="65"/>
      <c r="X222" s="65"/>
      <c r="Y222" s="65"/>
      <c r="Z222" s="65"/>
    </row>
    <row r="223" spans="1:26" ht="14.25" customHeight="1" x14ac:dyDescent="0.25">
      <c r="A223" s="65"/>
      <c r="B223" s="97"/>
      <c r="C223" s="97"/>
      <c r="D223" s="97"/>
      <c r="E223" s="195"/>
      <c r="F223" s="195"/>
      <c r="G223" s="65"/>
      <c r="H223" s="65"/>
      <c r="I223" s="65"/>
      <c r="J223" s="65"/>
      <c r="K223" s="65"/>
      <c r="L223" s="65"/>
      <c r="M223" s="65"/>
      <c r="N223" s="65"/>
      <c r="O223" s="65"/>
      <c r="P223" s="65"/>
      <c r="Q223" s="65"/>
      <c r="R223" s="65"/>
      <c r="S223" s="65"/>
      <c r="T223" s="65"/>
      <c r="U223" s="65"/>
      <c r="V223" s="65"/>
      <c r="W223" s="65"/>
      <c r="X223" s="65"/>
      <c r="Y223" s="65"/>
      <c r="Z223" s="65"/>
    </row>
    <row r="224" spans="1:26" ht="14.25" customHeight="1" x14ac:dyDescent="0.25">
      <c r="A224" s="65"/>
      <c r="B224" s="97"/>
      <c r="C224" s="97"/>
      <c r="D224" s="97"/>
      <c r="E224" s="195"/>
      <c r="F224" s="195"/>
      <c r="G224" s="65"/>
      <c r="H224" s="65"/>
      <c r="I224" s="65"/>
      <c r="J224" s="65"/>
      <c r="K224" s="65"/>
      <c r="L224" s="65"/>
      <c r="M224" s="65"/>
      <c r="N224" s="65"/>
      <c r="O224" s="65"/>
      <c r="P224" s="65"/>
      <c r="Q224" s="65"/>
      <c r="R224" s="65"/>
      <c r="S224" s="65"/>
      <c r="T224" s="65"/>
      <c r="U224" s="65"/>
      <c r="V224" s="65"/>
      <c r="W224" s="65"/>
      <c r="X224" s="65"/>
      <c r="Y224" s="65"/>
      <c r="Z224" s="65"/>
    </row>
    <row r="225" spans="1:26" ht="14.25" customHeight="1" x14ac:dyDescent="0.25">
      <c r="A225" s="65"/>
      <c r="B225" s="97"/>
      <c r="C225" s="97"/>
      <c r="D225" s="97"/>
      <c r="E225" s="195"/>
      <c r="F225" s="195"/>
      <c r="G225" s="65"/>
      <c r="H225" s="65"/>
      <c r="I225" s="65"/>
      <c r="J225" s="65"/>
      <c r="K225" s="65"/>
      <c r="L225" s="65"/>
      <c r="M225" s="65"/>
      <c r="N225" s="65"/>
      <c r="O225" s="65"/>
      <c r="P225" s="65"/>
      <c r="Q225" s="65"/>
      <c r="R225" s="65"/>
      <c r="S225" s="65"/>
      <c r="T225" s="65"/>
      <c r="U225" s="65"/>
      <c r="V225" s="65"/>
      <c r="W225" s="65"/>
      <c r="X225" s="65"/>
      <c r="Y225" s="65"/>
      <c r="Z225" s="65"/>
    </row>
    <row r="226" spans="1:26" ht="14.25" customHeight="1" x14ac:dyDescent="0.25">
      <c r="A226" s="65"/>
      <c r="B226" s="97"/>
      <c r="C226" s="97"/>
      <c r="D226" s="97"/>
      <c r="E226" s="195"/>
      <c r="F226" s="195"/>
      <c r="G226" s="65"/>
      <c r="H226" s="65"/>
      <c r="I226" s="65"/>
      <c r="J226" s="65"/>
      <c r="K226" s="65"/>
      <c r="L226" s="65"/>
      <c r="M226" s="65"/>
      <c r="N226" s="65"/>
      <c r="O226" s="65"/>
      <c r="P226" s="65"/>
      <c r="Q226" s="65"/>
      <c r="R226" s="65"/>
      <c r="S226" s="65"/>
      <c r="T226" s="65"/>
      <c r="U226" s="65"/>
      <c r="V226" s="65"/>
      <c r="W226" s="65"/>
      <c r="X226" s="65"/>
      <c r="Y226" s="65"/>
      <c r="Z226" s="65"/>
    </row>
    <row r="227" spans="1:26" ht="14.25" customHeight="1" x14ac:dyDescent="0.25">
      <c r="A227" s="65"/>
      <c r="B227" s="97"/>
      <c r="C227" s="97"/>
      <c r="D227" s="97"/>
      <c r="E227" s="195"/>
      <c r="F227" s="195"/>
      <c r="G227" s="65"/>
      <c r="H227" s="65"/>
      <c r="I227" s="65"/>
      <c r="J227" s="65"/>
      <c r="K227" s="65"/>
      <c r="L227" s="65"/>
      <c r="M227" s="65"/>
      <c r="N227" s="65"/>
      <c r="O227" s="65"/>
      <c r="P227" s="65"/>
      <c r="Q227" s="65"/>
      <c r="R227" s="65"/>
      <c r="S227" s="65"/>
      <c r="T227" s="65"/>
      <c r="U227" s="65"/>
      <c r="V227" s="65"/>
      <c r="W227" s="65"/>
      <c r="X227" s="65"/>
      <c r="Y227" s="65"/>
      <c r="Z227" s="65"/>
    </row>
    <row r="228" spans="1:26" ht="14.25" customHeight="1" x14ac:dyDescent="0.25">
      <c r="A228" s="65"/>
      <c r="B228" s="97"/>
      <c r="C228" s="97"/>
      <c r="D228" s="97"/>
      <c r="E228" s="195"/>
      <c r="F228" s="195"/>
      <c r="G228" s="65"/>
      <c r="H228" s="65"/>
      <c r="I228" s="65"/>
      <c r="J228" s="65"/>
      <c r="K228" s="65"/>
      <c r="L228" s="65"/>
      <c r="M228" s="65"/>
      <c r="N228" s="65"/>
      <c r="O228" s="65"/>
      <c r="P228" s="65"/>
      <c r="Q228" s="65"/>
      <c r="R228" s="65"/>
      <c r="S228" s="65"/>
      <c r="T228" s="65"/>
      <c r="U228" s="65"/>
      <c r="V228" s="65"/>
      <c r="W228" s="65"/>
      <c r="X228" s="65"/>
      <c r="Y228" s="65"/>
      <c r="Z228" s="65"/>
    </row>
    <row r="229" spans="1:26" ht="14.25" customHeight="1" x14ac:dyDescent="0.25">
      <c r="A229" s="65"/>
      <c r="B229" s="97"/>
      <c r="C229" s="97"/>
      <c r="D229" s="97"/>
      <c r="E229" s="195"/>
      <c r="F229" s="195"/>
      <c r="G229" s="65"/>
      <c r="H229" s="65"/>
      <c r="I229" s="65"/>
      <c r="J229" s="65"/>
      <c r="K229" s="65"/>
      <c r="L229" s="65"/>
      <c r="M229" s="65"/>
      <c r="N229" s="65"/>
      <c r="O229" s="65"/>
      <c r="P229" s="65"/>
      <c r="Q229" s="65"/>
      <c r="R229" s="65"/>
      <c r="S229" s="65"/>
      <c r="T229" s="65"/>
      <c r="U229" s="65"/>
      <c r="V229" s="65"/>
      <c r="W229" s="65"/>
      <c r="X229" s="65"/>
      <c r="Y229" s="65"/>
      <c r="Z229" s="65"/>
    </row>
    <row r="230" spans="1:26" ht="14.25" customHeight="1" x14ac:dyDescent="0.25">
      <c r="A230" s="65"/>
      <c r="B230" s="97"/>
      <c r="C230" s="97"/>
      <c r="D230" s="97"/>
      <c r="E230" s="195"/>
      <c r="F230" s="195"/>
      <c r="G230" s="65"/>
      <c r="H230" s="65"/>
      <c r="I230" s="65"/>
      <c r="J230" s="65"/>
      <c r="K230" s="65"/>
      <c r="L230" s="65"/>
      <c r="M230" s="65"/>
      <c r="N230" s="65"/>
      <c r="O230" s="65"/>
      <c r="P230" s="65"/>
      <c r="Q230" s="65"/>
      <c r="R230" s="65"/>
      <c r="S230" s="65"/>
      <c r="T230" s="65"/>
      <c r="U230" s="65"/>
      <c r="V230" s="65"/>
      <c r="W230" s="65"/>
      <c r="X230" s="65"/>
      <c r="Y230" s="65"/>
      <c r="Z230" s="65"/>
    </row>
    <row r="231" spans="1:26" ht="14.25" customHeight="1" x14ac:dyDescent="0.25">
      <c r="A231" s="65"/>
      <c r="B231" s="97"/>
      <c r="C231" s="97"/>
      <c r="D231" s="97"/>
      <c r="E231" s="195"/>
      <c r="F231" s="195"/>
      <c r="G231" s="65"/>
      <c r="H231" s="65"/>
      <c r="I231" s="65"/>
      <c r="J231" s="65"/>
      <c r="K231" s="65"/>
      <c r="L231" s="65"/>
      <c r="M231" s="65"/>
      <c r="N231" s="65"/>
      <c r="O231" s="65"/>
      <c r="P231" s="65"/>
      <c r="Q231" s="65"/>
      <c r="R231" s="65"/>
      <c r="S231" s="65"/>
      <c r="T231" s="65"/>
      <c r="U231" s="65"/>
      <c r="V231" s="65"/>
      <c r="W231" s="65"/>
      <c r="X231" s="65"/>
      <c r="Y231" s="65"/>
      <c r="Z231" s="65"/>
    </row>
    <row r="232" spans="1:26" ht="14.25" customHeight="1" x14ac:dyDescent="0.25">
      <c r="A232" s="65"/>
      <c r="B232" s="97"/>
      <c r="C232" s="97"/>
      <c r="D232" s="97"/>
      <c r="E232" s="195"/>
      <c r="F232" s="195"/>
      <c r="G232" s="65"/>
      <c r="H232" s="65"/>
      <c r="I232" s="65"/>
      <c r="J232" s="65"/>
      <c r="K232" s="65"/>
      <c r="L232" s="65"/>
      <c r="M232" s="65"/>
      <c r="N232" s="65"/>
      <c r="O232" s="65"/>
      <c r="P232" s="65"/>
      <c r="Q232" s="65"/>
      <c r="R232" s="65"/>
      <c r="S232" s="65"/>
      <c r="T232" s="65"/>
      <c r="U232" s="65"/>
      <c r="V232" s="65"/>
      <c r="W232" s="65"/>
      <c r="X232" s="65"/>
      <c r="Y232" s="65"/>
      <c r="Z232" s="65"/>
    </row>
    <row r="233" spans="1:26" ht="14.25" customHeight="1" x14ac:dyDescent="0.25">
      <c r="A233" s="65"/>
      <c r="B233" s="97"/>
      <c r="C233" s="97"/>
      <c r="D233" s="97"/>
      <c r="E233" s="195"/>
      <c r="F233" s="195"/>
      <c r="G233" s="65"/>
      <c r="H233" s="65"/>
      <c r="I233" s="65"/>
      <c r="J233" s="65"/>
      <c r="K233" s="65"/>
      <c r="L233" s="65"/>
      <c r="M233" s="65"/>
      <c r="N233" s="65"/>
      <c r="O233" s="65"/>
      <c r="P233" s="65"/>
      <c r="Q233" s="65"/>
      <c r="R233" s="65"/>
      <c r="S233" s="65"/>
      <c r="T233" s="65"/>
      <c r="U233" s="65"/>
      <c r="V233" s="65"/>
      <c r="W233" s="65"/>
      <c r="X233" s="65"/>
      <c r="Y233" s="65"/>
      <c r="Z233" s="65"/>
    </row>
    <row r="234" spans="1:26" ht="14.25" customHeight="1" x14ac:dyDescent="0.25">
      <c r="A234" s="65"/>
      <c r="B234" s="97"/>
      <c r="C234" s="97"/>
      <c r="D234" s="97"/>
      <c r="E234" s="195"/>
      <c r="F234" s="195"/>
      <c r="G234" s="65"/>
      <c r="H234" s="65"/>
      <c r="I234" s="65"/>
      <c r="J234" s="65"/>
      <c r="K234" s="65"/>
      <c r="L234" s="65"/>
      <c r="M234" s="65"/>
      <c r="N234" s="65"/>
      <c r="O234" s="65"/>
      <c r="P234" s="65"/>
      <c r="Q234" s="65"/>
      <c r="R234" s="65"/>
      <c r="S234" s="65"/>
      <c r="T234" s="65"/>
      <c r="U234" s="65"/>
      <c r="V234" s="65"/>
      <c r="W234" s="65"/>
      <c r="X234" s="65"/>
      <c r="Y234" s="65"/>
      <c r="Z234" s="65"/>
    </row>
    <row r="235" spans="1:26" ht="14.25" customHeight="1" x14ac:dyDescent="0.25">
      <c r="A235" s="65"/>
      <c r="B235" s="97"/>
      <c r="C235" s="97"/>
      <c r="D235" s="97"/>
      <c r="E235" s="195"/>
      <c r="F235" s="195"/>
      <c r="G235" s="65"/>
      <c r="H235" s="65"/>
      <c r="I235" s="65"/>
      <c r="J235" s="65"/>
      <c r="K235" s="65"/>
      <c r="L235" s="65"/>
      <c r="M235" s="65"/>
      <c r="N235" s="65"/>
      <c r="O235" s="65"/>
      <c r="P235" s="65"/>
      <c r="Q235" s="65"/>
      <c r="R235" s="65"/>
      <c r="S235" s="65"/>
      <c r="T235" s="65"/>
      <c r="U235" s="65"/>
      <c r="V235" s="65"/>
      <c r="W235" s="65"/>
      <c r="X235" s="65"/>
      <c r="Y235" s="65"/>
      <c r="Z235" s="65"/>
    </row>
    <row r="236" spans="1:26" ht="14.25" customHeight="1" x14ac:dyDescent="0.25">
      <c r="A236" s="65"/>
      <c r="B236" s="97"/>
      <c r="C236" s="97"/>
      <c r="D236" s="97"/>
      <c r="E236" s="195"/>
      <c r="F236" s="195"/>
      <c r="G236" s="65"/>
      <c r="H236" s="65"/>
      <c r="I236" s="65"/>
      <c r="J236" s="65"/>
      <c r="K236" s="65"/>
      <c r="L236" s="65"/>
      <c r="M236" s="65"/>
      <c r="N236" s="65"/>
      <c r="O236" s="65"/>
      <c r="P236" s="65"/>
      <c r="Q236" s="65"/>
      <c r="R236" s="65"/>
      <c r="S236" s="65"/>
      <c r="T236" s="65"/>
      <c r="U236" s="65"/>
      <c r="V236" s="65"/>
      <c r="W236" s="65"/>
      <c r="X236" s="65"/>
      <c r="Y236" s="65"/>
      <c r="Z236" s="65"/>
    </row>
    <row r="237" spans="1:26" ht="14.25" customHeight="1" x14ac:dyDescent="0.25">
      <c r="A237" s="65"/>
      <c r="B237" s="97"/>
      <c r="C237" s="97"/>
      <c r="D237" s="97"/>
      <c r="E237" s="195"/>
      <c r="F237" s="195"/>
      <c r="G237" s="65"/>
      <c r="H237" s="65"/>
      <c r="I237" s="65"/>
      <c r="J237" s="65"/>
      <c r="K237" s="65"/>
      <c r="L237" s="65"/>
      <c r="M237" s="65"/>
      <c r="N237" s="65"/>
      <c r="O237" s="65"/>
      <c r="P237" s="65"/>
      <c r="Q237" s="65"/>
      <c r="R237" s="65"/>
      <c r="S237" s="65"/>
      <c r="T237" s="65"/>
      <c r="U237" s="65"/>
      <c r="V237" s="65"/>
      <c r="W237" s="65"/>
      <c r="X237" s="65"/>
      <c r="Y237" s="65"/>
      <c r="Z237" s="65"/>
    </row>
    <row r="238" spans="1:26" ht="14.25" customHeight="1" x14ac:dyDescent="0.25">
      <c r="A238" s="65"/>
      <c r="B238" s="97"/>
      <c r="C238" s="97"/>
      <c r="D238" s="97"/>
      <c r="E238" s="195"/>
      <c r="F238" s="195"/>
      <c r="G238" s="65"/>
      <c r="H238" s="65"/>
      <c r="I238" s="65"/>
      <c r="J238" s="65"/>
      <c r="K238" s="65"/>
      <c r="L238" s="65"/>
      <c r="M238" s="65"/>
      <c r="N238" s="65"/>
      <c r="O238" s="65"/>
      <c r="P238" s="65"/>
      <c r="Q238" s="65"/>
      <c r="R238" s="65"/>
      <c r="S238" s="65"/>
      <c r="T238" s="65"/>
      <c r="U238" s="65"/>
      <c r="V238" s="65"/>
      <c r="W238" s="65"/>
      <c r="X238" s="65"/>
      <c r="Y238" s="65"/>
      <c r="Z238" s="65"/>
    </row>
    <row r="239" spans="1:26" ht="14.25" customHeight="1" x14ac:dyDescent="0.25">
      <c r="A239" s="65"/>
      <c r="B239" s="97"/>
      <c r="C239" s="97"/>
      <c r="D239" s="97"/>
      <c r="E239" s="195"/>
      <c r="F239" s="195"/>
      <c r="G239" s="65"/>
      <c r="H239" s="65"/>
      <c r="I239" s="65"/>
      <c r="J239" s="65"/>
      <c r="K239" s="65"/>
      <c r="L239" s="65"/>
      <c r="M239" s="65"/>
      <c r="N239" s="65"/>
      <c r="O239" s="65"/>
      <c r="P239" s="65"/>
      <c r="Q239" s="65"/>
      <c r="R239" s="65"/>
      <c r="S239" s="65"/>
      <c r="T239" s="65"/>
      <c r="U239" s="65"/>
      <c r="V239" s="65"/>
      <c r="W239" s="65"/>
      <c r="X239" s="65"/>
      <c r="Y239" s="65"/>
      <c r="Z239" s="65"/>
    </row>
    <row r="240" spans="1:26" ht="14.25" customHeight="1" x14ac:dyDescent="0.25">
      <c r="A240" s="65"/>
      <c r="B240" s="97"/>
      <c r="C240" s="97"/>
      <c r="D240" s="97"/>
      <c r="E240" s="195"/>
      <c r="F240" s="195"/>
      <c r="G240" s="65"/>
      <c r="H240" s="65"/>
      <c r="I240" s="65"/>
      <c r="J240" s="65"/>
      <c r="K240" s="65"/>
      <c r="L240" s="65"/>
      <c r="M240" s="65"/>
      <c r="N240" s="65"/>
      <c r="O240" s="65"/>
      <c r="P240" s="65"/>
      <c r="Q240" s="65"/>
      <c r="R240" s="65"/>
      <c r="S240" s="65"/>
      <c r="T240" s="65"/>
      <c r="U240" s="65"/>
      <c r="V240" s="65"/>
      <c r="W240" s="65"/>
      <c r="X240" s="65"/>
      <c r="Y240" s="65"/>
      <c r="Z240" s="65"/>
    </row>
    <row r="241" spans="1:26" ht="14.25" customHeight="1" x14ac:dyDescent="0.25">
      <c r="A241" s="65"/>
      <c r="B241" s="97"/>
      <c r="C241" s="97"/>
      <c r="D241" s="97"/>
      <c r="E241" s="195"/>
      <c r="F241" s="195"/>
      <c r="G241" s="65"/>
      <c r="H241" s="65"/>
      <c r="I241" s="65"/>
      <c r="J241" s="65"/>
      <c r="K241" s="65"/>
      <c r="L241" s="65"/>
      <c r="M241" s="65"/>
      <c r="N241" s="65"/>
      <c r="O241" s="65"/>
      <c r="P241" s="65"/>
      <c r="Q241" s="65"/>
      <c r="R241" s="65"/>
      <c r="S241" s="65"/>
      <c r="T241" s="65"/>
      <c r="U241" s="65"/>
      <c r="V241" s="65"/>
      <c r="W241" s="65"/>
      <c r="X241" s="65"/>
      <c r="Y241" s="65"/>
      <c r="Z241" s="65"/>
    </row>
    <row r="242" spans="1:26" ht="14.25" customHeight="1" x14ac:dyDescent="0.25">
      <c r="A242" s="65"/>
      <c r="B242" s="97"/>
      <c r="C242" s="97"/>
      <c r="D242" s="97"/>
      <c r="E242" s="195"/>
      <c r="F242" s="195"/>
      <c r="G242" s="65"/>
      <c r="H242" s="65"/>
      <c r="I242" s="65"/>
      <c r="J242" s="65"/>
      <c r="K242" s="65"/>
      <c r="L242" s="65"/>
      <c r="M242" s="65"/>
      <c r="N242" s="65"/>
      <c r="O242" s="65"/>
      <c r="P242" s="65"/>
      <c r="Q242" s="65"/>
      <c r="R242" s="65"/>
      <c r="S242" s="65"/>
      <c r="T242" s="65"/>
      <c r="U242" s="65"/>
      <c r="V242" s="65"/>
      <c r="W242" s="65"/>
      <c r="X242" s="65"/>
      <c r="Y242" s="65"/>
      <c r="Z242" s="65"/>
    </row>
    <row r="243" spans="1:26" ht="14.25" customHeight="1" x14ac:dyDescent="0.25">
      <c r="A243" s="65"/>
      <c r="B243" s="97"/>
      <c r="C243" s="97"/>
      <c r="D243" s="97"/>
      <c r="E243" s="195"/>
      <c r="F243" s="195"/>
      <c r="G243" s="65"/>
      <c r="H243" s="65"/>
      <c r="I243" s="65"/>
      <c r="J243" s="65"/>
      <c r="K243" s="65"/>
      <c r="L243" s="65"/>
      <c r="M243" s="65"/>
      <c r="N243" s="65"/>
      <c r="O243" s="65"/>
      <c r="P243" s="65"/>
      <c r="Q243" s="65"/>
      <c r="R243" s="65"/>
      <c r="S243" s="65"/>
      <c r="T243" s="65"/>
      <c r="U243" s="65"/>
      <c r="V243" s="65"/>
      <c r="W243" s="65"/>
      <c r="X243" s="65"/>
      <c r="Y243" s="65"/>
      <c r="Z243" s="65"/>
    </row>
    <row r="244" spans="1:26" ht="14.25" customHeight="1" x14ac:dyDescent="0.25">
      <c r="A244" s="65"/>
      <c r="B244" s="97"/>
      <c r="C244" s="97"/>
      <c r="D244" s="97"/>
      <c r="E244" s="195"/>
      <c r="F244" s="195"/>
      <c r="G244" s="65"/>
      <c r="H244" s="65"/>
      <c r="I244" s="65"/>
      <c r="J244" s="65"/>
      <c r="K244" s="65"/>
      <c r="L244" s="65"/>
      <c r="M244" s="65"/>
      <c r="N244" s="65"/>
      <c r="O244" s="65"/>
      <c r="P244" s="65"/>
      <c r="Q244" s="65"/>
      <c r="R244" s="65"/>
      <c r="S244" s="65"/>
      <c r="T244" s="65"/>
      <c r="U244" s="65"/>
      <c r="V244" s="65"/>
      <c r="W244" s="65"/>
      <c r="X244" s="65"/>
      <c r="Y244" s="65"/>
      <c r="Z244" s="65"/>
    </row>
    <row r="245" spans="1:26" ht="14.25" customHeight="1" x14ac:dyDescent="0.25">
      <c r="A245" s="65"/>
      <c r="B245" s="97"/>
      <c r="C245" s="97"/>
      <c r="D245" s="97"/>
      <c r="E245" s="195"/>
      <c r="F245" s="195"/>
      <c r="G245" s="65"/>
      <c r="H245" s="65"/>
      <c r="I245" s="65"/>
      <c r="J245" s="65"/>
      <c r="K245" s="65"/>
      <c r="L245" s="65"/>
      <c r="M245" s="65"/>
      <c r="N245" s="65"/>
      <c r="O245" s="65"/>
      <c r="P245" s="65"/>
      <c r="Q245" s="65"/>
      <c r="R245" s="65"/>
      <c r="S245" s="65"/>
      <c r="T245" s="65"/>
      <c r="U245" s="65"/>
      <c r="V245" s="65"/>
      <c r="W245" s="65"/>
      <c r="X245" s="65"/>
      <c r="Y245" s="65"/>
      <c r="Z245" s="65"/>
    </row>
    <row r="246" spans="1:26" ht="14.25" customHeight="1" x14ac:dyDescent="0.25">
      <c r="A246" s="65"/>
      <c r="B246" s="97"/>
      <c r="C246" s="97"/>
      <c r="D246" s="97"/>
      <c r="E246" s="195"/>
      <c r="F246" s="195"/>
      <c r="G246" s="65"/>
      <c r="H246" s="65"/>
      <c r="I246" s="65"/>
      <c r="J246" s="65"/>
      <c r="K246" s="65"/>
      <c r="L246" s="65"/>
      <c r="M246" s="65"/>
      <c r="N246" s="65"/>
      <c r="O246" s="65"/>
      <c r="P246" s="65"/>
      <c r="Q246" s="65"/>
      <c r="R246" s="65"/>
      <c r="S246" s="65"/>
      <c r="T246" s="65"/>
      <c r="U246" s="65"/>
      <c r="V246" s="65"/>
      <c r="W246" s="65"/>
      <c r="X246" s="65"/>
      <c r="Y246" s="65"/>
      <c r="Z246" s="65"/>
    </row>
    <row r="247" spans="1:26" ht="14.25" customHeight="1" x14ac:dyDescent="0.25">
      <c r="A247" s="65"/>
      <c r="B247" s="97"/>
      <c r="C247" s="97"/>
      <c r="D247" s="97"/>
      <c r="E247" s="195"/>
      <c r="F247" s="195"/>
      <c r="G247" s="65"/>
      <c r="H247" s="65"/>
      <c r="I247" s="65"/>
      <c r="J247" s="65"/>
      <c r="K247" s="65"/>
      <c r="L247" s="65"/>
      <c r="M247" s="65"/>
      <c r="N247" s="65"/>
      <c r="O247" s="65"/>
      <c r="P247" s="65"/>
      <c r="Q247" s="65"/>
      <c r="R247" s="65"/>
      <c r="S247" s="65"/>
      <c r="T247" s="65"/>
      <c r="U247" s="65"/>
      <c r="V247" s="65"/>
      <c r="W247" s="65"/>
      <c r="X247" s="65"/>
      <c r="Y247" s="65"/>
      <c r="Z247" s="65"/>
    </row>
    <row r="248" spans="1:26" ht="14.25" customHeight="1" x14ac:dyDescent="0.25">
      <c r="A248" s="65"/>
      <c r="B248" s="97"/>
      <c r="C248" s="97"/>
      <c r="D248" s="97"/>
      <c r="E248" s="195"/>
      <c r="F248" s="195"/>
      <c r="G248" s="65"/>
      <c r="H248" s="65"/>
      <c r="I248" s="65"/>
      <c r="J248" s="65"/>
      <c r="K248" s="65"/>
      <c r="L248" s="65"/>
      <c r="M248" s="65"/>
      <c r="N248" s="65"/>
      <c r="O248" s="65"/>
      <c r="P248" s="65"/>
      <c r="Q248" s="65"/>
      <c r="R248" s="65"/>
      <c r="S248" s="65"/>
      <c r="T248" s="65"/>
      <c r="U248" s="65"/>
      <c r="V248" s="65"/>
      <c r="W248" s="65"/>
      <c r="X248" s="65"/>
      <c r="Y248" s="65"/>
      <c r="Z248" s="65"/>
    </row>
    <row r="249" spans="1:26" ht="14.25" customHeight="1" x14ac:dyDescent="0.25">
      <c r="A249" s="65"/>
      <c r="B249" s="97"/>
      <c r="C249" s="97"/>
      <c r="D249" s="97"/>
      <c r="E249" s="195"/>
      <c r="F249" s="195"/>
      <c r="G249" s="65"/>
      <c r="H249" s="65"/>
      <c r="I249" s="65"/>
      <c r="J249" s="65"/>
      <c r="K249" s="65"/>
      <c r="L249" s="65"/>
      <c r="M249" s="65"/>
      <c r="N249" s="65"/>
      <c r="O249" s="65"/>
      <c r="P249" s="65"/>
      <c r="Q249" s="65"/>
      <c r="R249" s="65"/>
      <c r="S249" s="65"/>
      <c r="T249" s="65"/>
      <c r="U249" s="65"/>
      <c r="V249" s="65"/>
      <c r="W249" s="65"/>
      <c r="X249" s="65"/>
      <c r="Y249" s="65"/>
      <c r="Z249" s="65"/>
    </row>
    <row r="250" spans="1:26" ht="14.25" customHeight="1" x14ac:dyDescent="0.25">
      <c r="A250" s="65"/>
      <c r="B250" s="97"/>
      <c r="C250" s="97"/>
      <c r="D250" s="97"/>
      <c r="E250" s="195"/>
      <c r="F250" s="195"/>
      <c r="G250" s="65"/>
      <c r="H250" s="65"/>
      <c r="I250" s="65"/>
      <c r="J250" s="65"/>
      <c r="K250" s="65"/>
      <c r="L250" s="65"/>
      <c r="M250" s="65"/>
      <c r="N250" s="65"/>
      <c r="O250" s="65"/>
      <c r="P250" s="65"/>
      <c r="Q250" s="65"/>
      <c r="R250" s="65"/>
      <c r="S250" s="65"/>
      <c r="T250" s="65"/>
      <c r="U250" s="65"/>
      <c r="V250" s="65"/>
      <c r="W250" s="65"/>
      <c r="X250" s="65"/>
      <c r="Y250" s="65"/>
      <c r="Z250" s="65"/>
    </row>
    <row r="251" spans="1:26" ht="14.25" customHeight="1" x14ac:dyDescent="0.25">
      <c r="A251" s="65"/>
      <c r="B251" s="97"/>
      <c r="C251" s="97"/>
      <c r="D251" s="97"/>
      <c r="E251" s="195"/>
      <c r="F251" s="195"/>
      <c r="G251" s="65"/>
      <c r="H251" s="65"/>
      <c r="I251" s="65"/>
      <c r="J251" s="65"/>
      <c r="K251" s="65"/>
      <c r="L251" s="65"/>
      <c r="M251" s="65"/>
      <c r="N251" s="65"/>
      <c r="O251" s="65"/>
      <c r="P251" s="65"/>
      <c r="Q251" s="65"/>
      <c r="R251" s="65"/>
      <c r="S251" s="65"/>
      <c r="T251" s="65"/>
      <c r="U251" s="65"/>
      <c r="V251" s="65"/>
      <c r="W251" s="65"/>
      <c r="X251" s="65"/>
      <c r="Y251" s="65"/>
      <c r="Z251" s="65"/>
    </row>
    <row r="252" spans="1:26" ht="14.25" customHeight="1" x14ac:dyDescent="0.25">
      <c r="A252" s="65"/>
      <c r="B252" s="97"/>
      <c r="C252" s="97"/>
      <c r="D252" s="97"/>
      <c r="E252" s="195"/>
      <c r="F252" s="195"/>
      <c r="G252" s="65"/>
      <c r="H252" s="65"/>
      <c r="I252" s="65"/>
      <c r="J252" s="65"/>
      <c r="K252" s="65"/>
      <c r="L252" s="65"/>
      <c r="M252" s="65"/>
      <c r="N252" s="65"/>
      <c r="O252" s="65"/>
      <c r="P252" s="65"/>
      <c r="Q252" s="65"/>
      <c r="R252" s="65"/>
      <c r="S252" s="65"/>
      <c r="T252" s="65"/>
      <c r="U252" s="65"/>
      <c r="V252" s="65"/>
      <c r="W252" s="65"/>
      <c r="X252" s="65"/>
      <c r="Y252" s="65"/>
      <c r="Z252" s="65"/>
    </row>
    <row r="253" spans="1:26" ht="14.25" customHeight="1" x14ac:dyDescent="0.25">
      <c r="A253" s="65"/>
      <c r="B253" s="97"/>
      <c r="C253" s="97"/>
      <c r="D253" s="97"/>
      <c r="E253" s="195"/>
      <c r="F253" s="195"/>
      <c r="G253" s="65"/>
      <c r="H253" s="65"/>
      <c r="I253" s="65"/>
      <c r="J253" s="65"/>
      <c r="K253" s="65"/>
      <c r="L253" s="65"/>
      <c r="M253" s="65"/>
      <c r="N253" s="65"/>
      <c r="O253" s="65"/>
      <c r="P253" s="65"/>
      <c r="Q253" s="65"/>
      <c r="R253" s="65"/>
      <c r="S253" s="65"/>
      <c r="T253" s="65"/>
      <c r="U253" s="65"/>
      <c r="V253" s="65"/>
      <c r="W253" s="65"/>
      <c r="X253" s="65"/>
      <c r="Y253" s="65"/>
      <c r="Z253" s="65"/>
    </row>
    <row r="254" spans="1:26" ht="14.25" customHeight="1" x14ac:dyDescent="0.25">
      <c r="A254" s="65"/>
      <c r="B254" s="97"/>
      <c r="C254" s="97"/>
      <c r="D254" s="97"/>
      <c r="E254" s="195"/>
      <c r="F254" s="195"/>
      <c r="G254" s="65"/>
      <c r="H254" s="65"/>
      <c r="I254" s="65"/>
      <c r="J254" s="65"/>
      <c r="K254" s="65"/>
      <c r="L254" s="65"/>
      <c r="M254" s="65"/>
      <c r="N254" s="65"/>
      <c r="O254" s="65"/>
      <c r="P254" s="65"/>
      <c r="Q254" s="65"/>
      <c r="R254" s="65"/>
      <c r="S254" s="65"/>
      <c r="T254" s="65"/>
      <c r="U254" s="65"/>
      <c r="V254" s="65"/>
      <c r="W254" s="65"/>
      <c r="X254" s="65"/>
      <c r="Y254" s="65"/>
      <c r="Z254" s="65"/>
    </row>
    <row r="255" spans="1:26" ht="14.25" customHeight="1" x14ac:dyDescent="0.25">
      <c r="A255" s="65"/>
      <c r="B255" s="97"/>
      <c r="C255" s="97"/>
      <c r="D255" s="97"/>
      <c r="E255" s="195"/>
      <c r="F255" s="195"/>
      <c r="G255" s="65"/>
      <c r="H255" s="65"/>
      <c r="I255" s="65"/>
      <c r="J255" s="65"/>
      <c r="K255" s="65"/>
      <c r="L255" s="65"/>
      <c r="M255" s="65"/>
      <c r="N255" s="65"/>
      <c r="O255" s="65"/>
      <c r="P255" s="65"/>
      <c r="Q255" s="65"/>
      <c r="R255" s="65"/>
      <c r="S255" s="65"/>
      <c r="T255" s="65"/>
      <c r="U255" s="65"/>
      <c r="V255" s="65"/>
      <c r="W255" s="65"/>
      <c r="X255" s="65"/>
      <c r="Y255" s="65"/>
      <c r="Z255" s="65"/>
    </row>
    <row r="256" spans="1:26" ht="14.25" customHeight="1" x14ac:dyDescent="0.25">
      <c r="A256" s="65"/>
      <c r="B256" s="97"/>
      <c r="C256" s="97"/>
      <c r="D256" s="97"/>
      <c r="E256" s="195"/>
      <c r="F256" s="195"/>
      <c r="G256" s="65"/>
      <c r="H256" s="65"/>
      <c r="I256" s="65"/>
      <c r="J256" s="65"/>
      <c r="K256" s="65"/>
      <c r="L256" s="65"/>
      <c r="M256" s="65"/>
      <c r="N256" s="65"/>
      <c r="O256" s="65"/>
      <c r="P256" s="65"/>
      <c r="Q256" s="65"/>
      <c r="R256" s="65"/>
      <c r="S256" s="65"/>
      <c r="T256" s="65"/>
      <c r="U256" s="65"/>
      <c r="V256" s="65"/>
      <c r="W256" s="65"/>
      <c r="X256" s="65"/>
      <c r="Y256" s="65"/>
      <c r="Z256" s="65"/>
    </row>
    <row r="257" spans="1:26" ht="14.25" customHeight="1" x14ac:dyDescent="0.25">
      <c r="A257" s="65"/>
      <c r="B257" s="97"/>
      <c r="C257" s="97"/>
      <c r="D257" s="97"/>
      <c r="E257" s="195"/>
      <c r="F257" s="195"/>
      <c r="G257" s="65"/>
      <c r="H257" s="65"/>
      <c r="I257" s="65"/>
      <c r="J257" s="65"/>
      <c r="K257" s="65"/>
      <c r="L257" s="65"/>
      <c r="M257" s="65"/>
      <c r="N257" s="65"/>
      <c r="O257" s="65"/>
      <c r="P257" s="65"/>
      <c r="Q257" s="65"/>
      <c r="R257" s="65"/>
      <c r="S257" s="65"/>
      <c r="T257" s="65"/>
      <c r="U257" s="65"/>
      <c r="V257" s="65"/>
      <c r="W257" s="65"/>
      <c r="X257" s="65"/>
      <c r="Y257" s="65"/>
      <c r="Z257" s="65"/>
    </row>
    <row r="258" spans="1:26" ht="14.25" customHeight="1" x14ac:dyDescent="0.25">
      <c r="A258" s="65"/>
      <c r="B258" s="97"/>
      <c r="C258" s="97"/>
      <c r="D258" s="97"/>
      <c r="E258" s="195"/>
      <c r="F258" s="195"/>
      <c r="G258" s="65"/>
      <c r="H258" s="65"/>
      <c r="I258" s="65"/>
      <c r="J258" s="65"/>
      <c r="K258" s="65"/>
      <c r="L258" s="65"/>
      <c r="M258" s="65"/>
      <c r="N258" s="65"/>
      <c r="O258" s="65"/>
      <c r="P258" s="65"/>
      <c r="Q258" s="65"/>
      <c r="R258" s="65"/>
      <c r="S258" s="65"/>
      <c r="T258" s="65"/>
      <c r="U258" s="65"/>
      <c r="V258" s="65"/>
      <c r="W258" s="65"/>
      <c r="X258" s="65"/>
      <c r="Y258" s="65"/>
      <c r="Z258" s="65"/>
    </row>
    <row r="259" spans="1:26" ht="14.25" customHeight="1" x14ac:dyDescent="0.25">
      <c r="A259" s="65"/>
      <c r="B259" s="97"/>
      <c r="C259" s="97"/>
      <c r="D259" s="97"/>
      <c r="E259" s="195"/>
      <c r="F259" s="195"/>
      <c r="G259" s="65"/>
      <c r="H259" s="65"/>
      <c r="I259" s="65"/>
      <c r="J259" s="65"/>
      <c r="K259" s="65"/>
      <c r="L259" s="65"/>
      <c r="M259" s="65"/>
      <c r="N259" s="65"/>
      <c r="O259" s="65"/>
      <c r="P259" s="65"/>
      <c r="Q259" s="65"/>
      <c r="R259" s="65"/>
      <c r="S259" s="65"/>
      <c r="T259" s="65"/>
      <c r="U259" s="65"/>
      <c r="V259" s="65"/>
      <c r="W259" s="65"/>
      <c r="X259" s="65"/>
      <c r="Y259" s="65"/>
      <c r="Z259" s="65"/>
    </row>
    <row r="260" spans="1:26" ht="14.25" customHeight="1" x14ac:dyDescent="0.25">
      <c r="A260" s="65"/>
      <c r="B260" s="97"/>
      <c r="C260" s="97"/>
      <c r="D260" s="97"/>
      <c r="E260" s="195"/>
      <c r="F260" s="195"/>
      <c r="G260" s="65"/>
      <c r="H260" s="65"/>
      <c r="I260" s="65"/>
      <c r="J260" s="65"/>
      <c r="K260" s="65"/>
      <c r="L260" s="65"/>
      <c r="M260" s="65"/>
      <c r="N260" s="65"/>
      <c r="O260" s="65"/>
      <c r="P260" s="65"/>
      <c r="Q260" s="65"/>
      <c r="R260" s="65"/>
      <c r="S260" s="65"/>
      <c r="T260" s="65"/>
      <c r="U260" s="65"/>
      <c r="V260" s="65"/>
      <c r="W260" s="65"/>
      <c r="X260" s="65"/>
      <c r="Y260" s="65"/>
      <c r="Z260" s="65"/>
    </row>
    <row r="261" spans="1:26" ht="14.25" customHeight="1" x14ac:dyDescent="0.25">
      <c r="A261" s="65"/>
      <c r="B261" s="97"/>
      <c r="C261" s="97"/>
      <c r="D261" s="97"/>
      <c r="E261" s="195"/>
      <c r="F261" s="195"/>
      <c r="G261" s="65"/>
      <c r="H261" s="65"/>
      <c r="I261" s="65"/>
      <c r="J261" s="65"/>
      <c r="K261" s="65"/>
      <c r="L261" s="65"/>
      <c r="M261" s="65"/>
      <c r="N261" s="65"/>
      <c r="O261" s="65"/>
      <c r="P261" s="65"/>
      <c r="Q261" s="65"/>
      <c r="R261" s="65"/>
      <c r="S261" s="65"/>
      <c r="T261" s="65"/>
      <c r="U261" s="65"/>
      <c r="V261" s="65"/>
      <c r="W261" s="65"/>
      <c r="X261" s="65"/>
      <c r="Y261" s="65"/>
      <c r="Z261" s="65"/>
    </row>
    <row r="262" spans="1:26" ht="14.25" customHeight="1" x14ac:dyDescent="0.25">
      <c r="A262" s="65"/>
      <c r="B262" s="97"/>
      <c r="C262" s="97"/>
      <c r="D262" s="97"/>
      <c r="E262" s="195"/>
      <c r="F262" s="195"/>
      <c r="G262" s="65"/>
      <c r="H262" s="65"/>
      <c r="I262" s="65"/>
      <c r="J262" s="65"/>
      <c r="K262" s="65"/>
      <c r="L262" s="65"/>
      <c r="M262" s="65"/>
      <c r="N262" s="65"/>
      <c r="O262" s="65"/>
      <c r="P262" s="65"/>
      <c r="Q262" s="65"/>
      <c r="R262" s="65"/>
      <c r="S262" s="65"/>
      <c r="T262" s="65"/>
      <c r="U262" s="65"/>
      <c r="V262" s="65"/>
      <c r="W262" s="65"/>
      <c r="X262" s="65"/>
      <c r="Y262" s="65"/>
      <c r="Z262" s="65"/>
    </row>
    <row r="263" spans="1:26" ht="14.25" customHeight="1" x14ac:dyDescent="0.25">
      <c r="A263" s="65"/>
      <c r="B263" s="97"/>
      <c r="C263" s="97"/>
      <c r="D263" s="97"/>
      <c r="E263" s="195"/>
      <c r="F263" s="195"/>
      <c r="G263" s="65"/>
      <c r="H263" s="65"/>
      <c r="I263" s="65"/>
      <c r="J263" s="65"/>
      <c r="K263" s="65"/>
      <c r="L263" s="65"/>
      <c r="M263" s="65"/>
      <c r="N263" s="65"/>
      <c r="O263" s="65"/>
      <c r="P263" s="65"/>
      <c r="Q263" s="65"/>
      <c r="R263" s="65"/>
      <c r="S263" s="65"/>
      <c r="T263" s="65"/>
      <c r="U263" s="65"/>
      <c r="V263" s="65"/>
      <c r="W263" s="65"/>
      <c r="X263" s="65"/>
      <c r="Y263" s="65"/>
      <c r="Z263" s="65"/>
    </row>
    <row r="264" spans="1:26" ht="14.25" customHeight="1" x14ac:dyDescent="0.25">
      <c r="A264" s="65"/>
      <c r="B264" s="97"/>
      <c r="C264" s="97"/>
      <c r="D264" s="97"/>
      <c r="E264" s="195"/>
      <c r="F264" s="195"/>
      <c r="G264" s="65"/>
      <c r="H264" s="65"/>
      <c r="I264" s="65"/>
      <c r="J264" s="65"/>
      <c r="K264" s="65"/>
      <c r="L264" s="65"/>
      <c r="M264" s="65"/>
      <c r="N264" s="65"/>
      <c r="O264" s="65"/>
      <c r="P264" s="65"/>
      <c r="Q264" s="65"/>
      <c r="R264" s="65"/>
      <c r="S264" s="65"/>
      <c r="T264" s="65"/>
      <c r="U264" s="65"/>
      <c r="V264" s="65"/>
      <c r="W264" s="65"/>
      <c r="X264" s="65"/>
      <c r="Y264" s="65"/>
      <c r="Z264" s="65"/>
    </row>
    <row r="265" spans="1:26" ht="14.25" customHeight="1" x14ac:dyDescent="0.25">
      <c r="A265" s="65"/>
      <c r="B265" s="97"/>
      <c r="C265" s="97"/>
      <c r="D265" s="97"/>
      <c r="E265" s="195"/>
      <c r="F265" s="195"/>
      <c r="G265" s="65"/>
      <c r="H265" s="65"/>
      <c r="I265" s="65"/>
      <c r="J265" s="65"/>
      <c r="K265" s="65"/>
      <c r="L265" s="65"/>
      <c r="M265" s="65"/>
      <c r="N265" s="65"/>
      <c r="O265" s="65"/>
      <c r="P265" s="65"/>
      <c r="Q265" s="65"/>
      <c r="R265" s="65"/>
      <c r="S265" s="65"/>
      <c r="T265" s="65"/>
      <c r="U265" s="65"/>
      <c r="V265" s="65"/>
      <c r="W265" s="65"/>
      <c r="X265" s="65"/>
      <c r="Y265" s="65"/>
      <c r="Z265" s="65"/>
    </row>
    <row r="266" spans="1:26" ht="14.25" customHeight="1" x14ac:dyDescent="0.25">
      <c r="A266" s="65"/>
      <c r="B266" s="97"/>
      <c r="C266" s="97"/>
      <c r="D266" s="97"/>
      <c r="E266" s="195"/>
      <c r="F266" s="195"/>
      <c r="G266" s="65"/>
      <c r="H266" s="65"/>
      <c r="I266" s="65"/>
      <c r="J266" s="65"/>
      <c r="K266" s="65"/>
      <c r="L266" s="65"/>
      <c r="M266" s="65"/>
      <c r="N266" s="65"/>
      <c r="O266" s="65"/>
      <c r="P266" s="65"/>
      <c r="Q266" s="65"/>
      <c r="R266" s="65"/>
      <c r="S266" s="65"/>
      <c r="T266" s="65"/>
      <c r="U266" s="65"/>
      <c r="V266" s="65"/>
      <c r="W266" s="65"/>
      <c r="X266" s="65"/>
      <c r="Y266" s="65"/>
      <c r="Z266" s="65"/>
    </row>
    <row r="267" spans="1:26" ht="14.25" customHeight="1" x14ac:dyDescent="0.25">
      <c r="A267" s="65"/>
      <c r="B267" s="97"/>
      <c r="C267" s="97"/>
      <c r="D267" s="97"/>
      <c r="E267" s="195"/>
      <c r="F267" s="195"/>
      <c r="G267" s="65"/>
      <c r="H267" s="65"/>
      <c r="I267" s="65"/>
      <c r="J267" s="65"/>
      <c r="K267" s="65"/>
      <c r="L267" s="65"/>
      <c r="M267" s="65"/>
      <c r="N267" s="65"/>
      <c r="O267" s="65"/>
      <c r="P267" s="65"/>
      <c r="Q267" s="65"/>
      <c r="R267" s="65"/>
      <c r="S267" s="65"/>
      <c r="T267" s="65"/>
      <c r="U267" s="65"/>
      <c r="V267" s="65"/>
      <c r="W267" s="65"/>
      <c r="X267" s="65"/>
      <c r="Y267" s="65"/>
      <c r="Z267" s="65"/>
    </row>
    <row r="268" spans="1:26" ht="14.25" customHeight="1" x14ac:dyDescent="0.25">
      <c r="A268" s="65"/>
      <c r="B268" s="97"/>
      <c r="C268" s="97"/>
      <c r="D268" s="97"/>
      <c r="E268" s="195"/>
      <c r="F268" s="195"/>
      <c r="G268" s="65"/>
      <c r="H268" s="65"/>
      <c r="I268" s="65"/>
      <c r="J268" s="65"/>
      <c r="K268" s="65"/>
      <c r="L268" s="65"/>
      <c r="M268" s="65"/>
      <c r="N268" s="65"/>
      <c r="O268" s="65"/>
      <c r="P268" s="65"/>
      <c r="Q268" s="65"/>
      <c r="R268" s="65"/>
      <c r="S268" s="65"/>
      <c r="T268" s="65"/>
      <c r="U268" s="65"/>
      <c r="V268" s="65"/>
      <c r="W268" s="65"/>
      <c r="X268" s="65"/>
      <c r="Y268" s="65"/>
      <c r="Z268" s="65"/>
    </row>
    <row r="269" spans="1:26" ht="14.25" customHeight="1" x14ac:dyDescent="0.25">
      <c r="A269" s="65"/>
      <c r="B269" s="97"/>
      <c r="C269" s="97"/>
      <c r="D269" s="97"/>
      <c r="E269" s="195"/>
      <c r="F269" s="195"/>
      <c r="G269" s="65"/>
      <c r="H269" s="65"/>
      <c r="I269" s="65"/>
      <c r="J269" s="65"/>
      <c r="K269" s="65"/>
      <c r="L269" s="65"/>
      <c r="M269" s="65"/>
      <c r="N269" s="65"/>
      <c r="O269" s="65"/>
      <c r="P269" s="65"/>
      <c r="Q269" s="65"/>
      <c r="R269" s="65"/>
      <c r="S269" s="65"/>
      <c r="T269" s="65"/>
      <c r="U269" s="65"/>
      <c r="V269" s="65"/>
      <c r="W269" s="65"/>
      <c r="X269" s="65"/>
      <c r="Y269" s="65"/>
      <c r="Z269" s="65"/>
    </row>
    <row r="270" spans="1:26" ht="14.25" customHeight="1" x14ac:dyDescent="0.25">
      <c r="A270" s="65"/>
      <c r="B270" s="97"/>
      <c r="C270" s="97"/>
      <c r="D270" s="97"/>
      <c r="E270" s="195"/>
      <c r="F270" s="195"/>
      <c r="G270" s="65"/>
      <c r="H270" s="65"/>
      <c r="I270" s="65"/>
      <c r="J270" s="65"/>
      <c r="K270" s="65"/>
      <c r="L270" s="65"/>
      <c r="M270" s="65"/>
      <c r="N270" s="65"/>
      <c r="O270" s="65"/>
      <c r="P270" s="65"/>
      <c r="Q270" s="65"/>
      <c r="R270" s="65"/>
      <c r="S270" s="65"/>
      <c r="T270" s="65"/>
      <c r="U270" s="65"/>
      <c r="V270" s="65"/>
      <c r="W270" s="65"/>
      <c r="X270" s="65"/>
      <c r="Y270" s="65"/>
      <c r="Z270" s="65"/>
    </row>
    <row r="271" spans="1:26" ht="14.25" customHeight="1" x14ac:dyDescent="0.25">
      <c r="A271" s="65"/>
      <c r="B271" s="97"/>
      <c r="C271" s="97"/>
      <c r="D271" s="97"/>
      <c r="E271" s="195"/>
      <c r="F271" s="195"/>
      <c r="G271" s="65"/>
      <c r="H271" s="65"/>
      <c r="I271" s="65"/>
      <c r="J271" s="65"/>
      <c r="K271" s="65"/>
      <c r="L271" s="65"/>
      <c r="M271" s="65"/>
      <c r="N271" s="65"/>
      <c r="O271" s="65"/>
      <c r="P271" s="65"/>
      <c r="Q271" s="65"/>
      <c r="R271" s="65"/>
      <c r="S271" s="65"/>
      <c r="T271" s="65"/>
      <c r="U271" s="65"/>
      <c r="V271" s="65"/>
      <c r="W271" s="65"/>
      <c r="X271" s="65"/>
      <c r="Y271" s="65"/>
      <c r="Z271" s="65"/>
    </row>
    <row r="272" spans="1:26" ht="14.25" customHeight="1" x14ac:dyDescent="0.25">
      <c r="A272" s="65"/>
      <c r="B272" s="97"/>
      <c r="C272" s="97"/>
      <c r="D272" s="97"/>
      <c r="E272" s="195"/>
      <c r="F272" s="195"/>
      <c r="G272" s="65"/>
      <c r="H272" s="65"/>
      <c r="I272" s="65"/>
      <c r="J272" s="65"/>
      <c r="K272" s="65"/>
      <c r="L272" s="65"/>
      <c r="M272" s="65"/>
      <c r="N272" s="65"/>
      <c r="O272" s="65"/>
      <c r="P272" s="65"/>
      <c r="Q272" s="65"/>
      <c r="R272" s="65"/>
      <c r="S272" s="65"/>
      <c r="T272" s="65"/>
      <c r="U272" s="65"/>
      <c r="V272" s="65"/>
      <c r="W272" s="65"/>
      <c r="X272" s="65"/>
      <c r="Y272" s="65"/>
      <c r="Z272" s="65"/>
    </row>
    <row r="273" spans="1:26" ht="14.25" customHeight="1" x14ac:dyDescent="0.25">
      <c r="A273" s="65"/>
      <c r="B273" s="97"/>
      <c r="C273" s="97"/>
      <c r="D273" s="97"/>
      <c r="E273" s="195"/>
      <c r="F273" s="195"/>
      <c r="G273" s="65"/>
      <c r="H273" s="65"/>
      <c r="I273" s="65"/>
      <c r="J273" s="65"/>
      <c r="K273" s="65"/>
      <c r="L273" s="65"/>
      <c r="M273" s="65"/>
      <c r="N273" s="65"/>
      <c r="O273" s="65"/>
      <c r="P273" s="65"/>
      <c r="Q273" s="65"/>
      <c r="R273" s="65"/>
      <c r="S273" s="65"/>
      <c r="T273" s="65"/>
      <c r="U273" s="65"/>
      <c r="V273" s="65"/>
      <c r="W273" s="65"/>
      <c r="X273" s="65"/>
      <c r="Y273" s="65"/>
      <c r="Z273" s="65"/>
    </row>
    <row r="274" spans="1:26" ht="14.25" customHeight="1" x14ac:dyDescent="0.25">
      <c r="A274" s="65"/>
      <c r="B274" s="97"/>
      <c r="C274" s="97"/>
      <c r="D274" s="97"/>
      <c r="E274" s="195"/>
      <c r="F274" s="195"/>
      <c r="G274" s="65"/>
      <c r="H274" s="65"/>
      <c r="I274" s="65"/>
      <c r="J274" s="65"/>
      <c r="K274" s="65"/>
      <c r="L274" s="65"/>
      <c r="M274" s="65"/>
      <c r="N274" s="65"/>
      <c r="O274" s="65"/>
      <c r="P274" s="65"/>
      <c r="Q274" s="65"/>
      <c r="R274" s="65"/>
      <c r="S274" s="65"/>
      <c r="T274" s="65"/>
      <c r="U274" s="65"/>
      <c r="V274" s="65"/>
      <c r="W274" s="65"/>
      <c r="X274" s="65"/>
      <c r="Y274" s="65"/>
      <c r="Z274" s="65"/>
    </row>
    <row r="275" spans="1:26" ht="14.25" customHeight="1" x14ac:dyDescent="0.25">
      <c r="A275" s="65"/>
      <c r="B275" s="97"/>
      <c r="C275" s="97"/>
      <c r="D275" s="97"/>
      <c r="E275" s="195"/>
      <c r="F275" s="195"/>
      <c r="G275" s="65"/>
      <c r="H275" s="65"/>
      <c r="I275" s="65"/>
      <c r="J275" s="65"/>
      <c r="K275" s="65"/>
      <c r="L275" s="65"/>
      <c r="M275" s="65"/>
      <c r="N275" s="65"/>
      <c r="O275" s="65"/>
      <c r="P275" s="65"/>
      <c r="Q275" s="65"/>
      <c r="R275" s="65"/>
      <c r="S275" s="65"/>
      <c r="T275" s="65"/>
      <c r="U275" s="65"/>
      <c r="V275" s="65"/>
      <c r="W275" s="65"/>
      <c r="X275" s="65"/>
      <c r="Y275" s="65"/>
      <c r="Z275" s="65"/>
    </row>
    <row r="276" spans="1:26" ht="14.25" customHeight="1" x14ac:dyDescent="0.25">
      <c r="A276" s="65"/>
      <c r="B276" s="97"/>
      <c r="C276" s="97"/>
      <c r="D276" s="97"/>
      <c r="E276" s="195"/>
      <c r="F276" s="195"/>
      <c r="G276" s="65"/>
      <c r="H276" s="65"/>
      <c r="I276" s="65"/>
      <c r="J276" s="65"/>
      <c r="K276" s="65"/>
      <c r="L276" s="65"/>
      <c r="M276" s="65"/>
      <c r="N276" s="65"/>
      <c r="O276" s="65"/>
      <c r="P276" s="65"/>
      <c r="Q276" s="65"/>
      <c r="R276" s="65"/>
      <c r="S276" s="65"/>
      <c r="T276" s="65"/>
      <c r="U276" s="65"/>
      <c r="V276" s="65"/>
      <c r="W276" s="65"/>
      <c r="X276" s="65"/>
      <c r="Y276" s="65"/>
      <c r="Z276" s="65"/>
    </row>
    <row r="277" spans="1:26" ht="14.25" customHeight="1" x14ac:dyDescent="0.25">
      <c r="A277" s="65"/>
      <c r="B277" s="97"/>
      <c r="C277" s="97"/>
      <c r="D277" s="97"/>
      <c r="E277" s="195"/>
      <c r="F277" s="195"/>
      <c r="G277" s="65"/>
      <c r="H277" s="65"/>
      <c r="I277" s="65"/>
      <c r="J277" s="65"/>
      <c r="K277" s="65"/>
      <c r="L277" s="65"/>
      <c r="M277" s="65"/>
      <c r="N277" s="65"/>
      <c r="O277" s="65"/>
      <c r="P277" s="65"/>
      <c r="Q277" s="65"/>
      <c r="R277" s="65"/>
      <c r="S277" s="65"/>
      <c r="T277" s="65"/>
      <c r="U277" s="65"/>
      <c r="V277" s="65"/>
      <c r="W277" s="65"/>
      <c r="X277" s="65"/>
      <c r="Y277" s="65"/>
      <c r="Z277" s="65"/>
    </row>
    <row r="278" spans="1:26" ht="14.25" customHeight="1" x14ac:dyDescent="0.25">
      <c r="A278" s="65"/>
      <c r="B278" s="97"/>
      <c r="C278" s="97"/>
      <c r="D278" s="97"/>
      <c r="E278" s="195"/>
      <c r="F278" s="195"/>
      <c r="G278" s="65"/>
      <c r="H278" s="65"/>
      <c r="I278" s="65"/>
      <c r="J278" s="65"/>
      <c r="K278" s="65"/>
      <c r="L278" s="65"/>
      <c r="M278" s="65"/>
      <c r="N278" s="65"/>
      <c r="O278" s="65"/>
      <c r="P278" s="65"/>
      <c r="Q278" s="65"/>
      <c r="R278" s="65"/>
      <c r="S278" s="65"/>
      <c r="T278" s="65"/>
      <c r="U278" s="65"/>
      <c r="V278" s="65"/>
      <c r="W278" s="65"/>
      <c r="X278" s="65"/>
      <c r="Y278" s="65"/>
      <c r="Z278" s="65"/>
    </row>
    <row r="279" spans="1:26" ht="14.25" customHeight="1" x14ac:dyDescent="0.25">
      <c r="A279" s="65"/>
      <c r="B279" s="97"/>
      <c r="C279" s="97"/>
      <c r="D279" s="97"/>
      <c r="E279" s="195"/>
      <c r="F279" s="195"/>
      <c r="G279" s="65"/>
      <c r="H279" s="65"/>
      <c r="I279" s="65"/>
      <c r="J279" s="65"/>
      <c r="K279" s="65"/>
      <c r="L279" s="65"/>
      <c r="M279" s="65"/>
      <c r="N279" s="65"/>
      <c r="O279" s="65"/>
      <c r="P279" s="65"/>
      <c r="Q279" s="65"/>
      <c r="R279" s="65"/>
      <c r="S279" s="65"/>
      <c r="T279" s="65"/>
      <c r="U279" s="65"/>
      <c r="V279" s="65"/>
      <c r="W279" s="65"/>
      <c r="X279" s="65"/>
      <c r="Y279" s="65"/>
      <c r="Z279" s="65"/>
    </row>
    <row r="280" spans="1:26" ht="14.25" customHeight="1" x14ac:dyDescent="0.25">
      <c r="A280" s="65"/>
      <c r="B280" s="97"/>
      <c r="C280" s="97"/>
      <c r="D280" s="97"/>
      <c r="E280" s="195"/>
      <c r="F280" s="195"/>
      <c r="G280" s="65"/>
      <c r="H280" s="65"/>
      <c r="I280" s="65"/>
      <c r="J280" s="65"/>
      <c r="K280" s="65"/>
      <c r="L280" s="65"/>
      <c r="M280" s="65"/>
      <c r="N280" s="65"/>
      <c r="O280" s="65"/>
      <c r="P280" s="65"/>
      <c r="Q280" s="65"/>
      <c r="R280" s="65"/>
      <c r="S280" s="65"/>
      <c r="T280" s="65"/>
      <c r="U280" s="65"/>
      <c r="V280" s="65"/>
      <c r="W280" s="65"/>
      <c r="X280" s="65"/>
      <c r="Y280" s="65"/>
      <c r="Z280" s="65"/>
    </row>
    <row r="281" spans="1:26" ht="14.25" customHeight="1" x14ac:dyDescent="0.25">
      <c r="A281" s="65"/>
      <c r="B281" s="97"/>
      <c r="C281" s="97"/>
      <c r="D281" s="97"/>
      <c r="E281" s="195"/>
      <c r="F281" s="195"/>
      <c r="G281" s="65"/>
      <c r="H281" s="65"/>
      <c r="I281" s="65"/>
      <c r="J281" s="65"/>
      <c r="K281" s="65"/>
      <c r="L281" s="65"/>
      <c r="M281" s="65"/>
      <c r="N281" s="65"/>
      <c r="O281" s="65"/>
      <c r="P281" s="65"/>
      <c r="Q281" s="65"/>
      <c r="R281" s="65"/>
      <c r="S281" s="65"/>
      <c r="T281" s="65"/>
      <c r="U281" s="65"/>
      <c r="V281" s="65"/>
      <c r="W281" s="65"/>
      <c r="X281" s="65"/>
      <c r="Y281" s="65"/>
      <c r="Z281" s="65"/>
    </row>
    <row r="282" spans="1:26" ht="14.25" customHeight="1" x14ac:dyDescent="0.25">
      <c r="A282" s="65"/>
      <c r="B282" s="97"/>
      <c r="C282" s="97"/>
      <c r="D282" s="97"/>
      <c r="E282" s="195"/>
      <c r="F282" s="195"/>
      <c r="G282" s="65"/>
      <c r="H282" s="65"/>
      <c r="I282" s="65"/>
      <c r="J282" s="65"/>
      <c r="K282" s="65"/>
      <c r="L282" s="65"/>
      <c r="M282" s="65"/>
      <c r="N282" s="65"/>
      <c r="O282" s="65"/>
      <c r="P282" s="65"/>
      <c r="Q282" s="65"/>
      <c r="R282" s="65"/>
      <c r="S282" s="65"/>
      <c r="T282" s="65"/>
      <c r="U282" s="65"/>
      <c r="V282" s="65"/>
      <c r="W282" s="65"/>
      <c r="X282" s="65"/>
      <c r="Y282" s="65"/>
      <c r="Z282" s="65"/>
    </row>
    <row r="283" spans="1:26" ht="14.25" customHeight="1" x14ac:dyDescent="0.25">
      <c r="A283" s="65"/>
      <c r="B283" s="97"/>
      <c r="C283" s="97"/>
      <c r="D283" s="97"/>
      <c r="E283" s="195"/>
      <c r="F283" s="195"/>
      <c r="G283" s="65"/>
      <c r="H283" s="65"/>
      <c r="I283" s="65"/>
      <c r="J283" s="65"/>
      <c r="K283" s="65"/>
      <c r="L283" s="65"/>
      <c r="M283" s="65"/>
      <c r="N283" s="65"/>
      <c r="O283" s="65"/>
      <c r="P283" s="65"/>
      <c r="Q283" s="65"/>
      <c r="R283" s="65"/>
      <c r="S283" s="65"/>
      <c r="T283" s="65"/>
      <c r="U283" s="65"/>
      <c r="V283" s="65"/>
      <c r="W283" s="65"/>
      <c r="X283" s="65"/>
      <c r="Y283" s="65"/>
      <c r="Z283" s="65"/>
    </row>
    <row r="284" spans="1:26" ht="14.25" customHeight="1" x14ac:dyDescent="0.25">
      <c r="A284" s="65"/>
      <c r="B284" s="97"/>
      <c r="C284" s="97"/>
      <c r="D284" s="97"/>
      <c r="E284" s="195"/>
      <c r="F284" s="195"/>
      <c r="G284" s="65"/>
      <c r="H284" s="65"/>
      <c r="I284" s="65"/>
      <c r="J284" s="65"/>
      <c r="K284" s="65"/>
      <c r="L284" s="65"/>
      <c r="M284" s="65"/>
      <c r="N284" s="65"/>
      <c r="O284" s="65"/>
      <c r="P284" s="65"/>
      <c r="Q284" s="65"/>
      <c r="R284" s="65"/>
      <c r="S284" s="65"/>
      <c r="T284" s="65"/>
      <c r="U284" s="65"/>
      <c r="V284" s="65"/>
      <c r="W284" s="65"/>
      <c r="X284" s="65"/>
      <c r="Y284" s="65"/>
      <c r="Z284" s="65"/>
    </row>
    <row r="285" spans="1:26" ht="14.25" customHeight="1" x14ac:dyDescent="0.25">
      <c r="A285" s="65"/>
      <c r="B285" s="97"/>
      <c r="C285" s="97"/>
      <c r="D285" s="97"/>
      <c r="E285" s="195"/>
      <c r="F285" s="195"/>
      <c r="G285" s="65"/>
      <c r="H285" s="65"/>
      <c r="I285" s="65"/>
      <c r="J285" s="65"/>
      <c r="K285" s="65"/>
      <c r="L285" s="65"/>
      <c r="M285" s="65"/>
      <c r="N285" s="65"/>
      <c r="O285" s="65"/>
      <c r="P285" s="65"/>
      <c r="Q285" s="65"/>
      <c r="R285" s="65"/>
      <c r="S285" s="65"/>
      <c r="T285" s="65"/>
      <c r="U285" s="65"/>
      <c r="V285" s="65"/>
      <c r="W285" s="65"/>
      <c r="X285" s="65"/>
      <c r="Y285" s="65"/>
      <c r="Z285" s="65"/>
    </row>
    <row r="286" spans="1:26" ht="14.25" customHeight="1" x14ac:dyDescent="0.25">
      <c r="A286" s="65"/>
      <c r="B286" s="97"/>
      <c r="C286" s="97"/>
      <c r="D286" s="97"/>
      <c r="E286" s="195"/>
      <c r="F286" s="195"/>
      <c r="G286" s="65"/>
      <c r="H286" s="65"/>
      <c r="I286" s="65"/>
      <c r="J286" s="65"/>
      <c r="K286" s="65"/>
      <c r="L286" s="65"/>
      <c r="M286" s="65"/>
      <c r="N286" s="65"/>
      <c r="O286" s="65"/>
      <c r="P286" s="65"/>
      <c r="Q286" s="65"/>
      <c r="R286" s="65"/>
      <c r="S286" s="65"/>
      <c r="T286" s="65"/>
      <c r="U286" s="65"/>
      <c r="V286" s="65"/>
      <c r="W286" s="65"/>
      <c r="X286" s="65"/>
      <c r="Y286" s="65"/>
      <c r="Z286" s="65"/>
    </row>
    <row r="287" spans="1:26" ht="14.25" customHeight="1" x14ac:dyDescent="0.25">
      <c r="A287" s="65"/>
      <c r="B287" s="97"/>
      <c r="C287" s="97"/>
      <c r="D287" s="97"/>
      <c r="E287" s="195"/>
      <c r="F287" s="195"/>
      <c r="G287" s="65"/>
      <c r="H287" s="65"/>
      <c r="I287" s="65"/>
      <c r="J287" s="65"/>
      <c r="K287" s="65"/>
      <c r="L287" s="65"/>
      <c r="M287" s="65"/>
      <c r="N287" s="65"/>
      <c r="O287" s="65"/>
      <c r="P287" s="65"/>
      <c r="Q287" s="65"/>
      <c r="R287" s="65"/>
      <c r="S287" s="65"/>
      <c r="T287" s="65"/>
      <c r="U287" s="65"/>
      <c r="V287" s="65"/>
      <c r="W287" s="65"/>
      <c r="X287" s="65"/>
      <c r="Y287" s="65"/>
      <c r="Z287" s="65"/>
    </row>
    <row r="288" spans="1:26" ht="14.25" customHeight="1" x14ac:dyDescent="0.25">
      <c r="A288" s="65"/>
      <c r="B288" s="97"/>
      <c r="C288" s="97"/>
      <c r="D288" s="97"/>
      <c r="E288" s="195"/>
      <c r="F288" s="195"/>
      <c r="G288" s="65"/>
      <c r="H288" s="65"/>
      <c r="I288" s="65"/>
      <c r="J288" s="65"/>
      <c r="K288" s="65"/>
      <c r="L288" s="65"/>
      <c r="M288" s="65"/>
      <c r="N288" s="65"/>
      <c r="O288" s="65"/>
      <c r="P288" s="65"/>
      <c r="Q288" s="65"/>
      <c r="R288" s="65"/>
      <c r="S288" s="65"/>
      <c r="T288" s="65"/>
      <c r="U288" s="65"/>
      <c r="V288" s="65"/>
      <c r="W288" s="65"/>
      <c r="X288" s="65"/>
      <c r="Y288" s="65"/>
      <c r="Z288" s="65"/>
    </row>
    <row r="289" spans="1:26" ht="14.25" customHeight="1" x14ac:dyDescent="0.25">
      <c r="A289" s="65"/>
      <c r="B289" s="97"/>
      <c r="C289" s="97"/>
      <c r="D289" s="97"/>
      <c r="E289" s="195"/>
      <c r="F289" s="195"/>
      <c r="G289" s="65"/>
      <c r="H289" s="65"/>
      <c r="I289" s="65"/>
      <c r="J289" s="65"/>
      <c r="K289" s="65"/>
      <c r="L289" s="65"/>
      <c r="M289" s="65"/>
      <c r="N289" s="65"/>
      <c r="O289" s="65"/>
      <c r="P289" s="65"/>
      <c r="Q289" s="65"/>
      <c r="R289" s="65"/>
      <c r="S289" s="65"/>
      <c r="T289" s="65"/>
      <c r="U289" s="65"/>
      <c r="V289" s="65"/>
      <c r="W289" s="65"/>
      <c r="X289" s="65"/>
      <c r="Y289" s="65"/>
      <c r="Z289" s="65"/>
    </row>
    <row r="290" spans="1:26" ht="14.25" customHeight="1" x14ac:dyDescent="0.25">
      <c r="A290" s="65"/>
      <c r="B290" s="97"/>
      <c r="C290" s="97"/>
      <c r="D290" s="97"/>
      <c r="E290" s="195"/>
      <c r="F290" s="195"/>
      <c r="G290" s="65"/>
      <c r="H290" s="65"/>
      <c r="I290" s="65"/>
      <c r="J290" s="65"/>
      <c r="K290" s="65"/>
      <c r="L290" s="65"/>
      <c r="M290" s="65"/>
      <c r="N290" s="65"/>
      <c r="O290" s="65"/>
      <c r="P290" s="65"/>
      <c r="Q290" s="65"/>
      <c r="R290" s="65"/>
      <c r="S290" s="65"/>
      <c r="T290" s="65"/>
      <c r="U290" s="65"/>
      <c r="V290" s="65"/>
      <c r="W290" s="65"/>
      <c r="X290" s="65"/>
      <c r="Y290" s="65"/>
      <c r="Z290" s="65"/>
    </row>
    <row r="291" spans="1:26" ht="14.25" customHeight="1" x14ac:dyDescent="0.25">
      <c r="A291" s="65"/>
      <c r="B291" s="97"/>
      <c r="C291" s="97"/>
      <c r="D291" s="97"/>
      <c r="E291" s="195"/>
      <c r="F291" s="195"/>
      <c r="G291" s="65"/>
      <c r="H291" s="65"/>
      <c r="I291" s="65"/>
      <c r="J291" s="65"/>
      <c r="K291" s="65"/>
      <c r="L291" s="65"/>
      <c r="M291" s="65"/>
      <c r="N291" s="65"/>
      <c r="O291" s="65"/>
      <c r="P291" s="65"/>
      <c r="Q291" s="65"/>
      <c r="R291" s="65"/>
      <c r="S291" s="65"/>
      <c r="T291" s="65"/>
      <c r="U291" s="65"/>
      <c r="V291" s="65"/>
      <c r="W291" s="65"/>
      <c r="X291" s="65"/>
      <c r="Y291" s="65"/>
      <c r="Z291" s="65"/>
    </row>
    <row r="292" spans="1:26" ht="14.25" customHeight="1" x14ac:dyDescent="0.25">
      <c r="A292" s="65"/>
      <c r="B292" s="97"/>
      <c r="C292" s="97"/>
      <c r="D292" s="97"/>
      <c r="E292" s="195"/>
      <c r="F292" s="195"/>
      <c r="G292" s="65"/>
      <c r="H292" s="65"/>
      <c r="I292" s="65"/>
      <c r="J292" s="65"/>
      <c r="K292" s="65"/>
      <c r="L292" s="65"/>
      <c r="M292" s="65"/>
      <c r="N292" s="65"/>
      <c r="O292" s="65"/>
      <c r="P292" s="65"/>
      <c r="Q292" s="65"/>
      <c r="R292" s="65"/>
      <c r="S292" s="65"/>
      <c r="T292" s="65"/>
      <c r="U292" s="65"/>
      <c r="V292" s="65"/>
      <c r="W292" s="65"/>
      <c r="X292" s="65"/>
      <c r="Y292" s="65"/>
      <c r="Z292" s="65"/>
    </row>
    <row r="293" spans="1:26" ht="14.25" customHeight="1" x14ac:dyDescent="0.25">
      <c r="A293" s="65"/>
      <c r="B293" s="97"/>
      <c r="C293" s="97"/>
      <c r="D293" s="97"/>
      <c r="E293" s="195"/>
      <c r="F293" s="195"/>
      <c r="G293" s="65"/>
      <c r="H293" s="65"/>
      <c r="I293" s="65"/>
      <c r="J293" s="65"/>
      <c r="K293" s="65"/>
      <c r="L293" s="65"/>
      <c r="M293" s="65"/>
      <c r="N293" s="65"/>
      <c r="O293" s="65"/>
      <c r="P293" s="65"/>
      <c r="Q293" s="65"/>
      <c r="R293" s="65"/>
      <c r="S293" s="65"/>
      <c r="T293" s="65"/>
      <c r="U293" s="65"/>
      <c r="V293" s="65"/>
      <c r="W293" s="65"/>
      <c r="X293" s="65"/>
      <c r="Y293" s="65"/>
      <c r="Z293" s="65"/>
    </row>
    <row r="294" spans="1:26" ht="14.25" customHeight="1" x14ac:dyDescent="0.25">
      <c r="A294" s="65"/>
      <c r="B294" s="97"/>
      <c r="C294" s="97"/>
      <c r="D294" s="97"/>
      <c r="E294" s="195"/>
      <c r="F294" s="195"/>
      <c r="G294" s="65"/>
      <c r="H294" s="65"/>
      <c r="I294" s="65"/>
      <c r="J294" s="65"/>
      <c r="K294" s="65"/>
      <c r="L294" s="65"/>
      <c r="M294" s="65"/>
      <c r="N294" s="65"/>
      <c r="O294" s="65"/>
      <c r="P294" s="65"/>
      <c r="Q294" s="65"/>
      <c r="R294" s="65"/>
      <c r="S294" s="65"/>
      <c r="T294" s="65"/>
      <c r="U294" s="65"/>
      <c r="V294" s="65"/>
      <c r="W294" s="65"/>
      <c r="X294" s="65"/>
      <c r="Y294" s="65"/>
      <c r="Z294" s="65"/>
    </row>
    <row r="295" spans="1:26" ht="14.25" customHeight="1" x14ac:dyDescent="0.25">
      <c r="A295" s="65"/>
      <c r="B295" s="97"/>
      <c r="C295" s="97"/>
      <c r="D295" s="97"/>
      <c r="E295" s="195"/>
      <c r="F295" s="195"/>
      <c r="G295" s="65"/>
      <c r="H295" s="65"/>
      <c r="I295" s="65"/>
      <c r="J295" s="65"/>
      <c r="K295" s="65"/>
      <c r="L295" s="65"/>
      <c r="M295" s="65"/>
      <c r="N295" s="65"/>
      <c r="O295" s="65"/>
      <c r="P295" s="65"/>
      <c r="Q295" s="65"/>
      <c r="R295" s="65"/>
      <c r="S295" s="65"/>
      <c r="T295" s="65"/>
      <c r="U295" s="65"/>
      <c r="V295" s="65"/>
      <c r="W295" s="65"/>
      <c r="X295" s="65"/>
      <c r="Y295" s="65"/>
      <c r="Z295" s="65"/>
    </row>
    <row r="296" spans="1:26" ht="14.25" customHeight="1" x14ac:dyDescent="0.25">
      <c r="A296" s="65"/>
      <c r="B296" s="97"/>
      <c r="C296" s="97"/>
      <c r="D296" s="97"/>
      <c r="E296" s="195"/>
      <c r="F296" s="195"/>
      <c r="G296" s="65"/>
      <c r="H296" s="65"/>
      <c r="I296" s="65"/>
      <c r="J296" s="65"/>
      <c r="K296" s="65"/>
      <c r="L296" s="65"/>
      <c r="M296" s="65"/>
      <c r="N296" s="65"/>
      <c r="O296" s="65"/>
      <c r="P296" s="65"/>
      <c r="Q296" s="65"/>
      <c r="R296" s="65"/>
      <c r="S296" s="65"/>
      <c r="T296" s="65"/>
      <c r="U296" s="65"/>
      <c r="V296" s="65"/>
      <c r="W296" s="65"/>
      <c r="X296" s="65"/>
      <c r="Y296" s="65"/>
      <c r="Z296" s="65"/>
    </row>
    <row r="297" spans="1:26" ht="14.25" customHeight="1" x14ac:dyDescent="0.25">
      <c r="A297" s="65"/>
      <c r="B297" s="97"/>
      <c r="C297" s="97"/>
      <c r="D297" s="97"/>
      <c r="E297" s="195"/>
      <c r="F297" s="195"/>
      <c r="G297" s="65"/>
      <c r="H297" s="65"/>
      <c r="I297" s="65"/>
      <c r="J297" s="65"/>
      <c r="K297" s="65"/>
      <c r="L297" s="65"/>
      <c r="M297" s="65"/>
      <c r="N297" s="65"/>
      <c r="O297" s="65"/>
      <c r="P297" s="65"/>
      <c r="Q297" s="65"/>
      <c r="R297" s="65"/>
      <c r="S297" s="65"/>
      <c r="T297" s="65"/>
      <c r="U297" s="65"/>
      <c r="V297" s="65"/>
      <c r="W297" s="65"/>
      <c r="X297" s="65"/>
      <c r="Y297" s="65"/>
      <c r="Z297" s="65"/>
    </row>
    <row r="298" spans="1:26" ht="14.25" customHeight="1" x14ac:dyDescent="0.25">
      <c r="A298" s="65"/>
      <c r="B298" s="97"/>
      <c r="C298" s="97"/>
      <c r="D298" s="97"/>
      <c r="E298" s="195"/>
      <c r="F298" s="195"/>
      <c r="G298" s="65"/>
      <c r="H298" s="65"/>
      <c r="I298" s="65"/>
      <c r="J298" s="65"/>
      <c r="K298" s="65"/>
      <c r="L298" s="65"/>
      <c r="M298" s="65"/>
      <c r="N298" s="65"/>
      <c r="O298" s="65"/>
      <c r="P298" s="65"/>
      <c r="Q298" s="65"/>
      <c r="R298" s="65"/>
      <c r="S298" s="65"/>
      <c r="T298" s="65"/>
      <c r="U298" s="65"/>
      <c r="V298" s="65"/>
      <c r="W298" s="65"/>
      <c r="X298" s="65"/>
      <c r="Y298" s="65"/>
      <c r="Z298" s="65"/>
    </row>
    <row r="299" spans="1:26" ht="14.25" customHeight="1" x14ac:dyDescent="0.25">
      <c r="A299" s="65"/>
      <c r="B299" s="97"/>
      <c r="C299" s="97"/>
      <c r="D299" s="97"/>
      <c r="E299" s="195"/>
      <c r="F299" s="195"/>
      <c r="G299" s="65"/>
      <c r="H299" s="65"/>
      <c r="I299" s="65"/>
      <c r="J299" s="65"/>
      <c r="K299" s="65"/>
      <c r="L299" s="65"/>
      <c r="M299" s="65"/>
      <c r="N299" s="65"/>
      <c r="O299" s="65"/>
      <c r="P299" s="65"/>
      <c r="Q299" s="65"/>
      <c r="R299" s="65"/>
      <c r="S299" s="65"/>
      <c r="T299" s="65"/>
      <c r="U299" s="65"/>
      <c r="V299" s="65"/>
      <c r="W299" s="65"/>
      <c r="X299" s="65"/>
      <c r="Y299" s="65"/>
      <c r="Z299" s="65"/>
    </row>
    <row r="300" spans="1:26" ht="14.25" customHeight="1" x14ac:dyDescent="0.25">
      <c r="A300" s="65"/>
      <c r="B300" s="97"/>
      <c r="C300" s="97"/>
      <c r="D300" s="97"/>
      <c r="E300" s="195"/>
      <c r="F300" s="195"/>
      <c r="G300" s="65"/>
      <c r="H300" s="65"/>
      <c r="I300" s="65"/>
      <c r="J300" s="65"/>
      <c r="K300" s="65"/>
      <c r="L300" s="65"/>
      <c r="M300" s="65"/>
      <c r="N300" s="65"/>
      <c r="O300" s="65"/>
      <c r="P300" s="65"/>
      <c r="Q300" s="65"/>
      <c r="R300" s="65"/>
      <c r="S300" s="65"/>
      <c r="T300" s="65"/>
      <c r="U300" s="65"/>
      <c r="V300" s="65"/>
      <c r="W300" s="65"/>
      <c r="X300" s="65"/>
      <c r="Y300" s="65"/>
      <c r="Z300" s="65"/>
    </row>
    <row r="301" spans="1:26" ht="14.25" customHeight="1" x14ac:dyDescent="0.25">
      <c r="A301" s="65"/>
      <c r="B301" s="97"/>
      <c r="C301" s="97"/>
      <c r="D301" s="97"/>
      <c r="E301" s="195"/>
      <c r="F301" s="195"/>
      <c r="G301" s="65"/>
      <c r="H301" s="65"/>
      <c r="I301" s="65"/>
      <c r="J301" s="65"/>
      <c r="K301" s="65"/>
      <c r="L301" s="65"/>
      <c r="M301" s="65"/>
      <c r="N301" s="65"/>
      <c r="O301" s="65"/>
      <c r="P301" s="65"/>
      <c r="Q301" s="65"/>
      <c r="R301" s="65"/>
      <c r="S301" s="65"/>
      <c r="T301" s="65"/>
      <c r="U301" s="65"/>
      <c r="V301" s="65"/>
      <c r="W301" s="65"/>
      <c r="X301" s="65"/>
      <c r="Y301" s="65"/>
      <c r="Z301" s="65"/>
    </row>
    <row r="302" spans="1:26" ht="14.25" customHeight="1" x14ac:dyDescent="0.25">
      <c r="A302" s="65"/>
      <c r="B302" s="97"/>
      <c r="C302" s="97"/>
      <c r="D302" s="97"/>
      <c r="E302" s="195"/>
      <c r="F302" s="195"/>
      <c r="G302" s="65"/>
      <c r="H302" s="65"/>
      <c r="I302" s="65"/>
      <c r="J302" s="65"/>
      <c r="K302" s="65"/>
      <c r="L302" s="65"/>
      <c r="M302" s="65"/>
      <c r="N302" s="65"/>
      <c r="O302" s="65"/>
      <c r="P302" s="65"/>
      <c r="Q302" s="65"/>
      <c r="R302" s="65"/>
      <c r="S302" s="65"/>
      <c r="T302" s="65"/>
      <c r="U302" s="65"/>
      <c r="V302" s="65"/>
      <c r="W302" s="65"/>
      <c r="X302" s="65"/>
      <c r="Y302" s="65"/>
      <c r="Z302" s="65"/>
    </row>
    <row r="303" spans="1:26" ht="14.25" customHeight="1" x14ac:dyDescent="0.25">
      <c r="A303" s="65"/>
      <c r="B303" s="97"/>
      <c r="C303" s="97"/>
      <c r="D303" s="97"/>
      <c r="E303" s="195"/>
      <c r="F303" s="195"/>
      <c r="G303" s="65"/>
      <c r="H303" s="65"/>
      <c r="I303" s="65"/>
      <c r="J303" s="65"/>
      <c r="K303" s="65"/>
      <c r="L303" s="65"/>
      <c r="M303" s="65"/>
      <c r="N303" s="65"/>
      <c r="O303" s="65"/>
      <c r="P303" s="65"/>
      <c r="Q303" s="65"/>
      <c r="R303" s="65"/>
      <c r="S303" s="65"/>
      <c r="T303" s="65"/>
      <c r="U303" s="65"/>
      <c r="V303" s="65"/>
      <c r="W303" s="65"/>
      <c r="X303" s="65"/>
      <c r="Y303" s="65"/>
      <c r="Z303" s="65"/>
    </row>
    <row r="304" spans="1:26" ht="14.25" customHeight="1" x14ac:dyDescent="0.25">
      <c r="A304" s="65"/>
      <c r="B304" s="97"/>
      <c r="C304" s="97"/>
      <c r="D304" s="97"/>
      <c r="E304" s="195"/>
      <c r="F304" s="195"/>
      <c r="G304" s="65"/>
      <c r="H304" s="65"/>
      <c r="I304" s="65"/>
      <c r="J304" s="65"/>
      <c r="K304" s="65"/>
      <c r="L304" s="65"/>
      <c r="M304" s="65"/>
      <c r="N304" s="65"/>
      <c r="O304" s="65"/>
      <c r="P304" s="65"/>
      <c r="Q304" s="65"/>
      <c r="R304" s="65"/>
      <c r="S304" s="65"/>
      <c r="T304" s="65"/>
      <c r="U304" s="65"/>
      <c r="V304" s="65"/>
      <c r="W304" s="65"/>
      <c r="X304" s="65"/>
      <c r="Y304" s="65"/>
      <c r="Z304" s="65"/>
    </row>
    <row r="305" spans="1:26" ht="14.25" customHeight="1" x14ac:dyDescent="0.25">
      <c r="A305" s="65"/>
      <c r="B305" s="97"/>
      <c r="C305" s="97"/>
      <c r="D305" s="97"/>
      <c r="E305" s="195"/>
      <c r="F305" s="195"/>
      <c r="G305" s="65"/>
      <c r="H305" s="65"/>
      <c r="I305" s="65"/>
      <c r="J305" s="65"/>
      <c r="K305" s="65"/>
      <c r="L305" s="65"/>
      <c r="M305" s="65"/>
      <c r="N305" s="65"/>
      <c r="O305" s="65"/>
      <c r="P305" s="65"/>
      <c r="Q305" s="65"/>
      <c r="R305" s="65"/>
      <c r="S305" s="65"/>
      <c r="T305" s="65"/>
      <c r="U305" s="65"/>
      <c r="V305" s="65"/>
      <c r="W305" s="65"/>
      <c r="X305" s="65"/>
      <c r="Y305" s="65"/>
      <c r="Z305" s="65"/>
    </row>
    <row r="306" spans="1:26" ht="14.25" customHeight="1" x14ac:dyDescent="0.25">
      <c r="A306" s="65"/>
      <c r="B306" s="97"/>
      <c r="C306" s="97"/>
      <c r="D306" s="97"/>
      <c r="E306" s="195"/>
      <c r="F306" s="195"/>
      <c r="G306" s="65"/>
      <c r="H306" s="65"/>
      <c r="I306" s="65"/>
      <c r="J306" s="65"/>
      <c r="K306" s="65"/>
      <c r="L306" s="65"/>
      <c r="M306" s="65"/>
      <c r="N306" s="65"/>
      <c r="O306" s="65"/>
      <c r="P306" s="65"/>
      <c r="Q306" s="65"/>
      <c r="R306" s="65"/>
      <c r="S306" s="65"/>
      <c r="T306" s="65"/>
      <c r="U306" s="65"/>
      <c r="V306" s="65"/>
      <c r="W306" s="65"/>
      <c r="X306" s="65"/>
      <c r="Y306" s="65"/>
      <c r="Z306" s="65"/>
    </row>
    <row r="307" spans="1:26" ht="14.25" customHeight="1" x14ac:dyDescent="0.25">
      <c r="A307" s="65"/>
      <c r="B307" s="97"/>
      <c r="C307" s="97"/>
      <c r="D307" s="97"/>
      <c r="E307" s="195"/>
      <c r="F307" s="195"/>
      <c r="G307" s="65"/>
      <c r="H307" s="65"/>
      <c r="I307" s="65"/>
      <c r="J307" s="65"/>
      <c r="K307" s="65"/>
      <c r="L307" s="65"/>
      <c r="M307" s="65"/>
      <c r="N307" s="65"/>
      <c r="O307" s="65"/>
      <c r="P307" s="65"/>
      <c r="Q307" s="65"/>
      <c r="R307" s="65"/>
      <c r="S307" s="65"/>
      <c r="T307" s="65"/>
      <c r="U307" s="65"/>
      <c r="V307" s="65"/>
      <c r="W307" s="65"/>
      <c r="X307" s="65"/>
      <c r="Y307" s="65"/>
      <c r="Z307" s="65"/>
    </row>
    <row r="308" spans="1:26" ht="14.25" customHeight="1" x14ac:dyDescent="0.25">
      <c r="A308" s="65"/>
      <c r="B308" s="97"/>
      <c r="C308" s="97"/>
      <c r="D308" s="97"/>
      <c r="E308" s="195"/>
      <c r="F308" s="195"/>
      <c r="G308" s="65"/>
      <c r="H308" s="65"/>
      <c r="I308" s="65"/>
      <c r="J308" s="65"/>
      <c r="K308" s="65"/>
      <c r="L308" s="65"/>
      <c r="M308" s="65"/>
      <c r="N308" s="65"/>
      <c r="O308" s="65"/>
      <c r="P308" s="65"/>
      <c r="Q308" s="65"/>
      <c r="R308" s="65"/>
      <c r="S308" s="65"/>
      <c r="T308" s="65"/>
      <c r="U308" s="65"/>
      <c r="V308" s="65"/>
      <c r="W308" s="65"/>
      <c r="X308" s="65"/>
      <c r="Y308" s="65"/>
      <c r="Z308" s="65"/>
    </row>
    <row r="309" spans="1:26" ht="14.25" customHeight="1" x14ac:dyDescent="0.25">
      <c r="A309" s="65"/>
      <c r="B309" s="97"/>
      <c r="C309" s="97"/>
      <c r="D309" s="97"/>
      <c r="E309" s="195"/>
      <c r="F309" s="195"/>
      <c r="G309" s="65"/>
      <c r="H309" s="65"/>
      <c r="I309" s="65"/>
      <c r="J309" s="65"/>
      <c r="K309" s="65"/>
      <c r="L309" s="65"/>
      <c r="M309" s="65"/>
      <c r="N309" s="65"/>
      <c r="O309" s="65"/>
      <c r="P309" s="65"/>
      <c r="Q309" s="65"/>
      <c r="R309" s="65"/>
      <c r="S309" s="65"/>
      <c r="T309" s="65"/>
      <c r="U309" s="65"/>
      <c r="V309" s="65"/>
      <c r="W309" s="65"/>
      <c r="X309" s="65"/>
      <c r="Y309" s="65"/>
      <c r="Z309" s="65"/>
    </row>
    <row r="310" spans="1:26" ht="14.25" customHeight="1" x14ac:dyDescent="0.25">
      <c r="A310" s="65"/>
      <c r="B310" s="97"/>
      <c r="C310" s="97"/>
      <c r="D310" s="97"/>
      <c r="E310" s="195"/>
      <c r="F310" s="195"/>
      <c r="G310" s="65"/>
      <c r="H310" s="65"/>
      <c r="I310" s="65"/>
      <c r="J310" s="65"/>
      <c r="K310" s="65"/>
      <c r="L310" s="65"/>
      <c r="M310" s="65"/>
      <c r="N310" s="65"/>
      <c r="O310" s="65"/>
      <c r="P310" s="65"/>
      <c r="Q310" s="65"/>
      <c r="R310" s="65"/>
      <c r="S310" s="65"/>
      <c r="T310" s="65"/>
      <c r="U310" s="65"/>
      <c r="V310" s="65"/>
      <c r="W310" s="65"/>
      <c r="X310" s="65"/>
      <c r="Y310" s="65"/>
      <c r="Z310" s="65"/>
    </row>
    <row r="311" spans="1:26" ht="14.25" customHeight="1" x14ac:dyDescent="0.25">
      <c r="A311" s="65"/>
      <c r="B311" s="97"/>
      <c r="C311" s="97"/>
      <c r="D311" s="97"/>
      <c r="E311" s="195"/>
      <c r="F311" s="195"/>
      <c r="G311" s="65"/>
      <c r="H311" s="65"/>
      <c r="I311" s="65"/>
      <c r="J311" s="65"/>
      <c r="K311" s="65"/>
      <c r="L311" s="65"/>
      <c r="M311" s="65"/>
      <c r="N311" s="65"/>
      <c r="O311" s="65"/>
      <c r="P311" s="65"/>
      <c r="Q311" s="65"/>
      <c r="R311" s="65"/>
      <c r="S311" s="65"/>
      <c r="T311" s="65"/>
      <c r="U311" s="65"/>
      <c r="V311" s="65"/>
      <c r="W311" s="65"/>
      <c r="X311" s="65"/>
      <c r="Y311" s="65"/>
      <c r="Z311" s="65"/>
    </row>
    <row r="312" spans="1:26" ht="14.25" customHeight="1" x14ac:dyDescent="0.25">
      <c r="A312" s="65"/>
      <c r="B312" s="97"/>
      <c r="C312" s="97"/>
      <c r="D312" s="97"/>
      <c r="E312" s="195"/>
      <c r="F312" s="195"/>
      <c r="G312" s="65"/>
      <c r="H312" s="65"/>
      <c r="I312" s="65"/>
      <c r="J312" s="65"/>
      <c r="K312" s="65"/>
      <c r="L312" s="65"/>
      <c r="M312" s="65"/>
      <c r="N312" s="65"/>
      <c r="O312" s="65"/>
      <c r="P312" s="65"/>
      <c r="Q312" s="65"/>
      <c r="R312" s="65"/>
      <c r="S312" s="65"/>
      <c r="T312" s="65"/>
      <c r="U312" s="65"/>
      <c r="V312" s="65"/>
      <c r="W312" s="65"/>
      <c r="X312" s="65"/>
      <c r="Y312" s="65"/>
      <c r="Z312" s="65"/>
    </row>
    <row r="313" spans="1:26" ht="14.25" customHeight="1" x14ac:dyDescent="0.25">
      <c r="A313" s="65"/>
      <c r="B313" s="97"/>
      <c r="C313" s="97"/>
      <c r="D313" s="97"/>
      <c r="E313" s="195"/>
      <c r="F313" s="195"/>
      <c r="G313" s="65"/>
      <c r="H313" s="65"/>
      <c r="I313" s="65"/>
      <c r="J313" s="65"/>
      <c r="K313" s="65"/>
      <c r="L313" s="65"/>
      <c r="M313" s="65"/>
      <c r="N313" s="65"/>
      <c r="O313" s="65"/>
      <c r="P313" s="65"/>
      <c r="Q313" s="65"/>
      <c r="R313" s="65"/>
      <c r="S313" s="65"/>
      <c r="T313" s="65"/>
      <c r="U313" s="65"/>
      <c r="V313" s="65"/>
      <c r="W313" s="65"/>
      <c r="X313" s="65"/>
      <c r="Y313" s="65"/>
      <c r="Z313" s="65"/>
    </row>
    <row r="314" spans="1:26" ht="14.25" customHeight="1" x14ac:dyDescent="0.25">
      <c r="A314" s="65"/>
      <c r="B314" s="97"/>
      <c r="C314" s="97"/>
      <c r="D314" s="97"/>
      <c r="E314" s="195"/>
      <c r="F314" s="195"/>
      <c r="G314" s="65"/>
      <c r="H314" s="65"/>
      <c r="I314" s="65"/>
      <c r="J314" s="65"/>
      <c r="K314" s="65"/>
      <c r="L314" s="65"/>
      <c r="M314" s="65"/>
      <c r="N314" s="65"/>
      <c r="O314" s="65"/>
      <c r="P314" s="65"/>
      <c r="Q314" s="65"/>
      <c r="R314" s="65"/>
      <c r="S314" s="65"/>
      <c r="T314" s="65"/>
      <c r="U314" s="65"/>
      <c r="V314" s="65"/>
      <c r="W314" s="65"/>
      <c r="X314" s="65"/>
      <c r="Y314" s="65"/>
      <c r="Z314" s="65"/>
    </row>
    <row r="315" spans="1:26" ht="14.25" customHeight="1" x14ac:dyDescent="0.25">
      <c r="A315" s="65"/>
      <c r="B315" s="97"/>
      <c r="C315" s="97"/>
      <c r="D315" s="97"/>
      <c r="E315" s="195"/>
      <c r="F315" s="195"/>
      <c r="G315" s="65"/>
      <c r="H315" s="65"/>
      <c r="I315" s="65"/>
      <c r="J315" s="65"/>
      <c r="K315" s="65"/>
      <c r="L315" s="65"/>
      <c r="M315" s="65"/>
      <c r="N315" s="65"/>
      <c r="O315" s="65"/>
      <c r="P315" s="65"/>
      <c r="Q315" s="65"/>
      <c r="R315" s="65"/>
      <c r="S315" s="65"/>
      <c r="T315" s="65"/>
      <c r="U315" s="65"/>
      <c r="V315" s="65"/>
      <c r="W315" s="65"/>
      <c r="X315" s="65"/>
      <c r="Y315" s="65"/>
      <c r="Z315" s="65"/>
    </row>
    <row r="316" spans="1:26" ht="14.25" customHeight="1" x14ac:dyDescent="0.25">
      <c r="A316" s="65"/>
      <c r="B316" s="97"/>
      <c r="C316" s="97"/>
      <c r="D316" s="97"/>
      <c r="E316" s="195"/>
      <c r="F316" s="195"/>
      <c r="G316" s="65"/>
      <c r="H316" s="65"/>
      <c r="I316" s="65"/>
      <c r="J316" s="65"/>
      <c r="K316" s="65"/>
      <c r="L316" s="65"/>
      <c r="M316" s="65"/>
      <c r="N316" s="65"/>
      <c r="O316" s="65"/>
      <c r="P316" s="65"/>
      <c r="Q316" s="65"/>
      <c r="R316" s="65"/>
      <c r="S316" s="65"/>
      <c r="T316" s="65"/>
      <c r="U316" s="65"/>
      <c r="V316" s="65"/>
      <c r="W316" s="65"/>
      <c r="X316" s="65"/>
      <c r="Y316" s="65"/>
      <c r="Z316" s="65"/>
    </row>
    <row r="317" spans="1:26" ht="14.25" customHeight="1" x14ac:dyDescent="0.25">
      <c r="A317" s="65"/>
      <c r="B317" s="97"/>
      <c r="C317" s="97"/>
      <c r="D317" s="97"/>
      <c r="E317" s="195"/>
      <c r="F317" s="195"/>
      <c r="G317" s="65"/>
      <c r="H317" s="65"/>
      <c r="I317" s="65"/>
      <c r="J317" s="65"/>
      <c r="K317" s="65"/>
      <c r="L317" s="65"/>
      <c r="M317" s="65"/>
      <c r="N317" s="65"/>
      <c r="O317" s="65"/>
      <c r="P317" s="65"/>
      <c r="Q317" s="65"/>
      <c r="R317" s="65"/>
      <c r="S317" s="65"/>
      <c r="T317" s="65"/>
      <c r="U317" s="65"/>
      <c r="V317" s="65"/>
      <c r="W317" s="65"/>
      <c r="X317" s="65"/>
      <c r="Y317" s="65"/>
      <c r="Z317" s="65"/>
    </row>
    <row r="318" spans="1:26" ht="14.25" customHeight="1" x14ac:dyDescent="0.25">
      <c r="A318" s="65"/>
      <c r="B318" s="97"/>
      <c r="C318" s="97"/>
      <c r="D318" s="97"/>
      <c r="E318" s="195"/>
      <c r="F318" s="195"/>
      <c r="G318" s="65"/>
      <c r="H318" s="65"/>
      <c r="I318" s="65"/>
      <c r="J318" s="65"/>
      <c r="K318" s="65"/>
      <c r="L318" s="65"/>
      <c r="M318" s="65"/>
      <c r="N318" s="65"/>
      <c r="O318" s="65"/>
      <c r="P318" s="65"/>
      <c r="Q318" s="65"/>
      <c r="R318" s="65"/>
      <c r="S318" s="65"/>
      <c r="T318" s="65"/>
      <c r="U318" s="65"/>
      <c r="V318" s="65"/>
      <c r="W318" s="65"/>
      <c r="X318" s="65"/>
      <c r="Y318" s="65"/>
      <c r="Z318" s="65"/>
    </row>
    <row r="319" spans="1:26" ht="14.25" customHeight="1" x14ac:dyDescent="0.25">
      <c r="A319" s="65"/>
      <c r="B319" s="97"/>
      <c r="C319" s="97"/>
      <c r="D319" s="97"/>
      <c r="E319" s="195"/>
      <c r="F319" s="195"/>
      <c r="G319" s="65"/>
      <c r="H319" s="65"/>
      <c r="I319" s="65"/>
      <c r="J319" s="65"/>
      <c r="K319" s="65"/>
      <c r="L319" s="65"/>
      <c r="M319" s="65"/>
      <c r="N319" s="65"/>
      <c r="O319" s="65"/>
      <c r="P319" s="65"/>
      <c r="Q319" s="65"/>
      <c r="R319" s="65"/>
      <c r="S319" s="65"/>
      <c r="T319" s="65"/>
      <c r="U319" s="65"/>
      <c r="V319" s="65"/>
      <c r="W319" s="65"/>
      <c r="X319" s="65"/>
      <c r="Y319" s="65"/>
      <c r="Z319" s="65"/>
    </row>
    <row r="320" spans="1:26" ht="14.25" customHeight="1" x14ac:dyDescent="0.25">
      <c r="A320" s="65"/>
      <c r="B320" s="97"/>
      <c r="C320" s="97"/>
      <c r="D320" s="97"/>
      <c r="E320" s="195"/>
      <c r="F320" s="195"/>
      <c r="G320" s="65"/>
      <c r="H320" s="65"/>
      <c r="I320" s="65"/>
      <c r="J320" s="65"/>
      <c r="K320" s="65"/>
      <c r="L320" s="65"/>
      <c r="M320" s="65"/>
      <c r="N320" s="65"/>
      <c r="O320" s="65"/>
      <c r="P320" s="65"/>
      <c r="Q320" s="65"/>
      <c r="R320" s="65"/>
      <c r="S320" s="65"/>
      <c r="T320" s="65"/>
      <c r="U320" s="65"/>
      <c r="V320" s="65"/>
      <c r="W320" s="65"/>
      <c r="X320" s="65"/>
      <c r="Y320" s="65"/>
      <c r="Z320" s="65"/>
    </row>
    <row r="321" spans="1:26" ht="14.25" customHeight="1" x14ac:dyDescent="0.25">
      <c r="A321" s="65"/>
      <c r="B321" s="97"/>
      <c r="C321" s="97"/>
      <c r="D321" s="97"/>
      <c r="E321" s="195"/>
      <c r="F321" s="195"/>
      <c r="G321" s="65"/>
      <c r="H321" s="65"/>
      <c r="I321" s="65"/>
      <c r="J321" s="65"/>
      <c r="K321" s="65"/>
      <c r="L321" s="65"/>
      <c r="M321" s="65"/>
      <c r="N321" s="65"/>
      <c r="O321" s="65"/>
      <c r="P321" s="65"/>
      <c r="Q321" s="65"/>
      <c r="R321" s="65"/>
      <c r="S321" s="65"/>
      <c r="T321" s="65"/>
      <c r="U321" s="65"/>
      <c r="V321" s="65"/>
      <c r="W321" s="65"/>
      <c r="X321" s="65"/>
      <c r="Y321" s="65"/>
      <c r="Z321" s="65"/>
    </row>
    <row r="322" spans="1:26" ht="14.25" customHeight="1" x14ac:dyDescent="0.25">
      <c r="A322" s="65"/>
      <c r="B322" s="97"/>
      <c r="C322" s="97"/>
      <c r="D322" s="97"/>
      <c r="E322" s="195"/>
      <c r="F322" s="195"/>
      <c r="G322" s="65"/>
      <c r="H322" s="65"/>
      <c r="I322" s="65"/>
      <c r="J322" s="65"/>
      <c r="K322" s="65"/>
      <c r="L322" s="65"/>
      <c r="M322" s="65"/>
      <c r="N322" s="65"/>
      <c r="O322" s="65"/>
      <c r="P322" s="65"/>
      <c r="Q322" s="65"/>
      <c r="R322" s="65"/>
      <c r="S322" s="65"/>
      <c r="T322" s="65"/>
      <c r="U322" s="65"/>
      <c r="V322" s="65"/>
      <c r="W322" s="65"/>
      <c r="X322" s="65"/>
      <c r="Y322" s="65"/>
      <c r="Z322" s="65"/>
    </row>
    <row r="323" spans="1:26" ht="14.25" customHeight="1" x14ac:dyDescent="0.25">
      <c r="A323" s="65"/>
      <c r="B323" s="97"/>
      <c r="C323" s="97"/>
      <c r="D323" s="97"/>
      <c r="E323" s="195"/>
      <c r="F323" s="195"/>
      <c r="G323" s="65"/>
      <c r="H323" s="65"/>
      <c r="I323" s="65"/>
      <c r="J323" s="65"/>
      <c r="K323" s="65"/>
      <c r="L323" s="65"/>
      <c r="M323" s="65"/>
      <c r="N323" s="65"/>
      <c r="O323" s="65"/>
      <c r="P323" s="65"/>
      <c r="Q323" s="65"/>
      <c r="R323" s="65"/>
      <c r="S323" s="65"/>
      <c r="T323" s="65"/>
      <c r="U323" s="65"/>
      <c r="V323" s="65"/>
      <c r="W323" s="65"/>
      <c r="X323" s="65"/>
      <c r="Y323" s="65"/>
      <c r="Z323" s="65"/>
    </row>
    <row r="324" spans="1:26" ht="14.25" customHeight="1" x14ac:dyDescent="0.25">
      <c r="A324" s="65"/>
      <c r="B324" s="97"/>
      <c r="C324" s="97"/>
      <c r="D324" s="97"/>
      <c r="E324" s="195"/>
      <c r="F324" s="195"/>
      <c r="G324" s="65"/>
      <c r="H324" s="65"/>
      <c r="I324" s="65"/>
      <c r="J324" s="65"/>
      <c r="K324" s="65"/>
      <c r="L324" s="65"/>
      <c r="M324" s="65"/>
      <c r="N324" s="65"/>
      <c r="O324" s="65"/>
      <c r="P324" s="65"/>
      <c r="Q324" s="65"/>
      <c r="R324" s="65"/>
      <c r="S324" s="65"/>
      <c r="T324" s="65"/>
      <c r="U324" s="65"/>
      <c r="V324" s="65"/>
      <c r="W324" s="65"/>
      <c r="X324" s="65"/>
      <c r="Y324" s="65"/>
      <c r="Z324" s="65"/>
    </row>
    <row r="325" spans="1:26" ht="14.25" customHeight="1" x14ac:dyDescent="0.25">
      <c r="A325" s="65"/>
      <c r="B325" s="97"/>
      <c r="C325" s="97"/>
      <c r="D325" s="97"/>
      <c r="E325" s="195"/>
      <c r="F325" s="195"/>
      <c r="G325" s="65"/>
      <c r="H325" s="65"/>
      <c r="I325" s="65"/>
      <c r="J325" s="65"/>
      <c r="K325" s="65"/>
      <c r="L325" s="65"/>
      <c r="M325" s="65"/>
      <c r="N325" s="65"/>
      <c r="O325" s="65"/>
      <c r="P325" s="65"/>
      <c r="Q325" s="65"/>
      <c r="R325" s="65"/>
      <c r="S325" s="65"/>
      <c r="T325" s="65"/>
      <c r="U325" s="65"/>
      <c r="V325" s="65"/>
      <c r="W325" s="65"/>
      <c r="X325" s="65"/>
      <c r="Y325" s="65"/>
      <c r="Z325" s="65"/>
    </row>
    <row r="326" spans="1:26" ht="14.25" customHeight="1" x14ac:dyDescent="0.25">
      <c r="A326" s="65"/>
      <c r="B326" s="97"/>
      <c r="C326" s="97"/>
      <c r="D326" s="97"/>
      <c r="E326" s="195"/>
      <c r="F326" s="195"/>
      <c r="G326" s="65"/>
      <c r="H326" s="65"/>
      <c r="I326" s="65"/>
      <c r="J326" s="65"/>
      <c r="K326" s="65"/>
      <c r="L326" s="65"/>
      <c r="M326" s="65"/>
      <c r="N326" s="65"/>
      <c r="O326" s="65"/>
      <c r="P326" s="65"/>
      <c r="Q326" s="65"/>
      <c r="R326" s="65"/>
      <c r="S326" s="65"/>
      <c r="T326" s="65"/>
      <c r="U326" s="65"/>
      <c r="V326" s="65"/>
      <c r="W326" s="65"/>
      <c r="X326" s="65"/>
      <c r="Y326" s="65"/>
      <c r="Z326" s="65"/>
    </row>
    <row r="327" spans="1:26" ht="14.25" customHeight="1" x14ac:dyDescent="0.25">
      <c r="A327" s="65"/>
      <c r="B327" s="97"/>
      <c r="C327" s="97"/>
      <c r="D327" s="97"/>
      <c r="E327" s="195"/>
      <c r="F327" s="195"/>
      <c r="G327" s="65"/>
      <c r="H327" s="65"/>
      <c r="I327" s="65"/>
      <c r="J327" s="65"/>
      <c r="K327" s="65"/>
      <c r="L327" s="65"/>
      <c r="M327" s="65"/>
      <c r="N327" s="65"/>
      <c r="O327" s="65"/>
      <c r="P327" s="65"/>
      <c r="Q327" s="65"/>
      <c r="R327" s="65"/>
      <c r="S327" s="65"/>
      <c r="T327" s="65"/>
      <c r="U327" s="65"/>
      <c r="V327" s="65"/>
      <c r="W327" s="65"/>
      <c r="X327" s="65"/>
      <c r="Y327" s="65"/>
      <c r="Z327" s="65"/>
    </row>
    <row r="328" spans="1:26" ht="14.25" customHeight="1" x14ac:dyDescent="0.25">
      <c r="A328" s="65"/>
      <c r="B328" s="97"/>
      <c r="C328" s="97"/>
      <c r="D328" s="97"/>
      <c r="E328" s="195"/>
      <c r="F328" s="195"/>
      <c r="G328" s="65"/>
      <c r="H328" s="65"/>
      <c r="I328" s="65"/>
      <c r="J328" s="65"/>
      <c r="K328" s="65"/>
      <c r="L328" s="65"/>
      <c r="M328" s="65"/>
      <c r="N328" s="65"/>
      <c r="O328" s="65"/>
      <c r="P328" s="65"/>
      <c r="Q328" s="65"/>
      <c r="R328" s="65"/>
      <c r="S328" s="65"/>
      <c r="T328" s="65"/>
      <c r="U328" s="65"/>
      <c r="V328" s="65"/>
      <c r="W328" s="65"/>
      <c r="X328" s="65"/>
      <c r="Y328" s="65"/>
      <c r="Z328" s="65"/>
    </row>
    <row r="329" spans="1:26" ht="14.25" customHeight="1" x14ac:dyDescent="0.25">
      <c r="A329" s="65"/>
      <c r="B329" s="97"/>
      <c r="C329" s="97"/>
      <c r="D329" s="97"/>
      <c r="E329" s="195"/>
      <c r="F329" s="195"/>
      <c r="G329" s="65"/>
      <c r="H329" s="65"/>
      <c r="I329" s="65"/>
      <c r="J329" s="65"/>
      <c r="K329" s="65"/>
      <c r="L329" s="65"/>
      <c r="M329" s="65"/>
      <c r="N329" s="65"/>
      <c r="O329" s="65"/>
      <c r="P329" s="65"/>
      <c r="Q329" s="65"/>
      <c r="R329" s="65"/>
      <c r="S329" s="65"/>
      <c r="T329" s="65"/>
      <c r="U329" s="65"/>
      <c r="V329" s="65"/>
      <c r="W329" s="65"/>
      <c r="X329" s="65"/>
      <c r="Y329" s="65"/>
      <c r="Z329" s="65"/>
    </row>
    <row r="330" spans="1:26" ht="14.25" customHeight="1" x14ac:dyDescent="0.25">
      <c r="A330" s="65"/>
      <c r="B330" s="97"/>
      <c r="C330" s="97"/>
      <c r="D330" s="97"/>
      <c r="E330" s="195"/>
      <c r="F330" s="195"/>
      <c r="G330" s="65"/>
      <c r="H330" s="65"/>
      <c r="I330" s="65"/>
      <c r="J330" s="65"/>
      <c r="K330" s="65"/>
      <c r="L330" s="65"/>
      <c r="M330" s="65"/>
      <c r="N330" s="65"/>
      <c r="O330" s="65"/>
      <c r="P330" s="65"/>
      <c r="Q330" s="65"/>
      <c r="R330" s="65"/>
      <c r="S330" s="65"/>
      <c r="T330" s="65"/>
      <c r="U330" s="65"/>
      <c r="V330" s="65"/>
      <c r="W330" s="65"/>
      <c r="X330" s="65"/>
      <c r="Y330" s="65"/>
      <c r="Z330" s="65"/>
    </row>
    <row r="331" spans="1:26" ht="14.25" customHeight="1" x14ac:dyDescent="0.25">
      <c r="A331" s="65"/>
      <c r="B331" s="97"/>
      <c r="C331" s="97"/>
      <c r="D331" s="97"/>
      <c r="E331" s="195"/>
      <c r="F331" s="195"/>
      <c r="G331" s="65"/>
      <c r="H331" s="65"/>
      <c r="I331" s="65"/>
      <c r="J331" s="65"/>
      <c r="K331" s="65"/>
      <c r="L331" s="65"/>
      <c r="M331" s="65"/>
      <c r="N331" s="65"/>
      <c r="O331" s="65"/>
      <c r="P331" s="65"/>
      <c r="Q331" s="65"/>
      <c r="R331" s="65"/>
      <c r="S331" s="65"/>
      <c r="T331" s="65"/>
      <c r="U331" s="65"/>
      <c r="V331" s="65"/>
      <c r="W331" s="65"/>
      <c r="X331" s="65"/>
      <c r="Y331" s="65"/>
      <c r="Z331" s="65"/>
    </row>
    <row r="332" spans="1:26" ht="14.25" customHeight="1" x14ac:dyDescent="0.25">
      <c r="A332" s="65"/>
      <c r="B332" s="97"/>
      <c r="C332" s="97"/>
      <c r="D332" s="97"/>
      <c r="E332" s="195"/>
      <c r="F332" s="195"/>
      <c r="G332" s="65"/>
      <c r="H332" s="65"/>
      <c r="I332" s="65"/>
      <c r="J332" s="65"/>
      <c r="K332" s="65"/>
      <c r="L332" s="65"/>
      <c r="M332" s="65"/>
      <c r="N332" s="65"/>
      <c r="O332" s="65"/>
      <c r="P332" s="65"/>
      <c r="Q332" s="65"/>
      <c r="R332" s="65"/>
      <c r="S332" s="65"/>
      <c r="T332" s="65"/>
      <c r="U332" s="65"/>
      <c r="V332" s="65"/>
      <c r="W332" s="65"/>
      <c r="X332" s="65"/>
      <c r="Y332" s="65"/>
      <c r="Z332" s="65"/>
    </row>
    <row r="333" spans="1:26" ht="14.25" customHeight="1" x14ac:dyDescent="0.25">
      <c r="A333" s="65"/>
      <c r="B333" s="97"/>
      <c r="C333" s="97"/>
      <c r="D333" s="97"/>
      <c r="E333" s="195"/>
      <c r="F333" s="195"/>
      <c r="G333" s="65"/>
      <c r="H333" s="65"/>
      <c r="I333" s="65"/>
      <c r="J333" s="65"/>
      <c r="K333" s="65"/>
      <c r="L333" s="65"/>
      <c r="M333" s="65"/>
      <c r="N333" s="65"/>
      <c r="O333" s="65"/>
      <c r="P333" s="65"/>
      <c r="Q333" s="65"/>
      <c r="R333" s="65"/>
      <c r="S333" s="65"/>
      <c r="T333" s="65"/>
      <c r="U333" s="65"/>
      <c r="V333" s="65"/>
      <c r="W333" s="65"/>
      <c r="X333" s="65"/>
      <c r="Y333" s="65"/>
      <c r="Z333" s="65"/>
    </row>
    <row r="334" spans="1:26" ht="14.25" customHeight="1" x14ac:dyDescent="0.25">
      <c r="A334" s="65"/>
      <c r="B334" s="97"/>
      <c r="C334" s="97"/>
      <c r="D334" s="97"/>
      <c r="E334" s="195"/>
      <c r="F334" s="195"/>
      <c r="G334" s="65"/>
      <c r="H334" s="65"/>
      <c r="I334" s="65"/>
      <c r="J334" s="65"/>
      <c r="K334" s="65"/>
      <c r="L334" s="65"/>
      <c r="M334" s="65"/>
      <c r="N334" s="65"/>
      <c r="O334" s="65"/>
      <c r="P334" s="65"/>
      <c r="Q334" s="65"/>
      <c r="R334" s="65"/>
      <c r="S334" s="65"/>
      <c r="T334" s="65"/>
      <c r="U334" s="65"/>
      <c r="V334" s="65"/>
      <c r="W334" s="65"/>
      <c r="X334" s="65"/>
      <c r="Y334" s="65"/>
      <c r="Z334" s="65"/>
    </row>
    <row r="335" spans="1:26" ht="14.25" customHeight="1" x14ac:dyDescent="0.25">
      <c r="A335" s="65"/>
      <c r="B335" s="97"/>
      <c r="C335" s="97"/>
      <c r="D335" s="97"/>
      <c r="E335" s="195"/>
      <c r="F335" s="195"/>
      <c r="G335" s="65"/>
      <c r="H335" s="65"/>
      <c r="I335" s="65"/>
      <c r="J335" s="65"/>
      <c r="K335" s="65"/>
      <c r="L335" s="65"/>
      <c r="M335" s="65"/>
      <c r="N335" s="65"/>
      <c r="O335" s="65"/>
      <c r="P335" s="65"/>
      <c r="Q335" s="65"/>
      <c r="R335" s="65"/>
      <c r="S335" s="65"/>
      <c r="T335" s="65"/>
      <c r="U335" s="65"/>
      <c r="V335" s="65"/>
      <c r="W335" s="65"/>
      <c r="X335" s="65"/>
      <c r="Y335" s="65"/>
      <c r="Z335" s="65"/>
    </row>
    <row r="336" spans="1:26" ht="14.25" customHeight="1" x14ac:dyDescent="0.25">
      <c r="A336" s="65"/>
      <c r="B336" s="97"/>
      <c r="C336" s="97"/>
      <c r="D336" s="97"/>
      <c r="E336" s="195"/>
      <c r="F336" s="195"/>
      <c r="G336" s="65"/>
      <c r="H336" s="65"/>
      <c r="I336" s="65"/>
      <c r="J336" s="65"/>
      <c r="K336" s="65"/>
      <c r="L336" s="65"/>
      <c r="M336" s="65"/>
      <c r="N336" s="65"/>
      <c r="O336" s="65"/>
      <c r="P336" s="65"/>
      <c r="Q336" s="65"/>
      <c r="R336" s="65"/>
      <c r="S336" s="65"/>
      <c r="T336" s="65"/>
      <c r="U336" s="65"/>
      <c r="V336" s="65"/>
      <c r="W336" s="65"/>
      <c r="X336" s="65"/>
      <c r="Y336" s="65"/>
      <c r="Z336" s="65"/>
    </row>
    <row r="337" spans="1:26" ht="14.25" customHeight="1" x14ac:dyDescent="0.25">
      <c r="A337" s="65"/>
      <c r="B337" s="97"/>
      <c r="C337" s="97"/>
      <c r="D337" s="97"/>
      <c r="E337" s="195"/>
      <c r="F337" s="195"/>
      <c r="G337" s="65"/>
      <c r="H337" s="65"/>
      <c r="I337" s="65"/>
      <c r="J337" s="65"/>
      <c r="K337" s="65"/>
      <c r="L337" s="65"/>
      <c r="M337" s="65"/>
      <c r="N337" s="65"/>
      <c r="O337" s="65"/>
      <c r="P337" s="65"/>
      <c r="Q337" s="65"/>
      <c r="R337" s="65"/>
      <c r="S337" s="65"/>
      <c r="T337" s="65"/>
      <c r="U337" s="65"/>
      <c r="V337" s="65"/>
      <c r="W337" s="65"/>
      <c r="X337" s="65"/>
      <c r="Y337" s="65"/>
      <c r="Z337" s="65"/>
    </row>
    <row r="338" spans="1:26" ht="14.25" customHeight="1" x14ac:dyDescent="0.25">
      <c r="A338" s="65"/>
      <c r="B338" s="97"/>
      <c r="C338" s="97"/>
      <c r="D338" s="97"/>
      <c r="E338" s="195"/>
      <c r="F338" s="195"/>
      <c r="G338" s="65"/>
      <c r="H338" s="65"/>
      <c r="I338" s="65"/>
      <c r="J338" s="65"/>
      <c r="K338" s="65"/>
      <c r="L338" s="65"/>
      <c r="M338" s="65"/>
      <c r="N338" s="65"/>
      <c r="O338" s="65"/>
      <c r="P338" s="65"/>
      <c r="Q338" s="65"/>
      <c r="R338" s="65"/>
      <c r="S338" s="65"/>
      <c r="T338" s="65"/>
      <c r="U338" s="65"/>
      <c r="V338" s="65"/>
      <c r="W338" s="65"/>
      <c r="X338" s="65"/>
      <c r="Y338" s="65"/>
      <c r="Z338" s="65"/>
    </row>
    <row r="339" spans="1:26" ht="14.25" customHeight="1" x14ac:dyDescent="0.25">
      <c r="A339" s="65"/>
      <c r="B339" s="97"/>
      <c r="C339" s="97"/>
      <c r="D339" s="97"/>
      <c r="E339" s="195"/>
      <c r="F339" s="195"/>
      <c r="G339" s="65"/>
      <c r="H339" s="65"/>
      <c r="I339" s="65"/>
      <c r="J339" s="65"/>
      <c r="K339" s="65"/>
      <c r="L339" s="65"/>
      <c r="M339" s="65"/>
      <c r="N339" s="65"/>
      <c r="O339" s="65"/>
      <c r="P339" s="65"/>
      <c r="Q339" s="65"/>
      <c r="R339" s="65"/>
      <c r="S339" s="65"/>
      <c r="T339" s="65"/>
      <c r="U339" s="65"/>
      <c r="V339" s="65"/>
      <c r="W339" s="65"/>
      <c r="X339" s="65"/>
      <c r="Y339" s="65"/>
      <c r="Z339" s="65"/>
    </row>
    <row r="340" spans="1:26" ht="14.25" customHeight="1" x14ac:dyDescent="0.25">
      <c r="A340" s="65"/>
      <c r="B340" s="97"/>
      <c r="C340" s="97"/>
      <c r="D340" s="97"/>
      <c r="E340" s="195"/>
      <c r="F340" s="195"/>
      <c r="G340" s="65"/>
      <c r="H340" s="65"/>
      <c r="I340" s="65"/>
      <c r="J340" s="65"/>
      <c r="K340" s="65"/>
      <c r="L340" s="65"/>
      <c r="M340" s="65"/>
      <c r="N340" s="65"/>
      <c r="O340" s="65"/>
      <c r="P340" s="65"/>
      <c r="Q340" s="65"/>
      <c r="R340" s="65"/>
      <c r="S340" s="65"/>
      <c r="T340" s="65"/>
      <c r="U340" s="65"/>
      <c r="V340" s="65"/>
      <c r="W340" s="65"/>
      <c r="X340" s="65"/>
      <c r="Y340" s="65"/>
      <c r="Z340" s="65"/>
    </row>
    <row r="341" spans="1:26" ht="14.25" customHeight="1" x14ac:dyDescent="0.25">
      <c r="A341" s="65"/>
      <c r="B341" s="97"/>
      <c r="C341" s="97"/>
      <c r="D341" s="97"/>
      <c r="E341" s="195"/>
      <c r="F341" s="195"/>
      <c r="G341" s="65"/>
      <c r="H341" s="65"/>
      <c r="I341" s="65"/>
      <c r="J341" s="65"/>
      <c r="K341" s="65"/>
      <c r="L341" s="65"/>
      <c r="M341" s="65"/>
      <c r="N341" s="65"/>
      <c r="O341" s="65"/>
      <c r="P341" s="65"/>
      <c r="Q341" s="65"/>
      <c r="R341" s="65"/>
      <c r="S341" s="65"/>
      <c r="T341" s="65"/>
      <c r="U341" s="65"/>
      <c r="V341" s="65"/>
      <c r="W341" s="65"/>
      <c r="X341" s="65"/>
      <c r="Y341" s="65"/>
      <c r="Z341" s="65"/>
    </row>
    <row r="342" spans="1:26" ht="14.25" customHeight="1" x14ac:dyDescent="0.25">
      <c r="A342" s="65"/>
      <c r="B342" s="97"/>
      <c r="C342" s="97"/>
      <c r="D342" s="97"/>
      <c r="E342" s="195"/>
      <c r="F342" s="195"/>
      <c r="G342" s="65"/>
      <c r="H342" s="65"/>
      <c r="I342" s="65"/>
      <c r="J342" s="65"/>
      <c r="K342" s="65"/>
      <c r="L342" s="65"/>
      <c r="M342" s="65"/>
      <c r="N342" s="65"/>
      <c r="O342" s="65"/>
      <c r="P342" s="65"/>
      <c r="Q342" s="65"/>
      <c r="R342" s="65"/>
      <c r="S342" s="65"/>
      <c r="T342" s="65"/>
      <c r="U342" s="65"/>
      <c r="V342" s="65"/>
      <c r="W342" s="65"/>
      <c r="X342" s="65"/>
      <c r="Y342" s="65"/>
      <c r="Z342" s="65"/>
    </row>
    <row r="343" spans="1:26" ht="14.25" customHeight="1" x14ac:dyDescent="0.25">
      <c r="A343" s="65"/>
      <c r="B343" s="97"/>
      <c r="C343" s="97"/>
      <c r="D343" s="97"/>
      <c r="E343" s="195"/>
      <c r="F343" s="195"/>
      <c r="G343" s="65"/>
      <c r="H343" s="65"/>
      <c r="I343" s="65"/>
      <c r="J343" s="65"/>
      <c r="K343" s="65"/>
      <c r="L343" s="65"/>
      <c r="M343" s="65"/>
      <c r="N343" s="65"/>
      <c r="O343" s="65"/>
      <c r="P343" s="65"/>
      <c r="Q343" s="65"/>
      <c r="R343" s="65"/>
      <c r="S343" s="65"/>
      <c r="T343" s="65"/>
      <c r="U343" s="65"/>
      <c r="V343" s="65"/>
      <c r="W343" s="65"/>
      <c r="X343" s="65"/>
      <c r="Y343" s="65"/>
      <c r="Z343" s="65"/>
    </row>
    <row r="344" spans="1:26" ht="14.25" customHeight="1" x14ac:dyDescent="0.25">
      <c r="A344" s="65"/>
      <c r="B344" s="97"/>
      <c r="C344" s="97"/>
      <c r="D344" s="97"/>
      <c r="E344" s="195"/>
      <c r="F344" s="195"/>
      <c r="G344" s="65"/>
      <c r="H344" s="65"/>
      <c r="I344" s="65"/>
      <c r="J344" s="65"/>
      <c r="K344" s="65"/>
      <c r="L344" s="65"/>
      <c r="M344" s="65"/>
      <c r="N344" s="65"/>
      <c r="O344" s="65"/>
      <c r="P344" s="65"/>
      <c r="Q344" s="65"/>
      <c r="R344" s="65"/>
      <c r="S344" s="65"/>
      <c r="T344" s="65"/>
      <c r="U344" s="65"/>
      <c r="V344" s="65"/>
      <c r="W344" s="65"/>
      <c r="X344" s="65"/>
      <c r="Y344" s="65"/>
      <c r="Z344" s="65"/>
    </row>
    <row r="345" spans="1:26" ht="14.25" customHeight="1" x14ac:dyDescent="0.25">
      <c r="A345" s="65"/>
      <c r="B345" s="97"/>
      <c r="C345" s="97"/>
      <c r="D345" s="97"/>
      <c r="E345" s="195"/>
      <c r="F345" s="195"/>
      <c r="G345" s="65"/>
      <c r="H345" s="65"/>
      <c r="I345" s="65"/>
      <c r="J345" s="65"/>
      <c r="K345" s="65"/>
      <c r="L345" s="65"/>
      <c r="M345" s="65"/>
      <c r="N345" s="65"/>
      <c r="O345" s="65"/>
      <c r="P345" s="65"/>
      <c r="Q345" s="65"/>
      <c r="R345" s="65"/>
      <c r="S345" s="65"/>
      <c r="T345" s="65"/>
      <c r="U345" s="65"/>
      <c r="V345" s="65"/>
      <c r="W345" s="65"/>
      <c r="X345" s="65"/>
      <c r="Y345" s="65"/>
      <c r="Z345" s="65"/>
    </row>
    <row r="346" spans="1:26" ht="14.25" customHeight="1" x14ac:dyDescent="0.25">
      <c r="A346" s="65"/>
      <c r="B346" s="97"/>
      <c r="C346" s="97"/>
      <c r="D346" s="97"/>
      <c r="E346" s="195"/>
      <c r="F346" s="195"/>
      <c r="G346" s="65"/>
      <c r="H346" s="65"/>
      <c r="I346" s="65"/>
      <c r="J346" s="65"/>
      <c r="K346" s="65"/>
      <c r="L346" s="65"/>
      <c r="M346" s="65"/>
      <c r="N346" s="65"/>
      <c r="O346" s="65"/>
      <c r="P346" s="65"/>
      <c r="Q346" s="65"/>
      <c r="R346" s="65"/>
      <c r="S346" s="65"/>
      <c r="T346" s="65"/>
      <c r="U346" s="65"/>
      <c r="V346" s="65"/>
      <c r="W346" s="65"/>
      <c r="X346" s="65"/>
      <c r="Y346" s="65"/>
      <c r="Z346" s="65"/>
    </row>
    <row r="347" spans="1:26" ht="14.25" customHeight="1" x14ac:dyDescent="0.25">
      <c r="A347" s="65"/>
      <c r="B347" s="97"/>
      <c r="C347" s="97"/>
      <c r="D347" s="97"/>
      <c r="E347" s="195"/>
      <c r="F347" s="195"/>
      <c r="G347" s="65"/>
      <c r="H347" s="65"/>
      <c r="I347" s="65"/>
      <c r="J347" s="65"/>
      <c r="K347" s="65"/>
      <c r="L347" s="65"/>
      <c r="M347" s="65"/>
      <c r="N347" s="65"/>
      <c r="O347" s="65"/>
      <c r="P347" s="65"/>
      <c r="Q347" s="65"/>
      <c r="R347" s="65"/>
      <c r="S347" s="65"/>
      <c r="T347" s="65"/>
      <c r="U347" s="65"/>
      <c r="V347" s="65"/>
      <c r="W347" s="65"/>
      <c r="X347" s="65"/>
      <c r="Y347" s="65"/>
      <c r="Z347" s="65"/>
    </row>
    <row r="348" spans="1:26" ht="14.25" customHeight="1" x14ac:dyDescent="0.25">
      <c r="A348" s="65"/>
      <c r="B348" s="97"/>
      <c r="C348" s="97"/>
      <c r="D348" s="97"/>
      <c r="E348" s="195"/>
      <c r="F348" s="195"/>
      <c r="G348" s="65"/>
      <c r="H348" s="65"/>
      <c r="I348" s="65"/>
      <c r="J348" s="65"/>
      <c r="K348" s="65"/>
      <c r="L348" s="65"/>
      <c r="M348" s="65"/>
      <c r="N348" s="65"/>
      <c r="O348" s="65"/>
      <c r="P348" s="65"/>
      <c r="Q348" s="65"/>
      <c r="R348" s="65"/>
      <c r="S348" s="65"/>
      <c r="T348" s="65"/>
      <c r="U348" s="65"/>
      <c r="V348" s="65"/>
      <c r="W348" s="65"/>
      <c r="X348" s="65"/>
      <c r="Y348" s="65"/>
      <c r="Z348" s="65"/>
    </row>
    <row r="349" spans="1:26" ht="14.25" customHeight="1" x14ac:dyDescent="0.25">
      <c r="A349" s="65"/>
      <c r="B349" s="97"/>
      <c r="C349" s="97"/>
      <c r="D349" s="97"/>
      <c r="E349" s="195"/>
      <c r="F349" s="195"/>
      <c r="G349" s="65"/>
      <c r="H349" s="65"/>
      <c r="I349" s="65"/>
      <c r="J349" s="65"/>
      <c r="K349" s="65"/>
      <c r="L349" s="65"/>
      <c r="M349" s="65"/>
      <c r="N349" s="65"/>
      <c r="O349" s="65"/>
      <c r="P349" s="65"/>
      <c r="Q349" s="65"/>
      <c r="R349" s="65"/>
      <c r="S349" s="65"/>
      <c r="T349" s="65"/>
      <c r="U349" s="65"/>
      <c r="V349" s="65"/>
      <c r="W349" s="65"/>
      <c r="X349" s="65"/>
      <c r="Y349" s="65"/>
      <c r="Z349" s="65"/>
    </row>
    <row r="350" spans="1:26" ht="14.25" customHeight="1" x14ac:dyDescent="0.25">
      <c r="A350" s="65"/>
      <c r="B350" s="97"/>
      <c r="C350" s="97"/>
      <c r="D350" s="97"/>
      <c r="E350" s="195"/>
      <c r="F350" s="195"/>
      <c r="G350" s="65"/>
      <c r="H350" s="65"/>
      <c r="I350" s="65"/>
      <c r="J350" s="65"/>
      <c r="K350" s="65"/>
      <c r="L350" s="65"/>
      <c r="M350" s="65"/>
      <c r="N350" s="65"/>
      <c r="O350" s="65"/>
      <c r="P350" s="65"/>
      <c r="Q350" s="65"/>
      <c r="R350" s="65"/>
      <c r="S350" s="65"/>
      <c r="T350" s="65"/>
      <c r="U350" s="65"/>
      <c r="V350" s="65"/>
      <c r="W350" s="65"/>
      <c r="X350" s="65"/>
      <c r="Y350" s="65"/>
      <c r="Z350" s="65"/>
    </row>
    <row r="351" spans="1:26" ht="14.25" customHeight="1" x14ac:dyDescent="0.25">
      <c r="A351" s="65"/>
      <c r="B351" s="97"/>
      <c r="C351" s="97"/>
      <c r="D351" s="97"/>
      <c r="E351" s="195"/>
      <c r="F351" s="195"/>
      <c r="G351" s="65"/>
      <c r="H351" s="65"/>
      <c r="I351" s="65"/>
      <c r="J351" s="65"/>
      <c r="K351" s="65"/>
      <c r="L351" s="65"/>
      <c r="M351" s="65"/>
      <c r="N351" s="65"/>
      <c r="O351" s="65"/>
      <c r="P351" s="65"/>
      <c r="Q351" s="65"/>
      <c r="R351" s="65"/>
      <c r="S351" s="65"/>
      <c r="T351" s="65"/>
      <c r="U351" s="65"/>
      <c r="V351" s="65"/>
      <c r="W351" s="65"/>
      <c r="X351" s="65"/>
      <c r="Y351" s="65"/>
      <c r="Z351" s="65"/>
    </row>
    <row r="352" spans="1:26" ht="14.25" customHeight="1" x14ac:dyDescent="0.25">
      <c r="A352" s="65"/>
      <c r="B352" s="97"/>
      <c r="C352" s="97"/>
      <c r="D352" s="97"/>
      <c r="E352" s="195"/>
      <c r="F352" s="195"/>
      <c r="G352" s="65"/>
      <c r="H352" s="65"/>
      <c r="I352" s="65"/>
      <c r="J352" s="65"/>
      <c r="K352" s="65"/>
      <c r="L352" s="65"/>
      <c r="M352" s="65"/>
      <c r="N352" s="65"/>
      <c r="O352" s="65"/>
      <c r="P352" s="65"/>
      <c r="Q352" s="65"/>
      <c r="R352" s="65"/>
      <c r="S352" s="65"/>
      <c r="T352" s="65"/>
      <c r="U352" s="65"/>
      <c r="V352" s="65"/>
      <c r="W352" s="65"/>
      <c r="X352" s="65"/>
      <c r="Y352" s="65"/>
      <c r="Z352" s="65"/>
    </row>
    <row r="353" spans="1:26" ht="14.25" customHeight="1" x14ac:dyDescent="0.25">
      <c r="A353" s="65"/>
      <c r="B353" s="97"/>
      <c r="C353" s="97"/>
      <c r="D353" s="97"/>
      <c r="E353" s="195"/>
      <c r="F353" s="195"/>
      <c r="G353" s="65"/>
      <c r="H353" s="65"/>
      <c r="I353" s="65"/>
      <c r="J353" s="65"/>
      <c r="K353" s="65"/>
      <c r="L353" s="65"/>
      <c r="M353" s="65"/>
      <c r="N353" s="65"/>
      <c r="O353" s="65"/>
      <c r="P353" s="65"/>
      <c r="Q353" s="65"/>
      <c r="R353" s="65"/>
      <c r="S353" s="65"/>
      <c r="T353" s="65"/>
      <c r="U353" s="65"/>
      <c r="V353" s="65"/>
      <c r="W353" s="65"/>
      <c r="X353" s="65"/>
      <c r="Y353" s="65"/>
      <c r="Z353" s="65"/>
    </row>
    <row r="354" spans="1:26" ht="14.25" customHeight="1" x14ac:dyDescent="0.25">
      <c r="A354" s="65"/>
      <c r="B354" s="97"/>
      <c r="C354" s="97"/>
      <c r="D354" s="97"/>
      <c r="E354" s="195"/>
      <c r="F354" s="195"/>
      <c r="G354" s="65"/>
      <c r="H354" s="65"/>
      <c r="I354" s="65"/>
      <c r="J354" s="65"/>
      <c r="K354" s="65"/>
      <c r="L354" s="65"/>
      <c r="M354" s="65"/>
      <c r="N354" s="65"/>
      <c r="O354" s="65"/>
      <c r="P354" s="65"/>
      <c r="Q354" s="65"/>
      <c r="R354" s="65"/>
      <c r="S354" s="65"/>
      <c r="T354" s="65"/>
      <c r="U354" s="65"/>
      <c r="V354" s="65"/>
      <c r="W354" s="65"/>
      <c r="X354" s="65"/>
      <c r="Y354" s="65"/>
      <c r="Z354" s="65"/>
    </row>
    <row r="355" spans="1:26" ht="14.25" customHeight="1" x14ac:dyDescent="0.25">
      <c r="A355" s="65"/>
      <c r="B355" s="97"/>
      <c r="C355" s="97"/>
      <c r="D355" s="97"/>
      <c r="E355" s="195"/>
      <c r="F355" s="195"/>
      <c r="G355" s="65"/>
      <c r="H355" s="65"/>
      <c r="I355" s="65"/>
      <c r="J355" s="65"/>
      <c r="K355" s="65"/>
      <c r="L355" s="65"/>
      <c r="M355" s="65"/>
      <c r="N355" s="65"/>
      <c r="O355" s="65"/>
      <c r="P355" s="65"/>
      <c r="Q355" s="65"/>
      <c r="R355" s="65"/>
      <c r="S355" s="65"/>
      <c r="T355" s="65"/>
      <c r="U355" s="65"/>
      <c r="V355" s="65"/>
      <c r="W355" s="65"/>
      <c r="X355" s="65"/>
      <c r="Y355" s="65"/>
      <c r="Z355" s="65"/>
    </row>
    <row r="356" spans="1:26" ht="14.25" customHeight="1" x14ac:dyDescent="0.25">
      <c r="A356" s="65"/>
      <c r="B356" s="97"/>
      <c r="C356" s="97"/>
      <c r="D356" s="97"/>
      <c r="E356" s="195"/>
      <c r="F356" s="195"/>
      <c r="G356" s="65"/>
      <c r="H356" s="65"/>
      <c r="I356" s="65"/>
      <c r="J356" s="65"/>
      <c r="K356" s="65"/>
      <c r="L356" s="65"/>
      <c r="M356" s="65"/>
      <c r="N356" s="65"/>
      <c r="O356" s="65"/>
      <c r="P356" s="65"/>
      <c r="Q356" s="65"/>
      <c r="R356" s="65"/>
      <c r="S356" s="65"/>
      <c r="T356" s="65"/>
      <c r="U356" s="65"/>
      <c r="V356" s="65"/>
      <c r="W356" s="65"/>
      <c r="X356" s="65"/>
      <c r="Y356" s="65"/>
      <c r="Z356" s="65"/>
    </row>
    <row r="357" spans="1:26" ht="14.25" customHeight="1" x14ac:dyDescent="0.25">
      <c r="A357" s="65"/>
      <c r="B357" s="97"/>
      <c r="C357" s="97"/>
      <c r="D357" s="97"/>
      <c r="E357" s="195"/>
      <c r="F357" s="195"/>
      <c r="G357" s="65"/>
      <c r="H357" s="65"/>
      <c r="I357" s="65"/>
      <c r="J357" s="65"/>
      <c r="K357" s="65"/>
      <c r="L357" s="65"/>
      <c r="M357" s="65"/>
      <c r="N357" s="65"/>
      <c r="O357" s="65"/>
      <c r="P357" s="65"/>
      <c r="Q357" s="65"/>
      <c r="R357" s="65"/>
      <c r="S357" s="65"/>
      <c r="T357" s="65"/>
      <c r="U357" s="65"/>
      <c r="V357" s="65"/>
      <c r="W357" s="65"/>
      <c r="X357" s="65"/>
      <c r="Y357" s="65"/>
      <c r="Z357" s="65"/>
    </row>
    <row r="358" spans="1:26" ht="14.25" customHeight="1" x14ac:dyDescent="0.25">
      <c r="A358" s="65"/>
      <c r="B358" s="97"/>
      <c r="C358" s="97"/>
      <c r="D358" s="97"/>
      <c r="E358" s="195"/>
      <c r="F358" s="195"/>
      <c r="G358" s="65"/>
      <c r="H358" s="65"/>
      <c r="I358" s="65"/>
      <c r="J358" s="65"/>
      <c r="K358" s="65"/>
      <c r="L358" s="65"/>
      <c r="M358" s="65"/>
      <c r="N358" s="65"/>
      <c r="O358" s="65"/>
      <c r="P358" s="65"/>
      <c r="Q358" s="65"/>
      <c r="R358" s="65"/>
      <c r="S358" s="65"/>
      <c r="T358" s="65"/>
      <c r="U358" s="65"/>
      <c r="V358" s="65"/>
      <c r="W358" s="65"/>
      <c r="X358" s="65"/>
      <c r="Y358" s="65"/>
      <c r="Z358" s="65"/>
    </row>
    <row r="359" spans="1:26" ht="14.25" customHeight="1" x14ac:dyDescent="0.25">
      <c r="A359" s="65"/>
      <c r="B359" s="97"/>
      <c r="C359" s="97"/>
      <c r="D359" s="97"/>
      <c r="E359" s="195"/>
      <c r="F359" s="195"/>
      <c r="G359" s="65"/>
      <c r="H359" s="65"/>
      <c r="I359" s="65"/>
      <c r="J359" s="65"/>
      <c r="K359" s="65"/>
      <c r="L359" s="65"/>
      <c r="M359" s="65"/>
      <c r="N359" s="65"/>
      <c r="O359" s="65"/>
      <c r="P359" s="65"/>
      <c r="Q359" s="65"/>
      <c r="R359" s="65"/>
      <c r="S359" s="65"/>
      <c r="T359" s="65"/>
      <c r="U359" s="65"/>
      <c r="V359" s="65"/>
      <c r="W359" s="65"/>
      <c r="X359" s="65"/>
      <c r="Y359" s="65"/>
      <c r="Z359" s="65"/>
    </row>
    <row r="360" spans="1:26" ht="14.25" customHeight="1" x14ac:dyDescent="0.25">
      <c r="A360" s="65"/>
      <c r="B360" s="97"/>
      <c r="C360" s="97"/>
      <c r="D360" s="97"/>
      <c r="E360" s="195"/>
      <c r="F360" s="195"/>
      <c r="G360" s="65"/>
      <c r="H360" s="65"/>
      <c r="I360" s="65"/>
      <c r="J360" s="65"/>
      <c r="K360" s="65"/>
      <c r="L360" s="65"/>
      <c r="M360" s="65"/>
      <c r="N360" s="65"/>
      <c r="O360" s="65"/>
      <c r="P360" s="65"/>
      <c r="Q360" s="65"/>
      <c r="R360" s="65"/>
      <c r="S360" s="65"/>
      <c r="T360" s="65"/>
      <c r="U360" s="65"/>
      <c r="V360" s="65"/>
      <c r="W360" s="65"/>
      <c r="X360" s="65"/>
      <c r="Y360" s="65"/>
      <c r="Z360" s="65"/>
    </row>
    <row r="361" spans="1:26" ht="14.25" customHeight="1" x14ac:dyDescent="0.25">
      <c r="A361" s="65"/>
      <c r="B361" s="97"/>
      <c r="C361" s="97"/>
      <c r="D361" s="97"/>
      <c r="E361" s="195"/>
      <c r="F361" s="195"/>
      <c r="G361" s="65"/>
      <c r="H361" s="65"/>
      <c r="I361" s="65"/>
      <c r="J361" s="65"/>
      <c r="K361" s="65"/>
      <c r="L361" s="65"/>
      <c r="M361" s="65"/>
      <c r="N361" s="65"/>
      <c r="O361" s="65"/>
      <c r="P361" s="65"/>
      <c r="Q361" s="65"/>
      <c r="R361" s="65"/>
      <c r="S361" s="65"/>
      <c r="T361" s="65"/>
      <c r="U361" s="65"/>
      <c r="V361" s="65"/>
      <c r="W361" s="65"/>
      <c r="X361" s="65"/>
      <c r="Y361" s="65"/>
      <c r="Z361" s="65"/>
    </row>
    <row r="362" spans="1:26" ht="14.25" customHeight="1" x14ac:dyDescent="0.25">
      <c r="A362" s="65"/>
      <c r="B362" s="97"/>
      <c r="C362" s="97"/>
      <c r="D362" s="97"/>
      <c r="E362" s="195"/>
      <c r="F362" s="195"/>
      <c r="G362" s="65"/>
      <c r="H362" s="65"/>
      <c r="I362" s="65"/>
      <c r="J362" s="65"/>
      <c r="K362" s="65"/>
      <c r="L362" s="65"/>
      <c r="M362" s="65"/>
      <c r="N362" s="65"/>
      <c r="O362" s="65"/>
      <c r="P362" s="65"/>
      <c r="Q362" s="65"/>
      <c r="R362" s="65"/>
      <c r="S362" s="65"/>
      <c r="T362" s="65"/>
      <c r="U362" s="65"/>
      <c r="V362" s="65"/>
      <c r="W362" s="65"/>
      <c r="X362" s="65"/>
      <c r="Y362" s="65"/>
      <c r="Z362" s="65"/>
    </row>
    <row r="363" spans="1:26" ht="14.25" customHeight="1" x14ac:dyDescent="0.25">
      <c r="A363" s="65"/>
      <c r="B363" s="97"/>
      <c r="C363" s="97"/>
      <c r="D363" s="97"/>
      <c r="E363" s="195"/>
      <c r="F363" s="195"/>
      <c r="G363" s="65"/>
      <c r="H363" s="65"/>
      <c r="I363" s="65"/>
      <c r="J363" s="65"/>
      <c r="K363" s="65"/>
      <c r="L363" s="65"/>
      <c r="M363" s="65"/>
      <c r="N363" s="65"/>
      <c r="O363" s="65"/>
      <c r="P363" s="65"/>
      <c r="Q363" s="65"/>
      <c r="R363" s="65"/>
      <c r="S363" s="65"/>
      <c r="T363" s="65"/>
      <c r="U363" s="65"/>
      <c r="V363" s="65"/>
      <c r="W363" s="65"/>
      <c r="X363" s="65"/>
      <c r="Y363" s="65"/>
      <c r="Z363" s="65"/>
    </row>
    <row r="364" spans="1:26" ht="14.25" customHeight="1" x14ac:dyDescent="0.25">
      <c r="A364" s="65"/>
      <c r="B364" s="97"/>
      <c r="C364" s="97"/>
      <c r="D364" s="97"/>
      <c r="E364" s="195"/>
      <c r="F364" s="195"/>
      <c r="G364" s="65"/>
      <c r="H364" s="65"/>
      <c r="I364" s="65"/>
      <c r="J364" s="65"/>
      <c r="K364" s="65"/>
      <c r="L364" s="65"/>
      <c r="M364" s="65"/>
      <c r="N364" s="65"/>
      <c r="O364" s="65"/>
      <c r="P364" s="65"/>
      <c r="Q364" s="65"/>
      <c r="R364" s="65"/>
      <c r="S364" s="65"/>
      <c r="T364" s="65"/>
      <c r="U364" s="65"/>
      <c r="V364" s="65"/>
      <c r="W364" s="65"/>
      <c r="X364" s="65"/>
      <c r="Y364" s="65"/>
      <c r="Z364" s="65"/>
    </row>
    <row r="365" spans="1:26" ht="14.25" customHeight="1" x14ac:dyDescent="0.25">
      <c r="A365" s="65"/>
      <c r="B365" s="97"/>
      <c r="C365" s="97"/>
      <c r="D365" s="97"/>
      <c r="E365" s="195"/>
      <c r="F365" s="195"/>
      <c r="G365" s="65"/>
      <c r="H365" s="65"/>
      <c r="I365" s="65"/>
      <c r="J365" s="65"/>
      <c r="K365" s="65"/>
      <c r="L365" s="65"/>
      <c r="M365" s="65"/>
      <c r="N365" s="65"/>
      <c r="O365" s="65"/>
      <c r="P365" s="65"/>
      <c r="Q365" s="65"/>
      <c r="R365" s="65"/>
      <c r="S365" s="65"/>
      <c r="T365" s="65"/>
      <c r="U365" s="65"/>
      <c r="V365" s="65"/>
      <c r="W365" s="65"/>
      <c r="X365" s="65"/>
      <c r="Y365" s="65"/>
      <c r="Z365" s="65"/>
    </row>
    <row r="366" spans="1:26" ht="14.25" customHeight="1" x14ac:dyDescent="0.25">
      <c r="A366" s="65"/>
      <c r="B366" s="97"/>
      <c r="C366" s="97"/>
      <c r="D366" s="97"/>
      <c r="E366" s="195"/>
      <c r="F366" s="195"/>
      <c r="G366" s="65"/>
      <c r="H366" s="65"/>
      <c r="I366" s="65"/>
      <c r="J366" s="65"/>
      <c r="K366" s="65"/>
      <c r="L366" s="65"/>
      <c r="M366" s="65"/>
      <c r="N366" s="65"/>
      <c r="O366" s="65"/>
      <c r="P366" s="65"/>
      <c r="Q366" s="65"/>
      <c r="R366" s="65"/>
      <c r="S366" s="65"/>
      <c r="T366" s="65"/>
      <c r="U366" s="65"/>
      <c r="V366" s="65"/>
      <c r="W366" s="65"/>
      <c r="X366" s="65"/>
      <c r="Y366" s="65"/>
      <c r="Z366" s="65"/>
    </row>
    <row r="367" spans="1:26" ht="14.25" customHeight="1" x14ac:dyDescent="0.25">
      <c r="A367" s="65"/>
      <c r="B367" s="97"/>
      <c r="C367" s="97"/>
      <c r="D367" s="97"/>
      <c r="E367" s="195"/>
      <c r="F367" s="195"/>
      <c r="G367" s="65"/>
      <c r="H367" s="65"/>
      <c r="I367" s="65"/>
      <c r="J367" s="65"/>
      <c r="K367" s="65"/>
      <c r="L367" s="65"/>
      <c r="M367" s="65"/>
      <c r="N367" s="65"/>
      <c r="O367" s="65"/>
      <c r="P367" s="65"/>
      <c r="Q367" s="65"/>
      <c r="R367" s="65"/>
      <c r="S367" s="65"/>
      <c r="T367" s="65"/>
      <c r="U367" s="65"/>
      <c r="V367" s="65"/>
      <c r="W367" s="65"/>
      <c r="X367" s="65"/>
      <c r="Y367" s="65"/>
      <c r="Z367" s="65"/>
    </row>
    <row r="368" spans="1:26" ht="14.25" customHeight="1" x14ac:dyDescent="0.25">
      <c r="A368" s="65"/>
      <c r="B368" s="97"/>
      <c r="C368" s="97"/>
      <c r="D368" s="97"/>
      <c r="E368" s="195"/>
      <c r="F368" s="195"/>
      <c r="G368" s="65"/>
      <c r="H368" s="65"/>
      <c r="I368" s="65"/>
      <c r="J368" s="65"/>
      <c r="K368" s="65"/>
      <c r="L368" s="65"/>
      <c r="M368" s="65"/>
      <c r="N368" s="65"/>
      <c r="O368" s="65"/>
      <c r="P368" s="65"/>
      <c r="Q368" s="65"/>
      <c r="R368" s="65"/>
      <c r="S368" s="65"/>
      <c r="T368" s="65"/>
      <c r="U368" s="65"/>
      <c r="V368" s="65"/>
      <c r="W368" s="65"/>
      <c r="X368" s="65"/>
      <c r="Y368" s="65"/>
      <c r="Z368" s="65"/>
    </row>
    <row r="369" spans="1:26" ht="14.25" customHeight="1" x14ac:dyDescent="0.25">
      <c r="A369" s="65"/>
      <c r="B369" s="97"/>
      <c r="C369" s="97"/>
      <c r="D369" s="97"/>
      <c r="E369" s="195"/>
      <c r="F369" s="195"/>
      <c r="G369" s="65"/>
      <c r="H369" s="65"/>
      <c r="I369" s="65"/>
      <c r="J369" s="65"/>
      <c r="K369" s="65"/>
      <c r="L369" s="65"/>
      <c r="M369" s="65"/>
      <c r="N369" s="65"/>
      <c r="O369" s="65"/>
      <c r="P369" s="65"/>
      <c r="Q369" s="65"/>
      <c r="R369" s="65"/>
      <c r="S369" s="65"/>
      <c r="T369" s="65"/>
      <c r="U369" s="65"/>
      <c r="V369" s="65"/>
      <c r="W369" s="65"/>
      <c r="X369" s="65"/>
      <c r="Y369" s="65"/>
      <c r="Z369" s="65"/>
    </row>
    <row r="370" spans="1:26" ht="14.25" customHeight="1" x14ac:dyDescent="0.25">
      <c r="A370" s="65"/>
      <c r="B370" s="97"/>
      <c r="C370" s="97"/>
      <c r="D370" s="97"/>
      <c r="E370" s="195"/>
      <c r="F370" s="195"/>
      <c r="G370" s="65"/>
      <c r="H370" s="65"/>
      <c r="I370" s="65"/>
      <c r="J370" s="65"/>
      <c r="K370" s="65"/>
      <c r="L370" s="65"/>
      <c r="M370" s="65"/>
      <c r="N370" s="65"/>
      <c r="O370" s="65"/>
      <c r="P370" s="65"/>
      <c r="Q370" s="65"/>
      <c r="R370" s="65"/>
      <c r="S370" s="65"/>
      <c r="T370" s="65"/>
      <c r="U370" s="65"/>
      <c r="V370" s="65"/>
      <c r="W370" s="65"/>
      <c r="X370" s="65"/>
      <c r="Y370" s="65"/>
      <c r="Z370" s="65"/>
    </row>
    <row r="371" spans="1:26" ht="14.25" customHeight="1" x14ac:dyDescent="0.25">
      <c r="A371" s="65"/>
      <c r="B371" s="97"/>
      <c r="C371" s="97"/>
      <c r="D371" s="97"/>
      <c r="E371" s="195"/>
      <c r="F371" s="195"/>
      <c r="G371" s="65"/>
      <c r="H371" s="65"/>
      <c r="I371" s="65"/>
      <c r="J371" s="65"/>
      <c r="K371" s="65"/>
      <c r="L371" s="65"/>
      <c r="M371" s="65"/>
      <c r="N371" s="65"/>
      <c r="O371" s="65"/>
      <c r="P371" s="65"/>
      <c r="Q371" s="65"/>
      <c r="R371" s="65"/>
      <c r="S371" s="65"/>
      <c r="T371" s="65"/>
      <c r="U371" s="65"/>
      <c r="V371" s="65"/>
      <c r="W371" s="65"/>
      <c r="X371" s="65"/>
      <c r="Y371" s="65"/>
      <c r="Z371" s="65"/>
    </row>
    <row r="372" spans="1:26" ht="14.25" customHeight="1" x14ac:dyDescent="0.25">
      <c r="A372" s="65"/>
      <c r="B372" s="97"/>
      <c r="C372" s="97"/>
      <c r="D372" s="97"/>
      <c r="E372" s="195"/>
      <c r="F372" s="195"/>
      <c r="G372" s="65"/>
      <c r="H372" s="65"/>
      <c r="I372" s="65"/>
      <c r="J372" s="65"/>
      <c r="K372" s="65"/>
      <c r="L372" s="65"/>
      <c r="M372" s="65"/>
      <c r="N372" s="65"/>
      <c r="O372" s="65"/>
      <c r="P372" s="65"/>
      <c r="Q372" s="65"/>
      <c r="R372" s="65"/>
      <c r="S372" s="65"/>
      <c r="T372" s="65"/>
      <c r="U372" s="65"/>
      <c r="V372" s="65"/>
      <c r="W372" s="65"/>
      <c r="X372" s="65"/>
      <c r="Y372" s="65"/>
      <c r="Z372" s="65"/>
    </row>
    <row r="373" spans="1:26" ht="14.25" customHeight="1" x14ac:dyDescent="0.25">
      <c r="A373" s="65"/>
      <c r="B373" s="97"/>
      <c r="C373" s="97"/>
      <c r="D373" s="97"/>
      <c r="E373" s="195"/>
      <c r="F373" s="195"/>
      <c r="G373" s="65"/>
      <c r="H373" s="65"/>
      <c r="I373" s="65"/>
      <c r="J373" s="65"/>
      <c r="K373" s="65"/>
      <c r="L373" s="65"/>
      <c r="M373" s="65"/>
      <c r="N373" s="65"/>
      <c r="O373" s="65"/>
      <c r="P373" s="65"/>
      <c r="Q373" s="65"/>
      <c r="R373" s="65"/>
      <c r="S373" s="65"/>
      <c r="T373" s="65"/>
      <c r="U373" s="65"/>
      <c r="V373" s="65"/>
      <c r="W373" s="65"/>
      <c r="X373" s="65"/>
      <c r="Y373" s="65"/>
      <c r="Z373" s="65"/>
    </row>
    <row r="374" spans="1:26" ht="14.25" customHeight="1" x14ac:dyDescent="0.25">
      <c r="A374" s="65"/>
      <c r="B374" s="97"/>
      <c r="C374" s="97"/>
      <c r="D374" s="97"/>
      <c r="E374" s="195"/>
      <c r="F374" s="195"/>
      <c r="G374" s="65"/>
      <c r="H374" s="65"/>
      <c r="I374" s="65"/>
      <c r="J374" s="65"/>
      <c r="K374" s="65"/>
      <c r="L374" s="65"/>
      <c r="M374" s="65"/>
      <c r="N374" s="65"/>
      <c r="O374" s="65"/>
      <c r="P374" s="65"/>
      <c r="Q374" s="65"/>
      <c r="R374" s="65"/>
      <c r="S374" s="65"/>
      <c r="T374" s="65"/>
      <c r="U374" s="65"/>
      <c r="V374" s="65"/>
      <c r="W374" s="65"/>
      <c r="X374" s="65"/>
      <c r="Y374" s="65"/>
      <c r="Z374" s="65"/>
    </row>
    <row r="375" spans="1:26" ht="14.25" customHeight="1" x14ac:dyDescent="0.25">
      <c r="A375" s="65"/>
      <c r="B375" s="97"/>
      <c r="C375" s="97"/>
      <c r="D375" s="97"/>
      <c r="E375" s="195"/>
      <c r="F375" s="195"/>
      <c r="G375" s="65"/>
      <c r="H375" s="65"/>
      <c r="I375" s="65"/>
      <c r="J375" s="65"/>
      <c r="K375" s="65"/>
      <c r="L375" s="65"/>
      <c r="M375" s="65"/>
      <c r="N375" s="65"/>
      <c r="O375" s="65"/>
      <c r="P375" s="65"/>
      <c r="Q375" s="65"/>
      <c r="R375" s="65"/>
      <c r="S375" s="65"/>
      <c r="T375" s="65"/>
      <c r="U375" s="65"/>
      <c r="V375" s="65"/>
      <c r="W375" s="65"/>
      <c r="X375" s="65"/>
      <c r="Y375" s="65"/>
      <c r="Z375" s="65"/>
    </row>
    <row r="376" spans="1:26" ht="14.25" customHeight="1" x14ac:dyDescent="0.25">
      <c r="A376" s="65"/>
      <c r="B376" s="97"/>
      <c r="C376" s="97"/>
      <c r="D376" s="97"/>
      <c r="E376" s="195"/>
      <c r="F376" s="195"/>
      <c r="G376" s="65"/>
      <c r="H376" s="65"/>
      <c r="I376" s="65"/>
      <c r="J376" s="65"/>
      <c r="K376" s="65"/>
      <c r="L376" s="65"/>
      <c r="M376" s="65"/>
      <c r="N376" s="65"/>
      <c r="O376" s="65"/>
      <c r="P376" s="65"/>
      <c r="Q376" s="65"/>
      <c r="R376" s="65"/>
      <c r="S376" s="65"/>
      <c r="T376" s="65"/>
      <c r="U376" s="65"/>
      <c r="V376" s="65"/>
      <c r="W376" s="65"/>
      <c r="X376" s="65"/>
      <c r="Y376" s="65"/>
      <c r="Z376" s="65"/>
    </row>
    <row r="377" spans="1:26" ht="14.25" customHeight="1" x14ac:dyDescent="0.25">
      <c r="A377" s="65"/>
      <c r="B377" s="97"/>
      <c r="C377" s="97"/>
      <c r="D377" s="97"/>
      <c r="E377" s="195"/>
      <c r="F377" s="195"/>
      <c r="G377" s="65"/>
      <c r="H377" s="65"/>
      <c r="I377" s="65"/>
      <c r="J377" s="65"/>
      <c r="K377" s="65"/>
      <c r="L377" s="65"/>
      <c r="M377" s="65"/>
      <c r="N377" s="65"/>
      <c r="O377" s="65"/>
      <c r="P377" s="65"/>
      <c r="Q377" s="65"/>
      <c r="R377" s="65"/>
      <c r="S377" s="65"/>
      <c r="T377" s="65"/>
      <c r="U377" s="65"/>
      <c r="V377" s="65"/>
      <c r="W377" s="65"/>
      <c r="X377" s="65"/>
      <c r="Y377" s="65"/>
      <c r="Z377" s="65"/>
    </row>
    <row r="378" spans="1:26" ht="14.25" customHeight="1" x14ac:dyDescent="0.25">
      <c r="A378" s="65"/>
      <c r="B378" s="97"/>
      <c r="C378" s="97"/>
      <c r="D378" s="97"/>
      <c r="E378" s="195"/>
      <c r="F378" s="195"/>
      <c r="G378" s="65"/>
      <c r="H378" s="65"/>
      <c r="I378" s="65"/>
      <c r="J378" s="65"/>
      <c r="K378" s="65"/>
      <c r="L378" s="65"/>
      <c r="M378" s="65"/>
      <c r="N378" s="65"/>
      <c r="O378" s="65"/>
      <c r="P378" s="65"/>
      <c r="Q378" s="65"/>
      <c r="R378" s="65"/>
      <c r="S378" s="65"/>
      <c r="T378" s="65"/>
      <c r="U378" s="65"/>
      <c r="V378" s="65"/>
      <c r="W378" s="65"/>
      <c r="X378" s="65"/>
      <c r="Y378" s="65"/>
      <c r="Z378" s="65"/>
    </row>
    <row r="379" spans="1:26" ht="14.25" customHeight="1" x14ac:dyDescent="0.25">
      <c r="A379" s="65"/>
      <c r="B379" s="97"/>
      <c r="C379" s="97"/>
      <c r="D379" s="97"/>
      <c r="E379" s="195"/>
      <c r="F379" s="195"/>
      <c r="G379" s="65"/>
      <c r="H379" s="65"/>
      <c r="I379" s="65"/>
      <c r="J379" s="65"/>
      <c r="K379" s="65"/>
      <c r="L379" s="65"/>
      <c r="M379" s="65"/>
      <c r="N379" s="65"/>
      <c r="O379" s="65"/>
      <c r="P379" s="65"/>
      <c r="Q379" s="65"/>
      <c r="R379" s="65"/>
      <c r="S379" s="65"/>
      <c r="T379" s="65"/>
      <c r="U379" s="65"/>
      <c r="V379" s="65"/>
      <c r="W379" s="65"/>
      <c r="X379" s="65"/>
      <c r="Y379" s="65"/>
      <c r="Z379" s="65"/>
    </row>
    <row r="380" spans="1:26" ht="14.25" customHeight="1" x14ac:dyDescent="0.25">
      <c r="A380" s="65"/>
      <c r="B380" s="97"/>
      <c r="C380" s="97"/>
      <c r="D380" s="97"/>
      <c r="E380" s="195"/>
      <c r="F380" s="195"/>
      <c r="G380" s="65"/>
      <c r="H380" s="65"/>
      <c r="I380" s="65"/>
      <c r="J380" s="65"/>
      <c r="K380" s="65"/>
      <c r="L380" s="65"/>
      <c r="M380" s="65"/>
      <c r="N380" s="65"/>
      <c r="O380" s="65"/>
      <c r="P380" s="65"/>
      <c r="Q380" s="65"/>
      <c r="R380" s="65"/>
      <c r="S380" s="65"/>
      <c r="T380" s="65"/>
      <c r="U380" s="65"/>
      <c r="V380" s="65"/>
      <c r="W380" s="65"/>
      <c r="X380" s="65"/>
      <c r="Y380" s="65"/>
      <c r="Z380" s="65"/>
    </row>
    <row r="381" spans="1:26" ht="14.25" customHeight="1" x14ac:dyDescent="0.25">
      <c r="A381" s="65"/>
      <c r="B381" s="97"/>
      <c r="C381" s="97"/>
      <c r="D381" s="97"/>
      <c r="E381" s="195"/>
      <c r="F381" s="195"/>
      <c r="G381" s="65"/>
      <c r="H381" s="65"/>
      <c r="I381" s="65"/>
      <c r="J381" s="65"/>
      <c r="K381" s="65"/>
      <c r="L381" s="65"/>
      <c r="M381" s="65"/>
      <c r="N381" s="65"/>
      <c r="O381" s="65"/>
      <c r="P381" s="65"/>
      <c r="Q381" s="65"/>
      <c r="R381" s="65"/>
      <c r="S381" s="65"/>
      <c r="T381" s="65"/>
      <c r="U381" s="65"/>
      <c r="V381" s="65"/>
      <c r="W381" s="65"/>
      <c r="X381" s="65"/>
      <c r="Y381" s="65"/>
      <c r="Z381" s="65"/>
    </row>
    <row r="382" spans="1:26" ht="14.25" customHeight="1" x14ac:dyDescent="0.25">
      <c r="A382" s="65"/>
      <c r="B382" s="97"/>
      <c r="C382" s="97"/>
      <c r="D382" s="97"/>
      <c r="E382" s="195"/>
      <c r="F382" s="195"/>
      <c r="G382" s="65"/>
      <c r="H382" s="65"/>
      <c r="I382" s="65"/>
      <c r="J382" s="65"/>
      <c r="K382" s="65"/>
      <c r="L382" s="65"/>
      <c r="M382" s="65"/>
      <c r="N382" s="65"/>
      <c r="O382" s="65"/>
      <c r="P382" s="65"/>
      <c r="Q382" s="65"/>
      <c r="R382" s="65"/>
      <c r="S382" s="65"/>
      <c r="T382" s="65"/>
      <c r="U382" s="65"/>
      <c r="V382" s="65"/>
      <c r="W382" s="65"/>
      <c r="X382" s="65"/>
      <c r="Y382" s="65"/>
      <c r="Z382" s="65"/>
    </row>
    <row r="383" spans="1:26" ht="14.25" customHeight="1" x14ac:dyDescent="0.25">
      <c r="A383" s="65"/>
      <c r="B383" s="97"/>
      <c r="C383" s="97"/>
      <c r="D383" s="97"/>
      <c r="E383" s="195"/>
      <c r="F383" s="195"/>
      <c r="G383" s="65"/>
      <c r="H383" s="65"/>
      <c r="I383" s="65"/>
      <c r="J383" s="65"/>
      <c r="K383" s="65"/>
      <c r="L383" s="65"/>
      <c r="M383" s="65"/>
      <c r="N383" s="65"/>
      <c r="O383" s="65"/>
      <c r="P383" s="65"/>
      <c r="Q383" s="65"/>
      <c r="R383" s="65"/>
      <c r="S383" s="65"/>
      <c r="T383" s="65"/>
      <c r="U383" s="65"/>
      <c r="V383" s="65"/>
      <c r="W383" s="65"/>
      <c r="X383" s="65"/>
      <c r="Y383" s="65"/>
      <c r="Z383" s="65"/>
    </row>
    <row r="384" spans="1:26" ht="14.25" customHeight="1" x14ac:dyDescent="0.25">
      <c r="A384" s="65"/>
      <c r="B384" s="97"/>
      <c r="C384" s="97"/>
      <c r="D384" s="97"/>
      <c r="E384" s="195"/>
      <c r="F384" s="195"/>
      <c r="G384" s="65"/>
      <c r="H384" s="65"/>
      <c r="I384" s="65"/>
      <c r="J384" s="65"/>
      <c r="K384" s="65"/>
      <c r="L384" s="65"/>
      <c r="M384" s="65"/>
      <c r="N384" s="65"/>
      <c r="O384" s="65"/>
      <c r="P384" s="65"/>
      <c r="Q384" s="65"/>
      <c r="R384" s="65"/>
      <c r="S384" s="65"/>
      <c r="T384" s="65"/>
      <c r="U384" s="65"/>
      <c r="V384" s="65"/>
      <c r="W384" s="65"/>
      <c r="X384" s="65"/>
      <c r="Y384" s="65"/>
      <c r="Z384" s="65"/>
    </row>
    <row r="385" spans="1:26" ht="14.25" customHeight="1" x14ac:dyDescent="0.25">
      <c r="A385" s="65"/>
      <c r="B385" s="97"/>
      <c r="C385" s="97"/>
      <c r="D385" s="97"/>
      <c r="E385" s="195"/>
      <c r="F385" s="195"/>
      <c r="G385" s="65"/>
      <c r="H385" s="65"/>
      <c r="I385" s="65"/>
      <c r="J385" s="65"/>
      <c r="K385" s="65"/>
      <c r="L385" s="65"/>
      <c r="M385" s="65"/>
      <c r="N385" s="65"/>
      <c r="O385" s="65"/>
      <c r="P385" s="65"/>
      <c r="Q385" s="65"/>
      <c r="R385" s="65"/>
      <c r="S385" s="65"/>
      <c r="T385" s="65"/>
      <c r="U385" s="65"/>
      <c r="V385" s="65"/>
      <c r="W385" s="65"/>
      <c r="X385" s="65"/>
      <c r="Y385" s="65"/>
      <c r="Z385" s="65"/>
    </row>
    <row r="386" spans="1:26" ht="14.25" customHeight="1" x14ac:dyDescent="0.25">
      <c r="A386" s="65"/>
      <c r="B386" s="97"/>
      <c r="C386" s="97"/>
      <c r="D386" s="97"/>
      <c r="E386" s="195"/>
      <c r="F386" s="195"/>
      <c r="G386" s="65"/>
      <c r="H386" s="65"/>
      <c r="I386" s="65"/>
      <c r="J386" s="65"/>
      <c r="K386" s="65"/>
      <c r="L386" s="65"/>
      <c r="M386" s="65"/>
      <c r="N386" s="65"/>
      <c r="O386" s="65"/>
      <c r="P386" s="65"/>
      <c r="Q386" s="65"/>
      <c r="R386" s="65"/>
      <c r="S386" s="65"/>
      <c r="T386" s="65"/>
      <c r="U386" s="65"/>
      <c r="V386" s="65"/>
      <c r="W386" s="65"/>
      <c r="X386" s="65"/>
      <c r="Y386" s="65"/>
      <c r="Z386" s="65"/>
    </row>
    <row r="387" spans="1:26" ht="14.25" customHeight="1" x14ac:dyDescent="0.25">
      <c r="A387" s="65"/>
      <c r="B387" s="97"/>
      <c r="C387" s="97"/>
      <c r="D387" s="97"/>
      <c r="E387" s="195"/>
      <c r="F387" s="195"/>
      <c r="G387" s="65"/>
      <c r="H387" s="65"/>
      <c r="I387" s="65"/>
      <c r="J387" s="65"/>
      <c r="K387" s="65"/>
      <c r="L387" s="65"/>
      <c r="M387" s="65"/>
      <c r="N387" s="65"/>
      <c r="O387" s="65"/>
      <c r="P387" s="65"/>
      <c r="Q387" s="65"/>
      <c r="R387" s="65"/>
      <c r="S387" s="65"/>
      <c r="T387" s="65"/>
      <c r="U387" s="65"/>
      <c r="V387" s="65"/>
      <c r="W387" s="65"/>
      <c r="X387" s="65"/>
      <c r="Y387" s="65"/>
      <c r="Z387" s="65"/>
    </row>
    <row r="388" spans="1:26" ht="14.25" customHeight="1" x14ac:dyDescent="0.25">
      <c r="A388" s="65"/>
      <c r="B388" s="97"/>
      <c r="C388" s="97"/>
      <c r="D388" s="97"/>
      <c r="E388" s="195"/>
      <c r="F388" s="195"/>
      <c r="G388" s="65"/>
      <c r="H388" s="65"/>
      <c r="I388" s="65"/>
      <c r="J388" s="65"/>
      <c r="K388" s="65"/>
      <c r="L388" s="65"/>
      <c r="M388" s="65"/>
      <c r="N388" s="65"/>
      <c r="O388" s="65"/>
      <c r="P388" s="65"/>
      <c r="Q388" s="65"/>
      <c r="R388" s="65"/>
      <c r="S388" s="65"/>
      <c r="T388" s="65"/>
      <c r="U388" s="65"/>
      <c r="V388" s="65"/>
      <c r="W388" s="65"/>
      <c r="X388" s="65"/>
      <c r="Y388" s="65"/>
      <c r="Z388" s="65"/>
    </row>
    <row r="389" spans="1:26" ht="14.25" customHeight="1" x14ac:dyDescent="0.25">
      <c r="A389" s="65"/>
      <c r="B389" s="97"/>
      <c r="C389" s="97"/>
      <c r="D389" s="97"/>
      <c r="E389" s="195"/>
      <c r="F389" s="195"/>
      <c r="G389" s="65"/>
      <c r="H389" s="65"/>
      <c r="I389" s="65"/>
      <c r="J389" s="65"/>
      <c r="K389" s="65"/>
      <c r="L389" s="65"/>
      <c r="M389" s="65"/>
      <c r="N389" s="65"/>
      <c r="O389" s="65"/>
      <c r="P389" s="65"/>
      <c r="Q389" s="65"/>
      <c r="R389" s="65"/>
      <c r="S389" s="65"/>
      <c r="T389" s="65"/>
      <c r="U389" s="65"/>
      <c r="V389" s="65"/>
      <c r="W389" s="65"/>
      <c r="X389" s="65"/>
      <c r="Y389" s="65"/>
      <c r="Z389" s="65"/>
    </row>
    <row r="390" spans="1:26" ht="14.25" customHeight="1" x14ac:dyDescent="0.25">
      <c r="A390" s="65"/>
      <c r="B390" s="97"/>
      <c r="C390" s="97"/>
      <c r="D390" s="97"/>
      <c r="E390" s="195"/>
      <c r="F390" s="195"/>
      <c r="G390" s="65"/>
      <c r="H390" s="65"/>
      <c r="I390" s="65"/>
      <c r="J390" s="65"/>
      <c r="K390" s="65"/>
      <c r="L390" s="65"/>
      <c r="M390" s="65"/>
      <c r="N390" s="65"/>
      <c r="O390" s="65"/>
      <c r="P390" s="65"/>
      <c r="Q390" s="65"/>
      <c r="R390" s="65"/>
      <c r="S390" s="65"/>
      <c r="T390" s="65"/>
      <c r="U390" s="65"/>
      <c r="V390" s="65"/>
      <c r="W390" s="65"/>
      <c r="X390" s="65"/>
      <c r="Y390" s="65"/>
      <c r="Z390" s="65"/>
    </row>
    <row r="391" spans="1:26" ht="14.25" customHeight="1" x14ac:dyDescent="0.25">
      <c r="A391" s="65"/>
      <c r="B391" s="97"/>
      <c r="C391" s="97"/>
      <c r="D391" s="97"/>
      <c r="E391" s="195"/>
      <c r="F391" s="195"/>
      <c r="G391" s="65"/>
      <c r="H391" s="65"/>
      <c r="I391" s="65"/>
      <c r="J391" s="65"/>
      <c r="K391" s="65"/>
      <c r="L391" s="65"/>
      <c r="M391" s="65"/>
      <c r="N391" s="65"/>
      <c r="O391" s="65"/>
      <c r="P391" s="65"/>
      <c r="Q391" s="65"/>
      <c r="R391" s="65"/>
      <c r="S391" s="65"/>
      <c r="T391" s="65"/>
      <c r="U391" s="65"/>
      <c r="V391" s="65"/>
      <c r="W391" s="65"/>
      <c r="X391" s="65"/>
      <c r="Y391" s="65"/>
      <c r="Z391" s="65"/>
    </row>
    <row r="392" spans="1:26" ht="14.25" customHeight="1" x14ac:dyDescent="0.25">
      <c r="A392" s="65"/>
      <c r="B392" s="97"/>
      <c r="C392" s="97"/>
      <c r="D392" s="97"/>
      <c r="E392" s="195"/>
      <c r="F392" s="195"/>
      <c r="G392" s="65"/>
      <c r="H392" s="65"/>
      <c r="I392" s="65"/>
      <c r="J392" s="65"/>
      <c r="K392" s="65"/>
      <c r="L392" s="65"/>
      <c r="M392" s="65"/>
      <c r="N392" s="65"/>
      <c r="O392" s="65"/>
      <c r="P392" s="65"/>
      <c r="Q392" s="65"/>
      <c r="R392" s="65"/>
      <c r="S392" s="65"/>
      <c r="T392" s="65"/>
      <c r="U392" s="65"/>
      <c r="V392" s="65"/>
      <c r="W392" s="65"/>
      <c r="X392" s="65"/>
      <c r="Y392" s="65"/>
      <c r="Z392" s="65"/>
    </row>
    <row r="393" spans="1:26" ht="14.25" customHeight="1" x14ac:dyDescent="0.25">
      <c r="A393" s="65"/>
      <c r="B393" s="97"/>
      <c r="C393" s="97"/>
      <c r="D393" s="97"/>
      <c r="E393" s="195"/>
      <c r="F393" s="195"/>
      <c r="G393" s="65"/>
      <c r="H393" s="65"/>
      <c r="I393" s="65"/>
      <c r="J393" s="65"/>
      <c r="K393" s="65"/>
      <c r="L393" s="65"/>
      <c r="M393" s="65"/>
      <c r="N393" s="65"/>
      <c r="O393" s="65"/>
      <c r="P393" s="65"/>
      <c r="Q393" s="65"/>
      <c r="R393" s="65"/>
      <c r="S393" s="65"/>
      <c r="T393" s="65"/>
      <c r="U393" s="65"/>
      <c r="V393" s="65"/>
      <c r="W393" s="65"/>
      <c r="X393" s="65"/>
      <c r="Y393" s="65"/>
      <c r="Z393" s="65"/>
    </row>
    <row r="394" spans="1:26" ht="14.25" customHeight="1" x14ac:dyDescent="0.25">
      <c r="A394" s="65"/>
      <c r="B394" s="97"/>
      <c r="C394" s="97"/>
      <c r="D394" s="97"/>
      <c r="E394" s="195"/>
      <c r="F394" s="195"/>
      <c r="G394" s="65"/>
      <c r="H394" s="65"/>
      <c r="I394" s="65"/>
      <c r="J394" s="65"/>
      <c r="K394" s="65"/>
      <c r="L394" s="65"/>
      <c r="M394" s="65"/>
      <c r="N394" s="65"/>
      <c r="O394" s="65"/>
      <c r="P394" s="65"/>
      <c r="Q394" s="65"/>
      <c r="R394" s="65"/>
      <c r="S394" s="65"/>
      <c r="T394" s="65"/>
      <c r="U394" s="65"/>
      <c r="V394" s="65"/>
      <c r="W394" s="65"/>
      <c r="X394" s="65"/>
      <c r="Y394" s="65"/>
      <c r="Z394" s="65"/>
    </row>
    <row r="395" spans="1:26" ht="14.25" customHeight="1" x14ac:dyDescent="0.25">
      <c r="A395" s="65"/>
      <c r="B395" s="97"/>
      <c r="C395" s="97"/>
      <c r="D395" s="97"/>
      <c r="E395" s="195"/>
      <c r="F395" s="195"/>
      <c r="G395" s="65"/>
      <c r="H395" s="65"/>
      <c r="I395" s="65"/>
      <c r="J395" s="65"/>
      <c r="K395" s="65"/>
      <c r="L395" s="65"/>
      <c r="M395" s="65"/>
      <c r="N395" s="65"/>
      <c r="O395" s="65"/>
      <c r="P395" s="65"/>
      <c r="Q395" s="65"/>
      <c r="R395" s="65"/>
      <c r="S395" s="65"/>
      <c r="T395" s="65"/>
      <c r="U395" s="65"/>
      <c r="V395" s="65"/>
      <c r="W395" s="65"/>
      <c r="X395" s="65"/>
      <c r="Y395" s="65"/>
      <c r="Z395" s="65"/>
    </row>
    <row r="396" spans="1:26" ht="14.25" customHeight="1" x14ac:dyDescent="0.25">
      <c r="A396" s="65"/>
      <c r="B396" s="97"/>
      <c r="C396" s="97"/>
      <c r="D396" s="97"/>
      <c r="E396" s="195"/>
      <c r="F396" s="195"/>
      <c r="G396" s="65"/>
      <c r="H396" s="65"/>
      <c r="I396" s="65"/>
      <c r="J396" s="65"/>
      <c r="K396" s="65"/>
      <c r="L396" s="65"/>
      <c r="M396" s="65"/>
      <c r="N396" s="65"/>
      <c r="O396" s="65"/>
      <c r="P396" s="65"/>
      <c r="Q396" s="65"/>
      <c r="R396" s="65"/>
      <c r="S396" s="65"/>
      <c r="T396" s="65"/>
      <c r="U396" s="65"/>
      <c r="V396" s="65"/>
      <c r="W396" s="65"/>
      <c r="X396" s="65"/>
      <c r="Y396" s="65"/>
      <c r="Z396" s="65"/>
    </row>
    <row r="397" spans="1:26" ht="14.25" customHeight="1" x14ac:dyDescent="0.25">
      <c r="A397" s="65"/>
      <c r="B397" s="97"/>
      <c r="C397" s="97"/>
      <c r="D397" s="97"/>
      <c r="E397" s="195"/>
      <c r="F397" s="195"/>
      <c r="G397" s="65"/>
      <c r="H397" s="65"/>
      <c r="I397" s="65"/>
      <c r="J397" s="65"/>
      <c r="K397" s="65"/>
      <c r="L397" s="65"/>
      <c r="M397" s="65"/>
      <c r="N397" s="65"/>
      <c r="O397" s="65"/>
      <c r="P397" s="65"/>
      <c r="Q397" s="65"/>
      <c r="R397" s="65"/>
      <c r="S397" s="65"/>
      <c r="T397" s="65"/>
      <c r="U397" s="65"/>
      <c r="V397" s="65"/>
      <c r="W397" s="65"/>
      <c r="X397" s="65"/>
      <c r="Y397" s="65"/>
      <c r="Z397" s="65"/>
    </row>
    <row r="398" spans="1:26" ht="14.25" customHeight="1" x14ac:dyDescent="0.25">
      <c r="A398" s="65"/>
      <c r="B398" s="97"/>
      <c r="C398" s="97"/>
      <c r="D398" s="97"/>
      <c r="E398" s="195"/>
      <c r="F398" s="195"/>
      <c r="G398" s="65"/>
      <c r="H398" s="65"/>
      <c r="I398" s="65"/>
      <c r="J398" s="65"/>
      <c r="K398" s="65"/>
      <c r="L398" s="65"/>
      <c r="M398" s="65"/>
      <c r="N398" s="65"/>
      <c r="O398" s="65"/>
      <c r="P398" s="65"/>
      <c r="Q398" s="65"/>
      <c r="R398" s="65"/>
      <c r="S398" s="65"/>
      <c r="T398" s="65"/>
      <c r="U398" s="65"/>
      <c r="V398" s="65"/>
      <c r="W398" s="65"/>
      <c r="X398" s="65"/>
      <c r="Y398" s="65"/>
      <c r="Z398" s="65"/>
    </row>
    <row r="399" spans="1:26" ht="14.25" customHeight="1" x14ac:dyDescent="0.25">
      <c r="A399" s="65"/>
      <c r="B399" s="97"/>
      <c r="C399" s="97"/>
      <c r="D399" s="97"/>
      <c r="E399" s="195"/>
      <c r="F399" s="195"/>
      <c r="G399" s="65"/>
      <c r="H399" s="65"/>
      <c r="I399" s="65"/>
      <c r="J399" s="65"/>
      <c r="K399" s="65"/>
      <c r="L399" s="65"/>
      <c r="M399" s="65"/>
      <c r="N399" s="65"/>
      <c r="O399" s="65"/>
      <c r="P399" s="65"/>
      <c r="Q399" s="65"/>
      <c r="R399" s="65"/>
      <c r="S399" s="65"/>
      <c r="T399" s="65"/>
      <c r="U399" s="65"/>
      <c r="V399" s="65"/>
      <c r="W399" s="65"/>
      <c r="X399" s="65"/>
      <c r="Y399" s="65"/>
      <c r="Z399" s="65"/>
    </row>
    <row r="400" spans="1:26" ht="14.25" customHeight="1" x14ac:dyDescent="0.25">
      <c r="A400" s="65"/>
      <c r="B400" s="97"/>
      <c r="C400" s="97"/>
      <c r="D400" s="97"/>
      <c r="E400" s="195"/>
      <c r="F400" s="195"/>
      <c r="G400" s="65"/>
      <c r="H400" s="65"/>
      <c r="I400" s="65"/>
      <c r="J400" s="65"/>
      <c r="K400" s="65"/>
      <c r="L400" s="65"/>
      <c r="M400" s="65"/>
      <c r="N400" s="65"/>
      <c r="O400" s="65"/>
      <c r="P400" s="65"/>
      <c r="Q400" s="65"/>
      <c r="R400" s="65"/>
      <c r="S400" s="65"/>
      <c r="T400" s="65"/>
      <c r="U400" s="65"/>
      <c r="V400" s="65"/>
      <c r="W400" s="65"/>
      <c r="X400" s="65"/>
      <c r="Y400" s="65"/>
      <c r="Z400" s="65"/>
    </row>
    <row r="401" spans="1:26" ht="14.25" customHeight="1" x14ac:dyDescent="0.25">
      <c r="A401" s="65"/>
      <c r="B401" s="97"/>
      <c r="C401" s="97"/>
      <c r="D401" s="97"/>
      <c r="E401" s="195"/>
      <c r="F401" s="195"/>
      <c r="G401" s="65"/>
      <c r="H401" s="65"/>
      <c r="I401" s="65"/>
      <c r="J401" s="65"/>
      <c r="K401" s="65"/>
      <c r="L401" s="65"/>
      <c r="M401" s="65"/>
      <c r="N401" s="65"/>
      <c r="O401" s="65"/>
      <c r="P401" s="65"/>
      <c r="Q401" s="65"/>
      <c r="R401" s="65"/>
      <c r="S401" s="65"/>
      <c r="T401" s="65"/>
      <c r="U401" s="65"/>
      <c r="V401" s="65"/>
      <c r="W401" s="65"/>
      <c r="X401" s="65"/>
      <c r="Y401" s="65"/>
      <c r="Z401" s="65"/>
    </row>
    <row r="402" spans="1:26" ht="14.25" customHeight="1" x14ac:dyDescent="0.25">
      <c r="A402" s="65"/>
      <c r="B402" s="97"/>
      <c r="C402" s="97"/>
      <c r="D402" s="97"/>
      <c r="E402" s="195"/>
      <c r="F402" s="195"/>
      <c r="G402" s="65"/>
      <c r="H402" s="65"/>
      <c r="I402" s="65"/>
      <c r="J402" s="65"/>
      <c r="K402" s="65"/>
      <c r="L402" s="65"/>
      <c r="M402" s="65"/>
      <c r="N402" s="65"/>
      <c r="O402" s="65"/>
      <c r="P402" s="65"/>
      <c r="Q402" s="65"/>
      <c r="R402" s="65"/>
      <c r="S402" s="65"/>
      <c r="T402" s="65"/>
      <c r="U402" s="65"/>
      <c r="V402" s="65"/>
      <c r="W402" s="65"/>
      <c r="X402" s="65"/>
      <c r="Y402" s="65"/>
      <c r="Z402" s="65"/>
    </row>
    <row r="403" spans="1:26" ht="14.25" customHeight="1" x14ac:dyDescent="0.25">
      <c r="A403" s="65"/>
      <c r="B403" s="97"/>
      <c r="C403" s="97"/>
      <c r="D403" s="97"/>
      <c r="E403" s="195"/>
      <c r="F403" s="195"/>
      <c r="G403" s="65"/>
      <c r="H403" s="65"/>
      <c r="I403" s="65"/>
      <c r="J403" s="65"/>
      <c r="K403" s="65"/>
      <c r="L403" s="65"/>
      <c r="M403" s="65"/>
      <c r="N403" s="65"/>
      <c r="O403" s="65"/>
      <c r="P403" s="65"/>
      <c r="Q403" s="65"/>
      <c r="R403" s="65"/>
      <c r="S403" s="65"/>
      <c r="T403" s="65"/>
      <c r="U403" s="65"/>
      <c r="V403" s="65"/>
      <c r="W403" s="65"/>
      <c r="X403" s="65"/>
      <c r="Y403" s="65"/>
      <c r="Z403" s="65"/>
    </row>
    <row r="404" spans="1:26" ht="14.25" customHeight="1" x14ac:dyDescent="0.25">
      <c r="A404" s="65"/>
      <c r="B404" s="97"/>
      <c r="C404" s="97"/>
      <c r="D404" s="97"/>
      <c r="E404" s="195"/>
      <c r="F404" s="195"/>
      <c r="G404" s="65"/>
      <c r="H404" s="65"/>
      <c r="I404" s="65"/>
      <c r="J404" s="65"/>
      <c r="K404" s="65"/>
      <c r="L404" s="65"/>
      <c r="M404" s="65"/>
      <c r="N404" s="65"/>
      <c r="O404" s="65"/>
      <c r="P404" s="65"/>
      <c r="Q404" s="65"/>
      <c r="R404" s="65"/>
      <c r="S404" s="65"/>
      <c r="T404" s="65"/>
      <c r="U404" s="65"/>
      <c r="V404" s="65"/>
      <c r="W404" s="65"/>
      <c r="X404" s="65"/>
      <c r="Y404" s="65"/>
      <c r="Z404" s="65"/>
    </row>
    <row r="405" spans="1:26" ht="14.25" customHeight="1" x14ac:dyDescent="0.25">
      <c r="A405" s="65"/>
      <c r="B405" s="97"/>
      <c r="C405" s="97"/>
      <c r="D405" s="97"/>
      <c r="E405" s="195"/>
      <c r="F405" s="195"/>
      <c r="G405" s="65"/>
      <c r="H405" s="65"/>
      <c r="I405" s="65"/>
      <c r="J405" s="65"/>
      <c r="K405" s="65"/>
      <c r="L405" s="65"/>
      <c r="M405" s="65"/>
      <c r="N405" s="65"/>
      <c r="O405" s="65"/>
      <c r="P405" s="65"/>
      <c r="Q405" s="65"/>
      <c r="R405" s="65"/>
      <c r="S405" s="65"/>
      <c r="T405" s="65"/>
      <c r="U405" s="65"/>
      <c r="V405" s="65"/>
      <c r="W405" s="65"/>
      <c r="X405" s="65"/>
      <c r="Y405" s="65"/>
      <c r="Z405" s="65"/>
    </row>
    <row r="406" spans="1:26" ht="14.25" customHeight="1" x14ac:dyDescent="0.25">
      <c r="A406" s="65"/>
      <c r="B406" s="97"/>
      <c r="C406" s="97"/>
      <c r="D406" s="97"/>
      <c r="E406" s="195"/>
      <c r="F406" s="195"/>
      <c r="G406" s="65"/>
      <c r="H406" s="65"/>
      <c r="I406" s="65"/>
      <c r="J406" s="65"/>
      <c r="K406" s="65"/>
      <c r="L406" s="65"/>
      <c r="M406" s="65"/>
      <c r="N406" s="65"/>
      <c r="O406" s="65"/>
      <c r="P406" s="65"/>
      <c r="Q406" s="65"/>
      <c r="R406" s="65"/>
      <c r="S406" s="65"/>
      <c r="T406" s="65"/>
      <c r="U406" s="65"/>
      <c r="V406" s="65"/>
      <c r="W406" s="65"/>
      <c r="X406" s="65"/>
      <c r="Y406" s="65"/>
      <c r="Z406" s="65"/>
    </row>
    <row r="407" spans="1:26" ht="14.25" customHeight="1" x14ac:dyDescent="0.25">
      <c r="A407" s="65"/>
      <c r="B407" s="97"/>
      <c r="C407" s="97"/>
      <c r="D407" s="97"/>
      <c r="E407" s="195"/>
      <c r="F407" s="195"/>
      <c r="G407" s="65"/>
      <c r="H407" s="65"/>
      <c r="I407" s="65"/>
      <c r="J407" s="65"/>
      <c r="K407" s="65"/>
      <c r="L407" s="65"/>
      <c r="M407" s="65"/>
      <c r="N407" s="65"/>
      <c r="O407" s="65"/>
      <c r="P407" s="65"/>
      <c r="Q407" s="65"/>
      <c r="R407" s="65"/>
      <c r="S407" s="65"/>
      <c r="T407" s="65"/>
      <c r="U407" s="65"/>
      <c r="V407" s="65"/>
      <c r="W407" s="65"/>
      <c r="X407" s="65"/>
      <c r="Y407" s="65"/>
      <c r="Z407" s="65"/>
    </row>
    <row r="408" spans="1:26" ht="14.25" customHeight="1" x14ac:dyDescent="0.25">
      <c r="A408" s="65"/>
      <c r="B408" s="97"/>
      <c r="C408" s="97"/>
      <c r="D408" s="97"/>
      <c r="E408" s="195"/>
      <c r="F408" s="195"/>
      <c r="G408" s="65"/>
      <c r="H408" s="65"/>
      <c r="I408" s="65"/>
      <c r="J408" s="65"/>
      <c r="K408" s="65"/>
      <c r="L408" s="65"/>
      <c r="M408" s="65"/>
      <c r="N408" s="65"/>
      <c r="O408" s="65"/>
      <c r="P408" s="65"/>
      <c r="Q408" s="65"/>
      <c r="R408" s="65"/>
      <c r="S408" s="65"/>
      <c r="T408" s="65"/>
      <c r="U408" s="65"/>
      <c r="V408" s="65"/>
      <c r="W408" s="65"/>
      <c r="X408" s="65"/>
      <c r="Y408" s="65"/>
      <c r="Z408" s="65"/>
    </row>
    <row r="409" spans="1:26" ht="14.25" customHeight="1" x14ac:dyDescent="0.25">
      <c r="A409" s="65"/>
      <c r="B409" s="97"/>
      <c r="C409" s="97"/>
      <c r="D409" s="97"/>
      <c r="E409" s="195"/>
      <c r="F409" s="195"/>
      <c r="G409" s="65"/>
      <c r="H409" s="65"/>
      <c r="I409" s="65"/>
      <c r="J409" s="65"/>
      <c r="K409" s="65"/>
      <c r="L409" s="65"/>
      <c r="M409" s="65"/>
      <c r="N409" s="65"/>
      <c r="O409" s="65"/>
      <c r="P409" s="65"/>
      <c r="Q409" s="65"/>
      <c r="R409" s="65"/>
      <c r="S409" s="65"/>
      <c r="T409" s="65"/>
      <c r="U409" s="65"/>
      <c r="V409" s="65"/>
      <c r="W409" s="65"/>
      <c r="X409" s="65"/>
      <c r="Y409" s="65"/>
      <c r="Z409" s="65"/>
    </row>
    <row r="410" spans="1:26" ht="14.25" customHeight="1" x14ac:dyDescent="0.25">
      <c r="A410" s="65"/>
      <c r="B410" s="97"/>
      <c r="C410" s="97"/>
      <c r="D410" s="97"/>
      <c r="E410" s="195"/>
      <c r="F410" s="195"/>
      <c r="G410" s="65"/>
      <c r="H410" s="65"/>
      <c r="I410" s="65"/>
      <c r="J410" s="65"/>
      <c r="K410" s="65"/>
      <c r="L410" s="65"/>
      <c r="M410" s="65"/>
      <c r="N410" s="65"/>
      <c r="O410" s="65"/>
      <c r="P410" s="65"/>
      <c r="Q410" s="65"/>
      <c r="R410" s="65"/>
      <c r="S410" s="65"/>
      <c r="T410" s="65"/>
      <c r="U410" s="65"/>
      <c r="V410" s="65"/>
      <c r="W410" s="65"/>
      <c r="X410" s="65"/>
      <c r="Y410" s="65"/>
      <c r="Z410" s="65"/>
    </row>
    <row r="411" spans="1:26" ht="14.25" customHeight="1" x14ac:dyDescent="0.25">
      <c r="A411" s="65"/>
      <c r="B411" s="97"/>
      <c r="C411" s="97"/>
      <c r="D411" s="97"/>
      <c r="E411" s="195"/>
      <c r="F411" s="195"/>
      <c r="G411" s="65"/>
      <c r="H411" s="65"/>
      <c r="I411" s="65"/>
      <c r="J411" s="65"/>
      <c r="K411" s="65"/>
      <c r="L411" s="65"/>
      <c r="M411" s="65"/>
      <c r="N411" s="65"/>
      <c r="O411" s="65"/>
      <c r="P411" s="65"/>
      <c r="Q411" s="65"/>
      <c r="R411" s="65"/>
      <c r="S411" s="65"/>
      <c r="T411" s="65"/>
      <c r="U411" s="65"/>
      <c r="V411" s="65"/>
      <c r="W411" s="65"/>
      <c r="X411" s="65"/>
      <c r="Y411" s="65"/>
      <c r="Z411" s="65"/>
    </row>
    <row r="412" spans="1:26" ht="14.25" customHeight="1" x14ac:dyDescent="0.25">
      <c r="A412" s="65"/>
      <c r="B412" s="97"/>
      <c r="C412" s="97"/>
      <c r="D412" s="97"/>
      <c r="E412" s="195"/>
      <c r="F412" s="195"/>
      <c r="G412" s="65"/>
      <c r="H412" s="65"/>
      <c r="I412" s="65"/>
      <c r="J412" s="65"/>
      <c r="K412" s="65"/>
      <c r="L412" s="65"/>
      <c r="M412" s="65"/>
      <c r="N412" s="65"/>
      <c r="O412" s="65"/>
      <c r="P412" s="65"/>
      <c r="Q412" s="65"/>
      <c r="R412" s="65"/>
      <c r="S412" s="65"/>
      <c r="T412" s="65"/>
      <c r="U412" s="65"/>
      <c r="V412" s="65"/>
      <c r="W412" s="65"/>
      <c r="X412" s="65"/>
      <c r="Y412" s="65"/>
      <c r="Z412" s="65"/>
    </row>
    <row r="413" spans="1:26" ht="14.25" customHeight="1" x14ac:dyDescent="0.25">
      <c r="A413" s="65"/>
      <c r="B413" s="97"/>
      <c r="C413" s="97"/>
      <c r="D413" s="97"/>
      <c r="E413" s="195"/>
      <c r="F413" s="195"/>
      <c r="G413" s="65"/>
      <c r="H413" s="65"/>
      <c r="I413" s="65"/>
      <c r="J413" s="65"/>
      <c r="K413" s="65"/>
      <c r="L413" s="65"/>
      <c r="M413" s="65"/>
      <c r="N413" s="65"/>
      <c r="O413" s="65"/>
      <c r="P413" s="65"/>
      <c r="Q413" s="65"/>
      <c r="R413" s="65"/>
      <c r="S413" s="65"/>
      <c r="T413" s="65"/>
      <c r="U413" s="65"/>
      <c r="V413" s="65"/>
      <c r="W413" s="65"/>
      <c r="X413" s="65"/>
      <c r="Y413" s="65"/>
      <c r="Z413" s="65"/>
    </row>
    <row r="414" spans="1:26" ht="14.25" customHeight="1" x14ac:dyDescent="0.25">
      <c r="A414" s="65"/>
      <c r="B414" s="97"/>
      <c r="C414" s="97"/>
      <c r="D414" s="97"/>
      <c r="E414" s="195"/>
      <c r="F414" s="195"/>
      <c r="G414" s="65"/>
      <c r="H414" s="65"/>
      <c r="I414" s="65"/>
      <c r="J414" s="65"/>
      <c r="K414" s="65"/>
      <c r="L414" s="65"/>
      <c r="M414" s="65"/>
      <c r="N414" s="65"/>
      <c r="O414" s="65"/>
      <c r="P414" s="65"/>
      <c r="Q414" s="65"/>
      <c r="R414" s="65"/>
      <c r="S414" s="65"/>
      <c r="T414" s="65"/>
      <c r="U414" s="65"/>
      <c r="V414" s="65"/>
      <c r="W414" s="65"/>
      <c r="X414" s="65"/>
      <c r="Y414" s="65"/>
      <c r="Z414" s="65"/>
    </row>
    <row r="415" spans="1:26" ht="14.25" customHeight="1" x14ac:dyDescent="0.25">
      <c r="A415" s="65"/>
      <c r="B415" s="97"/>
      <c r="C415" s="97"/>
      <c r="D415" s="97"/>
      <c r="E415" s="195"/>
      <c r="F415" s="195"/>
      <c r="G415" s="65"/>
      <c r="H415" s="65"/>
      <c r="I415" s="65"/>
      <c r="J415" s="65"/>
      <c r="K415" s="65"/>
      <c r="L415" s="65"/>
      <c r="M415" s="65"/>
      <c r="N415" s="65"/>
      <c r="O415" s="65"/>
      <c r="P415" s="65"/>
      <c r="Q415" s="65"/>
      <c r="R415" s="65"/>
      <c r="S415" s="65"/>
      <c r="T415" s="65"/>
      <c r="U415" s="65"/>
      <c r="V415" s="65"/>
      <c r="W415" s="65"/>
      <c r="X415" s="65"/>
      <c r="Y415" s="65"/>
      <c r="Z415" s="65"/>
    </row>
    <row r="416" spans="1:26" ht="14.25" customHeight="1" x14ac:dyDescent="0.25">
      <c r="A416" s="65"/>
      <c r="B416" s="97"/>
      <c r="C416" s="97"/>
      <c r="D416" s="97"/>
      <c r="E416" s="195"/>
      <c r="F416" s="195"/>
      <c r="G416" s="65"/>
      <c r="H416" s="65"/>
      <c r="I416" s="65"/>
      <c r="J416" s="65"/>
      <c r="K416" s="65"/>
      <c r="L416" s="65"/>
      <c r="M416" s="65"/>
      <c r="N416" s="65"/>
      <c r="O416" s="65"/>
      <c r="P416" s="65"/>
      <c r="Q416" s="65"/>
      <c r="R416" s="65"/>
      <c r="S416" s="65"/>
      <c r="T416" s="65"/>
      <c r="U416" s="65"/>
      <c r="V416" s="65"/>
      <c r="W416" s="65"/>
      <c r="X416" s="65"/>
      <c r="Y416" s="65"/>
      <c r="Z416" s="65"/>
    </row>
    <row r="417" spans="1:26" ht="14.25" customHeight="1" x14ac:dyDescent="0.25">
      <c r="A417" s="65"/>
      <c r="B417" s="97"/>
      <c r="C417" s="97"/>
      <c r="D417" s="97"/>
      <c r="E417" s="195"/>
      <c r="F417" s="195"/>
      <c r="G417" s="65"/>
      <c r="H417" s="65"/>
      <c r="I417" s="65"/>
      <c r="J417" s="65"/>
      <c r="K417" s="65"/>
      <c r="L417" s="65"/>
      <c r="M417" s="65"/>
      <c r="N417" s="65"/>
      <c r="O417" s="65"/>
      <c r="P417" s="65"/>
      <c r="Q417" s="65"/>
      <c r="R417" s="65"/>
      <c r="S417" s="65"/>
      <c r="T417" s="65"/>
      <c r="U417" s="65"/>
      <c r="V417" s="65"/>
      <c r="W417" s="65"/>
      <c r="X417" s="65"/>
      <c r="Y417" s="65"/>
      <c r="Z417" s="65"/>
    </row>
    <row r="418" spans="1:26" ht="14.25" customHeight="1" x14ac:dyDescent="0.25">
      <c r="A418" s="65"/>
      <c r="B418" s="97"/>
      <c r="C418" s="97"/>
      <c r="D418" s="97"/>
      <c r="E418" s="195"/>
      <c r="F418" s="195"/>
      <c r="G418" s="65"/>
      <c r="H418" s="65"/>
      <c r="I418" s="65"/>
      <c r="J418" s="65"/>
      <c r="K418" s="65"/>
      <c r="L418" s="65"/>
      <c r="M418" s="65"/>
      <c r="N418" s="65"/>
      <c r="O418" s="65"/>
      <c r="P418" s="65"/>
      <c r="Q418" s="65"/>
      <c r="R418" s="65"/>
      <c r="S418" s="65"/>
      <c r="T418" s="65"/>
      <c r="U418" s="65"/>
      <c r="V418" s="65"/>
      <c r="W418" s="65"/>
      <c r="X418" s="65"/>
      <c r="Y418" s="65"/>
      <c r="Z418" s="65"/>
    </row>
    <row r="419" spans="1:26" ht="14.25" customHeight="1" x14ac:dyDescent="0.25">
      <c r="A419" s="65"/>
      <c r="B419" s="97"/>
      <c r="C419" s="97"/>
      <c r="D419" s="97"/>
      <c r="E419" s="195"/>
      <c r="F419" s="195"/>
      <c r="G419" s="65"/>
      <c r="H419" s="65"/>
      <c r="I419" s="65"/>
      <c r="J419" s="65"/>
      <c r="K419" s="65"/>
      <c r="L419" s="65"/>
      <c r="M419" s="65"/>
      <c r="N419" s="65"/>
      <c r="O419" s="65"/>
      <c r="P419" s="65"/>
      <c r="Q419" s="65"/>
      <c r="R419" s="65"/>
      <c r="S419" s="65"/>
      <c r="T419" s="65"/>
      <c r="U419" s="65"/>
      <c r="V419" s="65"/>
      <c r="W419" s="65"/>
      <c r="X419" s="65"/>
      <c r="Y419" s="65"/>
      <c r="Z419" s="65"/>
    </row>
    <row r="420" spans="1:26" ht="14.25" customHeight="1" x14ac:dyDescent="0.25">
      <c r="A420" s="65"/>
      <c r="B420" s="97"/>
      <c r="C420" s="97"/>
      <c r="D420" s="97"/>
      <c r="E420" s="195"/>
      <c r="F420" s="195"/>
      <c r="G420" s="65"/>
      <c r="H420" s="65"/>
      <c r="I420" s="65"/>
      <c r="J420" s="65"/>
      <c r="K420" s="65"/>
      <c r="L420" s="65"/>
      <c r="M420" s="65"/>
      <c r="N420" s="65"/>
      <c r="O420" s="65"/>
      <c r="P420" s="65"/>
      <c r="Q420" s="65"/>
      <c r="R420" s="65"/>
      <c r="S420" s="65"/>
      <c r="T420" s="65"/>
      <c r="U420" s="65"/>
      <c r="V420" s="65"/>
      <c r="W420" s="65"/>
      <c r="X420" s="65"/>
      <c r="Y420" s="65"/>
      <c r="Z420" s="65"/>
    </row>
    <row r="421" spans="1:26" ht="14.25" customHeight="1" x14ac:dyDescent="0.25">
      <c r="A421" s="65"/>
      <c r="B421" s="97"/>
      <c r="C421" s="97"/>
      <c r="D421" s="97"/>
      <c r="E421" s="195"/>
      <c r="F421" s="195"/>
      <c r="G421" s="65"/>
      <c r="H421" s="65"/>
      <c r="I421" s="65"/>
      <c r="J421" s="65"/>
      <c r="K421" s="65"/>
      <c r="L421" s="65"/>
      <c r="M421" s="65"/>
      <c r="N421" s="65"/>
      <c r="O421" s="65"/>
      <c r="P421" s="65"/>
      <c r="Q421" s="65"/>
      <c r="R421" s="65"/>
      <c r="S421" s="65"/>
      <c r="T421" s="65"/>
      <c r="U421" s="65"/>
      <c r="V421" s="65"/>
      <c r="W421" s="65"/>
      <c r="X421" s="65"/>
      <c r="Y421" s="65"/>
      <c r="Z421" s="65"/>
    </row>
    <row r="422" spans="1:26" ht="14.25" customHeight="1" x14ac:dyDescent="0.25">
      <c r="A422" s="65"/>
      <c r="B422" s="97"/>
      <c r="C422" s="97"/>
      <c r="D422" s="97"/>
      <c r="E422" s="195"/>
      <c r="F422" s="195"/>
      <c r="G422" s="65"/>
      <c r="H422" s="65"/>
      <c r="I422" s="65"/>
      <c r="J422" s="65"/>
      <c r="K422" s="65"/>
      <c r="L422" s="65"/>
      <c r="M422" s="65"/>
      <c r="N422" s="65"/>
      <c r="O422" s="65"/>
      <c r="P422" s="65"/>
      <c r="Q422" s="65"/>
      <c r="R422" s="65"/>
      <c r="S422" s="65"/>
      <c r="T422" s="65"/>
      <c r="U422" s="65"/>
      <c r="V422" s="65"/>
      <c r="W422" s="65"/>
      <c r="X422" s="65"/>
      <c r="Y422" s="65"/>
      <c r="Z422" s="65"/>
    </row>
    <row r="423" spans="1:26" ht="14.25" customHeight="1" x14ac:dyDescent="0.25">
      <c r="A423" s="65"/>
      <c r="B423" s="97"/>
      <c r="C423" s="97"/>
      <c r="D423" s="97"/>
      <c r="E423" s="195"/>
      <c r="F423" s="195"/>
      <c r="G423" s="65"/>
      <c r="H423" s="65"/>
      <c r="I423" s="65"/>
      <c r="J423" s="65"/>
      <c r="K423" s="65"/>
      <c r="L423" s="65"/>
      <c r="M423" s="65"/>
      <c r="N423" s="65"/>
      <c r="O423" s="65"/>
      <c r="P423" s="65"/>
      <c r="Q423" s="65"/>
      <c r="R423" s="65"/>
      <c r="S423" s="65"/>
      <c r="T423" s="65"/>
      <c r="U423" s="65"/>
      <c r="V423" s="65"/>
      <c r="W423" s="65"/>
      <c r="X423" s="65"/>
      <c r="Y423" s="65"/>
      <c r="Z423" s="65"/>
    </row>
    <row r="424" spans="1:26" ht="14.25" customHeight="1" x14ac:dyDescent="0.25">
      <c r="A424" s="65"/>
      <c r="B424" s="97"/>
      <c r="C424" s="97"/>
      <c r="D424" s="97"/>
      <c r="E424" s="195"/>
      <c r="F424" s="195"/>
      <c r="G424" s="65"/>
      <c r="H424" s="65"/>
      <c r="I424" s="65"/>
      <c r="J424" s="65"/>
      <c r="K424" s="65"/>
      <c r="L424" s="65"/>
      <c r="M424" s="65"/>
      <c r="N424" s="65"/>
      <c r="O424" s="65"/>
      <c r="P424" s="65"/>
      <c r="Q424" s="65"/>
      <c r="R424" s="65"/>
      <c r="S424" s="65"/>
      <c r="T424" s="65"/>
      <c r="U424" s="65"/>
      <c r="V424" s="65"/>
      <c r="W424" s="65"/>
      <c r="X424" s="65"/>
      <c r="Y424" s="65"/>
      <c r="Z424" s="65"/>
    </row>
    <row r="425" spans="1:26" ht="14.25" customHeight="1" x14ac:dyDescent="0.25">
      <c r="A425" s="65"/>
      <c r="B425" s="97"/>
      <c r="C425" s="97"/>
      <c r="D425" s="97"/>
      <c r="E425" s="195"/>
      <c r="F425" s="195"/>
      <c r="G425" s="65"/>
      <c r="H425" s="65"/>
      <c r="I425" s="65"/>
      <c r="J425" s="65"/>
      <c r="K425" s="65"/>
      <c r="L425" s="65"/>
      <c r="M425" s="65"/>
      <c r="N425" s="65"/>
      <c r="O425" s="65"/>
      <c r="P425" s="65"/>
      <c r="Q425" s="65"/>
      <c r="R425" s="65"/>
      <c r="S425" s="65"/>
      <c r="T425" s="65"/>
      <c r="U425" s="65"/>
      <c r="V425" s="65"/>
      <c r="W425" s="65"/>
      <c r="X425" s="65"/>
      <c r="Y425" s="65"/>
      <c r="Z425" s="65"/>
    </row>
    <row r="426" spans="1:26" ht="14.25" customHeight="1" x14ac:dyDescent="0.25">
      <c r="A426" s="65"/>
      <c r="B426" s="97"/>
      <c r="C426" s="97"/>
      <c r="D426" s="97"/>
      <c r="E426" s="195"/>
      <c r="F426" s="195"/>
      <c r="G426" s="65"/>
      <c r="H426" s="65"/>
      <c r="I426" s="65"/>
      <c r="J426" s="65"/>
      <c r="K426" s="65"/>
      <c r="L426" s="65"/>
      <c r="M426" s="65"/>
      <c r="N426" s="65"/>
      <c r="O426" s="65"/>
      <c r="P426" s="65"/>
      <c r="Q426" s="65"/>
      <c r="R426" s="65"/>
      <c r="S426" s="65"/>
      <c r="T426" s="65"/>
      <c r="U426" s="65"/>
      <c r="V426" s="65"/>
      <c r="W426" s="65"/>
      <c r="X426" s="65"/>
      <c r="Y426" s="65"/>
      <c r="Z426" s="65"/>
    </row>
    <row r="427" spans="1:26" ht="14.25" customHeight="1" x14ac:dyDescent="0.25">
      <c r="A427" s="65"/>
      <c r="B427" s="97"/>
      <c r="C427" s="97"/>
      <c r="D427" s="97"/>
      <c r="E427" s="195"/>
      <c r="F427" s="195"/>
      <c r="G427" s="65"/>
      <c r="H427" s="65"/>
      <c r="I427" s="65"/>
      <c r="J427" s="65"/>
      <c r="K427" s="65"/>
      <c r="L427" s="65"/>
      <c r="M427" s="65"/>
      <c r="N427" s="65"/>
      <c r="O427" s="65"/>
      <c r="P427" s="65"/>
      <c r="Q427" s="65"/>
      <c r="R427" s="65"/>
      <c r="S427" s="65"/>
      <c r="T427" s="65"/>
      <c r="U427" s="65"/>
      <c r="V427" s="65"/>
      <c r="W427" s="65"/>
      <c r="X427" s="65"/>
      <c r="Y427" s="65"/>
      <c r="Z427" s="65"/>
    </row>
    <row r="428" spans="1:26" ht="14.25" customHeight="1" x14ac:dyDescent="0.25">
      <c r="A428" s="65"/>
      <c r="B428" s="97"/>
      <c r="C428" s="97"/>
      <c r="D428" s="97"/>
      <c r="E428" s="195"/>
      <c r="F428" s="195"/>
      <c r="G428" s="65"/>
      <c r="H428" s="65"/>
      <c r="I428" s="65"/>
      <c r="J428" s="65"/>
      <c r="K428" s="65"/>
      <c r="L428" s="65"/>
      <c r="M428" s="65"/>
      <c r="N428" s="65"/>
      <c r="O428" s="65"/>
      <c r="P428" s="65"/>
      <c r="Q428" s="65"/>
      <c r="R428" s="65"/>
      <c r="S428" s="65"/>
      <c r="T428" s="65"/>
      <c r="U428" s="65"/>
      <c r="V428" s="65"/>
      <c r="W428" s="65"/>
      <c r="X428" s="65"/>
      <c r="Y428" s="65"/>
      <c r="Z428" s="65"/>
    </row>
    <row r="429" spans="1:26" ht="14.25" customHeight="1" x14ac:dyDescent="0.25">
      <c r="A429" s="65"/>
      <c r="B429" s="97"/>
      <c r="C429" s="97"/>
      <c r="D429" s="97"/>
      <c r="E429" s="195"/>
      <c r="F429" s="195"/>
      <c r="G429" s="65"/>
      <c r="H429" s="65"/>
      <c r="I429" s="65"/>
      <c r="J429" s="65"/>
      <c r="K429" s="65"/>
      <c r="L429" s="65"/>
      <c r="M429" s="65"/>
      <c r="N429" s="65"/>
      <c r="O429" s="65"/>
      <c r="P429" s="65"/>
      <c r="Q429" s="65"/>
      <c r="R429" s="65"/>
      <c r="S429" s="65"/>
      <c r="T429" s="65"/>
      <c r="U429" s="65"/>
      <c r="V429" s="65"/>
      <c r="W429" s="65"/>
      <c r="X429" s="65"/>
      <c r="Y429" s="65"/>
      <c r="Z429" s="65"/>
    </row>
    <row r="430" spans="1:26" ht="14.25" customHeight="1" x14ac:dyDescent="0.25">
      <c r="A430" s="65"/>
      <c r="B430" s="97"/>
      <c r="C430" s="97"/>
      <c r="D430" s="97"/>
      <c r="E430" s="195"/>
      <c r="F430" s="195"/>
      <c r="G430" s="65"/>
      <c r="H430" s="65"/>
      <c r="I430" s="65"/>
      <c r="J430" s="65"/>
      <c r="K430" s="65"/>
      <c r="L430" s="65"/>
      <c r="M430" s="65"/>
      <c r="N430" s="65"/>
      <c r="O430" s="65"/>
      <c r="P430" s="65"/>
      <c r="Q430" s="65"/>
      <c r="R430" s="65"/>
      <c r="S430" s="65"/>
      <c r="T430" s="65"/>
      <c r="U430" s="65"/>
      <c r="V430" s="65"/>
      <c r="W430" s="65"/>
      <c r="X430" s="65"/>
      <c r="Y430" s="65"/>
      <c r="Z430" s="65"/>
    </row>
    <row r="431" spans="1:26" ht="14.25" customHeight="1" x14ac:dyDescent="0.25">
      <c r="A431" s="65"/>
      <c r="B431" s="97"/>
      <c r="C431" s="97"/>
      <c r="D431" s="97"/>
      <c r="E431" s="195"/>
      <c r="F431" s="195"/>
      <c r="G431" s="65"/>
      <c r="H431" s="65"/>
      <c r="I431" s="65"/>
      <c r="J431" s="65"/>
      <c r="K431" s="65"/>
      <c r="L431" s="65"/>
      <c r="M431" s="65"/>
      <c r="N431" s="65"/>
      <c r="O431" s="65"/>
      <c r="P431" s="65"/>
      <c r="Q431" s="65"/>
      <c r="R431" s="65"/>
      <c r="S431" s="65"/>
      <c r="T431" s="65"/>
      <c r="U431" s="65"/>
      <c r="V431" s="65"/>
      <c r="W431" s="65"/>
      <c r="X431" s="65"/>
      <c r="Y431" s="65"/>
      <c r="Z431" s="65"/>
    </row>
    <row r="432" spans="1:26" ht="14.25" customHeight="1" x14ac:dyDescent="0.25">
      <c r="A432" s="65"/>
      <c r="B432" s="97"/>
      <c r="C432" s="97"/>
      <c r="D432" s="97"/>
      <c r="E432" s="195"/>
      <c r="F432" s="195"/>
      <c r="G432" s="65"/>
      <c r="H432" s="65"/>
      <c r="I432" s="65"/>
      <c r="J432" s="65"/>
      <c r="K432" s="65"/>
      <c r="L432" s="65"/>
      <c r="M432" s="65"/>
      <c r="N432" s="65"/>
      <c r="O432" s="65"/>
      <c r="P432" s="65"/>
      <c r="Q432" s="65"/>
      <c r="R432" s="65"/>
      <c r="S432" s="65"/>
      <c r="T432" s="65"/>
      <c r="U432" s="65"/>
      <c r="V432" s="65"/>
      <c r="W432" s="65"/>
      <c r="X432" s="65"/>
      <c r="Y432" s="65"/>
      <c r="Z432" s="65"/>
    </row>
    <row r="433" spans="1:26" ht="14.25" customHeight="1" x14ac:dyDescent="0.25">
      <c r="A433" s="65"/>
      <c r="B433" s="97"/>
      <c r="C433" s="97"/>
      <c r="D433" s="97"/>
      <c r="E433" s="195"/>
      <c r="F433" s="195"/>
      <c r="G433" s="65"/>
      <c r="H433" s="65"/>
      <c r="I433" s="65"/>
      <c r="J433" s="65"/>
      <c r="K433" s="65"/>
      <c r="L433" s="65"/>
      <c r="M433" s="65"/>
      <c r="N433" s="65"/>
      <c r="O433" s="65"/>
      <c r="P433" s="65"/>
      <c r="Q433" s="65"/>
      <c r="R433" s="65"/>
      <c r="S433" s="65"/>
      <c r="T433" s="65"/>
      <c r="U433" s="65"/>
      <c r="V433" s="65"/>
      <c r="W433" s="65"/>
      <c r="X433" s="65"/>
      <c r="Y433" s="65"/>
      <c r="Z433" s="65"/>
    </row>
    <row r="434" spans="1:26" ht="14.25" customHeight="1" x14ac:dyDescent="0.25">
      <c r="A434" s="65"/>
      <c r="B434" s="97"/>
      <c r="C434" s="97"/>
      <c r="D434" s="97"/>
      <c r="E434" s="195"/>
      <c r="F434" s="195"/>
      <c r="G434" s="65"/>
      <c r="H434" s="65"/>
      <c r="I434" s="65"/>
      <c r="J434" s="65"/>
      <c r="K434" s="65"/>
      <c r="L434" s="65"/>
      <c r="M434" s="65"/>
      <c r="N434" s="65"/>
      <c r="O434" s="65"/>
      <c r="P434" s="65"/>
      <c r="Q434" s="65"/>
      <c r="R434" s="65"/>
      <c r="S434" s="65"/>
      <c r="T434" s="65"/>
      <c r="U434" s="65"/>
      <c r="V434" s="65"/>
      <c r="W434" s="65"/>
      <c r="X434" s="65"/>
      <c r="Y434" s="65"/>
      <c r="Z434" s="65"/>
    </row>
    <row r="435" spans="1:26" ht="14.25" customHeight="1" x14ac:dyDescent="0.25">
      <c r="A435" s="65"/>
      <c r="B435" s="97"/>
      <c r="C435" s="97"/>
      <c r="D435" s="97"/>
      <c r="E435" s="195"/>
      <c r="F435" s="195"/>
      <c r="G435" s="65"/>
      <c r="H435" s="65"/>
      <c r="I435" s="65"/>
      <c r="J435" s="65"/>
      <c r="K435" s="65"/>
      <c r="L435" s="65"/>
      <c r="M435" s="65"/>
      <c r="N435" s="65"/>
      <c r="O435" s="65"/>
      <c r="P435" s="65"/>
      <c r="Q435" s="65"/>
      <c r="R435" s="65"/>
      <c r="S435" s="65"/>
      <c r="T435" s="65"/>
      <c r="U435" s="65"/>
      <c r="V435" s="65"/>
      <c r="W435" s="65"/>
      <c r="X435" s="65"/>
      <c r="Y435" s="65"/>
      <c r="Z435" s="65"/>
    </row>
    <row r="436" spans="1:26" ht="14.25" customHeight="1" x14ac:dyDescent="0.25">
      <c r="A436" s="65"/>
      <c r="B436" s="97"/>
      <c r="C436" s="97"/>
      <c r="D436" s="97"/>
      <c r="E436" s="195"/>
      <c r="F436" s="195"/>
      <c r="G436" s="65"/>
      <c r="H436" s="65"/>
      <c r="I436" s="65"/>
      <c r="J436" s="65"/>
      <c r="K436" s="65"/>
      <c r="L436" s="65"/>
      <c r="M436" s="65"/>
      <c r="N436" s="65"/>
      <c r="O436" s="65"/>
      <c r="P436" s="65"/>
      <c r="Q436" s="65"/>
      <c r="R436" s="65"/>
      <c r="S436" s="65"/>
      <c r="T436" s="65"/>
      <c r="U436" s="65"/>
      <c r="V436" s="65"/>
      <c r="W436" s="65"/>
      <c r="X436" s="65"/>
      <c r="Y436" s="65"/>
      <c r="Z436" s="65"/>
    </row>
    <row r="437" spans="1:26" ht="14.25" customHeight="1" x14ac:dyDescent="0.25">
      <c r="A437" s="65"/>
      <c r="B437" s="97"/>
      <c r="C437" s="97"/>
      <c r="D437" s="97"/>
      <c r="E437" s="195"/>
      <c r="F437" s="195"/>
      <c r="G437" s="65"/>
      <c r="H437" s="65"/>
      <c r="I437" s="65"/>
      <c r="J437" s="65"/>
      <c r="K437" s="65"/>
      <c r="L437" s="65"/>
      <c r="M437" s="65"/>
      <c r="N437" s="65"/>
      <c r="O437" s="65"/>
      <c r="P437" s="65"/>
      <c r="Q437" s="65"/>
      <c r="R437" s="65"/>
      <c r="S437" s="65"/>
      <c r="T437" s="65"/>
      <c r="U437" s="65"/>
      <c r="V437" s="65"/>
      <c r="W437" s="65"/>
      <c r="X437" s="65"/>
      <c r="Y437" s="65"/>
      <c r="Z437" s="65"/>
    </row>
    <row r="438" spans="1:26" ht="14.25" customHeight="1" x14ac:dyDescent="0.25">
      <c r="A438" s="65"/>
      <c r="B438" s="97"/>
      <c r="C438" s="97"/>
      <c r="D438" s="97"/>
      <c r="E438" s="195"/>
      <c r="F438" s="195"/>
      <c r="G438" s="65"/>
      <c r="H438" s="65"/>
      <c r="I438" s="65"/>
      <c r="J438" s="65"/>
      <c r="K438" s="65"/>
      <c r="L438" s="65"/>
      <c r="M438" s="65"/>
      <c r="N438" s="65"/>
      <c r="O438" s="65"/>
      <c r="P438" s="65"/>
      <c r="Q438" s="65"/>
      <c r="R438" s="65"/>
      <c r="S438" s="65"/>
      <c r="T438" s="65"/>
      <c r="U438" s="65"/>
      <c r="V438" s="65"/>
      <c r="W438" s="65"/>
      <c r="X438" s="65"/>
      <c r="Y438" s="65"/>
      <c r="Z438" s="65"/>
    </row>
    <row r="439" spans="1:26" ht="14.25" customHeight="1" x14ac:dyDescent="0.25">
      <c r="A439" s="65"/>
      <c r="B439" s="97"/>
      <c r="C439" s="97"/>
      <c r="D439" s="97"/>
      <c r="E439" s="195"/>
      <c r="F439" s="195"/>
      <c r="G439" s="65"/>
      <c r="H439" s="65"/>
      <c r="I439" s="65"/>
      <c r="J439" s="65"/>
      <c r="K439" s="65"/>
      <c r="L439" s="65"/>
      <c r="M439" s="65"/>
      <c r="N439" s="65"/>
      <c r="O439" s="65"/>
      <c r="P439" s="65"/>
      <c r="Q439" s="65"/>
      <c r="R439" s="65"/>
      <c r="S439" s="65"/>
      <c r="T439" s="65"/>
      <c r="U439" s="65"/>
      <c r="V439" s="65"/>
      <c r="W439" s="65"/>
      <c r="X439" s="65"/>
      <c r="Y439" s="65"/>
      <c r="Z439" s="65"/>
    </row>
    <row r="440" spans="1:26" ht="14.25" customHeight="1" x14ac:dyDescent="0.25">
      <c r="A440" s="65"/>
      <c r="B440" s="97"/>
      <c r="C440" s="97"/>
      <c r="D440" s="97"/>
      <c r="E440" s="195"/>
      <c r="F440" s="195"/>
      <c r="G440" s="65"/>
      <c r="H440" s="65"/>
      <c r="I440" s="65"/>
      <c r="J440" s="65"/>
      <c r="K440" s="65"/>
      <c r="L440" s="65"/>
      <c r="M440" s="65"/>
      <c r="N440" s="65"/>
      <c r="O440" s="65"/>
      <c r="P440" s="65"/>
      <c r="Q440" s="65"/>
      <c r="R440" s="65"/>
      <c r="S440" s="65"/>
      <c r="T440" s="65"/>
      <c r="U440" s="65"/>
      <c r="V440" s="65"/>
      <c r="W440" s="65"/>
      <c r="X440" s="65"/>
      <c r="Y440" s="65"/>
      <c r="Z440" s="65"/>
    </row>
    <row r="441" spans="1:26" ht="14.25" customHeight="1" x14ac:dyDescent="0.25">
      <c r="A441" s="65"/>
      <c r="B441" s="97"/>
      <c r="C441" s="97"/>
      <c r="D441" s="97"/>
      <c r="E441" s="195"/>
      <c r="F441" s="195"/>
      <c r="G441" s="65"/>
      <c r="H441" s="65"/>
      <c r="I441" s="65"/>
      <c r="J441" s="65"/>
      <c r="K441" s="65"/>
      <c r="L441" s="65"/>
      <c r="M441" s="65"/>
      <c r="N441" s="65"/>
      <c r="O441" s="65"/>
      <c r="P441" s="65"/>
      <c r="Q441" s="65"/>
      <c r="R441" s="65"/>
      <c r="S441" s="65"/>
      <c r="T441" s="65"/>
      <c r="U441" s="65"/>
      <c r="V441" s="65"/>
      <c r="W441" s="65"/>
      <c r="X441" s="65"/>
      <c r="Y441" s="65"/>
      <c r="Z441" s="65"/>
    </row>
    <row r="442" spans="1:26" ht="14.25" customHeight="1" x14ac:dyDescent="0.25">
      <c r="A442" s="65"/>
      <c r="B442" s="97"/>
      <c r="C442" s="97"/>
      <c r="D442" s="97"/>
      <c r="E442" s="195"/>
      <c r="F442" s="195"/>
      <c r="G442" s="65"/>
      <c r="H442" s="65"/>
      <c r="I442" s="65"/>
      <c r="J442" s="65"/>
      <c r="K442" s="65"/>
      <c r="L442" s="65"/>
      <c r="M442" s="65"/>
      <c r="N442" s="65"/>
      <c r="O442" s="65"/>
      <c r="P442" s="65"/>
      <c r="Q442" s="65"/>
      <c r="R442" s="65"/>
      <c r="S442" s="65"/>
      <c r="T442" s="65"/>
      <c r="U442" s="65"/>
      <c r="V442" s="65"/>
      <c r="W442" s="65"/>
      <c r="X442" s="65"/>
      <c r="Y442" s="65"/>
      <c r="Z442" s="65"/>
    </row>
    <row r="443" spans="1:26" ht="14.25" customHeight="1" x14ac:dyDescent="0.25">
      <c r="A443" s="65"/>
      <c r="B443" s="97"/>
      <c r="C443" s="97"/>
      <c r="D443" s="97"/>
      <c r="E443" s="195"/>
      <c r="F443" s="195"/>
      <c r="G443" s="65"/>
      <c r="H443" s="65"/>
      <c r="I443" s="65"/>
      <c r="J443" s="65"/>
      <c r="K443" s="65"/>
      <c r="L443" s="65"/>
      <c r="M443" s="65"/>
      <c r="N443" s="65"/>
      <c r="O443" s="65"/>
      <c r="P443" s="65"/>
      <c r="Q443" s="65"/>
      <c r="R443" s="65"/>
      <c r="S443" s="65"/>
      <c r="T443" s="65"/>
      <c r="U443" s="65"/>
      <c r="V443" s="65"/>
      <c r="W443" s="65"/>
      <c r="X443" s="65"/>
      <c r="Y443" s="65"/>
      <c r="Z443" s="65"/>
    </row>
    <row r="444" spans="1:26" ht="14.25" customHeight="1" x14ac:dyDescent="0.25">
      <c r="A444" s="65"/>
      <c r="B444" s="97"/>
      <c r="C444" s="97"/>
      <c r="D444" s="97"/>
      <c r="E444" s="195"/>
      <c r="F444" s="195"/>
      <c r="G444" s="65"/>
      <c r="H444" s="65"/>
      <c r="I444" s="65"/>
      <c r="J444" s="65"/>
      <c r="K444" s="65"/>
      <c r="L444" s="65"/>
      <c r="M444" s="65"/>
      <c r="N444" s="65"/>
      <c r="O444" s="65"/>
      <c r="P444" s="65"/>
      <c r="Q444" s="65"/>
      <c r="R444" s="65"/>
      <c r="S444" s="65"/>
      <c r="T444" s="65"/>
      <c r="U444" s="65"/>
      <c r="V444" s="65"/>
      <c r="W444" s="65"/>
      <c r="X444" s="65"/>
      <c r="Y444" s="65"/>
      <c r="Z444" s="65"/>
    </row>
    <row r="445" spans="1:26" ht="14.25" customHeight="1" x14ac:dyDescent="0.25">
      <c r="A445" s="65"/>
      <c r="B445" s="97"/>
      <c r="C445" s="97"/>
      <c r="D445" s="97"/>
      <c r="E445" s="195"/>
      <c r="F445" s="195"/>
      <c r="G445" s="65"/>
      <c r="H445" s="65"/>
      <c r="I445" s="65"/>
      <c r="J445" s="65"/>
      <c r="K445" s="65"/>
      <c r="L445" s="65"/>
      <c r="M445" s="65"/>
      <c r="N445" s="65"/>
      <c r="O445" s="65"/>
      <c r="P445" s="65"/>
      <c r="Q445" s="65"/>
      <c r="R445" s="65"/>
      <c r="S445" s="65"/>
      <c r="T445" s="65"/>
      <c r="U445" s="65"/>
      <c r="V445" s="65"/>
      <c r="W445" s="65"/>
      <c r="X445" s="65"/>
      <c r="Y445" s="65"/>
      <c r="Z445" s="65"/>
    </row>
    <row r="446" spans="1:26" ht="14.25" customHeight="1" x14ac:dyDescent="0.25">
      <c r="A446" s="65"/>
      <c r="B446" s="97"/>
      <c r="C446" s="97"/>
      <c r="D446" s="97"/>
      <c r="E446" s="195"/>
      <c r="F446" s="195"/>
      <c r="G446" s="65"/>
      <c r="H446" s="65"/>
      <c r="I446" s="65"/>
      <c r="J446" s="65"/>
      <c r="K446" s="65"/>
      <c r="L446" s="65"/>
      <c r="M446" s="65"/>
      <c r="N446" s="65"/>
      <c r="O446" s="65"/>
      <c r="P446" s="65"/>
      <c r="Q446" s="65"/>
      <c r="R446" s="65"/>
      <c r="S446" s="65"/>
      <c r="T446" s="65"/>
      <c r="U446" s="65"/>
      <c r="V446" s="65"/>
      <c r="W446" s="65"/>
      <c r="X446" s="65"/>
      <c r="Y446" s="65"/>
      <c r="Z446" s="65"/>
    </row>
    <row r="447" spans="1:26" ht="14.25" customHeight="1" x14ac:dyDescent="0.25">
      <c r="A447" s="65"/>
      <c r="B447" s="97"/>
      <c r="C447" s="97"/>
      <c r="D447" s="97"/>
      <c r="E447" s="195"/>
      <c r="F447" s="195"/>
      <c r="G447" s="65"/>
      <c r="H447" s="65"/>
      <c r="I447" s="65"/>
      <c r="J447" s="65"/>
      <c r="K447" s="65"/>
      <c r="L447" s="65"/>
      <c r="M447" s="65"/>
      <c r="N447" s="65"/>
      <c r="O447" s="65"/>
      <c r="P447" s="65"/>
      <c r="Q447" s="65"/>
      <c r="R447" s="65"/>
      <c r="S447" s="65"/>
      <c r="T447" s="65"/>
      <c r="U447" s="65"/>
      <c r="V447" s="65"/>
      <c r="W447" s="65"/>
      <c r="X447" s="65"/>
      <c r="Y447" s="65"/>
      <c r="Z447" s="65"/>
    </row>
    <row r="448" spans="1:26" ht="14.25" customHeight="1" x14ac:dyDescent="0.25">
      <c r="A448" s="65"/>
      <c r="B448" s="97"/>
      <c r="C448" s="97"/>
      <c r="D448" s="97"/>
      <c r="E448" s="195"/>
      <c r="F448" s="195"/>
      <c r="G448" s="65"/>
      <c r="H448" s="65"/>
      <c r="I448" s="65"/>
      <c r="J448" s="65"/>
      <c r="K448" s="65"/>
      <c r="L448" s="65"/>
      <c r="M448" s="65"/>
      <c r="N448" s="65"/>
      <c r="O448" s="65"/>
      <c r="P448" s="65"/>
      <c r="Q448" s="65"/>
      <c r="R448" s="65"/>
      <c r="S448" s="65"/>
      <c r="T448" s="65"/>
      <c r="U448" s="65"/>
      <c r="V448" s="65"/>
      <c r="W448" s="65"/>
      <c r="X448" s="65"/>
      <c r="Y448" s="65"/>
      <c r="Z448" s="65"/>
    </row>
    <row r="449" spans="1:26" ht="14.25" customHeight="1" x14ac:dyDescent="0.25">
      <c r="A449" s="65"/>
      <c r="B449" s="97"/>
      <c r="C449" s="97"/>
      <c r="D449" s="97"/>
      <c r="E449" s="195"/>
      <c r="F449" s="195"/>
      <c r="G449" s="65"/>
      <c r="H449" s="65"/>
      <c r="I449" s="65"/>
      <c r="J449" s="65"/>
      <c r="K449" s="65"/>
      <c r="L449" s="65"/>
      <c r="M449" s="65"/>
      <c r="N449" s="65"/>
      <c r="O449" s="65"/>
      <c r="P449" s="65"/>
      <c r="Q449" s="65"/>
      <c r="R449" s="65"/>
      <c r="S449" s="65"/>
      <c r="T449" s="65"/>
      <c r="U449" s="65"/>
      <c r="V449" s="65"/>
      <c r="W449" s="65"/>
      <c r="X449" s="65"/>
      <c r="Y449" s="65"/>
      <c r="Z449" s="65"/>
    </row>
    <row r="450" spans="1:26" ht="14.25" customHeight="1" x14ac:dyDescent="0.25">
      <c r="A450" s="65"/>
      <c r="B450" s="97"/>
      <c r="C450" s="97"/>
      <c r="D450" s="97"/>
      <c r="E450" s="195"/>
      <c r="F450" s="195"/>
      <c r="G450" s="65"/>
      <c r="H450" s="65"/>
      <c r="I450" s="65"/>
      <c r="J450" s="65"/>
      <c r="K450" s="65"/>
      <c r="L450" s="65"/>
      <c r="M450" s="65"/>
      <c r="N450" s="65"/>
      <c r="O450" s="65"/>
      <c r="P450" s="65"/>
      <c r="Q450" s="65"/>
      <c r="R450" s="65"/>
      <c r="S450" s="65"/>
      <c r="T450" s="65"/>
      <c r="U450" s="65"/>
      <c r="V450" s="65"/>
      <c r="W450" s="65"/>
      <c r="X450" s="65"/>
      <c r="Y450" s="65"/>
      <c r="Z450" s="65"/>
    </row>
    <row r="451" spans="1:26" ht="14.25" customHeight="1" x14ac:dyDescent="0.25">
      <c r="A451" s="65"/>
      <c r="B451" s="97"/>
      <c r="C451" s="97"/>
      <c r="D451" s="97"/>
      <c r="E451" s="195"/>
      <c r="F451" s="195"/>
      <c r="G451" s="65"/>
      <c r="H451" s="65"/>
      <c r="I451" s="65"/>
      <c r="J451" s="65"/>
      <c r="K451" s="65"/>
      <c r="L451" s="65"/>
      <c r="M451" s="65"/>
      <c r="N451" s="65"/>
      <c r="O451" s="65"/>
      <c r="P451" s="65"/>
      <c r="Q451" s="65"/>
      <c r="R451" s="65"/>
      <c r="S451" s="65"/>
      <c r="T451" s="65"/>
      <c r="U451" s="65"/>
      <c r="V451" s="65"/>
      <c r="W451" s="65"/>
      <c r="X451" s="65"/>
      <c r="Y451" s="65"/>
      <c r="Z451" s="65"/>
    </row>
    <row r="452" spans="1:26" ht="14.25" customHeight="1" x14ac:dyDescent="0.25">
      <c r="A452" s="65"/>
      <c r="B452" s="97"/>
      <c r="C452" s="97"/>
      <c r="D452" s="97"/>
      <c r="E452" s="195"/>
      <c r="F452" s="195"/>
      <c r="G452" s="65"/>
      <c r="H452" s="65"/>
      <c r="I452" s="65"/>
      <c r="J452" s="65"/>
      <c r="K452" s="65"/>
      <c r="L452" s="65"/>
      <c r="M452" s="65"/>
      <c r="N452" s="65"/>
      <c r="O452" s="65"/>
      <c r="P452" s="65"/>
      <c r="Q452" s="65"/>
      <c r="R452" s="65"/>
      <c r="S452" s="65"/>
      <c r="T452" s="65"/>
      <c r="U452" s="65"/>
      <c r="V452" s="65"/>
      <c r="W452" s="65"/>
      <c r="X452" s="65"/>
      <c r="Y452" s="65"/>
      <c r="Z452" s="65"/>
    </row>
    <row r="453" spans="1:26" ht="14.25" customHeight="1" x14ac:dyDescent="0.25">
      <c r="A453" s="65"/>
      <c r="B453" s="97"/>
      <c r="C453" s="97"/>
      <c r="D453" s="97"/>
      <c r="E453" s="195"/>
      <c r="F453" s="195"/>
      <c r="G453" s="65"/>
      <c r="H453" s="65"/>
      <c r="I453" s="65"/>
      <c r="J453" s="65"/>
      <c r="K453" s="65"/>
      <c r="L453" s="65"/>
      <c r="M453" s="65"/>
      <c r="N453" s="65"/>
      <c r="O453" s="65"/>
      <c r="P453" s="65"/>
      <c r="Q453" s="65"/>
      <c r="R453" s="65"/>
      <c r="S453" s="65"/>
      <c r="T453" s="65"/>
      <c r="U453" s="65"/>
      <c r="V453" s="65"/>
      <c r="W453" s="65"/>
      <c r="X453" s="65"/>
      <c r="Y453" s="65"/>
      <c r="Z453" s="65"/>
    </row>
    <row r="454" spans="1:26" ht="14.25" customHeight="1" x14ac:dyDescent="0.25">
      <c r="A454" s="65"/>
      <c r="B454" s="97"/>
      <c r="C454" s="97"/>
      <c r="D454" s="97"/>
      <c r="E454" s="195"/>
      <c r="F454" s="195"/>
      <c r="G454" s="65"/>
      <c r="H454" s="65"/>
      <c r="I454" s="65"/>
      <c r="J454" s="65"/>
      <c r="K454" s="65"/>
      <c r="L454" s="65"/>
      <c r="M454" s="65"/>
      <c r="N454" s="65"/>
      <c r="O454" s="65"/>
      <c r="P454" s="65"/>
      <c r="Q454" s="65"/>
      <c r="R454" s="65"/>
      <c r="S454" s="65"/>
      <c r="T454" s="65"/>
      <c r="U454" s="65"/>
      <c r="V454" s="65"/>
      <c r="W454" s="65"/>
      <c r="X454" s="65"/>
      <c r="Y454" s="65"/>
      <c r="Z454" s="65"/>
    </row>
    <row r="455" spans="1:26" ht="14.25" customHeight="1" x14ac:dyDescent="0.25">
      <c r="A455" s="65"/>
      <c r="B455" s="97"/>
      <c r="C455" s="97"/>
      <c r="D455" s="97"/>
      <c r="E455" s="195"/>
      <c r="F455" s="195"/>
      <c r="G455" s="65"/>
      <c r="H455" s="65"/>
      <c r="I455" s="65"/>
      <c r="J455" s="65"/>
      <c r="K455" s="65"/>
      <c r="L455" s="65"/>
      <c r="M455" s="65"/>
      <c r="N455" s="65"/>
      <c r="O455" s="65"/>
      <c r="P455" s="65"/>
      <c r="Q455" s="65"/>
      <c r="R455" s="65"/>
      <c r="S455" s="65"/>
      <c r="T455" s="65"/>
      <c r="U455" s="65"/>
      <c r="V455" s="65"/>
      <c r="W455" s="65"/>
      <c r="X455" s="65"/>
      <c r="Y455" s="65"/>
      <c r="Z455" s="65"/>
    </row>
    <row r="456" spans="1:26" ht="14.25" customHeight="1" x14ac:dyDescent="0.25">
      <c r="A456" s="65"/>
      <c r="B456" s="97"/>
      <c r="C456" s="97"/>
      <c r="D456" s="97"/>
      <c r="E456" s="195"/>
      <c r="F456" s="195"/>
      <c r="G456" s="65"/>
      <c r="H456" s="65"/>
      <c r="I456" s="65"/>
      <c r="J456" s="65"/>
      <c r="K456" s="65"/>
      <c r="L456" s="65"/>
      <c r="M456" s="65"/>
      <c r="N456" s="65"/>
      <c r="O456" s="65"/>
      <c r="P456" s="65"/>
      <c r="Q456" s="65"/>
      <c r="R456" s="65"/>
      <c r="S456" s="65"/>
      <c r="T456" s="65"/>
      <c r="U456" s="65"/>
      <c r="V456" s="65"/>
      <c r="W456" s="65"/>
      <c r="X456" s="65"/>
      <c r="Y456" s="65"/>
      <c r="Z456" s="65"/>
    </row>
    <row r="457" spans="1:26" ht="14.25" customHeight="1" x14ac:dyDescent="0.25">
      <c r="A457" s="65"/>
      <c r="B457" s="97"/>
      <c r="C457" s="97"/>
      <c r="D457" s="97"/>
      <c r="E457" s="195"/>
      <c r="F457" s="195"/>
      <c r="G457" s="65"/>
      <c r="H457" s="65"/>
      <c r="I457" s="65"/>
      <c r="J457" s="65"/>
      <c r="K457" s="65"/>
      <c r="L457" s="65"/>
      <c r="M457" s="65"/>
      <c r="N457" s="65"/>
      <c r="O457" s="65"/>
      <c r="P457" s="65"/>
      <c r="Q457" s="65"/>
      <c r="R457" s="65"/>
      <c r="S457" s="65"/>
      <c r="T457" s="65"/>
      <c r="U457" s="65"/>
      <c r="V457" s="65"/>
      <c r="W457" s="65"/>
      <c r="X457" s="65"/>
      <c r="Y457" s="65"/>
      <c r="Z457" s="65"/>
    </row>
    <row r="458" spans="1:26" ht="14.25" customHeight="1" x14ac:dyDescent="0.25">
      <c r="A458" s="65"/>
      <c r="B458" s="97"/>
      <c r="C458" s="97"/>
      <c r="D458" s="97"/>
      <c r="E458" s="195"/>
      <c r="F458" s="195"/>
      <c r="G458" s="65"/>
      <c r="H458" s="65"/>
      <c r="I458" s="65"/>
      <c r="J458" s="65"/>
      <c r="K458" s="65"/>
      <c r="L458" s="65"/>
      <c r="M458" s="65"/>
      <c r="N458" s="65"/>
      <c r="O458" s="65"/>
      <c r="P458" s="65"/>
      <c r="Q458" s="65"/>
      <c r="R458" s="65"/>
      <c r="S458" s="65"/>
      <c r="T458" s="65"/>
      <c r="U458" s="65"/>
      <c r="V458" s="65"/>
      <c r="W458" s="65"/>
      <c r="X458" s="65"/>
      <c r="Y458" s="65"/>
      <c r="Z458" s="65"/>
    </row>
    <row r="459" spans="1:26" ht="14.25" customHeight="1" x14ac:dyDescent="0.25">
      <c r="A459" s="65"/>
      <c r="B459" s="97"/>
      <c r="C459" s="97"/>
      <c r="D459" s="97"/>
      <c r="E459" s="195"/>
      <c r="F459" s="195"/>
      <c r="G459" s="65"/>
      <c r="H459" s="65"/>
      <c r="I459" s="65"/>
      <c r="J459" s="65"/>
      <c r="K459" s="65"/>
      <c r="L459" s="65"/>
      <c r="M459" s="65"/>
      <c r="N459" s="65"/>
      <c r="O459" s="65"/>
      <c r="P459" s="65"/>
      <c r="Q459" s="65"/>
      <c r="R459" s="65"/>
      <c r="S459" s="65"/>
      <c r="T459" s="65"/>
      <c r="U459" s="65"/>
      <c r="V459" s="65"/>
      <c r="W459" s="65"/>
      <c r="X459" s="65"/>
      <c r="Y459" s="65"/>
      <c r="Z459" s="65"/>
    </row>
    <row r="460" spans="1:26" ht="14.25" customHeight="1" x14ac:dyDescent="0.25">
      <c r="A460" s="65"/>
      <c r="B460" s="97"/>
      <c r="C460" s="97"/>
      <c r="D460" s="97"/>
      <c r="E460" s="195"/>
      <c r="F460" s="195"/>
      <c r="G460" s="65"/>
      <c r="H460" s="65"/>
      <c r="I460" s="65"/>
      <c r="J460" s="65"/>
      <c r="K460" s="65"/>
      <c r="L460" s="65"/>
      <c r="M460" s="65"/>
      <c r="N460" s="65"/>
      <c r="O460" s="65"/>
      <c r="P460" s="65"/>
      <c r="Q460" s="65"/>
      <c r="R460" s="65"/>
      <c r="S460" s="65"/>
      <c r="T460" s="65"/>
      <c r="U460" s="65"/>
      <c r="V460" s="65"/>
      <c r="W460" s="65"/>
      <c r="X460" s="65"/>
      <c r="Y460" s="65"/>
      <c r="Z460" s="65"/>
    </row>
    <row r="461" spans="1:26" ht="14.25" customHeight="1" x14ac:dyDescent="0.25">
      <c r="A461" s="65"/>
      <c r="B461" s="97"/>
      <c r="C461" s="97"/>
      <c r="D461" s="97"/>
      <c r="E461" s="195"/>
      <c r="F461" s="195"/>
      <c r="G461" s="65"/>
      <c r="H461" s="65"/>
      <c r="I461" s="65"/>
      <c r="J461" s="65"/>
      <c r="K461" s="65"/>
      <c r="L461" s="65"/>
      <c r="M461" s="65"/>
      <c r="N461" s="65"/>
      <c r="O461" s="65"/>
      <c r="P461" s="65"/>
      <c r="Q461" s="65"/>
      <c r="R461" s="65"/>
      <c r="S461" s="65"/>
      <c r="T461" s="65"/>
      <c r="U461" s="65"/>
      <c r="V461" s="65"/>
      <c r="W461" s="65"/>
      <c r="X461" s="65"/>
      <c r="Y461" s="65"/>
      <c r="Z461" s="65"/>
    </row>
    <row r="462" spans="1:26" ht="14.25" customHeight="1" x14ac:dyDescent="0.25">
      <c r="A462" s="65"/>
      <c r="B462" s="97"/>
      <c r="C462" s="97"/>
      <c r="D462" s="97"/>
      <c r="E462" s="195"/>
      <c r="F462" s="195"/>
      <c r="G462" s="65"/>
      <c r="H462" s="65"/>
      <c r="I462" s="65"/>
      <c r="J462" s="65"/>
      <c r="K462" s="65"/>
      <c r="L462" s="65"/>
      <c r="M462" s="65"/>
      <c r="N462" s="65"/>
      <c r="O462" s="65"/>
      <c r="P462" s="65"/>
      <c r="Q462" s="65"/>
      <c r="R462" s="65"/>
      <c r="S462" s="65"/>
      <c r="T462" s="65"/>
      <c r="U462" s="65"/>
      <c r="V462" s="65"/>
      <c r="W462" s="65"/>
      <c r="X462" s="65"/>
      <c r="Y462" s="65"/>
      <c r="Z462" s="65"/>
    </row>
    <row r="463" spans="1:26" ht="14.25" customHeight="1" x14ac:dyDescent="0.25">
      <c r="A463" s="65"/>
      <c r="B463" s="97"/>
      <c r="C463" s="97"/>
      <c r="D463" s="97"/>
      <c r="E463" s="195"/>
      <c r="F463" s="195"/>
      <c r="G463" s="65"/>
      <c r="H463" s="65"/>
      <c r="I463" s="65"/>
      <c r="J463" s="65"/>
      <c r="K463" s="65"/>
      <c r="L463" s="65"/>
      <c r="M463" s="65"/>
      <c r="N463" s="65"/>
      <c r="O463" s="65"/>
      <c r="P463" s="65"/>
      <c r="Q463" s="65"/>
      <c r="R463" s="65"/>
      <c r="S463" s="65"/>
      <c r="T463" s="65"/>
      <c r="U463" s="65"/>
      <c r="V463" s="65"/>
      <c r="W463" s="65"/>
      <c r="X463" s="65"/>
      <c r="Y463" s="65"/>
      <c r="Z463" s="65"/>
    </row>
    <row r="464" spans="1:26" ht="14.25" customHeight="1" x14ac:dyDescent="0.25">
      <c r="A464" s="65"/>
      <c r="B464" s="97"/>
      <c r="C464" s="97"/>
      <c r="D464" s="97"/>
      <c r="E464" s="195"/>
      <c r="F464" s="195"/>
      <c r="G464" s="65"/>
      <c r="H464" s="65"/>
      <c r="I464" s="65"/>
      <c r="J464" s="65"/>
      <c r="K464" s="65"/>
      <c r="L464" s="65"/>
      <c r="M464" s="65"/>
      <c r="N464" s="65"/>
      <c r="O464" s="65"/>
      <c r="P464" s="65"/>
      <c r="Q464" s="65"/>
      <c r="R464" s="65"/>
      <c r="S464" s="65"/>
      <c r="T464" s="65"/>
      <c r="U464" s="65"/>
      <c r="V464" s="65"/>
      <c r="W464" s="65"/>
      <c r="X464" s="65"/>
      <c r="Y464" s="65"/>
      <c r="Z464" s="65"/>
    </row>
    <row r="465" spans="1:26" ht="14.25" customHeight="1" x14ac:dyDescent="0.25">
      <c r="A465" s="65"/>
      <c r="B465" s="97"/>
      <c r="C465" s="97"/>
      <c r="D465" s="97"/>
      <c r="E465" s="195"/>
      <c r="F465" s="195"/>
      <c r="G465" s="65"/>
      <c r="H465" s="65"/>
      <c r="I465" s="65"/>
      <c r="J465" s="65"/>
      <c r="K465" s="65"/>
      <c r="L465" s="65"/>
      <c r="M465" s="65"/>
      <c r="N465" s="65"/>
      <c r="O465" s="65"/>
      <c r="P465" s="65"/>
      <c r="Q465" s="65"/>
      <c r="R465" s="65"/>
      <c r="S465" s="65"/>
      <c r="T465" s="65"/>
      <c r="U465" s="65"/>
      <c r="V465" s="65"/>
      <c r="W465" s="65"/>
      <c r="X465" s="65"/>
      <c r="Y465" s="65"/>
      <c r="Z465" s="65"/>
    </row>
    <row r="466" spans="1:26" ht="14.25" customHeight="1" x14ac:dyDescent="0.25">
      <c r="A466" s="65"/>
      <c r="B466" s="97"/>
      <c r="C466" s="97"/>
      <c r="D466" s="97"/>
      <c r="E466" s="195"/>
      <c r="F466" s="195"/>
      <c r="G466" s="65"/>
      <c r="H466" s="65"/>
      <c r="I466" s="65"/>
      <c r="J466" s="65"/>
      <c r="K466" s="65"/>
      <c r="L466" s="65"/>
      <c r="M466" s="65"/>
      <c r="N466" s="65"/>
      <c r="O466" s="65"/>
      <c r="P466" s="65"/>
      <c r="Q466" s="65"/>
      <c r="R466" s="65"/>
      <c r="S466" s="65"/>
      <c r="T466" s="65"/>
      <c r="U466" s="65"/>
      <c r="V466" s="65"/>
      <c r="W466" s="65"/>
      <c r="X466" s="65"/>
      <c r="Y466" s="65"/>
      <c r="Z466" s="65"/>
    </row>
    <row r="467" spans="1:26" ht="14.25" customHeight="1" x14ac:dyDescent="0.25">
      <c r="A467" s="65"/>
      <c r="B467" s="97"/>
      <c r="C467" s="97"/>
      <c r="D467" s="97"/>
      <c r="E467" s="195"/>
      <c r="F467" s="195"/>
      <c r="G467" s="65"/>
      <c r="H467" s="65"/>
      <c r="I467" s="65"/>
      <c r="J467" s="65"/>
      <c r="K467" s="65"/>
      <c r="L467" s="65"/>
      <c r="M467" s="65"/>
      <c r="N467" s="65"/>
      <c r="O467" s="65"/>
      <c r="P467" s="65"/>
      <c r="Q467" s="65"/>
      <c r="R467" s="65"/>
      <c r="S467" s="65"/>
      <c r="T467" s="65"/>
      <c r="U467" s="65"/>
      <c r="V467" s="65"/>
      <c r="W467" s="65"/>
      <c r="X467" s="65"/>
      <c r="Y467" s="65"/>
      <c r="Z467" s="65"/>
    </row>
    <row r="468" spans="1:26" ht="14.25" customHeight="1" x14ac:dyDescent="0.25">
      <c r="A468" s="65"/>
      <c r="B468" s="97"/>
      <c r="C468" s="97"/>
      <c r="D468" s="97"/>
      <c r="E468" s="195"/>
      <c r="F468" s="195"/>
      <c r="G468" s="65"/>
      <c r="H468" s="65"/>
      <c r="I468" s="65"/>
      <c r="J468" s="65"/>
      <c r="K468" s="65"/>
      <c r="L468" s="65"/>
      <c r="M468" s="65"/>
      <c r="N468" s="65"/>
      <c r="O468" s="65"/>
      <c r="P468" s="65"/>
      <c r="Q468" s="65"/>
      <c r="R468" s="65"/>
      <c r="S468" s="65"/>
      <c r="T468" s="65"/>
      <c r="U468" s="65"/>
      <c r="V468" s="65"/>
      <c r="W468" s="65"/>
      <c r="X468" s="65"/>
      <c r="Y468" s="65"/>
      <c r="Z468" s="65"/>
    </row>
    <row r="469" spans="1:26" ht="14.25" customHeight="1" x14ac:dyDescent="0.25">
      <c r="A469" s="65"/>
      <c r="B469" s="97"/>
      <c r="C469" s="97"/>
      <c r="D469" s="97"/>
      <c r="E469" s="195"/>
      <c r="F469" s="195"/>
      <c r="G469" s="65"/>
      <c r="H469" s="65"/>
      <c r="I469" s="65"/>
      <c r="J469" s="65"/>
      <c r="K469" s="65"/>
      <c r="L469" s="65"/>
      <c r="M469" s="65"/>
      <c r="N469" s="65"/>
      <c r="O469" s="65"/>
      <c r="P469" s="65"/>
      <c r="Q469" s="65"/>
      <c r="R469" s="65"/>
      <c r="S469" s="65"/>
      <c r="T469" s="65"/>
      <c r="U469" s="65"/>
      <c r="V469" s="65"/>
      <c r="W469" s="65"/>
      <c r="X469" s="65"/>
      <c r="Y469" s="65"/>
      <c r="Z469" s="65"/>
    </row>
    <row r="470" spans="1:26" ht="14.25" customHeight="1" x14ac:dyDescent="0.25">
      <c r="A470" s="65"/>
      <c r="B470" s="97"/>
      <c r="C470" s="97"/>
      <c r="D470" s="97"/>
      <c r="E470" s="195"/>
      <c r="F470" s="195"/>
      <c r="G470" s="65"/>
      <c r="H470" s="65"/>
      <c r="I470" s="65"/>
      <c r="J470" s="65"/>
      <c r="K470" s="65"/>
      <c r="L470" s="65"/>
      <c r="M470" s="65"/>
      <c r="N470" s="65"/>
      <c r="O470" s="65"/>
      <c r="P470" s="65"/>
      <c r="Q470" s="65"/>
      <c r="R470" s="65"/>
      <c r="S470" s="65"/>
      <c r="T470" s="65"/>
      <c r="U470" s="65"/>
      <c r="V470" s="65"/>
      <c r="W470" s="65"/>
      <c r="X470" s="65"/>
      <c r="Y470" s="65"/>
      <c r="Z470" s="65"/>
    </row>
    <row r="471" spans="1:26" ht="14.25" customHeight="1" x14ac:dyDescent="0.25">
      <c r="A471" s="65"/>
      <c r="B471" s="97"/>
      <c r="C471" s="97"/>
      <c r="D471" s="97"/>
      <c r="E471" s="195"/>
      <c r="F471" s="195"/>
      <c r="G471" s="65"/>
      <c r="H471" s="65"/>
      <c r="I471" s="65"/>
      <c r="J471" s="65"/>
      <c r="K471" s="65"/>
      <c r="L471" s="65"/>
      <c r="M471" s="65"/>
      <c r="N471" s="65"/>
      <c r="O471" s="65"/>
      <c r="P471" s="65"/>
      <c r="Q471" s="65"/>
      <c r="R471" s="65"/>
      <c r="S471" s="65"/>
      <c r="T471" s="65"/>
      <c r="U471" s="65"/>
      <c r="V471" s="65"/>
      <c r="W471" s="65"/>
      <c r="X471" s="65"/>
      <c r="Y471" s="65"/>
      <c r="Z471" s="65"/>
    </row>
    <row r="472" spans="1:26" ht="14.25" customHeight="1" x14ac:dyDescent="0.25">
      <c r="A472" s="65"/>
      <c r="B472" s="97"/>
      <c r="C472" s="97"/>
      <c r="D472" s="97"/>
      <c r="E472" s="195"/>
      <c r="F472" s="195"/>
      <c r="G472" s="65"/>
      <c r="H472" s="65"/>
      <c r="I472" s="65"/>
      <c r="J472" s="65"/>
      <c r="K472" s="65"/>
      <c r="L472" s="65"/>
      <c r="M472" s="65"/>
      <c r="N472" s="65"/>
      <c r="O472" s="65"/>
      <c r="P472" s="65"/>
      <c r="Q472" s="65"/>
      <c r="R472" s="65"/>
      <c r="S472" s="65"/>
      <c r="T472" s="65"/>
      <c r="U472" s="65"/>
      <c r="V472" s="65"/>
      <c r="W472" s="65"/>
      <c r="X472" s="65"/>
      <c r="Y472" s="65"/>
      <c r="Z472" s="65"/>
    </row>
    <row r="473" spans="1:26" ht="14.25" customHeight="1" x14ac:dyDescent="0.25">
      <c r="A473" s="65"/>
      <c r="B473" s="97"/>
      <c r="C473" s="97"/>
      <c r="D473" s="97"/>
      <c r="E473" s="195"/>
      <c r="F473" s="195"/>
      <c r="G473" s="65"/>
      <c r="H473" s="65"/>
      <c r="I473" s="65"/>
      <c r="J473" s="65"/>
      <c r="K473" s="65"/>
      <c r="L473" s="65"/>
      <c r="M473" s="65"/>
      <c r="N473" s="65"/>
      <c r="O473" s="65"/>
      <c r="P473" s="65"/>
      <c r="Q473" s="65"/>
      <c r="R473" s="65"/>
      <c r="S473" s="65"/>
      <c r="T473" s="65"/>
      <c r="U473" s="65"/>
      <c r="V473" s="65"/>
      <c r="W473" s="65"/>
      <c r="X473" s="65"/>
      <c r="Y473" s="65"/>
      <c r="Z473" s="65"/>
    </row>
    <row r="474" spans="1:26" ht="14.25" customHeight="1" x14ac:dyDescent="0.25">
      <c r="A474" s="65"/>
      <c r="B474" s="97"/>
      <c r="C474" s="97"/>
      <c r="D474" s="97"/>
      <c r="E474" s="195"/>
      <c r="F474" s="195"/>
      <c r="G474" s="65"/>
      <c r="H474" s="65"/>
      <c r="I474" s="65"/>
      <c r="J474" s="65"/>
      <c r="K474" s="65"/>
      <c r="L474" s="65"/>
      <c r="M474" s="65"/>
      <c r="N474" s="65"/>
      <c r="O474" s="65"/>
      <c r="P474" s="65"/>
      <c r="Q474" s="65"/>
      <c r="R474" s="65"/>
      <c r="S474" s="65"/>
      <c r="T474" s="65"/>
      <c r="U474" s="65"/>
      <c r="V474" s="65"/>
      <c r="W474" s="65"/>
      <c r="X474" s="65"/>
      <c r="Y474" s="65"/>
      <c r="Z474" s="65"/>
    </row>
    <row r="475" spans="1:26" ht="14.25" customHeight="1" x14ac:dyDescent="0.25">
      <c r="A475" s="65"/>
      <c r="B475" s="97"/>
      <c r="C475" s="97"/>
      <c r="D475" s="97"/>
      <c r="E475" s="195"/>
      <c r="F475" s="195"/>
      <c r="G475" s="65"/>
      <c r="H475" s="65"/>
      <c r="I475" s="65"/>
      <c r="J475" s="65"/>
      <c r="K475" s="65"/>
      <c r="L475" s="65"/>
      <c r="M475" s="65"/>
      <c r="N475" s="65"/>
      <c r="O475" s="65"/>
      <c r="P475" s="65"/>
      <c r="Q475" s="65"/>
      <c r="R475" s="65"/>
      <c r="S475" s="65"/>
      <c r="T475" s="65"/>
      <c r="U475" s="65"/>
      <c r="V475" s="65"/>
      <c r="W475" s="65"/>
      <c r="X475" s="65"/>
      <c r="Y475" s="65"/>
      <c r="Z475" s="65"/>
    </row>
    <row r="476" spans="1:26" ht="14.25" customHeight="1" x14ac:dyDescent="0.25">
      <c r="A476" s="65"/>
      <c r="B476" s="97"/>
      <c r="C476" s="97"/>
      <c r="D476" s="97"/>
      <c r="E476" s="195"/>
      <c r="F476" s="195"/>
      <c r="G476" s="65"/>
      <c r="H476" s="65"/>
      <c r="I476" s="65"/>
      <c r="J476" s="65"/>
      <c r="K476" s="65"/>
      <c r="L476" s="65"/>
      <c r="M476" s="65"/>
      <c r="N476" s="65"/>
      <c r="O476" s="65"/>
      <c r="P476" s="65"/>
      <c r="Q476" s="65"/>
      <c r="R476" s="65"/>
      <c r="S476" s="65"/>
      <c r="T476" s="65"/>
      <c r="U476" s="65"/>
      <c r="V476" s="65"/>
      <c r="W476" s="65"/>
      <c r="X476" s="65"/>
      <c r="Y476" s="65"/>
      <c r="Z476" s="65"/>
    </row>
    <row r="477" spans="1:26" ht="14.25" customHeight="1" x14ac:dyDescent="0.25">
      <c r="A477" s="65"/>
      <c r="B477" s="97"/>
      <c r="C477" s="97"/>
      <c r="D477" s="97"/>
      <c r="E477" s="195"/>
      <c r="F477" s="195"/>
      <c r="G477" s="65"/>
      <c r="H477" s="65"/>
      <c r="I477" s="65"/>
      <c r="J477" s="65"/>
      <c r="K477" s="65"/>
      <c r="L477" s="65"/>
      <c r="M477" s="65"/>
      <c r="N477" s="65"/>
      <c r="O477" s="65"/>
      <c r="P477" s="65"/>
      <c r="Q477" s="65"/>
      <c r="R477" s="65"/>
      <c r="S477" s="65"/>
      <c r="T477" s="65"/>
      <c r="U477" s="65"/>
      <c r="V477" s="65"/>
      <c r="W477" s="65"/>
      <c r="X477" s="65"/>
      <c r="Y477" s="65"/>
      <c r="Z477" s="65"/>
    </row>
    <row r="478" spans="1:26" ht="14.25" customHeight="1" x14ac:dyDescent="0.25">
      <c r="A478" s="65"/>
      <c r="B478" s="97"/>
      <c r="C478" s="97"/>
      <c r="D478" s="97"/>
      <c r="E478" s="195"/>
      <c r="F478" s="195"/>
      <c r="G478" s="65"/>
      <c r="H478" s="65"/>
      <c r="I478" s="65"/>
      <c r="J478" s="65"/>
      <c r="K478" s="65"/>
      <c r="L478" s="65"/>
      <c r="M478" s="65"/>
      <c r="N478" s="65"/>
      <c r="O478" s="65"/>
      <c r="P478" s="65"/>
      <c r="Q478" s="65"/>
      <c r="R478" s="65"/>
      <c r="S478" s="65"/>
      <c r="T478" s="65"/>
      <c r="U478" s="65"/>
      <c r="V478" s="65"/>
      <c r="W478" s="65"/>
      <c r="X478" s="65"/>
      <c r="Y478" s="65"/>
      <c r="Z478" s="65"/>
    </row>
    <row r="479" spans="1:26" ht="14.25" customHeight="1" x14ac:dyDescent="0.25">
      <c r="A479" s="65"/>
      <c r="B479" s="97"/>
      <c r="C479" s="97"/>
      <c r="D479" s="97"/>
      <c r="E479" s="195"/>
      <c r="F479" s="195"/>
      <c r="G479" s="65"/>
      <c r="H479" s="65"/>
      <c r="I479" s="65"/>
      <c r="J479" s="65"/>
      <c r="K479" s="65"/>
      <c r="L479" s="65"/>
      <c r="M479" s="65"/>
      <c r="N479" s="65"/>
      <c r="O479" s="65"/>
      <c r="P479" s="65"/>
      <c r="Q479" s="65"/>
      <c r="R479" s="65"/>
      <c r="S479" s="65"/>
      <c r="T479" s="65"/>
      <c r="U479" s="65"/>
      <c r="V479" s="65"/>
      <c r="W479" s="65"/>
      <c r="X479" s="65"/>
      <c r="Y479" s="65"/>
      <c r="Z479" s="65"/>
    </row>
    <row r="480" spans="1:26" ht="14.25" customHeight="1" x14ac:dyDescent="0.25">
      <c r="A480" s="65"/>
      <c r="B480" s="97"/>
      <c r="C480" s="97"/>
      <c r="D480" s="97"/>
      <c r="E480" s="195"/>
      <c r="F480" s="195"/>
      <c r="G480" s="65"/>
      <c r="H480" s="65"/>
      <c r="I480" s="65"/>
      <c r="J480" s="65"/>
      <c r="K480" s="65"/>
      <c r="L480" s="65"/>
      <c r="M480" s="65"/>
      <c r="N480" s="65"/>
      <c r="O480" s="65"/>
      <c r="P480" s="65"/>
      <c r="Q480" s="65"/>
      <c r="R480" s="65"/>
      <c r="S480" s="65"/>
      <c r="T480" s="65"/>
      <c r="U480" s="65"/>
      <c r="V480" s="65"/>
      <c r="W480" s="65"/>
      <c r="X480" s="65"/>
      <c r="Y480" s="65"/>
      <c r="Z480" s="65"/>
    </row>
    <row r="481" spans="1:26" ht="14.25" customHeight="1" x14ac:dyDescent="0.25">
      <c r="A481" s="65"/>
      <c r="B481" s="97"/>
      <c r="C481" s="97"/>
      <c r="D481" s="97"/>
      <c r="E481" s="195"/>
      <c r="F481" s="195"/>
      <c r="G481" s="65"/>
      <c r="H481" s="65"/>
      <c r="I481" s="65"/>
      <c r="J481" s="65"/>
      <c r="K481" s="65"/>
      <c r="L481" s="65"/>
      <c r="M481" s="65"/>
      <c r="N481" s="65"/>
      <c r="O481" s="65"/>
      <c r="P481" s="65"/>
      <c r="Q481" s="65"/>
      <c r="R481" s="65"/>
      <c r="S481" s="65"/>
      <c r="T481" s="65"/>
      <c r="U481" s="65"/>
      <c r="V481" s="65"/>
      <c r="W481" s="65"/>
      <c r="X481" s="65"/>
      <c r="Y481" s="65"/>
      <c r="Z481" s="65"/>
    </row>
    <row r="482" spans="1:26" ht="14.25" customHeight="1" x14ac:dyDescent="0.25">
      <c r="A482" s="65"/>
      <c r="B482" s="97"/>
      <c r="C482" s="97"/>
      <c r="D482" s="97"/>
      <c r="E482" s="195"/>
      <c r="F482" s="195"/>
      <c r="G482" s="65"/>
      <c r="H482" s="65"/>
      <c r="I482" s="65"/>
      <c r="J482" s="65"/>
      <c r="K482" s="65"/>
      <c r="L482" s="65"/>
      <c r="M482" s="65"/>
      <c r="N482" s="65"/>
      <c r="O482" s="65"/>
      <c r="P482" s="65"/>
      <c r="Q482" s="65"/>
      <c r="R482" s="65"/>
      <c r="S482" s="65"/>
      <c r="T482" s="65"/>
      <c r="U482" s="65"/>
      <c r="V482" s="65"/>
      <c r="W482" s="65"/>
      <c r="X482" s="65"/>
      <c r="Y482" s="65"/>
      <c r="Z482" s="65"/>
    </row>
    <row r="483" spans="1:26" ht="14.25" customHeight="1" x14ac:dyDescent="0.25">
      <c r="A483" s="65"/>
      <c r="B483" s="97"/>
      <c r="C483" s="97"/>
      <c r="D483" s="97"/>
      <c r="E483" s="195"/>
      <c r="F483" s="195"/>
      <c r="G483" s="65"/>
      <c r="H483" s="65"/>
      <c r="I483" s="65"/>
      <c r="J483" s="65"/>
      <c r="K483" s="65"/>
      <c r="L483" s="65"/>
      <c r="M483" s="65"/>
      <c r="N483" s="65"/>
      <c r="O483" s="65"/>
      <c r="P483" s="65"/>
      <c r="Q483" s="65"/>
      <c r="R483" s="65"/>
      <c r="S483" s="65"/>
      <c r="T483" s="65"/>
      <c r="U483" s="65"/>
      <c r="V483" s="65"/>
      <c r="W483" s="65"/>
      <c r="X483" s="65"/>
      <c r="Y483" s="65"/>
      <c r="Z483" s="65"/>
    </row>
    <row r="484" spans="1:26" ht="14.25" customHeight="1" x14ac:dyDescent="0.25">
      <c r="A484" s="65"/>
      <c r="B484" s="97"/>
      <c r="C484" s="97"/>
      <c r="D484" s="97"/>
      <c r="E484" s="195"/>
      <c r="F484" s="195"/>
      <c r="G484" s="65"/>
      <c r="H484" s="65"/>
      <c r="I484" s="65"/>
      <c r="J484" s="65"/>
      <c r="K484" s="65"/>
      <c r="L484" s="65"/>
      <c r="M484" s="65"/>
      <c r="N484" s="65"/>
      <c r="O484" s="65"/>
      <c r="P484" s="65"/>
      <c r="Q484" s="65"/>
      <c r="R484" s="65"/>
      <c r="S484" s="65"/>
      <c r="T484" s="65"/>
      <c r="U484" s="65"/>
      <c r="V484" s="65"/>
      <c r="W484" s="65"/>
      <c r="X484" s="65"/>
      <c r="Y484" s="65"/>
      <c r="Z484" s="65"/>
    </row>
    <row r="485" spans="1:26" ht="14.25" customHeight="1" x14ac:dyDescent="0.25">
      <c r="A485" s="65"/>
      <c r="B485" s="97"/>
      <c r="C485" s="97"/>
      <c r="D485" s="97"/>
      <c r="E485" s="195"/>
      <c r="F485" s="195"/>
      <c r="G485" s="65"/>
      <c r="H485" s="65"/>
      <c r="I485" s="65"/>
      <c r="J485" s="65"/>
      <c r="K485" s="65"/>
      <c r="L485" s="65"/>
      <c r="M485" s="65"/>
      <c r="N485" s="65"/>
      <c r="O485" s="65"/>
      <c r="P485" s="65"/>
      <c r="Q485" s="65"/>
      <c r="R485" s="65"/>
      <c r="S485" s="65"/>
      <c r="T485" s="65"/>
      <c r="U485" s="65"/>
      <c r="V485" s="65"/>
      <c r="W485" s="65"/>
      <c r="X485" s="65"/>
      <c r="Y485" s="65"/>
      <c r="Z485" s="65"/>
    </row>
    <row r="486" spans="1:26" ht="14.25" customHeight="1" x14ac:dyDescent="0.25">
      <c r="A486" s="65"/>
      <c r="B486" s="97"/>
      <c r="C486" s="97"/>
      <c r="D486" s="97"/>
      <c r="E486" s="195"/>
      <c r="F486" s="195"/>
      <c r="G486" s="65"/>
      <c r="H486" s="65"/>
      <c r="I486" s="65"/>
      <c r="J486" s="65"/>
      <c r="K486" s="65"/>
      <c r="L486" s="65"/>
      <c r="M486" s="65"/>
      <c r="N486" s="65"/>
      <c r="O486" s="65"/>
      <c r="P486" s="65"/>
      <c r="Q486" s="65"/>
      <c r="R486" s="65"/>
      <c r="S486" s="65"/>
      <c r="T486" s="65"/>
      <c r="U486" s="65"/>
      <c r="V486" s="65"/>
      <c r="W486" s="65"/>
      <c r="X486" s="65"/>
      <c r="Y486" s="65"/>
      <c r="Z486" s="65"/>
    </row>
    <row r="487" spans="1:26" ht="14.25" customHeight="1" x14ac:dyDescent="0.25">
      <c r="A487" s="65"/>
      <c r="B487" s="97"/>
      <c r="C487" s="97"/>
      <c r="D487" s="97"/>
      <c r="E487" s="195"/>
      <c r="F487" s="195"/>
      <c r="G487" s="65"/>
      <c r="H487" s="65"/>
      <c r="I487" s="65"/>
      <c r="J487" s="65"/>
      <c r="K487" s="65"/>
      <c r="L487" s="65"/>
      <c r="M487" s="65"/>
      <c r="N487" s="65"/>
      <c r="O487" s="65"/>
      <c r="P487" s="65"/>
      <c r="Q487" s="65"/>
      <c r="R487" s="65"/>
      <c r="S487" s="65"/>
      <c r="T487" s="65"/>
      <c r="U487" s="65"/>
      <c r="V487" s="65"/>
      <c r="W487" s="65"/>
      <c r="X487" s="65"/>
      <c r="Y487" s="65"/>
      <c r="Z487" s="65"/>
    </row>
    <row r="488" spans="1:26" ht="14.25" customHeight="1" x14ac:dyDescent="0.25">
      <c r="A488" s="65"/>
      <c r="B488" s="97"/>
      <c r="C488" s="97"/>
      <c r="D488" s="97"/>
      <c r="E488" s="195"/>
      <c r="F488" s="195"/>
      <c r="G488" s="65"/>
      <c r="H488" s="65"/>
      <c r="I488" s="65"/>
      <c r="J488" s="65"/>
      <c r="K488" s="65"/>
      <c r="L488" s="65"/>
      <c r="M488" s="65"/>
      <c r="N488" s="65"/>
      <c r="O488" s="65"/>
      <c r="P488" s="65"/>
      <c r="Q488" s="65"/>
      <c r="R488" s="65"/>
      <c r="S488" s="65"/>
      <c r="T488" s="65"/>
      <c r="U488" s="65"/>
      <c r="V488" s="65"/>
      <c r="W488" s="65"/>
      <c r="X488" s="65"/>
      <c r="Y488" s="65"/>
      <c r="Z488" s="65"/>
    </row>
    <row r="489" spans="1:26" ht="14.25" customHeight="1" x14ac:dyDescent="0.25">
      <c r="A489" s="65"/>
      <c r="B489" s="97"/>
      <c r="C489" s="97"/>
      <c r="D489" s="97"/>
      <c r="E489" s="195"/>
      <c r="F489" s="195"/>
      <c r="G489" s="65"/>
      <c r="H489" s="65"/>
      <c r="I489" s="65"/>
      <c r="J489" s="65"/>
      <c r="K489" s="65"/>
      <c r="L489" s="65"/>
      <c r="M489" s="65"/>
      <c r="N489" s="65"/>
      <c r="O489" s="65"/>
      <c r="P489" s="65"/>
      <c r="Q489" s="65"/>
      <c r="R489" s="65"/>
      <c r="S489" s="65"/>
      <c r="T489" s="65"/>
      <c r="U489" s="65"/>
      <c r="V489" s="65"/>
      <c r="W489" s="65"/>
      <c r="X489" s="65"/>
      <c r="Y489" s="65"/>
      <c r="Z489" s="65"/>
    </row>
    <row r="490" spans="1:26" ht="14.25" customHeight="1" x14ac:dyDescent="0.25">
      <c r="A490" s="65"/>
      <c r="B490" s="97"/>
      <c r="C490" s="97"/>
      <c r="D490" s="97"/>
      <c r="E490" s="195"/>
      <c r="F490" s="195"/>
      <c r="G490" s="65"/>
      <c r="H490" s="65"/>
      <c r="I490" s="65"/>
      <c r="J490" s="65"/>
      <c r="K490" s="65"/>
      <c r="L490" s="65"/>
      <c r="M490" s="65"/>
      <c r="N490" s="65"/>
      <c r="O490" s="65"/>
      <c r="P490" s="65"/>
      <c r="Q490" s="65"/>
      <c r="R490" s="65"/>
      <c r="S490" s="65"/>
      <c r="T490" s="65"/>
      <c r="U490" s="65"/>
      <c r="V490" s="65"/>
      <c r="W490" s="65"/>
      <c r="X490" s="65"/>
      <c r="Y490" s="65"/>
      <c r="Z490" s="65"/>
    </row>
    <row r="491" spans="1:26" ht="14.25" customHeight="1" x14ac:dyDescent="0.25">
      <c r="A491" s="65"/>
      <c r="B491" s="97"/>
      <c r="C491" s="97"/>
      <c r="D491" s="97"/>
      <c r="E491" s="195"/>
      <c r="F491" s="195"/>
      <c r="G491" s="65"/>
      <c r="H491" s="65"/>
      <c r="I491" s="65"/>
      <c r="J491" s="65"/>
      <c r="K491" s="65"/>
      <c r="L491" s="65"/>
      <c r="M491" s="65"/>
      <c r="N491" s="65"/>
      <c r="O491" s="65"/>
      <c r="P491" s="65"/>
      <c r="Q491" s="65"/>
      <c r="R491" s="65"/>
      <c r="S491" s="65"/>
      <c r="T491" s="65"/>
      <c r="U491" s="65"/>
      <c r="V491" s="65"/>
      <c r="W491" s="65"/>
      <c r="X491" s="65"/>
      <c r="Y491" s="65"/>
      <c r="Z491" s="65"/>
    </row>
    <row r="492" spans="1:26" ht="14.25" customHeight="1" x14ac:dyDescent="0.25">
      <c r="A492" s="65"/>
      <c r="B492" s="97"/>
      <c r="C492" s="97"/>
      <c r="D492" s="97"/>
      <c r="E492" s="195"/>
      <c r="F492" s="195"/>
      <c r="G492" s="65"/>
      <c r="H492" s="65"/>
      <c r="I492" s="65"/>
      <c r="J492" s="65"/>
      <c r="K492" s="65"/>
      <c r="L492" s="65"/>
      <c r="M492" s="65"/>
      <c r="N492" s="65"/>
      <c r="O492" s="65"/>
      <c r="P492" s="65"/>
      <c r="Q492" s="65"/>
      <c r="R492" s="65"/>
      <c r="S492" s="65"/>
      <c r="T492" s="65"/>
      <c r="U492" s="65"/>
      <c r="V492" s="65"/>
      <c r="W492" s="65"/>
      <c r="X492" s="65"/>
      <c r="Y492" s="65"/>
      <c r="Z492" s="65"/>
    </row>
    <row r="493" spans="1:26" ht="14.25" customHeight="1" x14ac:dyDescent="0.25">
      <c r="A493" s="65"/>
      <c r="B493" s="97"/>
      <c r="C493" s="97"/>
      <c r="D493" s="97"/>
      <c r="E493" s="195"/>
      <c r="F493" s="195"/>
      <c r="G493" s="65"/>
      <c r="H493" s="65"/>
      <c r="I493" s="65"/>
      <c r="J493" s="65"/>
      <c r="K493" s="65"/>
      <c r="L493" s="65"/>
      <c r="M493" s="65"/>
      <c r="N493" s="65"/>
      <c r="O493" s="65"/>
      <c r="P493" s="65"/>
      <c r="Q493" s="65"/>
      <c r="R493" s="65"/>
      <c r="S493" s="65"/>
      <c r="T493" s="65"/>
      <c r="U493" s="65"/>
      <c r="V493" s="65"/>
      <c r="W493" s="65"/>
      <c r="X493" s="65"/>
      <c r="Y493" s="65"/>
      <c r="Z493" s="65"/>
    </row>
    <row r="494" spans="1:26" ht="14.25" customHeight="1" x14ac:dyDescent="0.25">
      <c r="A494" s="65"/>
      <c r="B494" s="97"/>
      <c r="C494" s="97"/>
      <c r="D494" s="97"/>
      <c r="E494" s="195"/>
      <c r="F494" s="195"/>
      <c r="G494" s="65"/>
      <c r="H494" s="65"/>
      <c r="I494" s="65"/>
      <c r="J494" s="65"/>
      <c r="K494" s="65"/>
      <c r="L494" s="65"/>
      <c r="M494" s="65"/>
      <c r="N494" s="65"/>
      <c r="O494" s="65"/>
      <c r="P494" s="65"/>
      <c r="Q494" s="65"/>
      <c r="R494" s="65"/>
      <c r="S494" s="65"/>
      <c r="T494" s="65"/>
      <c r="U494" s="65"/>
      <c r="V494" s="65"/>
      <c r="W494" s="65"/>
      <c r="X494" s="65"/>
      <c r="Y494" s="65"/>
      <c r="Z494" s="65"/>
    </row>
    <row r="495" spans="1:26" ht="14.25" customHeight="1" x14ac:dyDescent="0.25">
      <c r="A495" s="65"/>
      <c r="B495" s="97"/>
      <c r="C495" s="97"/>
      <c r="D495" s="97"/>
      <c r="E495" s="195"/>
      <c r="F495" s="195"/>
      <c r="G495" s="65"/>
      <c r="H495" s="65"/>
      <c r="I495" s="65"/>
      <c r="J495" s="65"/>
      <c r="K495" s="65"/>
      <c r="L495" s="65"/>
      <c r="M495" s="65"/>
      <c r="N495" s="65"/>
      <c r="O495" s="65"/>
      <c r="P495" s="65"/>
      <c r="Q495" s="65"/>
      <c r="R495" s="65"/>
      <c r="S495" s="65"/>
      <c r="T495" s="65"/>
      <c r="U495" s="65"/>
      <c r="V495" s="65"/>
      <c r="W495" s="65"/>
      <c r="X495" s="65"/>
      <c r="Y495" s="65"/>
      <c r="Z495" s="65"/>
    </row>
    <row r="496" spans="1:26" ht="14.25" customHeight="1" x14ac:dyDescent="0.25">
      <c r="A496" s="65"/>
      <c r="B496" s="97"/>
      <c r="C496" s="97"/>
      <c r="D496" s="97"/>
      <c r="E496" s="195"/>
      <c r="F496" s="195"/>
      <c r="G496" s="65"/>
      <c r="H496" s="65"/>
      <c r="I496" s="65"/>
      <c r="J496" s="65"/>
      <c r="K496" s="65"/>
      <c r="L496" s="65"/>
      <c r="M496" s="65"/>
      <c r="N496" s="65"/>
      <c r="O496" s="65"/>
      <c r="P496" s="65"/>
      <c r="Q496" s="65"/>
      <c r="R496" s="65"/>
      <c r="S496" s="65"/>
      <c r="T496" s="65"/>
      <c r="U496" s="65"/>
      <c r="V496" s="65"/>
      <c r="W496" s="65"/>
      <c r="X496" s="65"/>
      <c r="Y496" s="65"/>
      <c r="Z496" s="65"/>
    </row>
    <row r="497" spans="1:26" ht="14.25" customHeight="1" x14ac:dyDescent="0.25">
      <c r="A497" s="65"/>
      <c r="B497" s="97"/>
      <c r="C497" s="97"/>
      <c r="D497" s="97"/>
      <c r="E497" s="195"/>
      <c r="F497" s="195"/>
      <c r="G497" s="65"/>
      <c r="H497" s="65"/>
      <c r="I497" s="65"/>
      <c r="J497" s="65"/>
      <c r="K497" s="65"/>
      <c r="L497" s="65"/>
      <c r="M497" s="65"/>
      <c r="N497" s="65"/>
      <c r="O497" s="65"/>
      <c r="P497" s="65"/>
      <c r="Q497" s="65"/>
      <c r="R497" s="65"/>
      <c r="S497" s="65"/>
      <c r="T497" s="65"/>
      <c r="U497" s="65"/>
      <c r="V497" s="65"/>
      <c r="W497" s="65"/>
      <c r="X497" s="65"/>
      <c r="Y497" s="65"/>
      <c r="Z497" s="65"/>
    </row>
    <row r="498" spans="1:26" ht="14.25" customHeight="1" x14ac:dyDescent="0.25">
      <c r="A498" s="65"/>
      <c r="B498" s="97"/>
      <c r="C498" s="97"/>
      <c r="D498" s="97"/>
      <c r="E498" s="195"/>
      <c r="F498" s="195"/>
      <c r="G498" s="65"/>
      <c r="H498" s="65"/>
      <c r="I498" s="65"/>
      <c r="J498" s="65"/>
      <c r="K498" s="65"/>
      <c r="L498" s="65"/>
      <c r="M498" s="65"/>
      <c r="N498" s="65"/>
      <c r="O498" s="65"/>
      <c r="P498" s="65"/>
      <c r="Q498" s="65"/>
      <c r="R498" s="65"/>
      <c r="S498" s="65"/>
      <c r="T498" s="65"/>
      <c r="U498" s="65"/>
      <c r="V498" s="65"/>
      <c r="W498" s="65"/>
      <c r="X498" s="65"/>
      <c r="Y498" s="65"/>
      <c r="Z498" s="65"/>
    </row>
    <row r="499" spans="1:26" ht="14.25" customHeight="1" x14ac:dyDescent="0.25">
      <c r="A499" s="65"/>
      <c r="B499" s="97"/>
      <c r="C499" s="97"/>
      <c r="D499" s="97"/>
      <c r="E499" s="195"/>
      <c r="F499" s="195"/>
      <c r="G499" s="65"/>
      <c r="H499" s="65"/>
      <c r="I499" s="65"/>
      <c r="J499" s="65"/>
      <c r="K499" s="65"/>
      <c r="L499" s="65"/>
      <c r="M499" s="65"/>
      <c r="N499" s="65"/>
      <c r="O499" s="65"/>
      <c r="P499" s="65"/>
      <c r="Q499" s="65"/>
      <c r="R499" s="65"/>
      <c r="S499" s="65"/>
      <c r="T499" s="65"/>
      <c r="U499" s="65"/>
      <c r="V499" s="65"/>
      <c r="W499" s="65"/>
      <c r="X499" s="65"/>
      <c r="Y499" s="65"/>
      <c r="Z499" s="65"/>
    </row>
    <row r="500" spans="1:26" ht="14.25" customHeight="1" x14ac:dyDescent="0.25">
      <c r="A500" s="65"/>
      <c r="B500" s="97"/>
      <c r="C500" s="97"/>
      <c r="D500" s="97"/>
      <c r="E500" s="195"/>
      <c r="F500" s="195"/>
      <c r="G500" s="65"/>
      <c r="H500" s="65"/>
      <c r="I500" s="65"/>
      <c r="J500" s="65"/>
      <c r="K500" s="65"/>
      <c r="L500" s="65"/>
      <c r="M500" s="65"/>
      <c r="N500" s="65"/>
      <c r="O500" s="65"/>
      <c r="P500" s="65"/>
      <c r="Q500" s="65"/>
      <c r="R500" s="65"/>
      <c r="S500" s="65"/>
      <c r="T500" s="65"/>
      <c r="U500" s="65"/>
      <c r="V500" s="65"/>
      <c r="W500" s="65"/>
      <c r="X500" s="65"/>
      <c r="Y500" s="65"/>
      <c r="Z500" s="65"/>
    </row>
    <row r="501" spans="1:26" ht="14.25" customHeight="1" x14ac:dyDescent="0.25">
      <c r="A501" s="65"/>
      <c r="B501" s="97"/>
      <c r="C501" s="97"/>
      <c r="D501" s="97"/>
      <c r="E501" s="195"/>
      <c r="F501" s="195"/>
      <c r="G501" s="65"/>
      <c r="H501" s="65"/>
      <c r="I501" s="65"/>
      <c r="J501" s="65"/>
      <c r="K501" s="65"/>
      <c r="L501" s="65"/>
      <c r="M501" s="65"/>
      <c r="N501" s="65"/>
      <c r="O501" s="65"/>
      <c r="P501" s="65"/>
      <c r="Q501" s="65"/>
      <c r="R501" s="65"/>
      <c r="S501" s="65"/>
      <c r="T501" s="65"/>
      <c r="U501" s="65"/>
      <c r="V501" s="65"/>
      <c r="W501" s="65"/>
      <c r="X501" s="65"/>
      <c r="Y501" s="65"/>
      <c r="Z501" s="65"/>
    </row>
    <row r="502" spans="1:26" ht="14.25" customHeight="1" x14ac:dyDescent="0.25">
      <c r="A502" s="65"/>
      <c r="B502" s="97"/>
      <c r="C502" s="97"/>
      <c r="D502" s="97"/>
      <c r="E502" s="195"/>
      <c r="F502" s="195"/>
      <c r="G502" s="65"/>
      <c r="H502" s="65"/>
      <c r="I502" s="65"/>
      <c r="J502" s="65"/>
      <c r="K502" s="65"/>
      <c r="L502" s="65"/>
      <c r="M502" s="65"/>
      <c r="N502" s="65"/>
      <c r="O502" s="65"/>
      <c r="P502" s="65"/>
      <c r="Q502" s="65"/>
      <c r="R502" s="65"/>
      <c r="S502" s="65"/>
      <c r="T502" s="65"/>
      <c r="U502" s="65"/>
      <c r="V502" s="65"/>
      <c r="W502" s="65"/>
      <c r="X502" s="65"/>
      <c r="Y502" s="65"/>
      <c r="Z502" s="65"/>
    </row>
    <row r="503" spans="1:26" ht="14.25" customHeight="1" x14ac:dyDescent="0.25">
      <c r="A503" s="65"/>
      <c r="B503" s="97"/>
      <c r="C503" s="97"/>
      <c r="D503" s="97"/>
      <c r="E503" s="195"/>
      <c r="F503" s="195"/>
      <c r="G503" s="65"/>
      <c r="H503" s="65"/>
      <c r="I503" s="65"/>
      <c r="J503" s="65"/>
      <c r="K503" s="65"/>
      <c r="L503" s="65"/>
      <c r="M503" s="65"/>
      <c r="N503" s="65"/>
      <c r="O503" s="65"/>
      <c r="P503" s="65"/>
      <c r="Q503" s="65"/>
      <c r="R503" s="65"/>
      <c r="S503" s="65"/>
      <c r="T503" s="65"/>
      <c r="U503" s="65"/>
      <c r="V503" s="65"/>
      <c r="W503" s="65"/>
      <c r="X503" s="65"/>
      <c r="Y503" s="65"/>
      <c r="Z503" s="65"/>
    </row>
    <row r="504" spans="1:26" ht="14.25" customHeight="1" x14ac:dyDescent="0.25">
      <c r="A504" s="65"/>
      <c r="B504" s="97"/>
      <c r="C504" s="97"/>
      <c r="D504" s="97"/>
      <c r="E504" s="195"/>
      <c r="F504" s="195"/>
      <c r="G504" s="65"/>
      <c r="H504" s="65"/>
      <c r="I504" s="65"/>
      <c r="J504" s="65"/>
      <c r="K504" s="65"/>
      <c r="L504" s="65"/>
      <c r="M504" s="65"/>
      <c r="N504" s="65"/>
      <c r="O504" s="65"/>
      <c r="P504" s="65"/>
      <c r="Q504" s="65"/>
      <c r="R504" s="65"/>
      <c r="S504" s="65"/>
      <c r="T504" s="65"/>
      <c r="U504" s="65"/>
      <c r="V504" s="65"/>
      <c r="W504" s="65"/>
      <c r="X504" s="65"/>
      <c r="Y504" s="65"/>
      <c r="Z504" s="65"/>
    </row>
    <row r="505" spans="1:26" ht="14.25" customHeight="1" x14ac:dyDescent="0.25">
      <c r="A505" s="65"/>
      <c r="B505" s="97"/>
      <c r="C505" s="97"/>
      <c r="D505" s="97"/>
      <c r="E505" s="195"/>
      <c r="F505" s="195"/>
      <c r="G505" s="65"/>
      <c r="H505" s="65"/>
      <c r="I505" s="65"/>
      <c r="J505" s="65"/>
      <c r="K505" s="65"/>
      <c r="L505" s="65"/>
      <c r="M505" s="65"/>
      <c r="N505" s="65"/>
      <c r="O505" s="65"/>
      <c r="P505" s="65"/>
      <c r="Q505" s="65"/>
      <c r="R505" s="65"/>
      <c r="S505" s="65"/>
      <c r="T505" s="65"/>
      <c r="U505" s="65"/>
      <c r="V505" s="65"/>
      <c r="W505" s="65"/>
      <c r="X505" s="65"/>
      <c r="Y505" s="65"/>
      <c r="Z505" s="65"/>
    </row>
    <row r="506" spans="1:26" ht="14.25" customHeight="1" x14ac:dyDescent="0.25">
      <c r="A506" s="65"/>
      <c r="B506" s="97"/>
      <c r="C506" s="97"/>
      <c r="D506" s="97"/>
      <c r="E506" s="195"/>
      <c r="F506" s="195"/>
      <c r="G506" s="65"/>
      <c r="H506" s="65"/>
      <c r="I506" s="65"/>
      <c r="J506" s="65"/>
      <c r="K506" s="65"/>
      <c r="L506" s="65"/>
      <c r="M506" s="65"/>
      <c r="N506" s="65"/>
      <c r="O506" s="65"/>
      <c r="P506" s="65"/>
      <c r="Q506" s="65"/>
      <c r="R506" s="65"/>
      <c r="S506" s="65"/>
      <c r="T506" s="65"/>
      <c r="U506" s="65"/>
      <c r="V506" s="65"/>
      <c r="W506" s="65"/>
      <c r="X506" s="65"/>
      <c r="Y506" s="65"/>
      <c r="Z506" s="65"/>
    </row>
    <row r="507" spans="1:26" ht="14.25" customHeight="1" x14ac:dyDescent="0.25">
      <c r="A507" s="65"/>
      <c r="B507" s="97"/>
      <c r="C507" s="97"/>
      <c r="D507" s="97"/>
      <c r="E507" s="195"/>
      <c r="F507" s="195"/>
      <c r="G507" s="65"/>
      <c r="H507" s="65"/>
      <c r="I507" s="65"/>
      <c r="J507" s="65"/>
      <c r="K507" s="65"/>
      <c r="L507" s="65"/>
      <c r="M507" s="65"/>
      <c r="N507" s="65"/>
      <c r="O507" s="65"/>
      <c r="P507" s="65"/>
      <c r="Q507" s="65"/>
      <c r="R507" s="65"/>
      <c r="S507" s="65"/>
      <c r="T507" s="65"/>
      <c r="U507" s="65"/>
      <c r="V507" s="65"/>
      <c r="W507" s="65"/>
      <c r="X507" s="65"/>
      <c r="Y507" s="65"/>
      <c r="Z507" s="65"/>
    </row>
    <row r="508" spans="1:26" ht="14.25" customHeight="1" x14ac:dyDescent="0.25">
      <c r="A508" s="65"/>
      <c r="B508" s="97"/>
      <c r="C508" s="97"/>
      <c r="D508" s="97"/>
      <c r="E508" s="195"/>
      <c r="F508" s="195"/>
      <c r="G508" s="65"/>
      <c r="H508" s="65"/>
      <c r="I508" s="65"/>
      <c r="J508" s="65"/>
      <c r="K508" s="65"/>
      <c r="L508" s="65"/>
      <c r="M508" s="65"/>
      <c r="N508" s="65"/>
      <c r="O508" s="65"/>
      <c r="P508" s="65"/>
      <c r="Q508" s="65"/>
      <c r="R508" s="65"/>
      <c r="S508" s="65"/>
      <c r="T508" s="65"/>
      <c r="U508" s="65"/>
      <c r="V508" s="65"/>
      <c r="W508" s="65"/>
      <c r="X508" s="65"/>
      <c r="Y508" s="65"/>
      <c r="Z508" s="65"/>
    </row>
    <row r="509" spans="1:26" ht="14.25" customHeight="1" x14ac:dyDescent="0.25">
      <c r="A509" s="65"/>
      <c r="B509" s="97"/>
      <c r="C509" s="97"/>
      <c r="D509" s="97"/>
      <c r="E509" s="195"/>
      <c r="F509" s="195"/>
      <c r="G509" s="65"/>
      <c r="H509" s="65"/>
      <c r="I509" s="65"/>
      <c r="J509" s="65"/>
      <c r="K509" s="65"/>
      <c r="L509" s="65"/>
      <c r="M509" s="65"/>
      <c r="N509" s="65"/>
      <c r="O509" s="65"/>
      <c r="P509" s="65"/>
      <c r="Q509" s="65"/>
      <c r="R509" s="65"/>
      <c r="S509" s="65"/>
      <c r="T509" s="65"/>
      <c r="U509" s="65"/>
      <c r="V509" s="65"/>
      <c r="W509" s="65"/>
      <c r="X509" s="65"/>
      <c r="Y509" s="65"/>
      <c r="Z509" s="65"/>
    </row>
    <row r="510" spans="1:26" ht="14.25" customHeight="1" x14ac:dyDescent="0.25">
      <c r="A510" s="65"/>
      <c r="B510" s="97"/>
      <c r="C510" s="97"/>
      <c r="D510" s="97"/>
      <c r="E510" s="195"/>
      <c r="F510" s="195"/>
      <c r="G510" s="65"/>
      <c r="H510" s="65"/>
      <c r="I510" s="65"/>
      <c r="J510" s="65"/>
      <c r="K510" s="65"/>
      <c r="L510" s="65"/>
      <c r="M510" s="65"/>
      <c r="N510" s="65"/>
      <c r="O510" s="65"/>
      <c r="P510" s="65"/>
      <c r="Q510" s="65"/>
      <c r="R510" s="65"/>
      <c r="S510" s="65"/>
      <c r="T510" s="65"/>
      <c r="U510" s="65"/>
      <c r="V510" s="65"/>
      <c r="W510" s="65"/>
      <c r="X510" s="65"/>
      <c r="Y510" s="65"/>
      <c r="Z510" s="65"/>
    </row>
    <row r="511" spans="1:26" ht="14.25" customHeight="1" x14ac:dyDescent="0.25">
      <c r="A511" s="65"/>
      <c r="B511" s="97"/>
      <c r="C511" s="97"/>
      <c r="D511" s="97"/>
      <c r="E511" s="195"/>
      <c r="F511" s="195"/>
      <c r="G511" s="65"/>
      <c r="H511" s="65"/>
      <c r="I511" s="65"/>
      <c r="J511" s="65"/>
      <c r="K511" s="65"/>
      <c r="L511" s="65"/>
      <c r="M511" s="65"/>
      <c r="N511" s="65"/>
      <c r="O511" s="65"/>
      <c r="P511" s="65"/>
      <c r="Q511" s="65"/>
      <c r="R511" s="65"/>
      <c r="S511" s="65"/>
      <c r="T511" s="65"/>
      <c r="U511" s="65"/>
      <c r="V511" s="65"/>
      <c r="W511" s="65"/>
      <c r="X511" s="65"/>
      <c r="Y511" s="65"/>
      <c r="Z511" s="65"/>
    </row>
    <row r="512" spans="1:26" ht="14.25" customHeight="1" x14ac:dyDescent="0.25">
      <c r="A512" s="65"/>
      <c r="B512" s="97"/>
      <c r="C512" s="97"/>
      <c r="D512" s="97"/>
      <c r="E512" s="195"/>
      <c r="F512" s="195"/>
      <c r="G512" s="65"/>
      <c r="H512" s="65"/>
      <c r="I512" s="65"/>
      <c r="J512" s="65"/>
      <c r="K512" s="65"/>
      <c r="L512" s="65"/>
      <c r="M512" s="65"/>
      <c r="N512" s="65"/>
      <c r="O512" s="65"/>
      <c r="P512" s="65"/>
      <c r="Q512" s="65"/>
      <c r="R512" s="65"/>
      <c r="S512" s="65"/>
      <c r="T512" s="65"/>
      <c r="U512" s="65"/>
      <c r="V512" s="65"/>
      <c r="W512" s="65"/>
      <c r="X512" s="65"/>
      <c r="Y512" s="65"/>
      <c r="Z512" s="65"/>
    </row>
    <row r="513" spans="1:26" ht="14.25" customHeight="1" x14ac:dyDescent="0.25">
      <c r="A513" s="65"/>
      <c r="B513" s="97"/>
      <c r="C513" s="97"/>
      <c r="D513" s="97"/>
      <c r="E513" s="195"/>
      <c r="F513" s="195"/>
      <c r="G513" s="65"/>
      <c r="H513" s="65"/>
      <c r="I513" s="65"/>
      <c r="J513" s="65"/>
      <c r="K513" s="65"/>
      <c r="L513" s="65"/>
      <c r="M513" s="65"/>
      <c r="N513" s="65"/>
      <c r="O513" s="65"/>
      <c r="P513" s="65"/>
      <c r="Q513" s="65"/>
      <c r="R513" s="65"/>
      <c r="S513" s="65"/>
      <c r="T513" s="65"/>
      <c r="U513" s="65"/>
      <c r="V513" s="65"/>
      <c r="W513" s="65"/>
      <c r="X513" s="65"/>
      <c r="Y513" s="65"/>
      <c r="Z513" s="65"/>
    </row>
    <row r="514" spans="1:26" ht="14.25" customHeight="1" x14ac:dyDescent="0.25">
      <c r="A514" s="65"/>
      <c r="B514" s="97"/>
      <c r="C514" s="97"/>
      <c r="D514" s="97"/>
      <c r="E514" s="195"/>
      <c r="F514" s="195"/>
      <c r="G514" s="65"/>
      <c r="H514" s="65"/>
      <c r="I514" s="65"/>
      <c r="J514" s="65"/>
      <c r="K514" s="65"/>
      <c r="L514" s="65"/>
      <c r="M514" s="65"/>
      <c r="N514" s="65"/>
      <c r="O514" s="65"/>
      <c r="P514" s="65"/>
      <c r="Q514" s="65"/>
      <c r="R514" s="65"/>
      <c r="S514" s="65"/>
      <c r="T514" s="65"/>
      <c r="U514" s="65"/>
      <c r="V514" s="65"/>
      <c r="W514" s="65"/>
      <c r="X514" s="65"/>
      <c r="Y514" s="65"/>
      <c r="Z514" s="65"/>
    </row>
    <row r="515" spans="1:26" ht="14.25" customHeight="1" x14ac:dyDescent="0.25">
      <c r="A515" s="65"/>
      <c r="B515" s="97"/>
      <c r="C515" s="97"/>
      <c r="D515" s="97"/>
      <c r="E515" s="195"/>
      <c r="F515" s="195"/>
      <c r="G515" s="65"/>
      <c r="H515" s="65"/>
      <c r="I515" s="65"/>
      <c r="J515" s="65"/>
      <c r="K515" s="65"/>
      <c r="L515" s="65"/>
      <c r="M515" s="65"/>
      <c r="N515" s="65"/>
      <c r="O515" s="65"/>
      <c r="P515" s="65"/>
      <c r="Q515" s="65"/>
      <c r="R515" s="65"/>
      <c r="S515" s="65"/>
      <c r="T515" s="65"/>
      <c r="U515" s="65"/>
      <c r="V515" s="65"/>
      <c r="W515" s="65"/>
      <c r="X515" s="65"/>
      <c r="Y515" s="65"/>
      <c r="Z515" s="65"/>
    </row>
    <row r="516" spans="1:26" ht="14.25" customHeight="1" x14ac:dyDescent="0.25">
      <c r="A516" s="65"/>
      <c r="B516" s="97"/>
      <c r="C516" s="97"/>
      <c r="D516" s="97"/>
      <c r="E516" s="195"/>
      <c r="F516" s="195"/>
      <c r="G516" s="65"/>
      <c r="H516" s="65"/>
      <c r="I516" s="65"/>
      <c r="J516" s="65"/>
      <c r="K516" s="65"/>
      <c r="L516" s="65"/>
      <c r="M516" s="65"/>
      <c r="N516" s="65"/>
      <c r="O516" s="65"/>
      <c r="P516" s="65"/>
      <c r="Q516" s="65"/>
      <c r="R516" s="65"/>
      <c r="S516" s="65"/>
      <c r="T516" s="65"/>
      <c r="U516" s="65"/>
      <c r="V516" s="65"/>
      <c r="W516" s="65"/>
      <c r="X516" s="65"/>
      <c r="Y516" s="65"/>
      <c r="Z516" s="65"/>
    </row>
    <row r="517" spans="1:26" ht="14.25" customHeight="1" x14ac:dyDescent="0.25">
      <c r="A517" s="65"/>
      <c r="B517" s="97"/>
      <c r="C517" s="97"/>
      <c r="D517" s="97"/>
      <c r="E517" s="195"/>
      <c r="F517" s="195"/>
      <c r="G517" s="65"/>
      <c r="H517" s="65"/>
      <c r="I517" s="65"/>
      <c r="J517" s="65"/>
      <c r="K517" s="65"/>
      <c r="L517" s="65"/>
      <c r="M517" s="65"/>
      <c r="N517" s="65"/>
      <c r="O517" s="65"/>
      <c r="P517" s="65"/>
      <c r="Q517" s="65"/>
      <c r="R517" s="65"/>
      <c r="S517" s="65"/>
      <c r="T517" s="65"/>
      <c r="U517" s="65"/>
      <c r="V517" s="65"/>
      <c r="W517" s="65"/>
      <c r="X517" s="65"/>
      <c r="Y517" s="65"/>
      <c r="Z517" s="65"/>
    </row>
    <row r="518" spans="1:26" ht="14.25" customHeight="1" x14ac:dyDescent="0.25">
      <c r="A518" s="65"/>
      <c r="B518" s="97"/>
      <c r="C518" s="97"/>
      <c r="D518" s="97"/>
      <c r="E518" s="195"/>
      <c r="F518" s="195"/>
      <c r="G518" s="65"/>
      <c r="H518" s="65"/>
      <c r="I518" s="65"/>
      <c r="J518" s="65"/>
      <c r="K518" s="65"/>
      <c r="L518" s="65"/>
      <c r="M518" s="65"/>
      <c r="N518" s="65"/>
      <c r="O518" s="65"/>
      <c r="P518" s="65"/>
      <c r="Q518" s="65"/>
      <c r="R518" s="65"/>
      <c r="S518" s="65"/>
      <c r="T518" s="65"/>
      <c r="U518" s="65"/>
      <c r="V518" s="65"/>
      <c r="W518" s="65"/>
      <c r="X518" s="65"/>
      <c r="Y518" s="65"/>
      <c r="Z518" s="65"/>
    </row>
    <row r="519" spans="1:26" ht="14.25" customHeight="1" x14ac:dyDescent="0.25">
      <c r="A519" s="65"/>
      <c r="B519" s="97"/>
      <c r="C519" s="97"/>
      <c r="D519" s="97"/>
      <c r="E519" s="195"/>
      <c r="F519" s="195"/>
      <c r="G519" s="65"/>
      <c r="H519" s="65"/>
      <c r="I519" s="65"/>
      <c r="J519" s="65"/>
      <c r="K519" s="65"/>
      <c r="L519" s="65"/>
      <c r="M519" s="65"/>
      <c r="N519" s="65"/>
      <c r="O519" s="65"/>
      <c r="P519" s="65"/>
      <c r="Q519" s="65"/>
      <c r="R519" s="65"/>
      <c r="S519" s="65"/>
      <c r="T519" s="65"/>
      <c r="U519" s="65"/>
      <c r="V519" s="65"/>
      <c r="W519" s="65"/>
      <c r="X519" s="65"/>
      <c r="Y519" s="65"/>
      <c r="Z519" s="65"/>
    </row>
    <row r="520" spans="1:26" ht="14.25" customHeight="1" x14ac:dyDescent="0.25">
      <c r="A520" s="65"/>
      <c r="B520" s="97"/>
      <c r="C520" s="97"/>
      <c r="D520" s="97"/>
      <c r="E520" s="195"/>
      <c r="F520" s="195"/>
      <c r="G520" s="65"/>
      <c r="H520" s="65"/>
      <c r="I520" s="65"/>
      <c r="J520" s="65"/>
      <c r="K520" s="65"/>
      <c r="L520" s="65"/>
      <c r="M520" s="65"/>
      <c r="N520" s="65"/>
      <c r="O520" s="65"/>
      <c r="P520" s="65"/>
      <c r="Q520" s="65"/>
      <c r="R520" s="65"/>
      <c r="S520" s="65"/>
      <c r="T520" s="65"/>
      <c r="U520" s="65"/>
      <c r="V520" s="65"/>
      <c r="W520" s="65"/>
      <c r="X520" s="65"/>
      <c r="Y520" s="65"/>
      <c r="Z520" s="65"/>
    </row>
    <row r="521" spans="1:26" ht="14.25" customHeight="1" x14ac:dyDescent="0.25">
      <c r="A521" s="65"/>
      <c r="B521" s="97"/>
      <c r="C521" s="97"/>
      <c r="D521" s="97"/>
      <c r="E521" s="195"/>
      <c r="F521" s="195"/>
      <c r="G521" s="65"/>
      <c r="H521" s="65"/>
      <c r="I521" s="65"/>
      <c r="J521" s="65"/>
      <c r="K521" s="65"/>
      <c r="L521" s="65"/>
      <c r="M521" s="65"/>
      <c r="N521" s="65"/>
      <c r="O521" s="65"/>
      <c r="P521" s="65"/>
      <c r="Q521" s="65"/>
      <c r="R521" s="65"/>
      <c r="S521" s="65"/>
      <c r="T521" s="65"/>
      <c r="U521" s="65"/>
      <c r="V521" s="65"/>
      <c r="W521" s="65"/>
      <c r="X521" s="65"/>
      <c r="Y521" s="65"/>
      <c r="Z521" s="65"/>
    </row>
    <row r="522" spans="1:26" ht="14.25" customHeight="1" x14ac:dyDescent="0.25">
      <c r="A522" s="65"/>
      <c r="B522" s="97"/>
      <c r="C522" s="97"/>
      <c r="D522" s="97"/>
      <c r="E522" s="195"/>
      <c r="F522" s="195"/>
      <c r="G522" s="65"/>
      <c r="H522" s="65"/>
      <c r="I522" s="65"/>
      <c r="J522" s="65"/>
      <c r="K522" s="65"/>
      <c r="L522" s="65"/>
      <c r="M522" s="65"/>
      <c r="N522" s="65"/>
      <c r="O522" s="65"/>
      <c r="P522" s="65"/>
      <c r="Q522" s="65"/>
      <c r="R522" s="65"/>
      <c r="S522" s="65"/>
      <c r="T522" s="65"/>
      <c r="U522" s="65"/>
      <c r="V522" s="65"/>
      <c r="W522" s="65"/>
      <c r="X522" s="65"/>
      <c r="Y522" s="65"/>
      <c r="Z522" s="65"/>
    </row>
    <row r="523" spans="1:26" ht="14.25" customHeight="1" x14ac:dyDescent="0.25">
      <c r="A523" s="65"/>
      <c r="B523" s="97"/>
      <c r="C523" s="97"/>
      <c r="D523" s="97"/>
      <c r="E523" s="195"/>
      <c r="F523" s="195"/>
      <c r="G523" s="65"/>
      <c r="H523" s="65"/>
      <c r="I523" s="65"/>
      <c r="J523" s="65"/>
      <c r="K523" s="65"/>
      <c r="L523" s="65"/>
      <c r="M523" s="65"/>
      <c r="N523" s="65"/>
      <c r="O523" s="65"/>
      <c r="P523" s="65"/>
      <c r="Q523" s="65"/>
      <c r="R523" s="65"/>
      <c r="S523" s="65"/>
      <c r="T523" s="65"/>
      <c r="U523" s="65"/>
      <c r="V523" s="65"/>
      <c r="W523" s="65"/>
      <c r="X523" s="65"/>
      <c r="Y523" s="65"/>
      <c r="Z523" s="65"/>
    </row>
    <row r="524" spans="1:26" ht="14.25" customHeight="1" x14ac:dyDescent="0.25">
      <c r="A524" s="65"/>
      <c r="B524" s="97"/>
      <c r="C524" s="97"/>
      <c r="D524" s="97"/>
      <c r="E524" s="195"/>
      <c r="F524" s="195"/>
      <c r="G524" s="65"/>
      <c r="H524" s="65"/>
      <c r="I524" s="65"/>
      <c r="J524" s="65"/>
      <c r="K524" s="65"/>
      <c r="L524" s="65"/>
      <c r="M524" s="65"/>
      <c r="N524" s="65"/>
      <c r="O524" s="65"/>
      <c r="P524" s="65"/>
      <c r="Q524" s="65"/>
      <c r="R524" s="65"/>
      <c r="S524" s="65"/>
      <c r="T524" s="65"/>
      <c r="U524" s="65"/>
      <c r="V524" s="65"/>
      <c r="W524" s="65"/>
      <c r="X524" s="65"/>
      <c r="Y524" s="65"/>
      <c r="Z524" s="65"/>
    </row>
    <row r="525" spans="1:26" ht="14.25" customHeight="1" x14ac:dyDescent="0.25">
      <c r="A525" s="65"/>
      <c r="B525" s="97"/>
      <c r="C525" s="97"/>
      <c r="D525" s="97"/>
      <c r="E525" s="195"/>
      <c r="F525" s="195"/>
      <c r="G525" s="65"/>
      <c r="H525" s="65"/>
      <c r="I525" s="65"/>
      <c r="J525" s="65"/>
      <c r="K525" s="65"/>
      <c r="L525" s="65"/>
      <c r="M525" s="65"/>
      <c r="N525" s="65"/>
      <c r="O525" s="65"/>
      <c r="P525" s="65"/>
      <c r="Q525" s="65"/>
      <c r="R525" s="65"/>
      <c r="S525" s="65"/>
      <c r="T525" s="65"/>
      <c r="U525" s="65"/>
      <c r="V525" s="65"/>
      <c r="W525" s="65"/>
      <c r="X525" s="65"/>
      <c r="Y525" s="65"/>
      <c r="Z525" s="65"/>
    </row>
    <row r="526" spans="1:26" ht="14.25" customHeight="1" x14ac:dyDescent="0.25">
      <c r="A526" s="65"/>
      <c r="B526" s="97"/>
      <c r="C526" s="97"/>
      <c r="D526" s="97"/>
      <c r="E526" s="195"/>
      <c r="F526" s="195"/>
      <c r="G526" s="65"/>
      <c r="H526" s="65"/>
      <c r="I526" s="65"/>
      <c r="J526" s="65"/>
      <c r="K526" s="65"/>
      <c r="L526" s="65"/>
      <c r="M526" s="65"/>
      <c r="N526" s="65"/>
      <c r="O526" s="65"/>
      <c r="P526" s="65"/>
      <c r="Q526" s="65"/>
      <c r="R526" s="65"/>
      <c r="S526" s="65"/>
      <c r="T526" s="65"/>
      <c r="U526" s="65"/>
      <c r="V526" s="65"/>
      <c r="W526" s="65"/>
      <c r="X526" s="65"/>
      <c r="Y526" s="65"/>
      <c r="Z526" s="65"/>
    </row>
    <row r="527" spans="1:26" ht="14.25" customHeight="1" x14ac:dyDescent="0.25">
      <c r="A527" s="65"/>
      <c r="B527" s="97"/>
      <c r="C527" s="97"/>
      <c r="D527" s="97"/>
      <c r="E527" s="195"/>
      <c r="F527" s="195"/>
      <c r="G527" s="65"/>
      <c r="H527" s="65"/>
      <c r="I527" s="65"/>
      <c r="J527" s="65"/>
      <c r="K527" s="65"/>
      <c r="L527" s="65"/>
      <c r="M527" s="65"/>
      <c r="N527" s="65"/>
      <c r="O527" s="65"/>
      <c r="P527" s="65"/>
      <c r="Q527" s="65"/>
      <c r="R527" s="65"/>
      <c r="S527" s="65"/>
      <c r="T527" s="65"/>
      <c r="U527" s="65"/>
      <c r="V527" s="65"/>
      <c r="W527" s="65"/>
      <c r="X527" s="65"/>
      <c r="Y527" s="65"/>
      <c r="Z527" s="65"/>
    </row>
    <row r="528" spans="1:26" ht="14.25" customHeight="1" x14ac:dyDescent="0.25">
      <c r="A528" s="65"/>
      <c r="B528" s="97"/>
      <c r="C528" s="97"/>
      <c r="D528" s="97"/>
      <c r="E528" s="195"/>
      <c r="F528" s="195"/>
      <c r="G528" s="65"/>
      <c r="H528" s="65"/>
      <c r="I528" s="65"/>
      <c r="J528" s="65"/>
      <c r="K528" s="65"/>
      <c r="L528" s="65"/>
      <c r="M528" s="65"/>
      <c r="N528" s="65"/>
      <c r="O528" s="65"/>
      <c r="P528" s="65"/>
      <c r="Q528" s="65"/>
      <c r="R528" s="65"/>
      <c r="S528" s="65"/>
      <c r="T528" s="65"/>
      <c r="U528" s="65"/>
      <c r="V528" s="65"/>
      <c r="W528" s="65"/>
      <c r="X528" s="65"/>
      <c r="Y528" s="65"/>
      <c r="Z528" s="65"/>
    </row>
    <row r="529" spans="1:26" ht="14.25" customHeight="1" x14ac:dyDescent="0.25">
      <c r="A529" s="65"/>
      <c r="B529" s="97"/>
      <c r="C529" s="97"/>
      <c r="D529" s="97"/>
      <c r="E529" s="195"/>
      <c r="F529" s="195"/>
      <c r="G529" s="65"/>
      <c r="H529" s="65"/>
      <c r="I529" s="65"/>
      <c r="J529" s="65"/>
      <c r="K529" s="65"/>
      <c r="L529" s="65"/>
      <c r="M529" s="65"/>
      <c r="N529" s="65"/>
      <c r="O529" s="65"/>
      <c r="P529" s="65"/>
      <c r="Q529" s="65"/>
      <c r="R529" s="65"/>
      <c r="S529" s="65"/>
      <c r="T529" s="65"/>
      <c r="U529" s="65"/>
      <c r="V529" s="65"/>
      <c r="W529" s="65"/>
      <c r="X529" s="65"/>
      <c r="Y529" s="65"/>
      <c r="Z529" s="65"/>
    </row>
    <row r="530" spans="1:26" ht="14.25" customHeight="1" x14ac:dyDescent="0.25">
      <c r="A530" s="65"/>
      <c r="B530" s="97"/>
      <c r="C530" s="97"/>
      <c r="D530" s="97"/>
      <c r="E530" s="195"/>
      <c r="F530" s="195"/>
      <c r="G530" s="65"/>
      <c r="H530" s="65"/>
      <c r="I530" s="65"/>
      <c r="J530" s="65"/>
      <c r="K530" s="65"/>
      <c r="L530" s="65"/>
      <c r="M530" s="65"/>
      <c r="N530" s="65"/>
      <c r="O530" s="65"/>
      <c r="P530" s="65"/>
      <c r="Q530" s="65"/>
      <c r="R530" s="65"/>
      <c r="S530" s="65"/>
      <c r="T530" s="65"/>
      <c r="U530" s="65"/>
      <c r="V530" s="65"/>
      <c r="W530" s="65"/>
      <c r="X530" s="65"/>
      <c r="Y530" s="65"/>
      <c r="Z530" s="65"/>
    </row>
    <row r="531" spans="1:26" ht="14.25" customHeight="1" x14ac:dyDescent="0.25">
      <c r="A531" s="65"/>
      <c r="B531" s="97"/>
      <c r="C531" s="97"/>
      <c r="D531" s="97"/>
      <c r="E531" s="195"/>
      <c r="F531" s="195"/>
      <c r="G531" s="65"/>
      <c r="H531" s="65"/>
      <c r="I531" s="65"/>
      <c r="J531" s="65"/>
      <c r="K531" s="65"/>
      <c r="L531" s="65"/>
      <c r="M531" s="65"/>
      <c r="N531" s="65"/>
      <c r="O531" s="65"/>
      <c r="P531" s="65"/>
      <c r="Q531" s="65"/>
      <c r="R531" s="65"/>
      <c r="S531" s="65"/>
      <c r="T531" s="65"/>
      <c r="U531" s="65"/>
      <c r="V531" s="65"/>
      <c r="W531" s="65"/>
      <c r="X531" s="65"/>
      <c r="Y531" s="65"/>
      <c r="Z531" s="65"/>
    </row>
    <row r="532" spans="1:26" ht="14.25" customHeight="1" x14ac:dyDescent="0.25">
      <c r="A532" s="65"/>
      <c r="B532" s="97"/>
      <c r="C532" s="97"/>
      <c r="D532" s="97"/>
      <c r="E532" s="195"/>
      <c r="F532" s="195"/>
      <c r="G532" s="65"/>
      <c r="H532" s="65"/>
      <c r="I532" s="65"/>
      <c r="J532" s="65"/>
      <c r="K532" s="65"/>
      <c r="L532" s="65"/>
      <c r="M532" s="65"/>
      <c r="N532" s="65"/>
      <c r="O532" s="65"/>
      <c r="P532" s="65"/>
      <c r="Q532" s="65"/>
      <c r="R532" s="65"/>
      <c r="S532" s="65"/>
      <c r="T532" s="65"/>
      <c r="U532" s="65"/>
      <c r="V532" s="65"/>
      <c r="W532" s="65"/>
      <c r="X532" s="65"/>
      <c r="Y532" s="65"/>
      <c r="Z532" s="65"/>
    </row>
    <row r="533" spans="1:26" ht="14.25" customHeight="1" x14ac:dyDescent="0.25">
      <c r="A533" s="65"/>
      <c r="B533" s="97"/>
      <c r="C533" s="97"/>
      <c r="D533" s="97"/>
      <c r="E533" s="195"/>
      <c r="F533" s="195"/>
      <c r="G533" s="65"/>
      <c r="H533" s="65"/>
      <c r="I533" s="65"/>
      <c r="J533" s="65"/>
      <c r="K533" s="65"/>
      <c r="L533" s="65"/>
      <c r="M533" s="65"/>
      <c r="N533" s="65"/>
      <c r="O533" s="65"/>
      <c r="P533" s="65"/>
      <c r="Q533" s="65"/>
      <c r="R533" s="65"/>
      <c r="S533" s="65"/>
      <c r="T533" s="65"/>
      <c r="U533" s="65"/>
      <c r="V533" s="65"/>
      <c r="W533" s="65"/>
      <c r="X533" s="65"/>
      <c r="Y533" s="65"/>
      <c r="Z533" s="65"/>
    </row>
    <row r="534" spans="1:26" ht="14.25" customHeight="1" x14ac:dyDescent="0.25">
      <c r="A534" s="65"/>
      <c r="B534" s="97"/>
      <c r="C534" s="97"/>
      <c r="D534" s="97"/>
      <c r="E534" s="195"/>
      <c r="F534" s="195"/>
      <c r="G534" s="65"/>
      <c r="H534" s="65"/>
      <c r="I534" s="65"/>
      <c r="J534" s="65"/>
      <c r="K534" s="65"/>
      <c r="L534" s="65"/>
      <c r="M534" s="65"/>
      <c r="N534" s="65"/>
      <c r="O534" s="65"/>
      <c r="P534" s="65"/>
      <c r="Q534" s="65"/>
      <c r="R534" s="65"/>
      <c r="S534" s="65"/>
      <c r="T534" s="65"/>
      <c r="U534" s="65"/>
      <c r="V534" s="65"/>
      <c r="W534" s="65"/>
      <c r="X534" s="65"/>
      <c r="Y534" s="65"/>
      <c r="Z534" s="65"/>
    </row>
    <row r="535" spans="1:26" ht="14.25" customHeight="1" x14ac:dyDescent="0.25">
      <c r="A535" s="65"/>
      <c r="B535" s="97"/>
      <c r="C535" s="97"/>
      <c r="D535" s="97"/>
      <c r="E535" s="195"/>
      <c r="F535" s="195"/>
      <c r="G535" s="65"/>
      <c r="H535" s="65"/>
      <c r="I535" s="65"/>
      <c r="J535" s="65"/>
      <c r="K535" s="65"/>
      <c r="L535" s="65"/>
      <c r="M535" s="65"/>
      <c r="N535" s="65"/>
      <c r="O535" s="65"/>
      <c r="P535" s="65"/>
      <c r="Q535" s="65"/>
      <c r="R535" s="65"/>
      <c r="S535" s="65"/>
      <c r="T535" s="65"/>
      <c r="U535" s="65"/>
      <c r="V535" s="65"/>
      <c r="W535" s="65"/>
      <c r="X535" s="65"/>
      <c r="Y535" s="65"/>
      <c r="Z535" s="65"/>
    </row>
    <row r="536" spans="1:26" ht="14.25" customHeight="1" x14ac:dyDescent="0.25">
      <c r="A536" s="65"/>
      <c r="B536" s="97"/>
      <c r="C536" s="97"/>
      <c r="D536" s="97"/>
      <c r="E536" s="195"/>
      <c r="F536" s="195"/>
      <c r="G536" s="65"/>
      <c r="H536" s="65"/>
      <c r="I536" s="65"/>
      <c r="J536" s="65"/>
      <c r="K536" s="65"/>
      <c r="L536" s="65"/>
      <c r="M536" s="65"/>
      <c r="N536" s="65"/>
      <c r="O536" s="65"/>
      <c r="P536" s="65"/>
      <c r="Q536" s="65"/>
      <c r="R536" s="65"/>
      <c r="S536" s="65"/>
      <c r="T536" s="65"/>
      <c r="U536" s="65"/>
      <c r="V536" s="65"/>
      <c r="W536" s="65"/>
      <c r="X536" s="65"/>
      <c r="Y536" s="65"/>
      <c r="Z536" s="65"/>
    </row>
    <row r="537" spans="1:26" ht="14.25" customHeight="1" x14ac:dyDescent="0.25">
      <c r="A537" s="65"/>
      <c r="B537" s="97"/>
      <c r="C537" s="97"/>
      <c r="D537" s="97"/>
      <c r="E537" s="195"/>
      <c r="F537" s="195"/>
      <c r="G537" s="65"/>
      <c r="H537" s="65"/>
      <c r="I537" s="65"/>
      <c r="J537" s="65"/>
      <c r="K537" s="65"/>
      <c r="L537" s="65"/>
      <c r="M537" s="65"/>
      <c r="N537" s="65"/>
      <c r="O537" s="65"/>
      <c r="P537" s="65"/>
      <c r="Q537" s="65"/>
      <c r="R537" s="65"/>
      <c r="S537" s="65"/>
      <c r="T537" s="65"/>
      <c r="U537" s="65"/>
      <c r="V537" s="65"/>
      <c r="W537" s="65"/>
      <c r="X537" s="65"/>
      <c r="Y537" s="65"/>
      <c r="Z537" s="65"/>
    </row>
    <row r="538" spans="1:26" ht="14.25" customHeight="1" x14ac:dyDescent="0.25">
      <c r="A538" s="65"/>
      <c r="B538" s="97"/>
      <c r="C538" s="97"/>
      <c r="D538" s="97"/>
      <c r="E538" s="195"/>
      <c r="F538" s="195"/>
      <c r="G538" s="65"/>
      <c r="H538" s="65"/>
      <c r="I538" s="65"/>
      <c r="J538" s="65"/>
      <c r="K538" s="65"/>
      <c r="L538" s="65"/>
      <c r="M538" s="65"/>
      <c r="N538" s="65"/>
      <c r="O538" s="65"/>
      <c r="P538" s="65"/>
      <c r="Q538" s="65"/>
      <c r="R538" s="65"/>
      <c r="S538" s="65"/>
      <c r="T538" s="65"/>
      <c r="U538" s="65"/>
      <c r="V538" s="65"/>
      <c r="W538" s="65"/>
      <c r="X538" s="65"/>
      <c r="Y538" s="65"/>
      <c r="Z538" s="65"/>
    </row>
    <row r="539" spans="1:26" ht="14.25" customHeight="1" x14ac:dyDescent="0.25">
      <c r="A539" s="65"/>
      <c r="B539" s="97"/>
      <c r="C539" s="97"/>
      <c r="D539" s="97"/>
      <c r="E539" s="195"/>
      <c r="F539" s="195"/>
      <c r="G539" s="65"/>
      <c r="H539" s="65"/>
      <c r="I539" s="65"/>
      <c r="J539" s="65"/>
      <c r="K539" s="65"/>
      <c r="L539" s="65"/>
      <c r="M539" s="65"/>
      <c r="N539" s="65"/>
      <c r="O539" s="65"/>
      <c r="P539" s="65"/>
      <c r="Q539" s="65"/>
      <c r="R539" s="65"/>
      <c r="S539" s="65"/>
      <c r="T539" s="65"/>
      <c r="U539" s="65"/>
      <c r="V539" s="65"/>
      <c r="W539" s="65"/>
      <c r="X539" s="65"/>
      <c r="Y539" s="65"/>
      <c r="Z539" s="65"/>
    </row>
    <row r="540" spans="1:26" ht="14.25" customHeight="1" x14ac:dyDescent="0.25">
      <c r="A540" s="65"/>
      <c r="B540" s="97"/>
      <c r="C540" s="97"/>
      <c r="D540" s="97"/>
      <c r="E540" s="195"/>
      <c r="F540" s="195"/>
      <c r="G540" s="65"/>
      <c r="H540" s="65"/>
      <c r="I540" s="65"/>
      <c r="J540" s="65"/>
      <c r="K540" s="65"/>
      <c r="L540" s="65"/>
      <c r="M540" s="65"/>
      <c r="N540" s="65"/>
      <c r="O540" s="65"/>
      <c r="P540" s="65"/>
      <c r="Q540" s="65"/>
      <c r="R540" s="65"/>
      <c r="S540" s="65"/>
      <c r="T540" s="65"/>
      <c r="U540" s="65"/>
      <c r="V540" s="65"/>
      <c r="W540" s="65"/>
      <c r="X540" s="65"/>
      <c r="Y540" s="65"/>
      <c r="Z540" s="65"/>
    </row>
    <row r="541" spans="1:26" ht="14.25" customHeight="1" x14ac:dyDescent="0.25">
      <c r="A541" s="65"/>
      <c r="B541" s="97"/>
      <c r="C541" s="97"/>
      <c r="D541" s="97"/>
      <c r="E541" s="195"/>
      <c r="F541" s="195"/>
      <c r="G541" s="65"/>
      <c r="H541" s="65"/>
      <c r="I541" s="65"/>
      <c r="J541" s="65"/>
      <c r="K541" s="65"/>
      <c r="L541" s="65"/>
      <c r="M541" s="65"/>
      <c r="N541" s="65"/>
      <c r="O541" s="65"/>
      <c r="P541" s="65"/>
      <c r="Q541" s="65"/>
      <c r="R541" s="65"/>
      <c r="S541" s="65"/>
      <c r="T541" s="65"/>
      <c r="U541" s="65"/>
      <c r="V541" s="65"/>
      <c r="W541" s="65"/>
      <c r="X541" s="65"/>
      <c r="Y541" s="65"/>
      <c r="Z541" s="65"/>
    </row>
    <row r="542" spans="1:26" ht="14.25" customHeight="1" x14ac:dyDescent="0.25">
      <c r="A542" s="65"/>
      <c r="B542" s="97"/>
      <c r="C542" s="97"/>
      <c r="D542" s="97"/>
      <c r="E542" s="195"/>
      <c r="F542" s="195"/>
      <c r="G542" s="65"/>
      <c r="H542" s="65"/>
      <c r="I542" s="65"/>
      <c r="J542" s="65"/>
      <c r="K542" s="65"/>
      <c r="L542" s="65"/>
      <c r="M542" s="65"/>
      <c r="N542" s="65"/>
      <c r="O542" s="65"/>
      <c r="P542" s="65"/>
      <c r="Q542" s="65"/>
      <c r="R542" s="65"/>
      <c r="S542" s="65"/>
      <c r="T542" s="65"/>
      <c r="U542" s="65"/>
      <c r="V542" s="65"/>
      <c r="W542" s="65"/>
      <c r="X542" s="65"/>
      <c r="Y542" s="65"/>
      <c r="Z542" s="65"/>
    </row>
    <row r="543" spans="1:26" ht="14.25" customHeight="1" x14ac:dyDescent="0.25">
      <c r="A543" s="65"/>
      <c r="B543" s="97"/>
      <c r="C543" s="97"/>
      <c r="D543" s="97"/>
      <c r="E543" s="195"/>
      <c r="F543" s="195"/>
      <c r="G543" s="65"/>
      <c r="H543" s="65"/>
      <c r="I543" s="65"/>
      <c r="J543" s="65"/>
      <c r="K543" s="65"/>
      <c r="L543" s="65"/>
      <c r="M543" s="65"/>
      <c r="N543" s="65"/>
      <c r="O543" s="65"/>
      <c r="P543" s="65"/>
      <c r="Q543" s="65"/>
      <c r="R543" s="65"/>
      <c r="S543" s="65"/>
      <c r="T543" s="65"/>
      <c r="U543" s="65"/>
      <c r="V543" s="65"/>
      <c r="W543" s="65"/>
      <c r="X543" s="65"/>
      <c r="Y543" s="65"/>
      <c r="Z543" s="65"/>
    </row>
    <row r="544" spans="1:26" ht="14.25" customHeight="1" x14ac:dyDescent="0.25">
      <c r="A544" s="65"/>
      <c r="B544" s="97"/>
      <c r="C544" s="97"/>
      <c r="D544" s="97"/>
      <c r="E544" s="195"/>
      <c r="F544" s="195"/>
      <c r="G544" s="65"/>
      <c r="H544" s="65"/>
      <c r="I544" s="65"/>
      <c r="J544" s="65"/>
      <c r="K544" s="65"/>
      <c r="L544" s="65"/>
      <c r="M544" s="65"/>
      <c r="N544" s="65"/>
      <c r="O544" s="65"/>
      <c r="P544" s="65"/>
      <c r="Q544" s="65"/>
      <c r="R544" s="65"/>
      <c r="S544" s="65"/>
      <c r="T544" s="65"/>
      <c r="U544" s="65"/>
      <c r="V544" s="65"/>
      <c r="W544" s="65"/>
      <c r="X544" s="65"/>
      <c r="Y544" s="65"/>
      <c r="Z544" s="65"/>
    </row>
    <row r="545" spans="1:26" ht="14.25" customHeight="1" x14ac:dyDescent="0.25">
      <c r="A545" s="65"/>
      <c r="B545" s="97"/>
      <c r="C545" s="97"/>
      <c r="D545" s="97"/>
      <c r="E545" s="195"/>
      <c r="F545" s="195"/>
      <c r="G545" s="65"/>
      <c r="H545" s="65"/>
      <c r="I545" s="65"/>
      <c r="J545" s="65"/>
      <c r="K545" s="65"/>
      <c r="L545" s="65"/>
      <c r="M545" s="65"/>
      <c r="N545" s="65"/>
      <c r="O545" s="65"/>
      <c r="P545" s="65"/>
      <c r="Q545" s="65"/>
      <c r="R545" s="65"/>
      <c r="S545" s="65"/>
      <c r="T545" s="65"/>
      <c r="U545" s="65"/>
      <c r="V545" s="65"/>
      <c r="W545" s="65"/>
      <c r="X545" s="65"/>
      <c r="Y545" s="65"/>
      <c r="Z545" s="65"/>
    </row>
    <row r="546" spans="1:26" ht="14.25" customHeight="1" x14ac:dyDescent="0.25">
      <c r="A546" s="65"/>
      <c r="B546" s="97"/>
      <c r="C546" s="97"/>
      <c r="D546" s="97"/>
      <c r="E546" s="195"/>
      <c r="F546" s="195"/>
      <c r="G546" s="65"/>
      <c r="H546" s="65"/>
      <c r="I546" s="65"/>
      <c r="J546" s="65"/>
      <c r="K546" s="65"/>
      <c r="L546" s="65"/>
      <c r="M546" s="65"/>
      <c r="N546" s="65"/>
      <c r="O546" s="65"/>
      <c r="P546" s="65"/>
      <c r="Q546" s="65"/>
      <c r="R546" s="65"/>
      <c r="S546" s="65"/>
      <c r="T546" s="65"/>
      <c r="U546" s="65"/>
      <c r="V546" s="65"/>
      <c r="W546" s="65"/>
      <c r="X546" s="65"/>
      <c r="Y546" s="65"/>
      <c r="Z546" s="65"/>
    </row>
    <row r="547" spans="1:26" ht="14.25" customHeight="1" x14ac:dyDescent="0.25">
      <c r="A547" s="65"/>
      <c r="B547" s="97"/>
      <c r="C547" s="97"/>
      <c r="D547" s="97"/>
      <c r="E547" s="195"/>
      <c r="F547" s="195"/>
      <c r="G547" s="65"/>
      <c r="H547" s="65"/>
      <c r="I547" s="65"/>
      <c r="J547" s="65"/>
      <c r="K547" s="65"/>
      <c r="L547" s="65"/>
      <c r="M547" s="65"/>
      <c r="N547" s="65"/>
      <c r="O547" s="65"/>
      <c r="P547" s="65"/>
      <c r="Q547" s="65"/>
      <c r="R547" s="65"/>
      <c r="S547" s="65"/>
      <c r="T547" s="65"/>
      <c r="U547" s="65"/>
      <c r="V547" s="65"/>
      <c r="W547" s="65"/>
      <c r="X547" s="65"/>
      <c r="Y547" s="65"/>
      <c r="Z547" s="65"/>
    </row>
    <row r="548" spans="1:26" ht="14.25" customHeight="1" x14ac:dyDescent="0.25">
      <c r="A548" s="65"/>
      <c r="B548" s="97"/>
      <c r="C548" s="97"/>
      <c r="D548" s="97"/>
      <c r="E548" s="195"/>
      <c r="F548" s="195"/>
      <c r="G548" s="65"/>
      <c r="H548" s="65"/>
      <c r="I548" s="65"/>
      <c r="J548" s="65"/>
      <c r="K548" s="65"/>
      <c r="L548" s="65"/>
      <c r="M548" s="65"/>
      <c r="N548" s="65"/>
      <c r="O548" s="65"/>
      <c r="P548" s="65"/>
      <c r="Q548" s="65"/>
      <c r="R548" s="65"/>
      <c r="S548" s="65"/>
      <c r="T548" s="65"/>
      <c r="U548" s="65"/>
      <c r="V548" s="65"/>
      <c r="W548" s="65"/>
      <c r="X548" s="65"/>
      <c r="Y548" s="65"/>
      <c r="Z548" s="65"/>
    </row>
    <row r="549" spans="1:26" ht="14.25" customHeight="1" x14ac:dyDescent="0.25">
      <c r="A549" s="65"/>
      <c r="B549" s="97"/>
      <c r="C549" s="97"/>
      <c r="D549" s="97"/>
      <c r="E549" s="195"/>
      <c r="F549" s="195"/>
      <c r="G549" s="65"/>
      <c r="H549" s="65"/>
      <c r="I549" s="65"/>
      <c r="J549" s="65"/>
      <c r="K549" s="65"/>
      <c r="L549" s="65"/>
      <c r="M549" s="65"/>
      <c r="N549" s="65"/>
      <c r="O549" s="65"/>
      <c r="P549" s="65"/>
      <c r="Q549" s="65"/>
      <c r="R549" s="65"/>
      <c r="S549" s="65"/>
      <c r="T549" s="65"/>
      <c r="U549" s="65"/>
      <c r="V549" s="65"/>
      <c r="W549" s="65"/>
      <c r="X549" s="65"/>
      <c r="Y549" s="65"/>
      <c r="Z549" s="65"/>
    </row>
    <row r="550" spans="1:26" ht="14.25" customHeight="1" x14ac:dyDescent="0.25">
      <c r="A550" s="65"/>
      <c r="B550" s="97"/>
      <c r="C550" s="97"/>
      <c r="D550" s="97"/>
      <c r="E550" s="195"/>
      <c r="F550" s="195"/>
      <c r="G550" s="65"/>
      <c r="H550" s="65"/>
      <c r="I550" s="65"/>
      <c r="J550" s="65"/>
      <c r="K550" s="65"/>
      <c r="L550" s="65"/>
      <c r="M550" s="65"/>
      <c r="N550" s="65"/>
      <c r="O550" s="65"/>
      <c r="P550" s="65"/>
      <c r="Q550" s="65"/>
      <c r="R550" s="65"/>
      <c r="S550" s="65"/>
      <c r="T550" s="65"/>
      <c r="U550" s="65"/>
      <c r="V550" s="65"/>
      <c r="W550" s="65"/>
      <c r="X550" s="65"/>
      <c r="Y550" s="65"/>
      <c r="Z550" s="65"/>
    </row>
    <row r="551" spans="1:26" ht="14.25" customHeight="1" x14ac:dyDescent="0.25">
      <c r="A551" s="65"/>
      <c r="B551" s="97"/>
      <c r="C551" s="97"/>
      <c r="D551" s="97"/>
      <c r="E551" s="195"/>
      <c r="F551" s="195"/>
      <c r="G551" s="65"/>
      <c r="H551" s="65"/>
      <c r="I551" s="65"/>
      <c r="J551" s="65"/>
      <c r="K551" s="65"/>
      <c r="L551" s="65"/>
      <c r="M551" s="65"/>
      <c r="N551" s="65"/>
      <c r="O551" s="65"/>
      <c r="P551" s="65"/>
      <c r="Q551" s="65"/>
      <c r="R551" s="65"/>
      <c r="S551" s="65"/>
      <c r="T551" s="65"/>
      <c r="U551" s="65"/>
      <c r="V551" s="65"/>
      <c r="W551" s="65"/>
      <c r="X551" s="65"/>
      <c r="Y551" s="65"/>
      <c r="Z551" s="65"/>
    </row>
    <row r="552" spans="1:26" ht="14.25" customHeight="1" x14ac:dyDescent="0.25">
      <c r="A552" s="65"/>
      <c r="B552" s="97"/>
      <c r="C552" s="97"/>
      <c r="D552" s="97"/>
      <c r="E552" s="195"/>
      <c r="F552" s="195"/>
      <c r="G552" s="65"/>
      <c r="H552" s="65"/>
      <c r="I552" s="65"/>
      <c r="J552" s="65"/>
      <c r="K552" s="65"/>
      <c r="L552" s="65"/>
      <c r="M552" s="65"/>
      <c r="N552" s="65"/>
      <c r="O552" s="65"/>
      <c r="P552" s="65"/>
      <c r="Q552" s="65"/>
      <c r="R552" s="65"/>
      <c r="S552" s="65"/>
      <c r="T552" s="65"/>
      <c r="U552" s="65"/>
      <c r="V552" s="65"/>
      <c r="W552" s="65"/>
      <c r="X552" s="65"/>
      <c r="Y552" s="65"/>
      <c r="Z552" s="65"/>
    </row>
    <row r="553" spans="1:26" ht="14.25" customHeight="1" x14ac:dyDescent="0.25">
      <c r="A553" s="65"/>
      <c r="B553" s="97"/>
      <c r="C553" s="97"/>
      <c r="D553" s="97"/>
      <c r="E553" s="195"/>
      <c r="F553" s="195"/>
      <c r="G553" s="65"/>
      <c r="H553" s="65"/>
      <c r="I553" s="65"/>
      <c r="J553" s="65"/>
      <c r="K553" s="65"/>
      <c r="L553" s="65"/>
      <c r="M553" s="65"/>
      <c r="N553" s="65"/>
      <c r="O553" s="65"/>
      <c r="P553" s="65"/>
      <c r="Q553" s="65"/>
      <c r="R553" s="65"/>
      <c r="S553" s="65"/>
      <c r="T553" s="65"/>
      <c r="U553" s="65"/>
      <c r="V553" s="65"/>
      <c r="W553" s="65"/>
      <c r="X553" s="65"/>
      <c r="Y553" s="65"/>
      <c r="Z553" s="65"/>
    </row>
    <row r="554" spans="1:26" ht="14.25" customHeight="1" x14ac:dyDescent="0.25">
      <c r="A554" s="65"/>
      <c r="B554" s="97"/>
      <c r="C554" s="97"/>
      <c r="D554" s="97"/>
      <c r="E554" s="195"/>
      <c r="F554" s="195"/>
      <c r="G554" s="65"/>
      <c r="H554" s="65"/>
      <c r="I554" s="65"/>
      <c r="J554" s="65"/>
      <c r="K554" s="65"/>
      <c r="L554" s="65"/>
      <c r="M554" s="65"/>
      <c r="N554" s="65"/>
      <c r="O554" s="65"/>
      <c r="P554" s="65"/>
      <c r="Q554" s="65"/>
      <c r="R554" s="65"/>
      <c r="S554" s="65"/>
      <c r="T554" s="65"/>
      <c r="U554" s="65"/>
      <c r="V554" s="65"/>
      <c r="W554" s="65"/>
      <c r="X554" s="65"/>
      <c r="Y554" s="65"/>
      <c r="Z554" s="65"/>
    </row>
    <row r="555" spans="1:26" ht="14.25" customHeight="1" x14ac:dyDescent="0.25">
      <c r="A555" s="65"/>
      <c r="B555" s="97"/>
      <c r="C555" s="97"/>
      <c r="D555" s="97"/>
      <c r="E555" s="195"/>
      <c r="F555" s="195"/>
      <c r="G555" s="65"/>
      <c r="H555" s="65"/>
      <c r="I555" s="65"/>
      <c r="J555" s="65"/>
      <c r="K555" s="65"/>
      <c r="L555" s="65"/>
      <c r="M555" s="65"/>
      <c r="N555" s="65"/>
      <c r="O555" s="65"/>
      <c r="P555" s="65"/>
      <c r="Q555" s="65"/>
      <c r="R555" s="65"/>
      <c r="S555" s="65"/>
      <c r="T555" s="65"/>
      <c r="U555" s="65"/>
      <c r="V555" s="65"/>
      <c r="W555" s="65"/>
      <c r="X555" s="65"/>
      <c r="Y555" s="65"/>
      <c r="Z555" s="65"/>
    </row>
    <row r="556" spans="1:26" ht="14.25" customHeight="1" x14ac:dyDescent="0.25">
      <c r="A556" s="65"/>
      <c r="B556" s="97"/>
      <c r="C556" s="97"/>
      <c r="D556" s="97"/>
      <c r="E556" s="195"/>
      <c r="F556" s="195"/>
      <c r="G556" s="65"/>
      <c r="H556" s="65"/>
      <c r="I556" s="65"/>
      <c r="J556" s="65"/>
      <c r="K556" s="65"/>
      <c r="L556" s="65"/>
      <c r="M556" s="65"/>
      <c r="N556" s="65"/>
      <c r="O556" s="65"/>
      <c r="P556" s="65"/>
      <c r="Q556" s="65"/>
      <c r="R556" s="65"/>
      <c r="S556" s="65"/>
      <c r="T556" s="65"/>
      <c r="U556" s="65"/>
      <c r="V556" s="65"/>
      <c r="W556" s="65"/>
      <c r="X556" s="65"/>
      <c r="Y556" s="65"/>
      <c r="Z556" s="65"/>
    </row>
    <row r="557" spans="1:26" ht="14.25" customHeight="1" x14ac:dyDescent="0.25">
      <c r="A557" s="65"/>
      <c r="B557" s="97"/>
      <c r="C557" s="97"/>
      <c r="D557" s="97"/>
      <c r="E557" s="195"/>
      <c r="F557" s="195"/>
      <c r="G557" s="65"/>
      <c r="H557" s="65"/>
      <c r="I557" s="65"/>
      <c r="J557" s="65"/>
      <c r="K557" s="65"/>
      <c r="L557" s="65"/>
      <c r="M557" s="65"/>
      <c r="N557" s="65"/>
      <c r="O557" s="65"/>
      <c r="P557" s="65"/>
      <c r="Q557" s="65"/>
      <c r="R557" s="65"/>
      <c r="S557" s="65"/>
      <c r="T557" s="65"/>
      <c r="U557" s="65"/>
      <c r="V557" s="65"/>
      <c r="W557" s="65"/>
      <c r="X557" s="65"/>
      <c r="Y557" s="65"/>
      <c r="Z557" s="65"/>
    </row>
    <row r="558" spans="1:26" ht="14.25" customHeight="1" x14ac:dyDescent="0.25">
      <c r="A558" s="65"/>
      <c r="B558" s="97"/>
      <c r="C558" s="97"/>
      <c r="D558" s="97"/>
      <c r="E558" s="195"/>
      <c r="F558" s="195"/>
      <c r="G558" s="65"/>
      <c r="H558" s="65"/>
      <c r="I558" s="65"/>
      <c r="J558" s="65"/>
      <c r="K558" s="65"/>
      <c r="L558" s="65"/>
      <c r="M558" s="65"/>
      <c r="N558" s="65"/>
      <c r="O558" s="65"/>
      <c r="P558" s="65"/>
      <c r="Q558" s="65"/>
      <c r="R558" s="65"/>
      <c r="S558" s="65"/>
      <c r="T558" s="65"/>
      <c r="U558" s="65"/>
      <c r="V558" s="65"/>
      <c r="W558" s="65"/>
      <c r="X558" s="65"/>
      <c r="Y558" s="65"/>
      <c r="Z558" s="65"/>
    </row>
    <row r="559" spans="1:26" ht="14.25" customHeight="1" x14ac:dyDescent="0.25">
      <c r="A559" s="65"/>
      <c r="B559" s="97"/>
      <c r="C559" s="97"/>
      <c r="D559" s="97"/>
      <c r="E559" s="195"/>
      <c r="F559" s="195"/>
      <c r="G559" s="65"/>
      <c r="H559" s="65"/>
      <c r="I559" s="65"/>
      <c r="J559" s="65"/>
      <c r="K559" s="65"/>
      <c r="L559" s="65"/>
      <c r="M559" s="65"/>
      <c r="N559" s="65"/>
      <c r="O559" s="65"/>
      <c r="P559" s="65"/>
      <c r="Q559" s="65"/>
      <c r="R559" s="65"/>
      <c r="S559" s="65"/>
      <c r="T559" s="65"/>
      <c r="U559" s="65"/>
      <c r="V559" s="65"/>
      <c r="W559" s="65"/>
      <c r="X559" s="65"/>
      <c r="Y559" s="65"/>
      <c r="Z559" s="65"/>
    </row>
    <row r="560" spans="1:26" ht="14.25" customHeight="1" x14ac:dyDescent="0.25">
      <c r="A560" s="65"/>
      <c r="B560" s="97"/>
      <c r="C560" s="97"/>
      <c r="D560" s="97"/>
      <c r="E560" s="195"/>
      <c r="F560" s="195"/>
      <c r="G560" s="65"/>
      <c r="H560" s="65"/>
      <c r="I560" s="65"/>
      <c r="J560" s="65"/>
      <c r="K560" s="65"/>
      <c r="L560" s="65"/>
      <c r="M560" s="65"/>
      <c r="N560" s="65"/>
      <c r="O560" s="65"/>
      <c r="P560" s="65"/>
      <c r="Q560" s="65"/>
      <c r="R560" s="65"/>
      <c r="S560" s="65"/>
      <c r="T560" s="65"/>
      <c r="U560" s="65"/>
      <c r="V560" s="65"/>
      <c r="W560" s="65"/>
      <c r="X560" s="65"/>
      <c r="Y560" s="65"/>
      <c r="Z560" s="65"/>
    </row>
    <row r="561" spans="1:26" ht="14.25" customHeight="1" x14ac:dyDescent="0.25">
      <c r="A561" s="65"/>
      <c r="B561" s="97"/>
      <c r="C561" s="97"/>
      <c r="D561" s="97"/>
      <c r="E561" s="195"/>
      <c r="F561" s="195"/>
      <c r="G561" s="65"/>
      <c r="H561" s="65"/>
      <c r="I561" s="65"/>
      <c r="J561" s="65"/>
      <c r="K561" s="65"/>
      <c r="L561" s="65"/>
      <c r="M561" s="65"/>
      <c r="N561" s="65"/>
      <c r="O561" s="65"/>
      <c r="P561" s="65"/>
      <c r="Q561" s="65"/>
      <c r="R561" s="65"/>
      <c r="S561" s="65"/>
      <c r="T561" s="65"/>
      <c r="U561" s="65"/>
      <c r="V561" s="65"/>
      <c r="W561" s="65"/>
      <c r="X561" s="65"/>
      <c r="Y561" s="65"/>
      <c r="Z561" s="65"/>
    </row>
    <row r="562" spans="1:26" ht="14.25" customHeight="1" x14ac:dyDescent="0.25">
      <c r="A562" s="65"/>
      <c r="B562" s="97"/>
      <c r="C562" s="97"/>
      <c r="D562" s="97"/>
      <c r="E562" s="195"/>
      <c r="F562" s="195"/>
      <c r="G562" s="65"/>
      <c r="H562" s="65"/>
      <c r="I562" s="65"/>
      <c r="J562" s="65"/>
      <c r="K562" s="65"/>
      <c r="L562" s="65"/>
      <c r="M562" s="65"/>
      <c r="N562" s="65"/>
      <c r="O562" s="65"/>
      <c r="P562" s="65"/>
      <c r="Q562" s="65"/>
      <c r="R562" s="65"/>
      <c r="S562" s="65"/>
      <c r="T562" s="65"/>
      <c r="U562" s="65"/>
      <c r="V562" s="65"/>
      <c r="W562" s="65"/>
      <c r="X562" s="65"/>
      <c r="Y562" s="65"/>
      <c r="Z562" s="65"/>
    </row>
    <row r="563" spans="1:26" ht="14.25" customHeight="1" x14ac:dyDescent="0.25">
      <c r="A563" s="65"/>
      <c r="B563" s="97"/>
      <c r="C563" s="97"/>
      <c r="D563" s="97"/>
      <c r="E563" s="195"/>
      <c r="F563" s="195"/>
      <c r="G563" s="65"/>
      <c r="H563" s="65"/>
      <c r="I563" s="65"/>
      <c r="J563" s="65"/>
      <c r="K563" s="65"/>
      <c r="L563" s="65"/>
      <c r="M563" s="65"/>
      <c r="N563" s="65"/>
      <c r="O563" s="65"/>
      <c r="P563" s="65"/>
      <c r="Q563" s="65"/>
      <c r="R563" s="65"/>
      <c r="S563" s="65"/>
      <c r="T563" s="65"/>
      <c r="U563" s="65"/>
      <c r="V563" s="65"/>
      <c r="W563" s="65"/>
      <c r="X563" s="65"/>
      <c r="Y563" s="65"/>
      <c r="Z563" s="65"/>
    </row>
    <row r="564" spans="1:26" ht="14.25" customHeight="1" x14ac:dyDescent="0.25">
      <c r="A564" s="65"/>
      <c r="B564" s="97"/>
      <c r="C564" s="97"/>
      <c r="D564" s="97"/>
      <c r="E564" s="195"/>
      <c r="F564" s="195"/>
      <c r="G564" s="65"/>
      <c r="H564" s="65"/>
      <c r="I564" s="65"/>
      <c r="J564" s="65"/>
      <c r="K564" s="65"/>
      <c r="L564" s="65"/>
      <c r="M564" s="65"/>
      <c r="N564" s="65"/>
      <c r="O564" s="65"/>
      <c r="P564" s="65"/>
      <c r="Q564" s="65"/>
      <c r="R564" s="65"/>
      <c r="S564" s="65"/>
      <c r="T564" s="65"/>
      <c r="U564" s="65"/>
      <c r="V564" s="65"/>
      <c r="W564" s="65"/>
      <c r="X564" s="65"/>
      <c r="Y564" s="65"/>
      <c r="Z564" s="65"/>
    </row>
    <row r="565" spans="1:26" ht="14.25" customHeight="1" x14ac:dyDescent="0.25">
      <c r="A565" s="65"/>
      <c r="B565" s="97"/>
      <c r="C565" s="97"/>
      <c r="D565" s="97"/>
      <c r="E565" s="195"/>
      <c r="F565" s="195"/>
      <c r="G565" s="65"/>
      <c r="H565" s="65"/>
      <c r="I565" s="65"/>
      <c r="J565" s="65"/>
      <c r="K565" s="65"/>
      <c r="L565" s="65"/>
      <c r="M565" s="65"/>
      <c r="N565" s="65"/>
      <c r="O565" s="65"/>
      <c r="P565" s="65"/>
      <c r="Q565" s="65"/>
      <c r="R565" s="65"/>
      <c r="S565" s="65"/>
      <c r="T565" s="65"/>
      <c r="U565" s="65"/>
      <c r="V565" s="65"/>
      <c r="W565" s="65"/>
      <c r="X565" s="65"/>
      <c r="Y565" s="65"/>
      <c r="Z565" s="65"/>
    </row>
    <row r="566" spans="1:26" ht="14.25" customHeight="1" x14ac:dyDescent="0.25">
      <c r="A566" s="65"/>
      <c r="B566" s="97"/>
      <c r="C566" s="97"/>
      <c r="D566" s="97"/>
      <c r="E566" s="195"/>
      <c r="F566" s="195"/>
      <c r="G566" s="65"/>
      <c r="H566" s="65"/>
      <c r="I566" s="65"/>
      <c r="J566" s="65"/>
      <c r="K566" s="65"/>
      <c r="L566" s="65"/>
      <c r="M566" s="65"/>
      <c r="N566" s="65"/>
      <c r="O566" s="65"/>
      <c r="P566" s="65"/>
      <c r="Q566" s="65"/>
      <c r="R566" s="65"/>
      <c r="S566" s="65"/>
      <c r="T566" s="65"/>
      <c r="U566" s="65"/>
      <c r="V566" s="65"/>
      <c r="W566" s="65"/>
      <c r="X566" s="65"/>
      <c r="Y566" s="65"/>
      <c r="Z566" s="65"/>
    </row>
    <row r="567" spans="1:26" ht="14.25" customHeight="1" x14ac:dyDescent="0.25">
      <c r="A567" s="65"/>
      <c r="B567" s="97"/>
      <c r="C567" s="97"/>
      <c r="D567" s="97"/>
      <c r="E567" s="195"/>
      <c r="F567" s="195"/>
      <c r="G567" s="65"/>
      <c r="H567" s="65"/>
      <c r="I567" s="65"/>
      <c r="J567" s="65"/>
      <c r="K567" s="65"/>
      <c r="L567" s="65"/>
      <c r="M567" s="65"/>
      <c r="N567" s="65"/>
      <c r="O567" s="65"/>
      <c r="P567" s="65"/>
      <c r="Q567" s="65"/>
      <c r="R567" s="65"/>
      <c r="S567" s="65"/>
      <c r="T567" s="65"/>
      <c r="U567" s="65"/>
      <c r="V567" s="65"/>
      <c r="W567" s="65"/>
      <c r="X567" s="65"/>
      <c r="Y567" s="65"/>
      <c r="Z567" s="65"/>
    </row>
    <row r="568" spans="1:26" ht="14.25" customHeight="1" x14ac:dyDescent="0.25">
      <c r="A568" s="65"/>
      <c r="B568" s="97"/>
      <c r="C568" s="97"/>
      <c r="D568" s="97"/>
      <c r="E568" s="195"/>
      <c r="F568" s="195"/>
      <c r="G568" s="65"/>
      <c r="H568" s="65"/>
      <c r="I568" s="65"/>
      <c r="J568" s="65"/>
      <c r="K568" s="65"/>
      <c r="L568" s="65"/>
      <c r="M568" s="65"/>
      <c r="N568" s="65"/>
      <c r="O568" s="65"/>
      <c r="P568" s="65"/>
      <c r="Q568" s="65"/>
      <c r="R568" s="65"/>
      <c r="S568" s="65"/>
      <c r="T568" s="65"/>
      <c r="U568" s="65"/>
      <c r="V568" s="65"/>
      <c r="W568" s="65"/>
      <c r="X568" s="65"/>
      <c r="Y568" s="65"/>
      <c r="Z568" s="65"/>
    </row>
    <row r="569" spans="1:26" ht="14.25" customHeight="1" x14ac:dyDescent="0.25">
      <c r="A569" s="65"/>
      <c r="B569" s="97"/>
      <c r="C569" s="97"/>
      <c r="D569" s="97"/>
      <c r="E569" s="195"/>
      <c r="F569" s="195"/>
      <c r="G569" s="65"/>
      <c r="H569" s="65"/>
      <c r="I569" s="65"/>
      <c r="J569" s="65"/>
      <c r="K569" s="65"/>
      <c r="L569" s="65"/>
      <c r="M569" s="65"/>
      <c r="N569" s="65"/>
      <c r="O569" s="65"/>
      <c r="P569" s="65"/>
      <c r="Q569" s="65"/>
      <c r="R569" s="65"/>
      <c r="S569" s="65"/>
      <c r="T569" s="65"/>
      <c r="U569" s="65"/>
      <c r="V569" s="65"/>
      <c r="W569" s="65"/>
      <c r="X569" s="65"/>
      <c r="Y569" s="65"/>
      <c r="Z569" s="65"/>
    </row>
    <row r="570" spans="1:26" ht="14.25" customHeight="1" x14ac:dyDescent="0.25">
      <c r="A570" s="65"/>
      <c r="B570" s="97"/>
      <c r="C570" s="97"/>
      <c r="D570" s="97"/>
      <c r="E570" s="195"/>
      <c r="F570" s="195"/>
      <c r="G570" s="65"/>
      <c r="H570" s="65"/>
      <c r="I570" s="65"/>
      <c r="J570" s="65"/>
      <c r="K570" s="65"/>
      <c r="L570" s="65"/>
      <c r="M570" s="65"/>
      <c r="N570" s="65"/>
      <c r="O570" s="65"/>
      <c r="P570" s="65"/>
      <c r="Q570" s="65"/>
      <c r="R570" s="65"/>
      <c r="S570" s="65"/>
      <c r="T570" s="65"/>
      <c r="U570" s="65"/>
      <c r="V570" s="65"/>
      <c r="W570" s="65"/>
      <c r="X570" s="65"/>
      <c r="Y570" s="65"/>
      <c r="Z570" s="65"/>
    </row>
    <row r="571" spans="1:26" ht="14.25" customHeight="1" x14ac:dyDescent="0.25">
      <c r="A571" s="65"/>
      <c r="B571" s="97"/>
      <c r="C571" s="97"/>
      <c r="D571" s="97"/>
      <c r="E571" s="195"/>
      <c r="F571" s="195"/>
      <c r="G571" s="65"/>
      <c r="H571" s="65"/>
      <c r="I571" s="65"/>
      <c r="J571" s="65"/>
      <c r="K571" s="65"/>
      <c r="L571" s="65"/>
      <c r="M571" s="65"/>
      <c r="N571" s="65"/>
      <c r="O571" s="65"/>
      <c r="P571" s="65"/>
      <c r="Q571" s="65"/>
      <c r="R571" s="65"/>
      <c r="S571" s="65"/>
      <c r="T571" s="65"/>
      <c r="U571" s="65"/>
      <c r="V571" s="65"/>
      <c r="W571" s="65"/>
      <c r="X571" s="65"/>
      <c r="Y571" s="65"/>
      <c r="Z571" s="65"/>
    </row>
    <row r="572" spans="1:26" ht="14.25" customHeight="1" x14ac:dyDescent="0.25">
      <c r="A572" s="65"/>
      <c r="B572" s="97"/>
      <c r="C572" s="97"/>
      <c r="D572" s="97"/>
      <c r="E572" s="195"/>
      <c r="F572" s="195"/>
      <c r="G572" s="65"/>
      <c r="H572" s="65"/>
      <c r="I572" s="65"/>
      <c r="J572" s="65"/>
      <c r="K572" s="65"/>
      <c r="L572" s="65"/>
      <c r="M572" s="65"/>
      <c r="N572" s="65"/>
      <c r="O572" s="65"/>
      <c r="P572" s="65"/>
      <c r="Q572" s="65"/>
      <c r="R572" s="65"/>
      <c r="S572" s="65"/>
      <c r="T572" s="65"/>
      <c r="U572" s="65"/>
      <c r="V572" s="65"/>
      <c r="W572" s="65"/>
      <c r="X572" s="65"/>
      <c r="Y572" s="65"/>
      <c r="Z572" s="65"/>
    </row>
    <row r="573" spans="1:26" ht="14.25" customHeight="1" x14ac:dyDescent="0.25">
      <c r="A573" s="65"/>
      <c r="B573" s="97"/>
      <c r="C573" s="97"/>
      <c r="D573" s="97"/>
      <c r="E573" s="195"/>
      <c r="F573" s="195"/>
      <c r="G573" s="65"/>
      <c r="H573" s="65"/>
      <c r="I573" s="65"/>
      <c r="J573" s="65"/>
      <c r="K573" s="65"/>
      <c r="L573" s="65"/>
      <c r="M573" s="65"/>
      <c r="N573" s="65"/>
      <c r="O573" s="65"/>
      <c r="P573" s="65"/>
      <c r="Q573" s="65"/>
      <c r="R573" s="65"/>
      <c r="S573" s="65"/>
      <c r="T573" s="65"/>
      <c r="U573" s="65"/>
      <c r="V573" s="65"/>
      <c r="W573" s="65"/>
      <c r="X573" s="65"/>
      <c r="Y573" s="65"/>
      <c r="Z573" s="65"/>
    </row>
    <row r="574" spans="1:26" ht="14.25" customHeight="1" x14ac:dyDescent="0.25">
      <c r="A574" s="65"/>
      <c r="B574" s="97"/>
      <c r="C574" s="97"/>
      <c r="D574" s="97"/>
      <c r="E574" s="195"/>
      <c r="F574" s="195"/>
      <c r="G574" s="65"/>
      <c r="H574" s="65"/>
      <c r="I574" s="65"/>
      <c r="J574" s="65"/>
      <c r="K574" s="65"/>
      <c r="L574" s="65"/>
      <c r="M574" s="65"/>
      <c r="N574" s="65"/>
      <c r="O574" s="65"/>
      <c r="P574" s="65"/>
      <c r="Q574" s="65"/>
      <c r="R574" s="65"/>
      <c r="S574" s="65"/>
      <c r="T574" s="65"/>
      <c r="U574" s="65"/>
      <c r="V574" s="65"/>
      <c r="W574" s="65"/>
      <c r="X574" s="65"/>
      <c r="Y574" s="65"/>
      <c r="Z574" s="65"/>
    </row>
    <row r="575" spans="1:26" ht="14.25" customHeight="1" x14ac:dyDescent="0.25">
      <c r="A575" s="65"/>
      <c r="B575" s="97"/>
      <c r="C575" s="97"/>
      <c r="D575" s="97"/>
      <c r="E575" s="195"/>
      <c r="F575" s="195"/>
      <c r="G575" s="65"/>
      <c r="H575" s="65"/>
      <c r="I575" s="65"/>
      <c r="J575" s="65"/>
      <c r="K575" s="65"/>
      <c r="L575" s="65"/>
      <c r="M575" s="65"/>
      <c r="N575" s="65"/>
      <c r="O575" s="65"/>
      <c r="P575" s="65"/>
      <c r="Q575" s="65"/>
      <c r="R575" s="65"/>
      <c r="S575" s="65"/>
      <c r="T575" s="65"/>
      <c r="U575" s="65"/>
      <c r="V575" s="65"/>
      <c r="W575" s="65"/>
      <c r="X575" s="65"/>
      <c r="Y575" s="65"/>
      <c r="Z575" s="65"/>
    </row>
    <row r="576" spans="1:26" ht="14.25" customHeight="1" x14ac:dyDescent="0.25">
      <c r="A576" s="65"/>
      <c r="B576" s="97"/>
      <c r="C576" s="97"/>
      <c r="D576" s="97"/>
      <c r="E576" s="195"/>
      <c r="F576" s="195"/>
      <c r="G576" s="65"/>
      <c r="H576" s="65"/>
      <c r="I576" s="65"/>
      <c r="J576" s="65"/>
      <c r="K576" s="65"/>
      <c r="L576" s="65"/>
      <c r="M576" s="65"/>
      <c r="N576" s="65"/>
      <c r="O576" s="65"/>
      <c r="P576" s="65"/>
      <c r="Q576" s="65"/>
      <c r="R576" s="65"/>
      <c r="S576" s="65"/>
      <c r="T576" s="65"/>
      <c r="U576" s="65"/>
      <c r="V576" s="65"/>
      <c r="W576" s="65"/>
      <c r="X576" s="65"/>
      <c r="Y576" s="65"/>
      <c r="Z576" s="65"/>
    </row>
    <row r="577" spans="1:26" ht="14.25" customHeight="1" x14ac:dyDescent="0.25">
      <c r="A577" s="65"/>
      <c r="B577" s="97"/>
      <c r="C577" s="97"/>
      <c r="D577" s="97"/>
      <c r="E577" s="195"/>
      <c r="F577" s="195"/>
      <c r="G577" s="65"/>
      <c r="H577" s="65"/>
      <c r="I577" s="65"/>
      <c r="J577" s="65"/>
      <c r="K577" s="65"/>
      <c r="L577" s="65"/>
      <c r="M577" s="65"/>
      <c r="N577" s="65"/>
      <c r="O577" s="65"/>
      <c r="P577" s="65"/>
      <c r="Q577" s="65"/>
      <c r="R577" s="65"/>
      <c r="S577" s="65"/>
      <c r="T577" s="65"/>
      <c r="U577" s="65"/>
      <c r="V577" s="65"/>
      <c r="W577" s="65"/>
      <c r="X577" s="65"/>
      <c r="Y577" s="65"/>
      <c r="Z577" s="65"/>
    </row>
    <row r="578" spans="1:26" ht="14.25" customHeight="1" x14ac:dyDescent="0.25">
      <c r="A578" s="65"/>
      <c r="B578" s="97"/>
      <c r="C578" s="97"/>
      <c r="D578" s="97"/>
      <c r="E578" s="195"/>
      <c r="F578" s="195"/>
      <c r="G578" s="65"/>
      <c r="H578" s="65"/>
      <c r="I578" s="65"/>
      <c r="J578" s="65"/>
      <c r="K578" s="65"/>
      <c r="L578" s="65"/>
      <c r="M578" s="65"/>
      <c r="N578" s="65"/>
      <c r="O578" s="65"/>
      <c r="P578" s="65"/>
      <c r="Q578" s="65"/>
      <c r="R578" s="65"/>
      <c r="S578" s="65"/>
      <c r="T578" s="65"/>
      <c r="U578" s="65"/>
      <c r="V578" s="65"/>
      <c r="W578" s="65"/>
      <c r="X578" s="65"/>
      <c r="Y578" s="65"/>
      <c r="Z578" s="65"/>
    </row>
    <row r="579" spans="1:26" ht="14.25" customHeight="1" x14ac:dyDescent="0.25">
      <c r="A579" s="65"/>
      <c r="B579" s="97"/>
      <c r="C579" s="97"/>
      <c r="D579" s="97"/>
      <c r="E579" s="195"/>
      <c r="F579" s="195"/>
      <c r="G579" s="65"/>
      <c r="H579" s="65"/>
      <c r="I579" s="65"/>
      <c r="J579" s="65"/>
      <c r="K579" s="65"/>
      <c r="L579" s="65"/>
      <c r="M579" s="65"/>
      <c r="N579" s="65"/>
      <c r="O579" s="65"/>
      <c r="P579" s="65"/>
      <c r="Q579" s="65"/>
      <c r="R579" s="65"/>
      <c r="S579" s="65"/>
      <c r="T579" s="65"/>
      <c r="U579" s="65"/>
      <c r="V579" s="65"/>
      <c r="W579" s="65"/>
      <c r="X579" s="65"/>
      <c r="Y579" s="65"/>
      <c r="Z579" s="65"/>
    </row>
    <row r="580" spans="1:26" ht="14.25" customHeight="1" x14ac:dyDescent="0.25">
      <c r="A580" s="65"/>
      <c r="B580" s="97"/>
      <c r="C580" s="97"/>
      <c r="D580" s="97"/>
      <c r="E580" s="195"/>
      <c r="F580" s="195"/>
      <c r="G580" s="65"/>
      <c r="H580" s="65"/>
      <c r="I580" s="65"/>
      <c r="J580" s="65"/>
      <c r="K580" s="65"/>
      <c r="L580" s="65"/>
      <c r="M580" s="65"/>
      <c r="N580" s="65"/>
      <c r="O580" s="65"/>
      <c r="P580" s="65"/>
      <c r="Q580" s="65"/>
      <c r="R580" s="65"/>
      <c r="S580" s="65"/>
      <c r="T580" s="65"/>
      <c r="U580" s="65"/>
      <c r="V580" s="65"/>
      <c r="W580" s="65"/>
      <c r="X580" s="65"/>
      <c r="Y580" s="65"/>
      <c r="Z580" s="65"/>
    </row>
    <row r="581" spans="1:26" ht="14.25" customHeight="1" x14ac:dyDescent="0.25">
      <c r="A581" s="65"/>
      <c r="B581" s="97"/>
      <c r="C581" s="97"/>
      <c r="D581" s="97"/>
      <c r="E581" s="195"/>
      <c r="F581" s="195"/>
      <c r="G581" s="65"/>
      <c r="H581" s="65"/>
      <c r="I581" s="65"/>
      <c r="J581" s="65"/>
      <c r="K581" s="65"/>
      <c r="L581" s="65"/>
      <c r="M581" s="65"/>
      <c r="N581" s="65"/>
      <c r="O581" s="65"/>
      <c r="P581" s="65"/>
      <c r="Q581" s="65"/>
      <c r="R581" s="65"/>
      <c r="S581" s="65"/>
      <c r="T581" s="65"/>
      <c r="U581" s="65"/>
      <c r="V581" s="65"/>
      <c r="W581" s="65"/>
      <c r="X581" s="65"/>
      <c r="Y581" s="65"/>
      <c r="Z581" s="65"/>
    </row>
    <row r="582" spans="1:26" ht="14.25" customHeight="1" x14ac:dyDescent="0.25">
      <c r="A582" s="65"/>
      <c r="B582" s="97"/>
      <c r="C582" s="97"/>
      <c r="D582" s="97"/>
      <c r="E582" s="195"/>
      <c r="F582" s="195"/>
      <c r="G582" s="65"/>
      <c r="H582" s="65"/>
      <c r="I582" s="65"/>
      <c r="J582" s="65"/>
      <c r="K582" s="65"/>
      <c r="L582" s="65"/>
      <c r="M582" s="65"/>
      <c r="N582" s="65"/>
      <c r="O582" s="65"/>
      <c r="P582" s="65"/>
      <c r="Q582" s="65"/>
      <c r="R582" s="65"/>
      <c r="S582" s="65"/>
      <c r="T582" s="65"/>
      <c r="U582" s="65"/>
      <c r="V582" s="65"/>
      <c r="W582" s="65"/>
      <c r="X582" s="65"/>
      <c r="Y582" s="65"/>
      <c r="Z582" s="65"/>
    </row>
    <row r="583" spans="1:26" ht="14.25" customHeight="1" x14ac:dyDescent="0.25">
      <c r="A583" s="65"/>
      <c r="B583" s="97"/>
      <c r="C583" s="97"/>
      <c r="D583" s="97"/>
      <c r="E583" s="195"/>
      <c r="F583" s="195"/>
      <c r="G583" s="65"/>
      <c r="H583" s="65"/>
      <c r="I583" s="65"/>
      <c r="J583" s="65"/>
      <c r="K583" s="65"/>
      <c r="L583" s="65"/>
      <c r="M583" s="65"/>
      <c r="N583" s="65"/>
      <c r="O583" s="65"/>
      <c r="P583" s="65"/>
      <c r="Q583" s="65"/>
      <c r="R583" s="65"/>
      <c r="S583" s="65"/>
      <c r="T583" s="65"/>
      <c r="U583" s="65"/>
      <c r="V583" s="65"/>
      <c r="W583" s="65"/>
      <c r="X583" s="65"/>
      <c r="Y583" s="65"/>
      <c r="Z583" s="65"/>
    </row>
    <row r="584" spans="1:26" ht="14.25" customHeight="1" x14ac:dyDescent="0.25">
      <c r="A584" s="65"/>
      <c r="B584" s="97"/>
      <c r="C584" s="97"/>
      <c r="D584" s="97"/>
      <c r="E584" s="195"/>
      <c r="F584" s="195"/>
      <c r="G584" s="65"/>
      <c r="H584" s="65"/>
      <c r="I584" s="65"/>
      <c r="J584" s="65"/>
      <c r="K584" s="65"/>
      <c r="L584" s="65"/>
      <c r="M584" s="65"/>
      <c r="N584" s="65"/>
      <c r="O584" s="65"/>
      <c r="P584" s="65"/>
      <c r="Q584" s="65"/>
      <c r="R584" s="65"/>
      <c r="S584" s="65"/>
      <c r="T584" s="65"/>
      <c r="U584" s="65"/>
      <c r="V584" s="65"/>
      <c r="W584" s="65"/>
      <c r="X584" s="65"/>
      <c r="Y584" s="65"/>
      <c r="Z584" s="65"/>
    </row>
    <row r="585" spans="1:26" ht="14.25" customHeight="1" x14ac:dyDescent="0.25">
      <c r="A585" s="65"/>
      <c r="B585" s="97"/>
      <c r="C585" s="97"/>
      <c r="D585" s="97"/>
      <c r="E585" s="195"/>
      <c r="F585" s="195"/>
      <c r="G585" s="65"/>
      <c r="H585" s="65"/>
      <c r="I585" s="65"/>
      <c r="J585" s="65"/>
      <c r="K585" s="65"/>
      <c r="L585" s="65"/>
      <c r="M585" s="65"/>
      <c r="N585" s="65"/>
      <c r="O585" s="65"/>
      <c r="P585" s="65"/>
      <c r="Q585" s="65"/>
      <c r="R585" s="65"/>
      <c r="S585" s="65"/>
      <c r="T585" s="65"/>
      <c r="U585" s="65"/>
      <c r="V585" s="65"/>
      <c r="W585" s="65"/>
      <c r="X585" s="65"/>
      <c r="Y585" s="65"/>
      <c r="Z585" s="65"/>
    </row>
    <row r="586" spans="1:26" ht="14.25" customHeight="1" x14ac:dyDescent="0.25">
      <c r="A586" s="65"/>
      <c r="B586" s="97"/>
      <c r="C586" s="97"/>
      <c r="D586" s="97"/>
      <c r="E586" s="195"/>
      <c r="F586" s="195"/>
      <c r="G586" s="65"/>
      <c r="H586" s="65"/>
      <c r="I586" s="65"/>
      <c r="J586" s="65"/>
      <c r="K586" s="65"/>
      <c r="L586" s="65"/>
      <c r="M586" s="65"/>
      <c r="N586" s="65"/>
      <c r="O586" s="65"/>
      <c r="P586" s="65"/>
      <c r="Q586" s="65"/>
      <c r="R586" s="65"/>
      <c r="S586" s="65"/>
      <c r="T586" s="65"/>
      <c r="U586" s="65"/>
      <c r="V586" s="65"/>
      <c r="W586" s="65"/>
      <c r="X586" s="65"/>
      <c r="Y586" s="65"/>
      <c r="Z586" s="65"/>
    </row>
    <row r="587" spans="1:26" ht="14.25" customHeight="1" x14ac:dyDescent="0.25">
      <c r="A587" s="65"/>
      <c r="B587" s="97"/>
      <c r="C587" s="97"/>
      <c r="D587" s="97"/>
      <c r="E587" s="195"/>
      <c r="F587" s="195"/>
      <c r="G587" s="65"/>
      <c r="H587" s="65"/>
      <c r="I587" s="65"/>
      <c r="J587" s="65"/>
      <c r="K587" s="65"/>
      <c r="L587" s="65"/>
      <c r="M587" s="65"/>
      <c r="N587" s="65"/>
      <c r="O587" s="65"/>
      <c r="P587" s="65"/>
      <c r="Q587" s="65"/>
      <c r="R587" s="65"/>
      <c r="S587" s="65"/>
      <c r="T587" s="65"/>
      <c r="U587" s="65"/>
      <c r="V587" s="65"/>
      <c r="W587" s="65"/>
      <c r="X587" s="65"/>
      <c r="Y587" s="65"/>
      <c r="Z587" s="65"/>
    </row>
    <row r="588" spans="1:26" ht="14.25" customHeight="1" x14ac:dyDescent="0.25">
      <c r="A588" s="65"/>
      <c r="B588" s="97"/>
      <c r="C588" s="97"/>
      <c r="D588" s="97"/>
      <c r="E588" s="195"/>
      <c r="F588" s="195"/>
      <c r="G588" s="65"/>
      <c r="H588" s="65"/>
      <c r="I588" s="65"/>
      <c r="J588" s="65"/>
      <c r="K588" s="65"/>
      <c r="L588" s="65"/>
      <c r="M588" s="65"/>
      <c r="N588" s="65"/>
      <c r="O588" s="65"/>
      <c r="P588" s="65"/>
      <c r="Q588" s="65"/>
      <c r="R588" s="65"/>
      <c r="S588" s="65"/>
      <c r="T588" s="65"/>
      <c r="U588" s="65"/>
      <c r="V588" s="65"/>
      <c r="W588" s="65"/>
      <c r="X588" s="65"/>
      <c r="Y588" s="65"/>
      <c r="Z588" s="65"/>
    </row>
    <row r="589" spans="1:26" ht="14.25" customHeight="1" x14ac:dyDescent="0.25">
      <c r="A589" s="65"/>
      <c r="B589" s="97"/>
      <c r="C589" s="97"/>
      <c r="D589" s="97"/>
      <c r="E589" s="195"/>
      <c r="F589" s="195"/>
      <c r="G589" s="65"/>
      <c r="H589" s="65"/>
      <c r="I589" s="65"/>
      <c r="J589" s="65"/>
      <c r="K589" s="65"/>
      <c r="L589" s="65"/>
      <c r="M589" s="65"/>
      <c r="N589" s="65"/>
      <c r="O589" s="65"/>
      <c r="P589" s="65"/>
      <c r="Q589" s="65"/>
      <c r="R589" s="65"/>
      <c r="S589" s="65"/>
      <c r="T589" s="65"/>
      <c r="U589" s="65"/>
      <c r="V589" s="65"/>
      <c r="W589" s="65"/>
      <c r="X589" s="65"/>
      <c r="Y589" s="65"/>
      <c r="Z589" s="65"/>
    </row>
    <row r="590" spans="1:26" ht="14.25" customHeight="1" x14ac:dyDescent="0.25">
      <c r="A590" s="65"/>
      <c r="B590" s="97"/>
      <c r="C590" s="97"/>
      <c r="D590" s="97"/>
      <c r="E590" s="195"/>
      <c r="F590" s="195"/>
      <c r="G590" s="65"/>
      <c r="H590" s="65"/>
      <c r="I590" s="65"/>
      <c r="J590" s="65"/>
      <c r="K590" s="65"/>
      <c r="L590" s="65"/>
      <c r="M590" s="65"/>
      <c r="N590" s="65"/>
      <c r="O590" s="65"/>
      <c r="P590" s="65"/>
      <c r="Q590" s="65"/>
      <c r="R590" s="65"/>
      <c r="S590" s="65"/>
      <c r="T590" s="65"/>
      <c r="U590" s="65"/>
      <c r="V590" s="65"/>
      <c r="W590" s="65"/>
      <c r="X590" s="65"/>
      <c r="Y590" s="65"/>
      <c r="Z590" s="65"/>
    </row>
    <row r="591" spans="1:26" ht="14.25" customHeight="1" x14ac:dyDescent="0.25">
      <c r="A591" s="65"/>
      <c r="B591" s="97"/>
      <c r="C591" s="97"/>
      <c r="D591" s="97"/>
      <c r="E591" s="195"/>
      <c r="F591" s="195"/>
      <c r="G591" s="65"/>
      <c r="H591" s="65"/>
      <c r="I591" s="65"/>
      <c r="J591" s="65"/>
      <c r="K591" s="65"/>
      <c r="L591" s="65"/>
      <c r="M591" s="65"/>
      <c r="N591" s="65"/>
      <c r="O591" s="65"/>
      <c r="P591" s="65"/>
      <c r="Q591" s="65"/>
      <c r="R591" s="65"/>
      <c r="S591" s="65"/>
      <c r="T591" s="65"/>
      <c r="U591" s="65"/>
      <c r="V591" s="65"/>
      <c r="W591" s="65"/>
      <c r="X591" s="65"/>
      <c r="Y591" s="65"/>
      <c r="Z591" s="65"/>
    </row>
    <row r="592" spans="1:26" ht="14.25" customHeight="1" x14ac:dyDescent="0.25">
      <c r="A592" s="65"/>
      <c r="B592" s="97"/>
      <c r="C592" s="97"/>
      <c r="D592" s="97"/>
      <c r="E592" s="195"/>
      <c r="F592" s="195"/>
      <c r="G592" s="65"/>
      <c r="H592" s="65"/>
      <c r="I592" s="65"/>
      <c r="J592" s="65"/>
      <c r="K592" s="65"/>
      <c r="L592" s="65"/>
      <c r="M592" s="65"/>
      <c r="N592" s="65"/>
      <c r="O592" s="65"/>
      <c r="P592" s="65"/>
      <c r="Q592" s="65"/>
      <c r="R592" s="65"/>
      <c r="S592" s="65"/>
      <c r="T592" s="65"/>
      <c r="U592" s="65"/>
      <c r="V592" s="65"/>
      <c r="W592" s="65"/>
      <c r="X592" s="65"/>
      <c r="Y592" s="65"/>
      <c r="Z592" s="65"/>
    </row>
    <row r="593" spans="1:26" ht="14.25" customHeight="1" x14ac:dyDescent="0.25">
      <c r="A593" s="65"/>
      <c r="B593" s="97"/>
      <c r="C593" s="97"/>
      <c r="D593" s="97"/>
      <c r="E593" s="195"/>
      <c r="F593" s="195"/>
      <c r="G593" s="65"/>
      <c r="H593" s="65"/>
      <c r="I593" s="65"/>
      <c r="J593" s="65"/>
      <c r="K593" s="65"/>
      <c r="L593" s="65"/>
      <c r="M593" s="65"/>
      <c r="N593" s="65"/>
      <c r="O593" s="65"/>
      <c r="P593" s="65"/>
      <c r="Q593" s="65"/>
      <c r="R593" s="65"/>
      <c r="S593" s="65"/>
      <c r="T593" s="65"/>
      <c r="U593" s="65"/>
      <c r="V593" s="65"/>
      <c r="W593" s="65"/>
      <c r="X593" s="65"/>
      <c r="Y593" s="65"/>
      <c r="Z593" s="65"/>
    </row>
    <row r="594" spans="1:26" ht="14.25" customHeight="1" x14ac:dyDescent="0.25">
      <c r="A594" s="65"/>
      <c r="B594" s="97"/>
      <c r="C594" s="97"/>
      <c r="D594" s="97"/>
      <c r="E594" s="195"/>
      <c r="F594" s="195"/>
      <c r="G594" s="65"/>
      <c r="H594" s="65"/>
      <c r="I594" s="65"/>
      <c r="J594" s="65"/>
      <c r="K594" s="65"/>
      <c r="L594" s="65"/>
      <c r="M594" s="65"/>
      <c r="N594" s="65"/>
      <c r="O594" s="65"/>
      <c r="P594" s="65"/>
      <c r="Q594" s="65"/>
      <c r="R594" s="65"/>
      <c r="S594" s="65"/>
      <c r="T594" s="65"/>
      <c r="U594" s="65"/>
      <c r="V594" s="65"/>
      <c r="W594" s="65"/>
      <c r="X594" s="65"/>
      <c r="Y594" s="65"/>
      <c r="Z594" s="65"/>
    </row>
    <row r="595" spans="1:26" ht="14.25" customHeight="1" x14ac:dyDescent="0.25">
      <c r="A595" s="65"/>
      <c r="B595" s="97"/>
      <c r="C595" s="97"/>
      <c r="D595" s="97"/>
      <c r="E595" s="195"/>
      <c r="F595" s="195"/>
      <c r="G595" s="65"/>
      <c r="H595" s="65"/>
      <c r="I595" s="65"/>
      <c r="J595" s="65"/>
      <c r="K595" s="65"/>
      <c r="L595" s="65"/>
      <c r="M595" s="65"/>
      <c r="N595" s="65"/>
      <c r="O595" s="65"/>
      <c r="P595" s="65"/>
      <c r="Q595" s="65"/>
      <c r="R595" s="65"/>
      <c r="S595" s="65"/>
      <c r="T595" s="65"/>
      <c r="U595" s="65"/>
      <c r="V595" s="65"/>
      <c r="W595" s="65"/>
      <c r="X595" s="65"/>
      <c r="Y595" s="65"/>
      <c r="Z595" s="65"/>
    </row>
    <row r="596" spans="1:26" ht="14.25" customHeight="1" x14ac:dyDescent="0.25">
      <c r="A596" s="65"/>
      <c r="B596" s="97"/>
      <c r="C596" s="97"/>
      <c r="D596" s="97"/>
      <c r="E596" s="195"/>
      <c r="F596" s="195"/>
      <c r="G596" s="65"/>
      <c r="H596" s="65"/>
      <c r="I596" s="65"/>
      <c r="J596" s="65"/>
      <c r="K596" s="65"/>
      <c r="L596" s="65"/>
      <c r="M596" s="65"/>
      <c r="N596" s="65"/>
      <c r="O596" s="65"/>
      <c r="P596" s="65"/>
      <c r="Q596" s="65"/>
      <c r="R596" s="65"/>
      <c r="S596" s="65"/>
      <c r="T596" s="65"/>
      <c r="U596" s="65"/>
      <c r="V596" s="65"/>
      <c r="W596" s="65"/>
      <c r="X596" s="65"/>
      <c r="Y596" s="65"/>
      <c r="Z596" s="65"/>
    </row>
    <row r="597" spans="1:26" ht="14.25" customHeight="1" x14ac:dyDescent="0.25">
      <c r="A597" s="65"/>
      <c r="B597" s="97"/>
      <c r="C597" s="97"/>
      <c r="D597" s="97"/>
      <c r="E597" s="195"/>
      <c r="F597" s="195"/>
      <c r="G597" s="65"/>
      <c r="H597" s="65"/>
      <c r="I597" s="65"/>
      <c r="J597" s="65"/>
      <c r="K597" s="65"/>
      <c r="L597" s="65"/>
      <c r="M597" s="65"/>
      <c r="N597" s="65"/>
      <c r="O597" s="65"/>
      <c r="P597" s="65"/>
      <c r="Q597" s="65"/>
      <c r="R597" s="65"/>
      <c r="S597" s="65"/>
      <c r="T597" s="65"/>
      <c r="U597" s="65"/>
      <c r="V597" s="65"/>
      <c r="W597" s="65"/>
      <c r="X597" s="65"/>
      <c r="Y597" s="65"/>
      <c r="Z597" s="65"/>
    </row>
    <row r="598" spans="1:26" ht="14.25" customHeight="1" x14ac:dyDescent="0.25">
      <c r="A598" s="65"/>
      <c r="B598" s="97"/>
      <c r="C598" s="97"/>
      <c r="D598" s="97"/>
      <c r="E598" s="195"/>
      <c r="F598" s="195"/>
      <c r="G598" s="65"/>
      <c r="H598" s="65"/>
      <c r="I598" s="65"/>
      <c r="J598" s="65"/>
      <c r="K598" s="65"/>
      <c r="L598" s="65"/>
      <c r="M598" s="65"/>
      <c r="N598" s="65"/>
      <c r="O598" s="65"/>
      <c r="P598" s="65"/>
      <c r="Q598" s="65"/>
      <c r="R598" s="65"/>
      <c r="S598" s="65"/>
      <c r="T598" s="65"/>
      <c r="U598" s="65"/>
      <c r="V598" s="65"/>
      <c r="W598" s="65"/>
      <c r="X598" s="65"/>
      <c r="Y598" s="65"/>
      <c r="Z598" s="65"/>
    </row>
    <row r="599" spans="1:26" ht="14.25" customHeight="1" x14ac:dyDescent="0.25">
      <c r="A599" s="65"/>
      <c r="B599" s="97"/>
      <c r="C599" s="97"/>
      <c r="D599" s="97"/>
      <c r="E599" s="195"/>
      <c r="F599" s="195"/>
      <c r="G599" s="65"/>
      <c r="H599" s="65"/>
      <c r="I599" s="65"/>
      <c r="J599" s="65"/>
      <c r="K599" s="65"/>
      <c r="L599" s="65"/>
      <c r="M599" s="65"/>
      <c r="N599" s="65"/>
      <c r="O599" s="65"/>
      <c r="P599" s="65"/>
      <c r="Q599" s="65"/>
      <c r="R599" s="65"/>
      <c r="S599" s="65"/>
      <c r="T599" s="65"/>
      <c r="U599" s="65"/>
      <c r="V599" s="65"/>
      <c r="W599" s="65"/>
      <c r="X599" s="65"/>
      <c r="Y599" s="65"/>
      <c r="Z599" s="65"/>
    </row>
    <row r="600" spans="1:26" ht="14.25" customHeight="1" x14ac:dyDescent="0.25">
      <c r="A600" s="65"/>
      <c r="B600" s="97"/>
      <c r="C600" s="97"/>
      <c r="D600" s="97"/>
      <c r="E600" s="195"/>
      <c r="F600" s="195"/>
      <c r="G600" s="65"/>
      <c r="H600" s="65"/>
      <c r="I600" s="65"/>
      <c r="J600" s="65"/>
      <c r="K600" s="65"/>
      <c r="L600" s="65"/>
      <c r="M600" s="65"/>
      <c r="N600" s="65"/>
      <c r="O600" s="65"/>
      <c r="P600" s="65"/>
      <c r="Q600" s="65"/>
      <c r="R600" s="65"/>
      <c r="S600" s="65"/>
      <c r="T600" s="65"/>
      <c r="U600" s="65"/>
      <c r="V600" s="65"/>
      <c r="W600" s="65"/>
      <c r="X600" s="65"/>
      <c r="Y600" s="65"/>
      <c r="Z600" s="65"/>
    </row>
    <row r="601" spans="1:26" ht="14.25" customHeight="1" x14ac:dyDescent="0.25">
      <c r="A601" s="65"/>
      <c r="B601" s="97"/>
      <c r="C601" s="97"/>
      <c r="D601" s="97"/>
      <c r="E601" s="195"/>
      <c r="F601" s="195"/>
      <c r="G601" s="65"/>
      <c r="H601" s="65"/>
      <c r="I601" s="65"/>
      <c r="J601" s="65"/>
      <c r="K601" s="65"/>
      <c r="L601" s="65"/>
      <c r="M601" s="65"/>
      <c r="N601" s="65"/>
      <c r="O601" s="65"/>
      <c r="P601" s="65"/>
      <c r="Q601" s="65"/>
      <c r="R601" s="65"/>
      <c r="S601" s="65"/>
      <c r="T601" s="65"/>
      <c r="U601" s="65"/>
      <c r="V601" s="65"/>
      <c r="W601" s="65"/>
      <c r="X601" s="65"/>
      <c r="Y601" s="65"/>
      <c r="Z601" s="65"/>
    </row>
    <row r="602" spans="1:26" ht="14.25" customHeight="1" x14ac:dyDescent="0.25">
      <c r="A602" s="65"/>
      <c r="B602" s="97"/>
      <c r="C602" s="97"/>
      <c r="D602" s="97"/>
      <c r="E602" s="195"/>
      <c r="F602" s="195"/>
      <c r="G602" s="65"/>
      <c r="H602" s="65"/>
      <c r="I602" s="65"/>
      <c r="J602" s="65"/>
      <c r="K602" s="65"/>
      <c r="L602" s="65"/>
      <c r="M602" s="65"/>
      <c r="N602" s="65"/>
      <c r="O602" s="65"/>
      <c r="P602" s="65"/>
      <c r="Q602" s="65"/>
      <c r="R602" s="65"/>
      <c r="S602" s="65"/>
      <c r="T602" s="65"/>
      <c r="U602" s="65"/>
      <c r="V602" s="65"/>
      <c r="W602" s="65"/>
      <c r="X602" s="65"/>
      <c r="Y602" s="65"/>
      <c r="Z602" s="65"/>
    </row>
    <row r="603" spans="1:26" ht="14.25" customHeight="1" x14ac:dyDescent="0.25">
      <c r="A603" s="65"/>
      <c r="B603" s="97"/>
      <c r="C603" s="97"/>
      <c r="D603" s="97"/>
      <c r="E603" s="195"/>
      <c r="F603" s="195"/>
      <c r="G603" s="65"/>
      <c r="H603" s="65"/>
      <c r="I603" s="65"/>
      <c r="J603" s="65"/>
      <c r="K603" s="65"/>
      <c r="L603" s="65"/>
      <c r="M603" s="65"/>
      <c r="N603" s="65"/>
      <c r="O603" s="65"/>
      <c r="P603" s="65"/>
      <c r="Q603" s="65"/>
      <c r="R603" s="65"/>
      <c r="S603" s="65"/>
      <c r="T603" s="65"/>
      <c r="U603" s="65"/>
      <c r="V603" s="65"/>
      <c r="W603" s="65"/>
      <c r="X603" s="65"/>
      <c r="Y603" s="65"/>
      <c r="Z603" s="65"/>
    </row>
    <row r="604" spans="1:26" ht="14.25" customHeight="1" x14ac:dyDescent="0.25">
      <c r="A604" s="65"/>
      <c r="B604" s="97"/>
      <c r="C604" s="97"/>
      <c r="D604" s="97"/>
      <c r="E604" s="195"/>
      <c r="F604" s="195"/>
      <c r="G604" s="65"/>
      <c r="H604" s="65"/>
      <c r="I604" s="65"/>
      <c r="J604" s="65"/>
      <c r="K604" s="65"/>
      <c r="L604" s="65"/>
      <c r="M604" s="65"/>
      <c r="N604" s="65"/>
      <c r="O604" s="65"/>
      <c r="P604" s="65"/>
      <c r="Q604" s="65"/>
      <c r="R604" s="65"/>
      <c r="S604" s="65"/>
      <c r="T604" s="65"/>
      <c r="U604" s="65"/>
      <c r="V604" s="65"/>
      <c r="W604" s="65"/>
      <c r="X604" s="65"/>
      <c r="Y604" s="65"/>
      <c r="Z604" s="65"/>
    </row>
    <row r="605" spans="1:26" ht="14.25" customHeight="1" x14ac:dyDescent="0.25">
      <c r="A605" s="65"/>
      <c r="B605" s="97"/>
      <c r="C605" s="97"/>
      <c r="D605" s="97"/>
      <c r="E605" s="195"/>
      <c r="F605" s="195"/>
      <c r="G605" s="65"/>
      <c r="H605" s="65"/>
      <c r="I605" s="65"/>
      <c r="J605" s="65"/>
      <c r="K605" s="65"/>
      <c r="L605" s="65"/>
      <c r="M605" s="65"/>
      <c r="N605" s="65"/>
      <c r="O605" s="65"/>
      <c r="P605" s="65"/>
      <c r="Q605" s="65"/>
      <c r="R605" s="65"/>
      <c r="S605" s="65"/>
      <c r="T605" s="65"/>
      <c r="U605" s="65"/>
      <c r="V605" s="65"/>
      <c r="W605" s="65"/>
      <c r="X605" s="65"/>
      <c r="Y605" s="65"/>
      <c r="Z605" s="65"/>
    </row>
    <row r="606" spans="1:26" ht="14.25" customHeight="1" x14ac:dyDescent="0.25">
      <c r="A606" s="65"/>
      <c r="B606" s="97"/>
      <c r="C606" s="97"/>
      <c r="D606" s="97"/>
      <c r="E606" s="195"/>
      <c r="F606" s="195"/>
      <c r="G606" s="65"/>
      <c r="H606" s="65"/>
      <c r="I606" s="65"/>
      <c r="J606" s="65"/>
      <c r="K606" s="65"/>
      <c r="L606" s="65"/>
      <c r="M606" s="65"/>
      <c r="N606" s="65"/>
      <c r="O606" s="65"/>
      <c r="P606" s="65"/>
      <c r="Q606" s="65"/>
      <c r="R606" s="65"/>
      <c r="S606" s="65"/>
      <c r="T606" s="65"/>
      <c r="U606" s="65"/>
      <c r="V606" s="65"/>
      <c r="W606" s="65"/>
      <c r="X606" s="65"/>
      <c r="Y606" s="65"/>
      <c r="Z606" s="65"/>
    </row>
    <row r="607" spans="1:26" ht="14.25" customHeight="1" x14ac:dyDescent="0.25">
      <c r="A607" s="65"/>
      <c r="B607" s="97"/>
      <c r="C607" s="97"/>
      <c r="D607" s="97"/>
      <c r="E607" s="195"/>
      <c r="F607" s="195"/>
      <c r="G607" s="65"/>
      <c r="H607" s="65"/>
      <c r="I607" s="65"/>
      <c r="J607" s="65"/>
      <c r="K607" s="65"/>
      <c r="L607" s="65"/>
      <c r="M607" s="65"/>
      <c r="N607" s="65"/>
      <c r="O607" s="65"/>
      <c r="P607" s="65"/>
      <c r="Q607" s="65"/>
      <c r="R607" s="65"/>
      <c r="S607" s="65"/>
      <c r="T607" s="65"/>
      <c r="U607" s="65"/>
      <c r="V607" s="65"/>
      <c r="W607" s="65"/>
      <c r="X607" s="65"/>
      <c r="Y607" s="65"/>
      <c r="Z607" s="65"/>
    </row>
    <row r="608" spans="1:26" ht="14.25" customHeight="1" x14ac:dyDescent="0.25">
      <c r="A608" s="65"/>
      <c r="B608" s="97"/>
      <c r="C608" s="97"/>
      <c r="D608" s="97"/>
      <c r="E608" s="195"/>
      <c r="F608" s="195"/>
      <c r="G608" s="65"/>
      <c r="H608" s="65"/>
      <c r="I608" s="65"/>
      <c r="J608" s="65"/>
      <c r="K608" s="65"/>
      <c r="L608" s="65"/>
      <c r="M608" s="65"/>
      <c r="N608" s="65"/>
      <c r="O608" s="65"/>
      <c r="P608" s="65"/>
      <c r="Q608" s="65"/>
      <c r="R608" s="65"/>
      <c r="S608" s="65"/>
      <c r="T608" s="65"/>
      <c r="U608" s="65"/>
      <c r="V608" s="65"/>
      <c r="W608" s="65"/>
      <c r="X608" s="65"/>
      <c r="Y608" s="65"/>
      <c r="Z608" s="65"/>
    </row>
    <row r="609" spans="1:26" ht="14.25" customHeight="1" x14ac:dyDescent="0.25">
      <c r="A609" s="65"/>
      <c r="B609" s="97"/>
      <c r="C609" s="97"/>
      <c r="D609" s="97"/>
      <c r="E609" s="195"/>
      <c r="F609" s="195"/>
      <c r="G609" s="65"/>
      <c r="H609" s="65"/>
      <c r="I609" s="65"/>
      <c r="J609" s="65"/>
      <c r="K609" s="65"/>
      <c r="L609" s="65"/>
      <c r="M609" s="65"/>
      <c r="N609" s="65"/>
      <c r="O609" s="65"/>
      <c r="P609" s="65"/>
      <c r="Q609" s="65"/>
      <c r="R609" s="65"/>
      <c r="S609" s="65"/>
      <c r="T609" s="65"/>
      <c r="U609" s="65"/>
      <c r="V609" s="65"/>
      <c r="W609" s="65"/>
      <c r="X609" s="65"/>
      <c r="Y609" s="65"/>
      <c r="Z609" s="65"/>
    </row>
    <row r="610" spans="1:26" ht="14.25" customHeight="1" x14ac:dyDescent="0.25">
      <c r="A610" s="65"/>
      <c r="B610" s="97"/>
      <c r="C610" s="97"/>
      <c r="D610" s="97"/>
      <c r="E610" s="195"/>
      <c r="F610" s="195"/>
      <c r="G610" s="65"/>
      <c r="H610" s="65"/>
      <c r="I610" s="65"/>
      <c r="J610" s="65"/>
      <c r="K610" s="65"/>
      <c r="L610" s="65"/>
      <c r="M610" s="65"/>
      <c r="N610" s="65"/>
      <c r="O610" s="65"/>
      <c r="P610" s="65"/>
      <c r="Q610" s="65"/>
      <c r="R610" s="65"/>
      <c r="S610" s="65"/>
      <c r="T610" s="65"/>
      <c r="U610" s="65"/>
      <c r="V610" s="65"/>
      <c r="W610" s="65"/>
      <c r="X610" s="65"/>
      <c r="Y610" s="65"/>
      <c r="Z610" s="65"/>
    </row>
    <row r="611" spans="1:26" ht="14.25" customHeight="1" x14ac:dyDescent="0.25">
      <c r="A611" s="65"/>
      <c r="B611" s="97"/>
      <c r="C611" s="97"/>
      <c r="D611" s="97"/>
      <c r="E611" s="195"/>
      <c r="F611" s="195"/>
      <c r="G611" s="65"/>
      <c r="H611" s="65"/>
      <c r="I611" s="65"/>
      <c r="J611" s="65"/>
      <c r="K611" s="65"/>
      <c r="L611" s="65"/>
      <c r="M611" s="65"/>
      <c r="N611" s="65"/>
      <c r="O611" s="65"/>
      <c r="P611" s="65"/>
      <c r="Q611" s="65"/>
      <c r="R611" s="65"/>
      <c r="S611" s="65"/>
      <c r="T611" s="65"/>
      <c r="U611" s="65"/>
      <c r="V611" s="65"/>
      <c r="W611" s="65"/>
      <c r="X611" s="65"/>
      <c r="Y611" s="65"/>
      <c r="Z611" s="65"/>
    </row>
    <row r="612" spans="1:26" ht="14.25" customHeight="1" x14ac:dyDescent="0.25">
      <c r="A612" s="65"/>
      <c r="B612" s="97"/>
      <c r="C612" s="97"/>
      <c r="D612" s="97"/>
      <c r="E612" s="195"/>
      <c r="F612" s="195"/>
      <c r="G612" s="65"/>
      <c r="H612" s="65"/>
      <c r="I612" s="65"/>
      <c r="J612" s="65"/>
      <c r="K612" s="65"/>
      <c r="L612" s="65"/>
      <c r="M612" s="65"/>
      <c r="N612" s="65"/>
      <c r="O612" s="65"/>
      <c r="P612" s="65"/>
      <c r="Q612" s="65"/>
      <c r="R612" s="65"/>
      <c r="S612" s="65"/>
      <c r="T612" s="65"/>
      <c r="U612" s="65"/>
      <c r="V612" s="65"/>
      <c r="W612" s="65"/>
      <c r="X612" s="65"/>
      <c r="Y612" s="65"/>
      <c r="Z612" s="65"/>
    </row>
    <row r="613" spans="1:26" ht="14.25" customHeight="1" x14ac:dyDescent="0.25">
      <c r="A613" s="65"/>
      <c r="B613" s="97"/>
      <c r="C613" s="97"/>
      <c r="D613" s="97"/>
      <c r="E613" s="195"/>
      <c r="F613" s="195"/>
      <c r="G613" s="65"/>
      <c r="H613" s="65"/>
      <c r="I613" s="65"/>
      <c r="J613" s="65"/>
      <c r="K613" s="65"/>
      <c r="L613" s="65"/>
      <c r="M613" s="65"/>
      <c r="N613" s="65"/>
      <c r="O613" s="65"/>
      <c r="P613" s="65"/>
      <c r="Q613" s="65"/>
      <c r="R613" s="65"/>
      <c r="S613" s="65"/>
      <c r="T613" s="65"/>
      <c r="U613" s="65"/>
      <c r="V613" s="65"/>
      <c r="W613" s="65"/>
      <c r="X613" s="65"/>
      <c r="Y613" s="65"/>
      <c r="Z613" s="65"/>
    </row>
    <row r="614" spans="1:26" ht="14.25" customHeight="1" x14ac:dyDescent="0.25">
      <c r="A614" s="65"/>
      <c r="B614" s="97"/>
      <c r="C614" s="97"/>
      <c r="D614" s="97"/>
      <c r="E614" s="195"/>
      <c r="F614" s="195"/>
      <c r="G614" s="65"/>
      <c r="H614" s="65"/>
      <c r="I614" s="65"/>
      <c r="J614" s="65"/>
      <c r="K614" s="65"/>
      <c r="L614" s="65"/>
      <c r="M614" s="65"/>
      <c r="N614" s="65"/>
      <c r="O614" s="65"/>
      <c r="P614" s="65"/>
      <c r="Q614" s="65"/>
      <c r="R614" s="65"/>
      <c r="S614" s="65"/>
      <c r="T614" s="65"/>
      <c r="U614" s="65"/>
      <c r="V614" s="65"/>
      <c r="W614" s="65"/>
      <c r="X614" s="65"/>
      <c r="Y614" s="65"/>
      <c r="Z614" s="65"/>
    </row>
    <row r="615" spans="1:26" ht="14.25" customHeight="1" x14ac:dyDescent="0.25">
      <c r="A615" s="65"/>
      <c r="B615" s="97"/>
      <c r="C615" s="97"/>
      <c r="D615" s="97"/>
      <c r="E615" s="195"/>
      <c r="F615" s="195"/>
      <c r="G615" s="65"/>
      <c r="H615" s="65"/>
      <c r="I615" s="65"/>
      <c r="J615" s="65"/>
      <c r="K615" s="65"/>
      <c r="L615" s="65"/>
      <c r="M615" s="65"/>
      <c r="N615" s="65"/>
      <c r="O615" s="65"/>
      <c r="P615" s="65"/>
      <c r="Q615" s="65"/>
      <c r="R615" s="65"/>
      <c r="S615" s="65"/>
      <c r="T615" s="65"/>
      <c r="U615" s="65"/>
      <c r="V615" s="65"/>
      <c r="W615" s="65"/>
      <c r="X615" s="65"/>
      <c r="Y615" s="65"/>
      <c r="Z615" s="65"/>
    </row>
    <row r="616" spans="1:26" ht="14.25" customHeight="1" x14ac:dyDescent="0.25">
      <c r="A616" s="65"/>
      <c r="B616" s="97"/>
      <c r="C616" s="97"/>
      <c r="D616" s="97"/>
      <c r="E616" s="195"/>
      <c r="F616" s="195"/>
      <c r="G616" s="65"/>
      <c r="H616" s="65"/>
      <c r="I616" s="65"/>
      <c r="J616" s="65"/>
      <c r="K616" s="65"/>
      <c r="L616" s="65"/>
      <c r="M616" s="65"/>
      <c r="N616" s="65"/>
      <c r="O616" s="65"/>
      <c r="P616" s="65"/>
      <c r="Q616" s="65"/>
      <c r="R616" s="65"/>
      <c r="S616" s="65"/>
      <c r="T616" s="65"/>
      <c r="U616" s="65"/>
      <c r="V616" s="65"/>
      <c r="W616" s="65"/>
      <c r="X616" s="65"/>
      <c r="Y616" s="65"/>
      <c r="Z616" s="65"/>
    </row>
    <row r="617" spans="1:26" ht="14.25" customHeight="1" x14ac:dyDescent="0.25">
      <c r="A617" s="65"/>
      <c r="B617" s="97"/>
      <c r="C617" s="97"/>
      <c r="D617" s="97"/>
      <c r="E617" s="195"/>
      <c r="F617" s="195"/>
      <c r="G617" s="65"/>
      <c r="H617" s="65"/>
      <c r="I617" s="65"/>
      <c r="J617" s="65"/>
      <c r="K617" s="65"/>
      <c r="L617" s="65"/>
      <c r="M617" s="65"/>
      <c r="N617" s="65"/>
      <c r="O617" s="65"/>
      <c r="P617" s="65"/>
      <c r="Q617" s="65"/>
      <c r="R617" s="65"/>
      <c r="S617" s="65"/>
      <c r="T617" s="65"/>
      <c r="U617" s="65"/>
      <c r="V617" s="65"/>
      <c r="W617" s="65"/>
      <c r="X617" s="65"/>
      <c r="Y617" s="65"/>
      <c r="Z617" s="65"/>
    </row>
    <row r="618" spans="1:26" ht="14.25" customHeight="1" x14ac:dyDescent="0.25">
      <c r="A618" s="65"/>
      <c r="B618" s="97"/>
      <c r="C618" s="97"/>
      <c r="D618" s="97"/>
      <c r="E618" s="195"/>
      <c r="F618" s="195"/>
      <c r="G618" s="65"/>
      <c r="H618" s="65"/>
      <c r="I618" s="65"/>
      <c r="J618" s="65"/>
      <c r="K618" s="65"/>
      <c r="L618" s="65"/>
      <c r="M618" s="65"/>
      <c r="N618" s="65"/>
      <c r="O618" s="65"/>
      <c r="P618" s="65"/>
      <c r="Q618" s="65"/>
      <c r="R618" s="65"/>
      <c r="S618" s="65"/>
      <c r="T618" s="65"/>
      <c r="U618" s="65"/>
      <c r="V618" s="65"/>
      <c r="W618" s="65"/>
      <c r="X618" s="65"/>
      <c r="Y618" s="65"/>
      <c r="Z618" s="65"/>
    </row>
    <row r="619" spans="1:26" ht="14.25" customHeight="1" x14ac:dyDescent="0.25">
      <c r="A619" s="65"/>
      <c r="B619" s="97"/>
      <c r="C619" s="97"/>
      <c r="D619" s="97"/>
      <c r="E619" s="195"/>
      <c r="F619" s="195"/>
      <c r="G619" s="65"/>
      <c r="H619" s="65"/>
      <c r="I619" s="65"/>
      <c r="J619" s="65"/>
      <c r="K619" s="65"/>
      <c r="L619" s="65"/>
      <c r="M619" s="65"/>
      <c r="N619" s="65"/>
      <c r="O619" s="65"/>
      <c r="P619" s="65"/>
      <c r="Q619" s="65"/>
      <c r="R619" s="65"/>
      <c r="S619" s="65"/>
      <c r="T619" s="65"/>
      <c r="U619" s="65"/>
      <c r="V619" s="65"/>
      <c r="W619" s="65"/>
      <c r="X619" s="65"/>
      <c r="Y619" s="65"/>
      <c r="Z619" s="65"/>
    </row>
    <row r="620" spans="1:26" ht="14.25" customHeight="1" x14ac:dyDescent="0.25">
      <c r="A620" s="65"/>
      <c r="B620" s="97"/>
      <c r="C620" s="97"/>
      <c r="D620" s="97"/>
      <c r="E620" s="195"/>
      <c r="F620" s="195"/>
      <c r="G620" s="65"/>
      <c r="H620" s="65"/>
      <c r="I620" s="65"/>
      <c r="J620" s="65"/>
      <c r="K620" s="65"/>
      <c r="L620" s="65"/>
      <c r="M620" s="65"/>
      <c r="N620" s="65"/>
      <c r="O620" s="65"/>
      <c r="P620" s="65"/>
      <c r="Q620" s="65"/>
      <c r="R620" s="65"/>
      <c r="S620" s="65"/>
      <c r="T620" s="65"/>
      <c r="U620" s="65"/>
      <c r="V620" s="65"/>
      <c r="W620" s="65"/>
      <c r="X620" s="65"/>
      <c r="Y620" s="65"/>
      <c r="Z620" s="65"/>
    </row>
    <row r="621" spans="1:26" ht="14.25" customHeight="1" x14ac:dyDescent="0.25">
      <c r="A621" s="65"/>
      <c r="B621" s="97"/>
      <c r="C621" s="97"/>
      <c r="D621" s="97"/>
      <c r="E621" s="195"/>
      <c r="F621" s="195"/>
      <c r="G621" s="65"/>
      <c r="H621" s="65"/>
      <c r="I621" s="65"/>
      <c r="J621" s="65"/>
      <c r="K621" s="65"/>
      <c r="L621" s="65"/>
      <c r="M621" s="65"/>
      <c r="N621" s="65"/>
      <c r="O621" s="65"/>
      <c r="P621" s="65"/>
      <c r="Q621" s="65"/>
      <c r="R621" s="65"/>
      <c r="S621" s="65"/>
      <c r="T621" s="65"/>
      <c r="U621" s="65"/>
      <c r="V621" s="65"/>
      <c r="W621" s="65"/>
      <c r="X621" s="65"/>
      <c r="Y621" s="65"/>
      <c r="Z621" s="65"/>
    </row>
    <row r="622" spans="1:26" ht="14.25" customHeight="1" x14ac:dyDescent="0.25">
      <c r="A622" s="65"/>
      <c r="B622" s="97"/>
      <c r="C622" s="97"/>
      <c r="D622" s="97"/>
      <c r="E622" s="195"/>
      <c r="F622" s="195"/>
      <c r="G622" s="65"/>
      <c r="H622" s="65"/>
      <c r="I622" s="65"/>
      <c r="J622" s="65"/>
      <c r="K622" s="65"/>
      <c r="L622" s="65"/>
      <c r="M622" s="65"/>
      <c r="N622" s="65"/>
      <c r="O622" s="65"/>
      <c r="P622" s="65"/>
      <c r="Q622" s="65"/>
      <c r="R622" s="65"/>
      <c r="S622" s="65"/>
      <c r="T622" s="65"/>
      <c r="U622" s="65"/>
      <c r="V622" s="65"/>
      <c r="W622" s="65"/>
      <c r="X622" s="65"/>
      <c r="Y622" s="65"/>
      <c r="Z622" s="65"/>
    </row>
    <row r="623" spans="1:26" ht="14.25" customHeight="1" x14ac:dyDescent="0.25">
      <c r="A623" s="65"/>
      <c r="B623" s="97"/>
      <c r="C623" s="97"/>
      <c r="D623" s="97"/>
      <c r="E623" s="195"/>
      <c r="F623" s="195"/>
      <c r="G623" s="65"/>
      <c r="H623" s="65"/>
      <c r="I623" s="65"/>
      <c r="J623" s="65"/>
      <c r="K623" s="65"/>
      <c r="L623" s="65"/>
      <c r="M623" s="65"/>
      <c r="N623" s="65"/>
      <c r="O623" s="65"/>
      <c r="P623" s="65"/>
      <c r="Q623" s="65"/>
      <c r="R623" s="65"/>
      <c r="S623" s="65"/>
      <c r="T623" s="65"/>
      <c r="U623" s="65"/>
      <c r="V623" s="65"/>
      <c r="W623" s="65"/>
      <c r="X623" s="65"/>
      <c r="Y623" s="65"/>
      <c r="Z623" s="65"/>
    </row>
    <row r="624" spans="1:26" ht="14.25" customHeight="1" x14ac:dyDescent="0.25">
      <c r="A624" s="65"/>
      <c r="B624" s="97"/>
      <c r="C624" s="97"/>
      <c r="D624" s="97"/>
      <c r="E624" s="195"/>
      <c r="F624" s="195"/>
      <c r="G624" s="65"/>
      <c r="H624" s="65"/>
      <c r="I624" s="65"/>
      <c r="J624" s="65"/>
      <c r="K624" s="65"/>
      <c r="L624" s="65"/>
      <c r="M624" s="65"/>
      <c r="N624" s="65"/>
      <c r="O624" s="65"/>
      <c r="P624" s="65"/>
      <c r="Q624" s="65"/>
      <c r="R624" s="65"/>
      <c r="S624" s="65"/>
      <c r="T624" s="65"/>
      <c r="U624" s="65"/>
      <c r="V624" s="65"/>
      <c r="W624" s="65"/>
      <c r="X624" s="65"/>
      <c r="Y624" s="65"/>
      <c r="Z624" s="65"/>
    </row>
    <row r="625" spans="1:26" ht="14.25" customHeight="1" x14ac:dyDescent="0.25">
      <c r="A625" s="65"/>
      <c r="B625" s="97"/>
      <c r="C625" s="97"/>
      <c r="D625" s="97"/>
      <c r="E625" s="195"/>
      <c r="F625" s="195"/>
      <c r="G625" s="65"/>
      <c r="H625" s="65"/>
      <c r="I625" s="65"/>
      <c r="J625" s="65"/>
      <c r="K625" s="65"/>
      <c r="L625" s="65"/>
      <c r="M625" s="65"/>
      <c r="N625" s="65"/>
      <c r="O625" s="65"/>
      <c r="P625" s="65"/>
      <c r="Q625" s="65"/>
      <c r="R625" s="65"/>
      <c r="S625" s="65"/>
      <c r="T625" s="65"/>
      <c r="U625" s="65"/>
      <c r="V625" s="65"/>
      <c r="W625" s="65"/>
      <c r="X625" s="65"/>
      <c r="Y625" s="65"/>
      <c r="Z625" s="65"/>
    </row>
    <row r="626" spans="1:26" ht="14.25" customHeight="1" x14ac:dyDescent="0.25">
      <c r="A626" s="65"/>
      <c r="B626" s="97"/>
      <c r="C626" s="97"/>
      <c r="D626" s="97"/>
      <c r="E626" s="195"/>
      <c r="F626" s="195"/>
      <c r="G626" s="65"/>
      <c r="H626" s="65"/>
      <c r="I626" s="65"/>
      <c r="J626" s="65"/>
      <c r="K626" s="65"/>
      <c r="L626" s="65"/>
      <c r="M626" s="65"/>
      <c r="N626" s="65"/>
      <c r="O626" s="65"/>
      <c r="P626" s="65"/>
      <c r="Q626" s="65"/>
      <c r="R626" s="65"/>
      <c r="S626" s="65"/>
      <c r="T626" s="65"/>
      <c r="U626" s="65"/>
      <c r="V626" s="65"/>
      <c r="W626" s="65"/>
      <c r="X626" s="65"/>
      <c r="Y626" s="65"/>
      <c r="Z626" s="65"/>
    </row>
    <row r="627" spans="1:26" ht="14.25" customHeight="1" x14ac:dyDescent="0.25">
      <c r="A627" s="65"/>
      <c r="B627" s="97"/>
      <c r="C627" s="97"/>
      <c r="D627" s="97"/>
      <c r="E627" s="195"/>
      <c r="F627" s="195"/>
      <c r="G627" s="65"/>
      <c r="H627" s="65"/>
      <c r="I627" s="65"/>
      <c r="J627" s="65"/>
      <c r="K627" s="65"/>
      <c r="L627" s="65"/>
      <c r="M627" s="65"/>
      <c r="N627" s="65"/>
      <c r="O627" s="65"/>
      <c r="P627" s="65"/>
      <c r="Q627" s="65"/>
      <c r="R627" s="65"/>
      <c r="S627" s="65"/>
      <c r="T627" s="65"/>
      <c r="U627" s="65"/>
      <c r="V627" s="65"/>
      <c r="W627" s="65"/>
      <c r="X627" s="65"/>
      <c r="Y627" s="65"/>
      <c r="Z627" s="65"/>
    </row>
    <row r="628" spans="1:26" ht="14.25" customHeight="1" x14ac:dyDescent="0.25">
      <c r="A628" s="65"/>
      <c r="B628" s="97"/>
      <c r="C628" s="97"/>
      <c r="D628" s="97"/>
      <c r="E628" s="195"/>
      <c r="F628" s="195"/>
      <c r="G628" s="65"/>
      <c r="H628" s="65"/>
      <c r="I628" s="65"/>
      <c r="J628" s="65"/>
      <c r="K628" s="65"/>
      <c r="L628" s="65"/>
      <c r="M628" s="65"/>
      <c r="N628" s="65"/>
      <c r="O628" s="65"/>
      <c r="P628" s="65"/>
      <c r="Q628" s="65"/>
      <c r="R628" s="65"/>
      <c r="S628" s="65"/>
      <c r="T628" s="65"/>
      <c r="U628" s="65"/>
      <c r="V628" s="65"/>
      <c r="W628" s="65"/>
      <c r="X628" s="65"/>
      <c r="Y628" s="65"/>
      <c r="Z628" s="65"/>
    </row>
    <row r="629" spans="1:26" ht="14.25" customHeight="1" x14ac:dyDescent="0.25">
      <c r="A629" s="65"/>
      <c r="B629" s="97"/>
      <c r="C629" s="97"/>
      <c r="D629" s="97"/>
      <c r="E629" s="195"/>
      <c r="F629" s="195"/>
      <c r="G629" s="65"/>
      <c r="H629" s="65"/>
      <c r="I629" s="65"/>
      <c r="J629" s="65"/>
      <c r="K629" s="65"/>
      <c r="L629" s="65"/>
      <c r="M629" s="65"/>
      <c r="N629" s="65"/>
      <c r="O629" s="65"/>
      <c r="P629" s="65"/>
      <c r="Q629" s="65"/>
      <c r="R629" s="65"/>
      <c r="S629" s="65"/>
      <c r="T629" s="65"/>
      <c r="U629" s="65"/>
      <c r="V629" s="65"/>
      <c r="W629" s="65"/>
      <c r="X629" s="65"/>
      <c r="Y629" s="65"/>
      <c r="Z629" s="65"/>
    </row>
    <row r="630" spans="1:26" ht="14.25" customHeight="1" x14ac:dyDescent="0.25">
      <c r="A630" s="65"/>
      <c r="B630" s="97"/>
      <c r="C630" s="97"/>
      <c r="D630" s="97"/>
      <c r="E630" s="195"/>
      <c r="F630" s="195"/>
      <c r="G630" s="65"/>
      <c r="H630" s="65"/>
      <c r="I630" s="65"/>
      <c r="J630" s="65"/>
      <c r="K630" s="65"/>
      <c r="L630" s="65"/>
      <c r="M630" s="65"/>
      <c r="N630" s="65"/>
      <c r="O630" s="65"/>
      <c r="P630" s="65"/>
      <c r="Q630" s="65"/>
      <c r="R630" s="65"/>
      <c r="S630" s="65"/>
      <c r="T630" s="65"/>
      <c r="U630" s="65"/>
      <c r="V630" s="65"/>
      <c r="W630" s="65"/>
      <c r="X630" s="65"/>
      <c r="Y630" s="65"/>
      <c r="Z630" s="65"/>
    </row>
    <row r="631" spans="1:26" ht="14.25" customHeight="1" x14ac:dyDescent="0.25">
      <c r="A631" s="65"/>
      <c r="B631" s="97"/>
      <c r="C631" s="97"/>
      <c r="D631" s="97"/>
      <c r="E631" s="195"/>
      <c r="F631" s="195"/>
      <c r="G631" s="65"/>
      <c r="H631" s="65"/>
      <c r="I631" s="65"/>
      <c r="J631" s="65"/>
      <c r="K631" s="65"/>
      <c r="L631" s="65"/>
      <c r="M631" s="65"/>
      <c r="N631" s="65"/>
      <c r="O631" s="65"/>
      <c r="P631" s="65"/>
      <c r="Q631" s="65"/>
      <c r="R631" s="65"/>
      <c r="S631" s="65"/>
      <c r="T631" s="65"/>
      <c r="U631" s="65"/>
      <c r="V631" s="65"/>
      <c r="W631" s="65"/>
      <c r="X631" s="65"/>
      <c r="Y631" s="65"/>
      <c r="Z631" s="65"/>
    </row>
    <row r="632" spans="1:26" ht="14.25" customHeight="1" x14ac:dyDescent="0.25">
      <c r="A632" s="65"/>
      <c r="B632" s="97"/>
      <c r="C632" s="97"/>
      <c r="D632" s="97"/>
      <c r="E632" s="195"/>
      <c r="F632" s="195"/>
      <c r="G632" s="65"/>
      <c r="H632" s="65"/>
      <c r="I632" s="65"/>
      <c r="J632" s="65"/>
      <c r="K632" s="65"/>
      <c r="L632" s="65"/>
      <c r="M632" s="65"/>
      <c r="N632" s="65"/>
      <c r="O632" s="65"/>
      <c r="P632" s="65"/>
      <c r="Q632" s="65"/>
      <c r="R632" s="65"/>
      <c r="S632" s="65"/>
      <c r="T632" s="65"/>
      <c r="U632" s="65"/>
      <c r="V632" s="65"/>
      <c r="W632" s="65"/>
      <c r="X632" s="65"/>
      <c r="Y632" s="65"/>
      <c r="Z632" s="65"/>
    </row>
    <row r="633" spans="1:26" ht="14.25" customHeight="1" x14ac:dyDescent="0.25">
      <c r="A633" s="65"/>
      <c r="B633" s="97"/>
      <c r="C633" s="97"/>
      <c r="D633" s="97"/>
      <c r="E633" s="195"/>
      <c r="F633" s="195"/>
      <c r="G633" s="65"/>
      <c r="H633" s="65"/>
      <c r="I633" s="65"/>
      <c r="J633" s="65"/>
      <c r="K633" s="65"/>
      <c r="L633" s="65"/>
      <c r="M633" s="65"/>
      <c r="N633" s="65"/>
      <c r="O633" s="65"/>
      <c r="P633" s="65"/>
      <c r="Q633" s="65"/>
      <c r="R633" s="65"/>
      <c r="S633" s="65"/>
      <c r="T633" s="65"/>
      <c r="U633" s="65"/>
      <c r="V633" s="65"/>
      <c r="W633" s="65"/>
      <c r="X633" s="65"/>
      <c r="Y633" s="65"/>
      <c r="Z633" s="65"/>
    </row>
    <row r="634" spans="1:26" ht="14.25" customHeight="1" x14ac:dyDescent="0.25">
      <c r="A634" s="65"/>
      <c r="B634" s="97"/>
      <c r="C634" s="97"/>
      <c r="D634" s="97"/>
      <c r="E634" s="195"/>
      <c r="F634" s="195"/>
      <c r="G634" s="65"/>
      <c r="H634" s="65"/>
      <c r="I634" s="65"/>
      <c r="J634" s="65"/>
      <c r="K634" s="65"/>
      <c r="L634" s="65"/>
      <c r="M634" s="65"/>
      <c r="N634" s="65"/>
      <c r="O634" s="65"/>
      <c r="P634" s="65"/>
      <c r="Q634" s="65"/>
      <c r="R634" s="65"/>
      <c r="S634" s="65"/>
      <c r="T634" s="65"/>
      <c r="U634" s="65"/>
      <c r="V634" s="65"/>
      <c r="W634" s="65"/>
      <c r="X634" s="65"/>
      <c r="Y634" s="65"/>
      <c r="Z634" s="65"/>
    </row>
    <row r="635" spans="1:26" ht="14.25" customHeight="1" x14ac:dyDescent="0.25">
      <c r="A635" s="65"/>
      <c r="B635" s="97"/>
      <c r="C635" s="97"/>
      <c r="D635" s="97"/>
      <c r="E635" s="195"/>
      <c r="F635" s="195"/>
      <c r="G635" s="65"/>
      <c r="H635" s="65"/>
      <c r="I635" s="65"/>
      <c r="J635" s="65"/>
      <c r="K635" s="65"/>
      <c r="L635" s="65"/>
      <c r="M635" s="65"/>
      <c r="N635" s="65"/>
      <c r="O635" s="65"/>
      <c r="P635" s="65"/>
      <c r="Q635" s="65"/>
      <c r="R635" s="65"/>
      <c r="S635" s="65"/>
      <c r="T635" s="65"/>
      <c r="U635" s="65"/>
      <c r="V635" s="65"/>
      <c r="W635" s="65"/>
      <c r="X635" s="65"/>
      <c r="Y635" s="65"/>
      <c r="Z635" s="65"/>
    </row>
    <row r="636" spans="1:26" ht="14.25" customHeight="1" x14ac:dyDescent="0.25">
      <c r="A636" s="65"/>
      <c r="B636" s="97"/>
      <c r="C636" s="97"/>
      <c r="D636" s="97"/>
      <c r="E636" s="195"/>
      <c r="F636" s="195"/>
      <c r="G636" s="65"/>
      <c r="H636" s="65"/>
      <c r="I636" s="65"/>
      <c r="J636" s="65"/>
      <c r="K636" s="65"/>
      <c r="L636" s="65"/>
      <c r="M636" s="65"/>
      <c r="N636" s="65"/>
      <c r="O636" s="65"/>
      <c r="P636" s="65"/>
      <c r="Q636" s="65"/>
      <c r="R636" s="65"/>
      <c r="S636" s="65"/>
      <c r="T636" s="65"/>
      <c r="U636" s="65"/>
      <c r="V636" s="65"/>
      <c r="W636" s="65"/>
      <c r="X636" s="65"/>
      <c r="Y636" s="65"/>
      <c r="Z636" s="65"/>
    </row>
    <row r="637" spans="1:26" ht="14.25" customHeight="1" x14ac:dyDescent="0.25">
      <c r="A637" s="65"/>
      <c r="B637" s="97"/>
      <c r="C637" s="97"/>
      <c r="D637" s="97"/>
      <c r="E637" s="195"/>
      <c r="F637" s="195"/>
      <c r="G637" s="65"/>
      <c r="H637" s="65"/>
      <c r="I637" s="65"/>
      <c r="J637" s="65"/>
      <c r="K637" s="65"/>
      <c r="L637" s="65"/>
      <c r="M637" s="65"/>
      <c r="N637" s="65"/>
      <c r="O637" s="65"/>
      <c r="P637" s="65"/>
      <c r="Q637" s="65"/>
      <c r="R637" s="65"/>
      <c r="S637" s="65"/>
      <c r="T637" s="65"/>
      <c r="U637" s="65"/>
      <c r="V637" s="65"/>
      <c r="W637" s="65"/>
      <c r="X637" s="65"/>
      <c r="Y637" s="65"/>
      <c r="Z637" s="65"/>
    </row>
    <row r="638" spans="1:26" ht="14.25" customHeight="1" x14ac:dyDescent="0.25">
      <c r="A638" s="65"/>
      <c r="B638" s="97"/>
      <c r="C638" s="97"/>
      <c r="D638" s="97"/>
      <c r="E638" s="195"/>
      <c r="F638" s="195"/>
      <c r="G638" s="65"/>
      <c r="H638" s="65"/>
      <c r="I638" s="65"/>
      <c r="J638" s="65"/>
      <c r="K638" s="65"/>
      <c r="L638" s="65"/>
      <c r="M638" s="65"/>
      <c r="N638" s="65"/>
      <c r="O638" s="65"/>
      <c r="P638" s="65"/>
      <c r="Q638" s="65"/>
      <c r="R638" s="65"/>
      <c r="S638" s="65"/>
      <c r="T638" s="65"/>
      <c r="U638" s="65"/>
      <c r="V638" s="65"/>
      <c r="W638" s="65"/>
      <c r="X638" s="65"/>
      <c r="Y638" s="65"/>
      <c r="Z638" s="65"/>
    </row>
    <row r="639" spans="1:26" ht="14.25" customHeight="1" x14ac:dyDescent="0.25">
      <c r="A639" s="65"/>
      <c r="B639" s="97"/>
      <c r="C639" s="97"/>
      <c r="D639" s="97"/>
      <c r="E639" s="195"/>
      <c r="F639" s="195"/>
      <c r="G639" s="65"/>
      <c r="H639" s="65"/>
      <c r="I639" s="65"/>
      <c r="J639" s="65"/>
      <c r="K639" s="65"/>
      <c r="L639" s="65"/>
      <c r="M639" s="65"/>
      <c r="N639" s="65"/>
      <c r="O639" s="65"/>
      <c r="P639" s="65"/>
      <c r="Q639" s="65"/>
      <c r="R639" s="65"/>
      <c r="S639" s="65"/>
      <c r="T639" s="65"/>
      <c r="U639" s="65"/>
      <c r="V639" s="65"/>
      <c r="W639" s="65"/>
      <c r="X639" s="65"/>
      <c r="Y639" s="65"/>
      <c r="Z639" s="65"/>
    </row>
    <row r="640" spans="1:26" ht="14.25" customHeight="1" x14ac:dyDescent="0.25">
      <c r="A640" s="65"/>
      <c r="B640" s="97"/>
      <c r="C640" s="97"/>
      <c r="D640" s="97"/>
      <c r="E640" s="195"/>
      <c r="F640" s="195"/>
      <c r="G640" s="65"/>
      <c r="H640" s="65"/>
      <c r="I640" s="65"/>
      <c r="J640" s="65"/>
      <c r="K640" s="65"/>
      <c r="L640" s="65"/>
      <c r="M640" s="65"/>
      <c r="N640" s="65"/>
      <c r="O640" s="65"/>
      <c r="P640" s="65"/>
      <c r="Q640" s="65"/>
      <c r="R640" s="65"/>
      <c r="S640" s="65"/>
      <c r="T640" s="65"/>
      <c r="U640" s="65"/>
      <c r="V640" s="65"/>
      <c r="W640" s="65"/>
      <c r="X640" s="65"/>
      <c r="Y640" s="65"/>
      <c r="Z640" s="65"/>
    </row>
    <row r="641" spans="1:26" ht="14.25" customHeight="1" x14ac:dyDescent="0.25">
      <c r="A641" s="65"/>
      <c r="B641" s="97"/>
      <c r="C641" s="97"/>
      <c r="D641" s="97"/>
      <c r="E641" s="195"/>
      <c r="F641" s="195"/>
      <c r="G641" s="65"/>
      <c r="H641" s="65"/>
      <c r="I641" s="65"/>
      <c r="J641" s="65"/>
      <c r="K641" s="65"/>
      <c r="L641" s="65"/>
      <c r="M641" s="65"/>
      <c r="N641" s="65"/>
      <c r="O641" s="65"/>
      <c r="P641" s="65"/>
      <c r="Q641" s="65"/>
      <c r="R641" s="65"/>
      <c r="S641" s="65"/>
      <c r="T641" s="65"/>
      <c r="U641" s="65"/>
      <c r="V641" s="65"/>
      <c r="W641" s="65"/>
      <c r="X641" s="65"/>
      <c r="Y641" s="65"/>
      <c r="Z641" s="65"/>
    </row>
    <row r="642" spans="1:26" ht="14.25" customHeight="1" x14ac:dyDescent="0.25">
      <c r="A642" s="65"/>
      <c r="B642" s="97"/>
      <c r="C642" s="97"/>
      <c r="D642" s="97"/>
      <c r="E642" s="195"/>
      <c r="F642" s="195"/>
      <c r="G642" s="65"/>
      <c r="H642" s="65"/>
      <c r="I642" s="65"/>
      <c r="J642" s="65"/>
      <c r="K642" s="65"/>
      <c r="L642" s="65"/>
      <c r="M642" s="65"/>
      <c r="N642" s="65"/>
      <c r="O642" s="65"/>
      <c r="P642" s="65"/>
      <c r="Q642" s="65"/>
      <c r="R642" s="65"/>
      <c r="S642" s="65"/>
      <c r="T642" s="65"/>
      <c r="U642" s="65"/>
      <c r="V642" s="65"/>
      <c r="W642" s="65"/>
      <c r="X642" s="65"/>
      <c r="Y642" s="65"/>
      <c r="Z642" s="65"/>
    </row>
    <row r="643" spans="1:26" ht="14.25" customHeight="1" x14ac:dyDescent="0.25">
      <c r="A643" s="65"/>
      <c r="B643" s="97"/>
      <c r="C643" s="97"/>
      <c r="D643" s="97"/>
      <c r="E643" s="195"/>
      <c r="F643" s="195"/>
      <c r="G643" s="65"/>
      <c r="H643" s="65"/>
      <c r="I643" s="65"/>
      <c r="J643" s="65"/>
      <c r="K643" s="65"/>
      <c r="L643" s="65"/>
      <c r="M643" s="65"/>
      <c r="N643" s="65"/>
      <c r="O643" s="65"/>
      <c r="P643" s="65"/>
      <c r="Q643" s="65"/>
      <c r="R643" s="65"/>
      <c r="S643" s="65"/>
      <c r="T643" s="65"/>
      <c r="U643" s="65"/>
      <c r="V643" s="65"/>
      <c r="W643" s="65"/>
      <c r="X643" s="65"/>
      <c r="Y643" s="65"/>
      <c r="Z643" s="65"/>
    </row>
    <row r="644" spans="1:26" ht="14.25" customHeight="1" x14ac:dyDescent="0.25">
      <c r="A644" s="65"/>
      <c r="B644" s="97"/>
      <c r="C644" s="97"/>
      <c r="D644" s="97"/>
      <c r="E644" s="195"/>
      <c r="F644" s="195"/>
      <c r="G644" s="65"/>
      <c r="H644" s="65"/>
      <c r="I644" s="65"/>
      <c r="J644" s="65"/>
      <c r="K644" s="65"/>
      <c r="L644" s="65"/>
      <c r="M644" s="65"/>
      <c r="N644" s="65"/>
      <c r="O644" s="65"/>
      <c r="P644" s="65"/>
      <c r="Q644" s="65"/>
      <c r="R644" s="65"/>
      <c r="S644" s="65"/>
      <c r="T644" s="65"/>
      <c r="U644" s="65"/>
      <c r="V644" s="65"/>
      <c r="W644" s="65"/>
      <c r="X644" s="65"/>
      <c r="Y644" s="65"/>
      <c r="Z644" s="65"/>
    </row>
    <row r="645" spans="1:26" ht="14.25" customHeight="1" x14ac:dyDescent="0.25">
      <c r="A645" s="65"/>
      <c r="B645" s="97"/>
      <c r="C645" s="97"/>
      <c r="D645" s="97"/>
      <c r="E645" s="195"/>
      <c r="F645" s="195"/>
      <c r="G645" s="65"/>
      <c r="H645" s="65"/>
      <c r="I645" s="65"/>
      <c r="J645" s="65"/>
      <c r="K645" s="65"/>
      <c r="L645" s="65"/>
      <c r="M645" s="65"/>
      <c r="N645" s="65"/>
      <c r="O645" s="65"/>
      <c r="P645" s="65"/>
      <c r="Q645" s="65"/>
      <c r="R645" s="65"/>
      <c r="S645" s="65"/>
      <c r="T645" s="65"/>
      <c r="U645" s="65"/>
      <c r="V645" s="65"/>
      <c r="W645" s="65"/>
      <c r="X645" s="65"/>
      <c r="Y645" s="65"/>
      <c r="Z645" s="65"/>
    </row>
    <row r="646" spans="1:26" ht="14.25" customHeight="1" x14ac:dyDescent="0.25">
      <c r="A646" s="65"/>
      <c r="B646" s="97"/>
      <c r="C646" s="97"/>
      <c r="D646" s="97"/>
      <c r="E646" s="195"/>
      <c r="F646" s="195"/>
      <c r="G646" s="65"/>
      <c r="H646" s="65"/>
      <c r="I646" s="65"/>
      <c r="J646" s="65"/>
      <c r="K646" s="65"/>
      <c r="L646" s="65"/>
      <c r="M646" s="65"/>
      <c r="N646" s="65"/>
      <c r="O646" s="65"/>
      <c r="P646" s="65"/>
      <c r="Q646" s="65"/>
      <c r="R646" s="65"/>
      <c r="S646" s="65"/>
      <c r="T646" s="65"/>
      <c r="U646" s="65"/>
      <c r="V646" s="65"/>
      <c r="W646" s="65"/>
      <c r="X646" s="65"/>
      <c r="Y646" s="65"/>
      <c r="Z646" s="65"/>
    </row>
    <row r="647" spans="1:26" ht="14.25" customHeight="1" x14ac:dyDescent="0.25">
      <c r="A647" s="65"/>
      <c r="B647" s="97"/>
      <c r="C647" s="97"/>
      <c r="D647" s="97"/>
      <c r="E647" s="195"/>
      <c r="F647" s="195"/>
      <c r="G647" s="65"/>
      <c r="H647" s="65"/>
      <c r="I647" s="65"/>
      <c r="J647" s="65"/>
      <c r="K647" s="65"/>
      <c r="L647" s="65"/>
      <c r="M647" s="65"/>
      <c r="N647" s="65"/>
      <c r="O647" s="65"/>
      <c r="P647" s="65"/>
      <c r="Q647" s="65"/>
      <c r="R647" s="65"/>
      <c r="S647" s="65"/>
      <c r="T647" s="65"/>
      <c r="U647" s="65"/>
      <c r="V647" s="65"/>
      <c r="W647" s="65"/>
      <c r="X647" s="65"/>
      <c r="Y647" s="65"/>
      <c r="Z647" s="65"/>
    </row>
    <row r="648" spans="1:26" ht="14.25" customHeight="1" x14ac:dyDescent="0.25">
      <c r="A648" s="65"/>
      <c r="B648" s="97"/>
      <c r="C648" s="97"/>
      <c r="D648" s="97"/>
      <c r="E648" s="195"/>
      <c r="F648" s="195"/>
      <c r="G648" s="65"/>
      <c r="H648" s="65"/>
      <c r="I648" s="65"/>
      <c r="J648" s="65"/>
      <c r="K648" s="65"/>
      <c r="L648" s="65"/>
      <c r="M648" s="65"/>
      <c r="N648" s="65"/>
      <c r="O648" s="65"/>
      <c r="P648" s="65"/>
      <c r="Q648" s="65"/>
      <c r="R648" s="65"/>
      <c r="S648" s="65"/>
      <c r="T648" s="65"/>
      <c r="U648" s="65"/>
      <c r="V648" s="65"/>
      <c r="W648" s="65"/>
      <c r="X648" s="65"/>
      <c r="Y648" s="65"/>
      <c r="Z648" s="65"/>
    </row>
    <row r="649" spans="1:26" ht="14.25" customHeight="1" x14ac:dyDescent="0.25">
      <c r="A649" s="65"/>
      <c r="B649" s="97"/>
      <c r="C649" s="97"/>
      <c r="D649" s="97"/>
      <c r="E649" s="195"/>
      <c r="F649" s="195"/>
      <c r="G649" s="65"/>
      <c r="H649" s="65"/>
      <c r="I649" s="65"/>
      <c r="J649" s="65"/>
      <c r="K649" s="65"/>
      <c r="L649" s="65"/>
      <c r="M649" s="65"/>
      <c r="N649" s="65"/>
      <c r="O649" s="65"/>
      <c r="P649" s="65"/>
      <c r="Q649" s="65"/>
      <c r="R649" s="65"/>
      <c r="S649" s="65"/>
      <c r="T649" s="65"/>
      <c r="U649" s="65"/>
      <c r="V649" s="65"/>
      <c r="W649" s="65"/>
      <c r="X649" s="65"/>
      <c r="Y649" s="65"/>
      <c r="Z649" s="65"/>
    </row>
    <row r="650" spans="1:26" ht="14.25" customHeight="1" x14ac:dyDescent="0.25">
      <c r="A650" s="65"/>
      <c r="B650" s="97"/>
      <c r="C650" s="97"/>
      <c r="D650" s="97"/>
      <c r="E650" s="195"/>
      <c r="F650" s="195"/>
      <c r="G650" s="65"/>
      <c r="H650" s="65"/>
      <c r="I650" s="65"/>
      <c r="J650" s="65"/>
      <c r="K650" s="65"/>
      <c r="L650" s="65"/>
      <c r="M650" s="65"/>
      <c r="N650" s="65"/>
      <c r="O650" s="65"/>
      <c r="P650" s="65"/>
      <c r="Q650" s="65"/>
      <c r="R650" s="65"/>
      <c r="S650" s="65"/>
      <c r="T650" s="65"/>
      <c r="U650" s="65"/>
      <c r="V650" s="65"/>
      <c r="W650" s="65"/>
      <c r="X650" s="65"/>
      <c r="Y650" s="65"/>
      <c r="Z650" s="65"/>
    </row>
    <row r="651" spans="1:26" ht="14.25" customHeight="1" x14ac:dyDescent="0.25">
      <c r="A651" s="65"/>
      <c r="B651" s="97"/>
      <c r="C651" s="97"/>
      <c r="D651" s="97"/>
      <c r="E651" s="195"/>
      <c r="F651" s="195"/>
      <c r="G651" s="65"/>
      <c r="H651" s="65"/>
      <c r="I651" s="65"/>
      <c r="J651" s="65"/>
      <c r="K651" s="65"/>
      <c r="L651" s="65"/>
      <c r="M651" s="65"/>
      <c r="N651" s="65"/>
      <c r="O651" s="65"/>
      <c r="P651" s="65"/>
      <c r="Q651" s="65"/>
      <c r="R651" s="65"/>
      <c r="S651" s="65"/>
      <c r="T651" s="65"/>
      <c r="U651" s="65"/>
      <c r="V651" s="65"/>
      <c r="W651" s="65"/>
      <c r="X651" s="65"/>
      <c r="Y651" s="65"/>
      <c r="Z651" s="65"/>
    </row>
    <row r="652" spans="1:26" ht="14.25" customHeight="1" x14ac:dyDescent="0.25">
      <c r="A652" s="65"/>
      <c r="B652" s="97"/>
      <c r="C652" s="97"/>
      <c r="D652" s="97"/>
      <c r="E652" s="195"/>
      <c r="F652" s="195"/>
      <c r="G652" s="65"/>
      <c r="H652" s="65"/>
      <c r="I652" s="65"/>
      <c r="J652" s="65"/>
      <c r="K652" s="65"/>
      <c r="L652" s="65"/>
      <c r="M652" s="65"/>
      <c r="N652" s="65"/>
      <c r="O652" s="65"/>
      <c r="P652" s="65"/>
      <c r="Q652" s="65"/>
      <c r="R652" s="65"/>
      <c r="S652" s="65"/>
      <c r="T652" s="65"/>
      <c r="U652" s="65"/>
      <c r="V652" s="65"/>
      <c r="W652" s="65"/>
      <c r="X652" s="65"/>
      <c r="Y652" s="65"/>
      <c r="Z652" s="65"/>
    </row>
    <row r="653" spans="1:26" ht="14.25" customHeight="1" x14ac:dyDescent="0.25">
      <c r="A653" s="65"/>
      <c r="B653" s="97"/>
      <c r="C653" s="97"/>
      <c r="D653" s="97"/>
      <c r="E653" s="195"/>
      <c r="F653" s="195"/>
      <c r="G653" s="65"/>
      <c r="H653" s="65"/>
      <c r="I653" s="65"/>
      <c r="J653" s="65"/>
      <c r="K653" s="65"/>
      <c r="L653" s="65"/>
      <c r="M653" s="65"/>
      <c r="N653" s="65"/>
      <c r="O653" s="65"/>
      <c r="P653" s="65"/>
      <c r="Q653" s="65"/>
      <c r="R653" s="65"/>
      <c r="S653" s="65"/>
      <c r="T653" s="65"/>
      <c r="U653" s="65"/>
      <c r="V653" s="65"/>
      <c r="W653" s="65"/>
      <c r="X653" s="65"/>
      <c r="Y653" s="65"/>
      <c r="Z653" s="65"/>
    </row>
    <row r="654" spans="1:26" ht="14.25" customHeight="1" x14ac:dyDescent="0.25">
      <c r="A654" s="65"/>
      <c r="B654" s="97"/>
      <c r="C654" s="97"/>
      <c r="D654" s="97"/>
      <c r="E654" s="195"/>
      <c r="F654" s="195"/>
      <c r="G654" s="65"/>
      <c r="H654" s="65"/>
      <c r="I654" s="65"/>
      <c r="J654" s="65"/>
      <c r="K654" s="65"/>
      <c r="L654" s="65"/>
      <c r="M654" s="65"/>
      <c r="N654" s="65"/>
      <c r="O654" s="65"/>
      <c r="P654" s="65"/>
      <c r="Q654" s="65"/>
      <c r="R654" s="65"/>
      <c r="S654" s="65"/>
      <c r="T654" s="65"/>
      <c r="U654" s="65"/>
      <c r="V654" s="65"/>
      <c r="W654" s="65"/>
      <c r="X654" s="65"/>
      <c r="Y654" s="65"/>
      <c r="Z654" s="65"/>
    </row>
    <row r="655" spans="1:26" ht="14.25" customHeight="1" x14ac:dyDescent="0.25">
      <c r="A655" s="65"/>
      <c r="B655" s="97"/>
      <c r="C655" s="97"/>
      <c r="D655" s="97"/>
      <c r="E655" s="195"/>
      <c r="F655" s="195"/>
      <c r="G655" s="65"/>
      <c r="H655" s="65"/>
      <c r="I655" s="65"/>
      <c r="J655" s="65"/>
      <c r="K655" s="65"/>
      <c r="L655" s="65"/>
      <c r="M655" s="65"/>
      <c r="N655" s="65"/>
      <c r="O655" s="65"/>
      <c r="P655" s="65"/>
      <c r="Q655" s="65"/>
      <c r="R655" s="65"/>
      <c r="S655" s="65"/>
      <c r="T655" s="65"/>
      <c r="U655" s="65"/>
      <c r="V655" s="65"/>
      <c r="W655" s="65"/>
      <c r="X655" s="65"/>
      <c r="Y655" s="65"/>
      <c r="Z655" s="65"/>
    </row>
    <row r="656" spans="1:26" ht="14.25" customHeight="1" x14ac:dyDescent="0.25">
      <c r="A656" s="65"/>
      <c r="B656" s="97"/>
      <c r="C656" s="97"/>
      <c r="D656" s="97"/>
      <c r="E656" s="195"/>
      <c r="F656" s="195"/>
      <c r="G656" s="65"/>
      <c r="H656" s="65"/>
      <c r="I656" s="65"/>
      <c r="J656" s="65"/>
      <c r="K656" s="65"/>
      <c r="L656" s="65"/>
      <c r="M656" s="65"/>
      <c r="N656" s="65"/>
      <c r="O656" s="65"/>
      <c r="P656" s="65"/>
      <c r="Q656" s="65"/>
      <c r="R656" s="65"/>
      <c r="S656" s="65"/>
      <c r="T656" s="65"/>
      <c r="U656" s="65"/>
      <c r="V656" s="65"/>
      <c r="W656" s="65"/>
      <c r="X656" s="65"/>
      <c r="Y656" s="65"/>
      <c r="Z656" s="65"/>
    </row>
    <row r="657" spans="1:26" ht="14.25" customHeight="1" x14ac:dyDescent="0.25">
      <c r="A657" s="65"/>
      <c r="B657" s="97"/>
      <c r="C657" s="97"/>
      <c r="D657" s="97"/>
      <c r="E657" s="195"/>
      <c r="F657" s="195"/>
      <c r="G657" s="65"/>
      <c r="H657" s="65"/>
      <c r="I657" s="65"/>
      <c r="J657" s="65"/>
      <c r="K657" s="65"/>
      <c r="L657" s="65"/>
      <c r="M657" s="65"/>
      <c r="N657" s="65"/>
      <c r="O657" s="65"/>
      <c r="P657" s="65"/>
      <c r="Q657" s="65"/>
      <c r="R657" s="65"/>
      <c r="S657" s="65"/>
      <c r="T657" s="65"/>
      <c r="U657" s="65"/>
      <c r="V657" s="65"/>
      <c r="W657" s="65"/>
      <c r="X657" s="65"/>
      <c r="Y657" s="65"/>
      <c r="Z657" s="65"/>
    </row>
    <row r="658" spans="1:26" ht="14.25" customHeight="1" x14ac:dyDescent="0.25">
      <c r="A658" s="65"/>
      <c r="B658" s="97"/>
      <c r="C658" s="97"/>
      <c r="D658" s="97"/>
      <c r="E658" s="195"/>
      <c r="F658" s="195"/>
      <c r="G658" s="65"/>
      <c r="H658" s="65"/>
      <c r="I658" s="65"/>
      <c r="J658" s="65"/>
      <c r="K658" s="65"/>
      <c r="L658" s="65"/>
      <c r="M658" s="65"/>
      <c r="N658" s="65"/>
      <c r="O658" s="65"/>
      <c r="P658" s="65"/>
      <c r="Q658" s="65"/>
      <c r="R658" s="65"/>
      <c r="S658" s="65"/>
      <c r="T658" s="65"/>
      <c r="U658" s="65"/>
      <c r="V658" s="65"/>
      <c r="W658" s="65"/>
      <c r="X658" s="65"/>
      <c r="Y658" s="65"/>
      <c r="Z658" s="65"/>
    </row>
    <row r="659" spans="1:26" ht="14.25" customHeight="1" x14ac:dyDescent="0.25">
      <c r="A659" s="65"/>
      <c r="B659" s="97"/>
      <c r="C659" s="97"/>
      <c r="D659" s="97"/>
      <c r="E659" s="195"/>
      <c r="F659" s="195"/>
      <c r="G659" s="65"/>
      <c r="H659" s="65"/>
      <c r="I659" s="65"/>
      <c r="J659" s="65"/>
      <c r="K659" s="65"/>
      <c r="L659" s="65"/>
      <c r="M659" s="65"/>
      <c r="N659" s="65"/>
      <c r="O659" s="65"/>
      <c r="P659" s="65"/>
      <c r="Q659" s="65"/>
      <c r="R659" s="65"/>
      <c r="S659" s="65"/>
      <c r="T659" s="65"/>
      <c r="U659" s="65"/>
      <c r="V659" s="65"/>
      <c r="W659" s="65"/>
      <c r="X659" s="65"/>
      <c r="Y659" s="65"/>
      <c r="Z659" s="65"/>
    </row>
    <row r="660" spans="1:26" ht="14.25" customHeight="1" x14ac:dyDescent="0.25">
      <c r="A660" s="65"/>
      <c r="B660" s="97"/>
      <c r="C660" s="97"/>
      <c r="D660" s="97"/>
      <c r="E660" s="195"/>
      <c r="F660" s="195"/>
      <c r="G660" s="65"/>
      <c r="H660" s="65"/>
      <c r="I660" s="65"/>
      <c r="J660" s="65"/>
      <c r="K660" s="65"/>
      <c r="L660" s="65"/>
      <c r="M660" s="65"/>
      <c r="N660" s="65"/>
      <c r="O660" s="65"/>
      <c r="P660" s="65"/>
      <c r="Q660" s="65"/>
      <c r="R660" s="65"/>
      <c r="S660" s="65"/>
      <c r="T660" s="65"/>
      <c r="U660" s="65"/>
      <c r="V660" s="65"/>
      <c r="W660" s="65"/>
      <c r="X660" s="65"/>
      <c r="Y660" s="65"/>
      <c r="Z660" s="65"/>
    </row>
    <row r="661" spans="1:26" ht="14.25" customHeight="1" x14ac:dyDescent="0.25">
      <c r="A661" s="65"/>
      <c r="B661" s="97"/>
      <c r="C661" s="97"/>
      <c r="D661" s="97"/>
      <c r="E661" s="195"/>
      <c r="F661" s="195"/>
      <c r="G661" s="65"/>
      <c r="H661" s="65"/>
      <c r="I661" s="65"/>
      <c r="J661" s="65"/>
      <c r="K661" s="65"/>
      <c r="L661" s="65"/>
      <c r="M661" s="65"/>
      <c r="N661" s="65"/>
      <c r="O661" s="65"/>
      <c r="P661" s="65"/>
      <c r="Q661" s="65"/>
      <c r="R661" s="65"/>
      <c r="S661" s="65"/>
      <c r="T661" s="65"/>
      <c r="U661" s="65"/>
      <c r="V661" s="65"/>
      <c r="W661" s="65"/>
      <c r="X661" s="65"/>
      <c r="Y661" s="65"/>
      <c r="Z661" s="65"/>
    </row>
    <row r="662" spans="1:26" ht="14.25" customHeight="1" x14ac:dyDescent="0.25">
      <c r="A662" s="65"/>
      <c r="B662" s="97"/>
      <c r="C662" s="97"/>
      <c r="D662" s="97"/>
      <c r="E662" s="195"/>
      <c r="F662" s="195"/>
      <c r="G662" s="65"/>
      <c r="H662" s="65"/>
      <c r="I662" s="65"/>
      <c r="J662" s="65"/>
      <c r="K662" s="65"/>
      <c r="L662" s="65"/>
      <c r="M662" s="65"/>
      <c r="N662" s="65"/>
      <c r="O662" s="65"/>
      <c r="P662" s="65"/>
      <c r="Q662" s="65"/>
      <c r="R662" s="65"/>
      <c r="S662" s="65"/>
      <c r="T662" s="65"/>
      <c r="U662" s="65"/>
      <c r="V662" s="65"/>
      <c r="W662" s="65"/>
      <c r="X662" s="65"/>
      <c r="Y662" s="65"/>
      <c r="Z662" s="65"/>
    </row>
    <row r="663" spans="1:26" ht="14.25" customHeight="1" x14ac:dyDescent="0.25">
      <c r="A663" s="65"/>
      <c r="B663" s="97"/>
      <c r="C663" s="97"/>
      <c r="D663" s="97"/>
      <c r="E663" s="195"/>
      <c r="F663" s="195"/>
      <c r="G663" s="65"/>
      <c r="H663" s="65"/>
      <c r="I663" s="65"/>
      <c r="J663" s="65"/>
      <c r="K663" s="65"/>
      <c r="L663" s="65"/>
      <c r="M663" s="65"/>
      <c r="N663" s="65"/>
      <c r="O663" s="65"/>
      <c r="P663" s="65"/>
      <c r="Q663" s="65"/>
      <c r="R663" s="65"/>
      <c r="S663" s="65"/>
      <c r="T663" s="65"/>
      <c r="U663" s="65"/>
      <c r="V663" s="65"/>
      <c r="W663" s="65"/>
      <c r="X663" s="65"/>
      <c r="Y663" s="65"/>
      <c r="Z663" s="65"/>
    </row>
    <row r="664" spans="1:26" ht="14.25" customHeight="1" x14ac:dyDescent="0.25">
      <c r="A664" s="65"/>
      <c r="B664" s="97"/>
      <c r="C664" s="97"/>
      <c r="D664" s="97"/>
      <c r="E664" s="195"/>
      <c r="F664" s="195"/>
      <c r="G664" s="65"/>
      <c r="H664" s="65"/>
      <c r="I664" s="65"/>
      <c r="J664" s="65"/>
      <c r="K664" s="65"/>
      <c r="L664" s="65"/>
      <c r="M664" s="65"/>
      <c r="N664" s="65"/>
      <c r="O664" s="65"/>
      <c r="P664" s="65"/>
      <c r="Q664" s="65"/>
      <c r="R664" s="65"/>
      <c r="S664" s="65"/>
      <c r="T664" s="65"/>
      <c r="U664" s="65"/>
      <c r="V664" s="65"/>
      <c r="W664" s="65"/>
      <c r="X664" s="65"/>
      <c r="Y664" s="65"/>
      <c r="Z664" s="65"/>
    </row>
    <row r="665" spans="1:26" ht="14.25" customHeight="1" x14ac:dyDescent="0.25">
      <c r="A665" s="65"/>
      <c r="B665" s="97"/>
      <c r="C665" s="97"/>
      <c r="D665" s="97"/>
      <c r="E665" s="195"/>
      <c r="F665" s="195"/>
      <c r="G665" s="65"/>
      <c r="H665" s="65"/>
      <c r="I665" s="65"/>
      <c r="J665" s="65"/>
      <c r="K665" s="65"/>
      <c r="L665" s="65"/>
      <c r="M665" s="65"/>
      <c r="N665" s="65"/>
      <c r="O665" s="65"/>
      <c r="P665" s="65"/>
      <c r="Q665" s="65"/>
      <c r="R665" s="65"/>
      <c r="S665" s="65"/>
      <c r="T665" s="65"/>
      <c r="U665" s="65"/>
      <c r="V665" s="65"/>
      <c r="W665" s="65"/>
      <c r="X665" s="65"/>
      <c r="Y665" s="65"/>
      <c r="Z665" s="65"/>
    </row>
    <row r="666" spans="1:26" ht="14.25" customHeight="1" x14ac:dyDescent="0.25">
      <c r="A666" s="65"/>
      <c r="B666" s="97"/>
      <c r="C666" s="97"/>
      <c r="D666" s="97"/>
      <c r="E666" s="195"/>
      <c r="F666" s="195"/>
      <c r="G666" s="65"/>
      <c r="H666" s="65"/>
      <c r="I666" s="65"/>
      <c r="J666" s="65"/>
      <c r="K666" s="65"/>
      <c r="L666" s="65"/>
      <c r="M666" s="65"/>
      <c r="N666" s="65"/>
      <c r="O666" s="65"/>
      <c r="P666" s="65"/>
      <c r="Q666" s="65"/>
      <c r="R666" s="65"/>
      <c r="S666" s="65"/>
      <c r="T666" s="65"/>
      <c r="U666" s="65"/>
      <c r="V666" s="65"/>
      <c r="W666" s="65"/>
      <c r="X666" s="65"/>
      <c r="Y666" s="65"/>
      <c r="Z666" s="65"/>
    </row>
    <row r="667" spans="1:26" ht="14.25" customHeight="1" x14ac:dyDescent="0.25">
      <c r="A667" s="65"/>
      <c r="B667" s="97"/>
      <c r="C667" s="97"/>
      <c r="D667" s="97"/>
      <c r="E667" s="195"/>
      <c r="F667" s="195"/>
      <c r="G667" s="65"/>
      <c r="H667" s="65"/>
      <c r="I667" s="65"/>
      <c r="J667" s="65"/>
      <c r="K667" s="65"/>
      <c r="L667" s="65"/>
      <c r="M667" s="65"/>
      <c r="N667" s="65"/>
      <c r="O667" s="65"/>
      <c r="P667" s="65"/>
      <c r="Q667" s="65"/>
      <c r="R667" s="65"/>
      <c r="S667" s="65"/>
      <c r="T667" s="65"/>
      <c r="U667" s="65"/>
      <c r="V667" s="65"/>
      <c r="W667" s="65"/>
      <c r="X667" s="65"/>
      <c r="Y667" s="65"/>
      <c r="Z667" s="65"/>
    </row>
    <row r="668" spans="1:26" ht="14.25" customHeight="1" x14ac:dyDescent="0.25">
      <c r="A668" s="65"/>
      <c r="B668" s="97"/>
      <c r="C668" s="97"/>
      <c r="D668" s="97"/>
      <c r="E668" s="195"/>
      <c r="F668" s="195"/>
      <c r="G668" s="65"/>
      <c r="H668" s="65"/>
      <c r="I668" s="65"/>
      <c r="J668" s="65"/>
      <c r="K668" s="65"/>
      <c r="L668" s="65"/>
      <c r="M668" s="65"/>
      <c r="N668" s="65"/>
      <c r="O668" s="65"/>
      <c r="P668" s="65"/>
      <c r="Q668" s="65"/>
      <c r="R668" s="65"/>
      <c r="S668" s="65"/>
      <c r="T668" s="65"/>
      <c r="U668" s="65"/>
      <c r="V668" s="65"/>
      <c r="W668" s="65"/>
      <c r="X668" s="65"/>
      <c r="Y668" s="65"/>
      <c r="Z668" s="65"/>
    </row>
    <row r="669" spans="1:26" ht="14.25" customHeight="1" x14ac:dyDescent="0.25">
      <c r="A669" s="65"/>
      <c r="B669" s="97"/>
      <c r="C669" s="97"/>
      <c r="D669" s="97"/>
      <c r="E669" s="195"/>
      <c r="F669" s="195"/>
      <c r="G669" s="65"/>
      <c r="H669" s="65"/>
      <c r="I669" s="65"/>
      <c r="J669" s="65"/>
      <c r="K669" s="65"/>
      <c r="L669" s="65"/>
      <c r="M669" s="65"/>
      <c r="N669" s="65"/>
      <c r="O669" s="65"/>
      <c r="P669" s="65"/>
      <c r="Q669" s="65"/>
      <c r="R669" s="65"/>
      <c r="S669" s="65"/>
      <c r="T669" s="65"/>
      <c r="U669" s="65"/>
      <c r="V669" s="65"/>
      <c r="W669" s="65"/>
      <c r="X669" s="65"/>
      <c r="Y669" s="65"/>
      <c r="Z669" s="65"/>
    </row>
    <row r="670" spans="1:26" ht="14.25" customHeight="1" x14ac:dyDescent="0.25">
      <c r="A670" s="65"/>
      <c r="B670" s="97"/>
      <c r="C670" s="97"/>
      <c r="D670" s="97"/>
      <c r="E670" s="195"/>
      <c r="F670" s="195"/>
      <c r="G670" s="65"/>
      <c r="H670" s="65"/>
      <c r="I670" s="65"/>
      <c r="J670" s="65"/>
      <c r="K670" s="65"/>
      <c r="L670" s="65"/>
      <c r="M670" s="65"/>
      <c r="N670" s="65"/>
      <c r="O670" s="65"/>
      <c r="P670" s="65"/>
      <c r="Q670" s="65"/>
      <c r="R670" s="65"/>
      <c r="S670" s="65"/>
      <c r="T670" s="65"/>
      <c r="U670" s="65"/>
      <c r="V670" s="65"/>
      <c r="W670" s="65"/>
      <c r="X670" s="65"/>
      <c r="Y670" s="65"/>
      <c r="Z670" s="65"/>
    </row>
    <row r="671" spans="1:26" ht="14.25" customHeight="1" x14ac:dyDescent="0.25">
      <c r="A671" s="65"/>
      <c r="B671" s="97"/>
      <c r="C671" s="97"/>
      <c r="D671" s="97"/>
      <c r="E671" s="195"/>
      <c r="F671" s="195"/>
      <c r="G671" s="65"/>
      <c r="H671" s="65"/>
      <c r="I671" s="65"/>
      <c r="J671" s="65"/>
      <c r="K671" s="65"/>
      <c r="L671" s="65"/>
      <c r="M671" s="65"/>
      <c r="N671" s="65"/>
      <c r="O671" s="65"/>
      <c r="P671" s="65"/>
      <c r="Q671" s="65"/>
      <c r="R671" s="65"/>
      <c r="S671" s="65"/>
      <c r="T671" s="65"/>
      <c r="U671" s="65"/>
      <c r="V671" s="65"/>
      <c r="W671" s="65"/>
      <c r="X671" s="65"/>
      <c r="Y671" s="65"/>
      <c r="Z671" s="65"/>
    </row>
    <row r="672" spans="1:26" ht="14.25" customHeight="1" x14ac:dyDescent="0.25">
      <c r="A672" s="65"/>
      <c r="B672" s="97"/>
      <c r="C672" s="97"/>
      <c r="D672" s="97"/>
      <c r="E672" s="195"/>
      <c r="F672" s="195"/>
      <c r="G672" s="65"/>
      <c r="H672" s="65"/>
      <c r="I672" s="65"/>
      <c r="J672" s="65"/>
      <c r="K672" s="65"/>
      <c r="L672" s="65"/>
      <c r="M672" s="65"/>
      <c r="N672" s="65"/>
      <c r="O672" s="65"/>
      <c r="P672" s="65"/>
      <c r="Q672" s="65"/>
      <c r="R672" s="65"/>
      <c r="S672" s="65"/>
      <c r="T672" s="65"/>
      <c r="U672" s="65"/>
      <c r="V672" s="65"/>
      <c r="W672" s="65"/>
      <c r="X672" s="65"/>
      <c r="Y672" s="65"/>
      <c r="Z672" s="65"/>
    </row>
    <row r="673" spans="1:26" ht="14.25" customHeight="1" x14ac:dyDescent="0.25">
      <c r="A673" s="65"/>
      <c r="B673" s="97"/>
      <c r="C673" s="97"/>
      <c r="D673" s="97"/>
      <c r="E673" s="195"/>
      <c r="F673" s="195"/>
      <c r="G673" s="65"/>
      <c r="H673" s="65"/>
      <c r="I673" s="65"/>
      <c r="J673" s="65"/>
      <c r="K673" s="65"/>
      <c r="L673" s="65"/>
      <c r="M673" s="65"/>
      <c r="N673" s="65"/>
      <c r="O673" s="65"/>
      <c r="P673" s="65"/>
      <c r="Q673" s="65"/>
      <c r="R673" s="65"/>
      <c r="S673" s="65"/>
      <c r="T673" s="65"/>
      <c r="U673" s="65"/>
      <c r="V673" s="65"/>
      <c r="W673" s="65"/>
      <c r="X673" s="65"/>
      <c r="Y673" s="65"/>
      <c r="Z673" s="65"/>
    </row>
    <row r="674" spans="1:26" ht="14.25" customHeight="1" x14ac:dyDescent="0.25">
      <c r="A674" s="65"/>
      <c r="B674" s="97"/>
      <c r="C674" s="97"/>
      <c r="D674" s="97"/>
      <c r="E674" s="195"/>
      <c r="F674" s="195"/>
      <c r="G674" s="65"/>
      <c r="H674" s="65"/>
      <c r="I674" s="65"/>
      <c r="J674" s="65"/>
      <c r="K674" s="65"/>
      <c r="L674" s="65"/>
      <c r="M674" s="65"/>
      <c r="N674" s="65"/>
      <c r="O674" s="65"/>
      <c r="P674" s="65"/>
      <c r="Q674" s="65"/>
      <c r="R674" s="65"/>
      <c r="S674" s="65"/>
      <c r="T674" s="65"/>
      <c r="U674" s="65"/>
      <c r="V674" s="65"/>
      <c r="W674" s="65"/>
      <c r="X674" s="65"/>
      <c r="Y674" s="65"/>
      <c r="Z674" s="65"/>
    </row>
    <row r="675" spans="1:26" ht="14.25" customHeight="1" x14ac:dyDescent="0.25">
      <c r="A675" s="65"/>
      <c r="B675" s="97"/>
      <c r="C675" s="97"/>
      <c r="D675" s="97"/>
      <c r="E675" s="195"/>
      <c r="F675" s="195"/>
      <c r="G675" s="65"/>
      <c r="H675" s="65"/>
      <c r="I675" s="65"/>
      <c r="J675" s="65"/>
      <c r="K675" s="65"/>
      <c r="L675" s="65"/>
      <c r="M675" s="65"/>
      <c r="N675" s="65"/>
      <c r="O675" s="65"/>
      <c r="P675" s="65"/>
      <c r="Q675" s="65"/>
      <c r="R675" s="65"/>
      <c r="S675" s="65"/>
      <c r="T675" s="65"/>
      <c r="U675" s="65"/>
      <c r="V675" s="65"/>
      <c r="W675" s="65"/>
      <c r="X675" s="65"/>
      <c r="Y675" s="65"/>
      <c r="Z675" s="65"/>
    </row>
    <row r="676" spans="1:26" ht="14.25" customHeight="1" x14ac:dyDescent="0.25">
      <c r="A676" s="65"/>
      <c r="B676" s="97"/>
      <c r="C676" s="97"/>
      <c r="D676" s="97"/>
      <c r="E676" s="195"/>
      <c r="F676" s="195"/>
      <c r="G676" s="65"/>
      <c r="H676" s="65"/>
      <c r="I676" s="65"/>
      <c r="J676" s="65"/>
      <c r="K676" s="65"/>
      <c r="L676" s="65"/>
      <c r="M676" s="65"/>
      <c r="N676" s="65"/>
      <c r="O676" s="65"/>
      <c r="P676" s="65"/>
      <c r="Q676" s="65"/>
      <c r="R676" s="65"/>
      <c r="S676" s="65"/>
      <c r="T676" s="65"/>
      <c r="U676" s="65"/>
      <c r="V676" s="65"/>
      <c r="W676" s="65"/>
      <c r="X676" s="65"/>
      <c r="Y676" s="65"/>
      <c r="Z676" s="65"/>
    </row>
    <row r="677" spans="1:26" ht="14.25" customHeight="1" x14ac:dyDescent="0.25">
      <c r="A677" s="65"/>
      <c r="B677" s="97"/>
      <c r="C677" s="97"/>
      <c r="D677" s="97"/>
      <c r="E677" s="195"/>
      <c r="F677" s="195"/>
      <c r="G677" s="65"/>
      <c r="H677" s="65"/>
      <c r="I677" s="65"/>
      <c r="J677" s="65"/>
      <c r="K677" s="65"/>
      <c r="L677" s="65"/>
      <c r="M677" s="65"/>
      <c r="N677" s="65"/>
      <c r="O677" s="65"/>
      <c r="P677" s="65"/>
      <c r="Q677" s="65"/>
      <c r="R677" s="65"/>
      <c r="S677" s="65"/>
      <c r="T677" s="65"/>
      <c r="U677" s="65"/>
      <c r="V677" s="65"/>
      <c r="W677" s="65"/>
      <c r="X677" s="65"/>
      <c r="Y677" s="65"/>
      <c r="Z677" s="65"/>
    </row>
    <row r="678" spans="1:26" ht="14.25" customHeight="1" x14ac:dyDescent="0.25">
      <c r="A678" s="65"/>
      <c r="B678" s="97"/>
      <c r="C678" s="97"/>
      <c r="D678" s="97"/>
      <c r="E678" s="195"/>
      <c r="F678" s="195"/>
      <c r="G678" s="65"/>
      <c r="H678" s="65"/>
      <c r="I678" s="65"/>
      <c r="J678" s="65"/>
      <c r="K678" s="65"/>
      <c r="L678" s="65"/>
      <c r="M678" s="65"/>
      <c r="N678" s="65"/>
      <c r="O678" s="65"/>
      <c r="P678" s="65"/>
      <c r="Q678" s="65"/>
      <c r="R678" s="65"/>
      <c r="S678" s="65"/>
      <c r="T678" s="65"/>
      <c r="U678" s="65"/>
      <c r="V678" s="65"/>
      <c r="W678" s="65"/>
      <c r="X678" s="65"/>
      <c r="Y678" s="65"/>
      <c r="Z678" s="65"/>
    </row>
    <row r="679" spans="1:26" ht="14.25" customHeight="1" x14ac:dyDescent="0.25">
      <c r="A679" s="65"/>
      <c r="B679" s="97"/>
      <c r="C679" s="97"/>
      <c r="D679" s="97"/>
      <c r="E679" s="195"/>
      <c r="F679" s="195"/>
      <c r="G679" s="65"/>
      <c r="H679" s="65"/>
      <c r="I679" s="65"/>
      <c r="J679" s="65"/>
      <c r="K679" s="65"/>
      <c r="L679" s="65"/>
      <c r="M679" s="65"/>
      <c r="N679" s="65"/>
      <c r="O679" s="65"/>
      <c r="P679" s="65"/>
      <c r="Q679" s="65"/>
      <c r="R679" s="65"/>
      <c r="S679" s="65"/>
      <c r="T679" s="65"/>
      <c r="U679" s="65"/>
      <c r="V679" s="65"/>
      <c r="W679" s="65"/>
      <c r="X679" s="65"/>
      <c r="Y679" s="65"/>
      <c r="Z679" s="65"/>
    </row>
    <row r="680" spans="1:26" ht="14.25" customHeight="1" x14ac:dyDescent="0.25">
      <c r="A680" s="65"/>
      <c r="B680" s="97"/>
      <c r="C680" s="97"/>
      <c r="D680" s="97"/>
      <c r="E680" s="195"/>
      <c r="F680" s="195"/>
      <c r="G680" s="65"/>
      <c r="H680" s="65"/>
      <c r="I680" s="65"/>
      <c r="J680" s="65"/>
      <c r="K680" s="65"/>
      <c r="L680" s="65"/>
      <c r="M680" s="65"/>
      <c r="N680" s="65"/>
      <c r="O680" s="65"/>
      <c r="P680" s="65"/>
      <c r="Q680" s="65"/>
      <c r="R680" s="65"/>
      <c r="S680" s="65"/>
      <c r="T680" s="65"/>
      <c r="U680" s="65"/>
      <c r="V680" s="65"/>
      <c r="W680" s="65"/>
      <c r="X680" s="65"/>
      <c r="Y680" s="65"/>
      <c r="Z680" s="65"/>
    </row>
    <row r="681" spans="1:26" ht="14.25" customHeight="1" x14ac:dyDescent="0.25">
      <c r="A681" s="65"/>
      <c r="B681" s="97"/>
      <c r="C681" s="97"/>
      <c r="D681" s="97"/>
      <c r="E681" s="195"/>
      <c r="F681" s="195"/>
      <c r="G681" s="65"/>
      <c r="H681" s="65"/>
      <c r="I681" s="65"/>
      <c r="J681" s="65"/>
      <c r="K681" s="65"/>
      <c r="L681" s="65"/>
      <c r="M681" s="65"/>
      <c r="N681" s="65"/>
      <c r="O681" s="65"/>
      <c r="P681" s="65"/>
      <c r="Q681" s="65"/>
      <c r="R681" s="65"/>
      <c r="S681" s="65"/>
      <c r="T681" s="65"/>
      <c r="U681" s="65"/>
      <c r="V681" s="65"/>
      <c r="W681" s="65"/>
      <c r="X681" s="65"/>
      <c r="Y681" s="65"/>
      <c r="Z681" s="65"/>
    </row>
    <row r="682" spans="1:26" ht="14.25" customHeight="1" x14ac:dyDescent="0.25">
      <c r="A682" s="65"/>
      <c r="B682" s="97"/>
      <c r="C682" s="97"/>
      <c r="D682" s="97"/>
      <c r="E682" s="195"/>
      <c r="F682" s="195"/>
      <c r="G682" s="65"/>
      <c r="H682" s="65"/>
      <c r="I682" s="65"/>
      <c r="J682" s="65"/>
      <c r="K682" s="65"/>
      <c r="L682" s="65"/>
      <c r="M682" s="65"/>
      <c r="N682" s="65"/>
      <c r="O682" s="65"/>
      <c r="P682" s="65"/>
      <c r="Q682" s="65"/>
      <c r="R682" s="65"/>
      <c r="S682" s="65"/>
      <c r="T682" s="65"/>
      <c r="U682" s="65"/>
      <c r="V682" s="65"/>
      <c r="W682" s="65"/>
      <c r="X682" s="65"/>
      <c r="Y682" s="65"/>
      <c r="Z682" s="65"/>
    </row>
    <row r="683" spans="1:26" ht="14.25" customHeight="1" x14ac:dyDescent="0.25">
      <c r="A683" s="65"/>
      <c r="B683" s="97"/>
      <c r="C683" s="97"/>
      <c r="D683" s="97"/>
      <c r="E683" s="195"/>
      <c r="F683" s="195"/>
      <c r="G683" s="65"/>
      <c r="H683" s="65"/>
      <c r="I683" s="65"/>
      <c r="J683" s="65"/>
      <c r="K683" s="65"/>
      <c r="L683" s="65"/>
      <c r="M683" s="65"/>
      <c r="N683" s="65"/>
      <c r="O683" s="65"/>
      <c r="P683" s="65"/>
      <c r="Q683" s="65"/>
      <c r="R683" s="65"/>
      <c r="S683" s="65"/>
      <c r="T683" s="65"/>
      <c r="U683" s="65"/>
      <c r="V683" s="65"/>
      <c r="W683" s="65"/>
      <c r="X683" s="65"/>
      <c r="Y683" s="65"/>
      <c r="Z683" s="65"/>
    </row>
    <row r="684" spans="1:26" ht="14.25" customHeight="1" x14ac:dyDescent="0.25">
      <c r="A684" s="65"/>
      <c r="B684" s="97"/>
      <c r="C684" s="97"/>
      <c r="D684" s="97"/>
      <c r="E684" s="195"/>
      <c r="F684" s="195"/>
      <c r="G684" s="65"/>
      <c r="H684" s="65"/>
      <c r="I684" s="65"/>
      <c r="J684" s="65"/>
      <c r="K684" s="65"/>
      <c r="L684" s="65"/>
      <c r="M684" s="65"/>
      <c r="N684" s="65"/>
      <c r="O684" s="65"/>
      <c r="P684" s="65"/>
      <c r="Q684" s="65"/>
      <c r="R684" s="65"/>
      <c r="S684" s="65"/>
      <c r="T684" s="65"/>
      <c r="U684" s="65"/>
      <c r="V684" s="65"/>
      <c r="W684" s="65"/>
      <c r="X684" s="65"/>
      <c r="Y684" s="65"/>
      <c r="Z684" s="65"/>
    </row>
    <row r="685" spans="1:26" ht="14.25" customHeight="1" x14ac:dyDescent="0.25">
      <c r="A685" s="65"/>
      <c r="B685" s="97"/>
      <c r="C685" s="97"/>
      <c r="D685" s="97"/>
      <c r="E685" s="195"/>
      <c r="F685" s="195"/>
      <c r="G685" s="65"/>
      <c r="H685" s="65"/>
      <c r="I685" s="65"/>
      <c r="J685" s="65"/>
      <c r="K685" s="65"/>
      <c r="L685" s="65"/>
      <c r="M685" s="65"/>
      <c r="N685" s="65"/>
      <c r="O685" s="65"/>
      <c r="P685" s="65"/>
      <c r="Q685" s="65"/>
      <c r="R685" s="65"/>
      <c r="S685" s="65"/>
      <c r="T685" s="65"/>
      <c r="U685" s="65"/>
      <c r="V685" s="65"/>
      <c r="W685" s="65"/>
      <c r="X685" s="65"/>
      <c r="Y685" s="65"/>
      <c r="Z685" s="65"/>
    </row>
    <row r="686" spans="1:26" ht="14.25" customHeight="1" x14ac:dyDescent="0.25">
      <c r="A686" s="65"/>
      <c r="B686" s="97"/>
      <c r="C686" s="97"/>
      <c r="D686" s="97"/>
      <c r="E686" s="195"/>
      <c r="F686" s="195"/>
      <c r="G686" s="65"/>
      <c r="H686" s="65"/>
      <c r="I686" s="65"/>
      <c r="J686" s="65"/>
      <c r="K686" s="65"/>
      <c r="L686" s="65"/>
      <c r="M686" s="65"/>
      <c r="N686" s="65"/>
      <c r="O686" s="65"/>
      <c r="P686" s="65"/>
      <c r="Q686" s="65"/>
      <c r="R686" s="65"/>
      <c r="S686" s="65"/>
      <c r="T686" s="65"/>
      <c r="U686" s="65"/>
      <c r="V686" s="65"/>
      <c r="W686" s="65"/>
      <c r="X686" s="65"/>
      <c r="Y686" s="65"/>
      <c r="Z686" s="65"/>
    </row>
    <row r="687" spans="1:26" ht="14.25" customHeight="1" x14ac:dyDescent="0.25">
      <c r="A687" s="65"/>
      <c r="B687" s="97"/>
      <c r="C687" s="97"/>
      <c r="D687" s="97"/>
      <c r="E687" s="195"/>
      <c r="F687" s="195"/>
      <c r="G687" s="65"/>
      <c r="H687" s="65"/>
      <c r="I687" s="65"/>
      <c r="J687" s="65"/>
      <c r="K687" s="65"/>
      <c r="L687" s="65"/>
      <c r="M687" s="65"/>
      <c r="N687" s="65"/>
      <c r="O687" s="65"/>
      <c r="P687" s="65"/>
      <c r="Q687" s="65"/>
      <c r="R687" s="65"/>
      <c r="S687" s="65"/>
      <c r="T687" s="65"/>
      <c r="U687" s="65"/>
      <c r="V687" s="65"/>
      <c r="W687" s="65"/>
      <c r="X687" s="65"/>
      <c r="Y687" s="65"/>
      <c r="Z687" s="65"/>
    </row>
    <row r="688" spans="1:26" ht="14.25" customHeight="1" x14ac:dyDescent="0.25">
      <c r="A688" s="65"/>
      <c r="B688" s="97"/>
      <c r="C688" s="97"/>
      <c r="D688" s="97"/>
      <c r="E688" s="195"/>
      <c r="F688" s="195"/>
      <c r="G688" s="65"/>
      <c r="H688" s="65"/>
      <c r="I688" s="65"/>
      <c r="J688" s="65"/>
      <c r="K688" s="65"/>
      <c r="L688" s="65"/>
      <c r="M688" s="65"/>
      <c r="N688" s="65"/>
      <c r="O688" s="65"/>
      <c r="P688" s="65"/>
      <c r="Q688" s="65"/>
      <c r="R688" s="65"/>
      <c r="S688" s="65"/>
      <c r="T688" s="65"/>
      <c r="U688" s="65"/>
      <c r="V688" s="65"/>
      <c r="W688" s="65"/>
      <c r="X688" s="65"/>
      <c r="Y688" s="65"/>
      <c r="Z688" s="65"/>
    </row>
    <row r="689" spans="1:26" ht="14.25" customHeight="1" x14ac:dyDescent="0.25">
      <c r="A689" s="65"/>
      <c r="B689" s="97"/>
      <c r="C689" s="97"/>
      <c r="D689" s="97"/>
      <c r="E689" s="195"/>
      <c r="F689" s="195"/>
      <c r="G689" s="65"/>
      <c r="H689" s="65"/>
      <c r="I689" s="65"/>
      <c r="J689" s="65"/>
      <c r="K689" s="65"/>
      <c r="L689" s="65"/>
      <c r="M689" s="65"/>
      <c r="N689" s="65"/>
      <c r="O689" s="65"/>
      <c r="P689" s="65"/>
      <c r="Q689" s="65"/>
      <c r="R689" s="65"/>
      <c r="S689" s="65"/>
      <c r="T689" s="65"/>
      <c r="U689" s="65"/>
      <c r="V689" s="65"/>
      <c r="W689" s="65"/>
      <c r="X689" s="65"/>
      <c r="Y689" s="65"/>
      <c r="Z689" s="65"/>
    </row>
    <row r="690" spans="1:26" ht="14.25" customHeight="1" x14ac:dyDescent="0.25">
      <c r="A690" s="65"/>
      <c r="B690" s="97"/>
      <c r="C690" s="97"/>
      <c r="D690" s="97"/>
      <c r="E690" s="195"/>
      <c r="F690" s="195"/>
      <c r="G690" s="65"/>
      <c r="H690" s="65"/>
      <c r="I690" s="65"/>
      <c r="J690" s="65"/>
      <c r="K690" s="65"/>
      <c r="L690" s="65"/>
      <c r="M690" s="65"/>
      <c r="N690" s="65"/>
      <c r="O690" s="65"/>
      <c r="P690" s="65"/>
      <c r="Q690" s="65"/>
      <c r="R690" s="65"/>
      <c r="S690" s="65"/>
      <c r="T690" s="65"/>
      <c r="U690" s="65"/>
      <c r="V690" s="65"/>
      <c r="W690" s="65"/>
      <c r="X690" s="65"/>
      <c r="Y690" s="65"/>
      <c r="Z690" s="65"/>
    </row>
    <row r="691" spans="1:26" ht="14.25" customHeight="1" x14ac:dyDescent="0.25">
      <c r="A691" s="65"/>
      <c r="B691" s="97"/>
      <c r="C691" s="97"/>
      <c r="D691" s="97"/>
      <c r="E691" s="195"/>
      <c r="F691" s="195"/>
      <c r="G691" s="65"/>
      <c r="H691" s="65"/>
      <c r="I691" s="65"/>
      <c r="J691" s="65"/>
      <c r="K691" s="65"/>
      <c r="L691" s="65"/>
      <c r="M691" s="65"/>
      <c r="N691" s="65"/>
      <c r="O691" s="65"/>
      <c r="P691" s="65"/>
      <c r="Q691" s="65"/>
      <c r="R691" s="65"/>
      <c r="S691" s="65"/>
      <c r="T691" s="65"/>
      <c r="U691" s="65"/>
      <c r="V691" s="65"/>
      <c r="W691" s="65"/>
      <c r="X691" s="65"/>
      <c r="Y691" s="65"/>
      <c r="Z691" s="65"/>
    </row>
    <row r="692" spans="1:26" ht="14.25" customHeight="1" x14ac:dyDescent="0.25">
      <c r="A692" s="65"/>
      <c r="B692" s="97"/>
      <c r="C692" s="97"/>
      <c r="D692" s="97"/>
      <c r="E692" s="195"/>
      <c r="F692" s="195"/>
      <c r="G692" s="65"/>
      <c r="H692" s="65"/>
      <c r="I692" s="65"/>
      <c r="J692" s="65"/>
      <c r="K692" s="65"/>
      <c r="L692" s="65"/>
      <c r="M692" s="65"/>
      <c r="N692" s="65"/>
      <c r="O692" s="65"/>
      <c r="P692" s="65"/>
      <c r="Q692" s="65"/>
      <c r="R692" s="65"/>
      <c r="S692" s="65"/>
      <c r="T692" s="65"/>
      <c r="U692" s="65"/>
      <c r="V692" s="65"/>
      <c r="W692" s="65"/>
      <c r="X692" s="65"/>
      <c r="Y692" s="65"/>
      <c r="Z692" s="65"/>
    </row>
    <row r="693" spans="1:26" ht="14.25" customHeight="1" x14ac:dyDescent="0.25">
      <c r="A693" s="65"/>
      <c r="B693" s="97"/>
      <c r="C693" s="97"/>
      <c r="D693" s="97"/>
      <c r="E693" s="195"/>
      <c r="F693" s="195"/>
      <c r="G693" s="65"/>
      <c r="H693" s="65"/>
      <c r="I693" s="65"/>
      <c r="J693" s="65"/>
      <c r="K693" s="65"/>
      <c r="L693" s="65"/>
      <c r="M693" s="65"/>
      <c r="N693" s="65"/>
      <c r="O693" s="65"/>
      <c r="P693" s="65"/>
      <c r="Q693" s="65"/>
      <c r="R693" s="65"/>
      <c r="S693" s="65"/>
      <c r="T693" s="65"/>
      <c r="U693" s="65"/>
      <c r="V693" s="65"/>
      <c r="W693" s="65"/>
      <c r="X693" s="65"/>
      <c r="Y693" s="65"/>
      <c r="Z693" s="65"/>
    </row>
    <row r="694" spans="1:26" ht="14.25" customHeight="1" x14ac:dyDescent="0.25">
      <c r="A694" s="65"/>
      <c r="B694" s="97"/>
      <c r="C694" s="97"/>
      <c r="D694" s="97"/>
      <c r="E694" s="195"/>
      <c r="F694" s="195"/>
      <c r="G694" s="65"/>
      <c r="H694" s="65"/>
      <c r="I694" s="65"/>
      <c r="J694" s="65"/>
      <c r="K694" s="65"/>
      <c r="L694" s="65"/>
      <c r="M694" s="65"/>
      <c r="N694" s="65"/>
      <c r="O694" s="65"/>
      <c r="P694" s="65"/>
      <c r="Q694" s="65"/>
      <c r="R694" s="65"/>
      <c r="S694" s="65"/>
      <c r="T694" s="65"/>
      <c r="U694" s="65"/>
      <c r="V694" s="65"/>
      <c r="W694" s="65"/>
      <c r="X694" s="65"/>
      <c r="Y694" s="65"/>
      <c r="Z694" s="65"/>
    </row>
    <row r="695" spans="1:26" ht="14.25" customHeight="1" x14ac:dyDescent="0.25">
      <c r="A695" s="65"/>
      <c r="B695" s="97"/>
      <c r="C695" s="97"/>
      <c r="D695" s="97"/>
      <c r="E695" s="195"/>
      <c r="F695" s="195"/>
      <c r="G695" s="65"/>
      <c r="H695" s="65"/>
      <c r="I695" s="65"/>
      <c r="J695" s="65"/>
      <c r="K695" s="65"/>
      <c r="L695" s="65"/>
      <c r="M695" s="65"/>
      <c r="N695" s="65"/>
      <c r="O695" s="65"/>
      <c r="P695" s="65"/>
      <c r="Q695" s="65"/>
      <c r="R695" s="65"/>
      <c r="S695" s="65"/>
      <c r="T695" s="65"/>
      <c r="U695" s="65"/>
      <c r="V695" s="65"/>
      <c r="W695" s="65"/>
      <c r="X695" s="65"/>
      <c r="Y695" s="65"/>
      <c r="Z695" s="65"/>
    </row>
    <row r="696" spans="1:26" ht="14.25" customHeight="1" x14ac:dyDescent="0.25">
      <c r="A696" s="65"/>
      <c r="B696" s="97"/>
      <c r="C696" s="97"/>
      <c r="D696" s="97"/>
      <c r="E696" s="195"/>
      <c r="F696" s="195"/>
      <c r="G696" s="65"/>
      <c r="H696" s="65"/>
      <c r="I696" s="65"/>
      <c r="J696" s="65"/>
      <c r="K696" s="65"/>
      <c r="L696" s="65"/>
      <c r="M696" s="65"/>
      <c r="N696" s="65"/>
      <c r="O696" s="65"/>
      <c r="P696" s="65"/>
      <c r="Q696" s="65"/>
      <c r="R696" s="65"/>
      <c r="S696" s="65"/>
      <c r="T696" s="65"/>
      <c r="U696" s="65"/>
      <c r="V696" s="65"/>
      <c r="W696" s="65"/>
      <c r="X696" s="65"/>
      <c r="Y696" s="65"/>
      <c r="Z696" s="65"/>
    </row>
    <row r="697" spans="1:26" ht="14.25" customHeight="1" x14ac:dyDescent="0.25">
      <c r="A697" s="65"/>
      <c r="B697" s="97"/>
      <c r="C697" s="97"/>
      <c r="D697" s="97"/>
      <c r="E697" s="195"/>
      <c r="F697" s="195"/>
      <c r="G697" s="65"/>
      <c r="H697" s="65"/>
      <c r="I697" s="65"/>
      <c r="J697" s="65"/>
      <c r="K697" s="65"/>
      <c r="L697" s="65"/>
      <c r="M697" s="65"/>
      <c r="N697" s="65"/>
      <c r="O697" s="65"/>
      <c r="P697" s="65"/>
      <c r="Q697" s="65"/>
      <c r="R697" s="65"/>
      <c r="S697" s="65"/>
      <c r="T697" s="65"/>
      <c r="U697" s="65"/>
      <c r="V697" s="65"/>
      <c r="W697" s="65"/>
      <c r="X697" s="65"/>
      <c r="Y697" s="65"/>
      <c r="Z697" s="65"/>
    </row>
    <row r="698" spans="1:26" ht="14.25" customHeight="1" x14ac:dyDescent="0.25">
      <c r="A698" s="65"/>
      <c r="B698" s="97"/>
      <c r="C698" s="97"/>
      <c r="D698" s="97"/>
      <c r="E698" s="195"/>
      <c r="F698" s="195"/>
      <c r="G698" s="65"/>
      <c r="H698" s="65"/>
      <c r="I698" s="65"/>
      <c r="J698" s="65"/>
      <c r="K698" s="65"/>
      <c r="L698" s="65"/>
      <c r="M698" s="65"/>
      <c r="N698" s="65"/>
      <c r="O698" s="65"/>
      <c r="P698" s="65"/>
      <c r="Q698" s="65"/>
      <c r="R698" s="65"/>
      <c r="S698" s="65"/>
      <c r="T698" s="65"/>
      <c r="U698" s="65"/>
      <c r="V698" s="65"/>
      <c r="W698" s="65"/>
      <c r="X698" s="65"/>
      <c r="Y698" s="65"/>
      <c r="Z698" s="65"/>
    </row>
    <row r="699" spans="1:26" ht="14.25" customHeight="1" x14ac:dyDescent="0.25">
      <c r="A699" s="65"/>
      <c r="B699" s="97"/>
      <c r="C699" s="97"/>
      <c r="D699" s="97"/>
      <c r="E699" s="195"/>
      <c r="F699" s="195"/>
      <c r="G699" s="65"/>
      <c r="H699" s="65"/>
      <c r="I699" s="65"/>
      <c r="J699" s="65"/>
      <c r="K699" s="65"/>
      <c r="L699" s="65"/>
      <c r="M699" s="65"/>
      <c r="N699" s="65"/>
      <c r="O699" s="65"/>
      <c r="P699" s="65"/>
      <c r="Q699" s="65"/>
      <c r="R699" s="65"/>
      <c r="S699" s="65"/>
      <c r="T699" s="65"/>
      <c r="U699" s="65"/>
      <c r="V699" s="65"/>
      <c r="W699" s="65"/>
      <c r="X699" s="65"/>
      <c r="Y699" s="65"/>
      <c r="Z699" s="65"/>
    </row>
    <row r="700" spans="1:26" ht="14.25" customHeight="1" x14ac:dyDescent="0.25">
      <c r="A700" s="65"/>
      <c r="B700" s="97"/>
      <c r="C700" s="97"/>
      <c r="D700" s="97"/>
      <c r="E700" s="195"/>
      <c r="F700" s="195"/>
      <c r="G700" s="65"/>
      <c r="H700" s="65"/>
      <c r="I700" s="65"/>
      <c r="J700" s="65"/>
      <c r="K700" s="65"/>
      <c r="L700" s="65"/>
      <c r="M700" s="65"/>
      <c r="N700" s="65"/>
      <c r="O700" s="65"/>
      <c r="P700" s="65"/>
      <c r="Q700" s="65"/>
      <c r="R700" s="65"/>
      <c r="S700" s="65"/>
      <c r="T700" s="65"/>
      <c r="U700" s="65"/>
      <c r="V700" s="65"/>
      <c r="W700" s="65"/>
      <c r="X700" s="65"/>
      <c r="Y700" s="65"/>
      <c r="Z700" s="65"/>
    </row>
    <row r="701" spans="1:26" ht="14.25" customHeight="1" x14ac:dyDescent="0.25">
      <c r="A701" s="65"/>
      <c r="B701" s="97"/>
      <c r="C701" s="97"/>
      <c r="D701" s="97"/>
      <c r="E701" s="195"/>
      <c r="F701" s="195"/>
      <c r="G701" s="65"/>
      <c r="H701" s="65"/>
      <c r="I701" s="65"/>
      <c r="J701" s="65"/>
      <c r="K701" s="65"/>
      <c r="L701" s="65"/>
      <c r="M701" s="65"/>
      <c r="N701" s="65"/>
      <c r="O701" s="65"/>
      <c r="P701" s="65"/>
      <c r="Q701" s="65"/>
      <c r="R701" s="65"/>
      <c r="S701" s="65"/>
      <c r="T701" s="65"/>
      <c r="U701" s="65"/>
      <c r="V701" s="65"/>
      <c r="W701" s="65"/>
      <c r="X701" s="65"/>
      <c r="Y701" s="65"/>
      <c r="Z701" s="65"/>
    </row>
    <row r="702" spans="1:26" ht="14.25" customHeight="1" x14ac:dyDescent="0.25">
      <c r="A702" s="65"/>
      <c r="B702" s="97"/>
      <c r="C702" s="97"/>
      <c r="D702" s="97"/>
      <c r="E702" s="195"/>
      <c r="F702" s="195"/>
      <c r="G702" s="65"/>
      <c r="H702" s="65"/>
      <c r="I702" s="65"/>
      <c r="J702" s="65"/>
      <c r="K702" s="65"/>
      <c r="L702" s="65"/>
      <c r="M702" s="65"/>
      <c r="N702" s="65"/>
      <c r="O702" s="65"/>
      <c r="P702" s="65"/>
      <c r="Q702" s="65"/>
      <c r="R702" s="65"/>
      <c r="S702" s="65"/>
      <c r="T702" s="65"/>
      <c r="U702" s="65"/>
      <c r="V702" s="65"/>
      <c r="W702" s="65"/>
      <c r="X702" s="65"/>
      <c r="Y702" s="65"/>
      <c r="Z702" s="65"/>
    </row>
    <row r="703" spans="1:26" ht="14.25" customHeight="1" x14ac:dyDescent="0.25">
      <c r="A703" s="65"/>
      <c r="B703" s="97"/>
      <c r="C703" s="97"/>
      <c r="D703" s="97"/>
      <c r="E703" s="195"/>
      <c r="F703" s="195"/>
      <c r="G703" s="65"/>
      <c r="H703" s="65"/>
      <c r="I703" s="65"/>
      <c r="J703" s="65"/>
      <c r="K703" s="65"/>
      <c r="L703" s="65"/>
      <c r="M703" s="65"/>
      <c r="N703" s="65"/>
      <c r="O703" s="65"/>
      <c r="P703" s="65"/>
      <c r="Q703" s="65"/>
      <c r="R703" s="65"/>
      <c r="S703" s="65"/>
      <c r="T703" s="65"/>
      <c r="U703" s="65"/>
      <c r="V703" s="65"/>
      <c r="W703" s="65"/>
      <c r="X703" s="65"/>
      <c r="Y703" s="65"/>
      <c r="Z703" s="65"/>
    </row>
    <row r="704" spans="1:26" ht="14.25" customHeight="1" x14ac:dyDescent="0.25">
      <c r="A704" s="65"/>
      <c r="B704" s="97"/>
      <c r="C704" s="97"/>
      <c r="D704" s="97"/>
      <c r="E704" s="195"/>
      <c r="F704" s="195"/>
      <c r="G704" s="65"/>
      <c r="H704" s="65"/>
      <c r="I704" s="65"/>
      <c r="J704" s="65"/>
      <c r="K704" s="65"/>
      <c r="L704" s="65"/>
      <c r="M704" s="65"/>
      <c r="N704" s="65"/>
      <c r="O704" s="65"/>
      <c r="P704" s="65"/>
      <c r="Q704" s="65"/>
      <c r="R704" s="65"/>
      <c r="S704" s="65"/>
      <c r="T704" s="65"/>
      <c r="U704" s="65"/>
      <c r="V704" s="65"/>
      <c r="W704" s="65"/>
      <c r="X704" s="65"/>
      <c r="Y704" s="65"/>
      <c r="Z704" s="65"/>
    </row>
    <row r="705" spans="1:26" ht="14.25" customHeight="1" x14ac:dyDescent="0.25">
      <c r="A705" s="65"/>
      <c r="B705" s="97"/>
      <c r="C705" s="97"/>
      <c r="D705" s="97"/>
      <c r="E705" s="195"/>
      <c r="F705" s="195"/>
      <c r="G705" s="65"/>
      <c r="H705" s="65"/>
      <c r="I705" s="65"/>
      <c r="J705" s="65"/>
      <c r="K705" s="65"/>
      <c r="L705" s="65"/>
      <c r="M705" s="65"/>
      <c r="N705" s="65"/>
      <c r="O705" s="65"/>
      <c r="P705" s="65"/>
      <c r="Q705" s="65"/>
      <c r="R705" s="65"/>
      <c r="S705" s="65"/>
      <c r="T705" s="65"/>
      <c r="U705" s="65"/>
      <c r="V705" s="65"/>
      <c r="W705" s="65"/>
      <c r="X705" s="65"/>
      <c r="Y705" s="65"/>
      <c r="Z705" s="65"/>
    </row>
    <row r="706" spans="1:26" ht="14.25" customHeight="1" x14ac:dyDescent="0.25">
      <c r="A706" s="65"/>
      <c r="B706" s="97"/>
      <c r="C706" s="97"/>
      <c r="D706" s="97"/>
      <c r="E706" s="195"/>
      <c r="F706" s="195"/>
      <c r="G706" s="65"/>
      <c r="H706" s="65"/>
      <c r="I706" s="65"/>
      <c r="J706" s="65"/>
      <c r="K706" s="65"/>
      <c r="L706" s="65"/>
      <c r="M706" s="65"/>
      <c r="N706" s="65"/>
      <c r="O706" s="65"/>
      <c r="P706" s="65"/>
      <c r="Q706" s="65"/>
      <c r="R706" s="65"/>
      <c r="S706" s="65"/>
      <c r="T706" s="65"/>
      <c r="U706" s="65"/>
      <c r="V706" s="65"/>
      <c r="W706" s="65"/>
      <c r="X706" s="65"/>
      <c r="Y706" s="65"/>
      <c r="Z706" s="65"/>
    </row>
    <row r="707" spans="1:26" ht="14.25" customHeight="1" x14ac:dyDescent="0.25">
      <c r="A707" s="65"/>
      <c r="B707" s="97"/>
      <c r="C707" s="97"/>
      <c r="D707" s="97"/>
      <c r="E707" s="195"/>
      <c r="F707" s="195"/>
      <c r="G707" s="65"/>
      <c r="H707" s="65"/>
      <c r="I707" s="65"/>
      <c r="J707" s="65"/>
      <c r="K707" s="65"/>
      <c r="L707" s="65"/>
      <c r="M707" s="65"/>
      <c r="N707" s="65"/>
      <c r="O707" s="65"/>
      <c r="P707" s="65"/>
      <c r="Q707" s="65"/>
      <c r="R707" s="65"/>
      <c r="S707" s="65"/>
      <c r="T707" s="65"/>
      <c r="U707" s="65"/>
      <c r="V707" s="65"/>
      <c r="W707" s="65"/>
      <c r="X707" s="65"/>
      <c r="Y707" s="65"/>
      <c r="Z707" s="65"/>
    </row>
    <row r="708" spans="1:26" ht="14.25" customHeight="1" x14ac:dyDescent="0.25">
      <c r="A708" s="65"/>
      <c r="B708" s="97"/>
      <c r="C708" s="97"/>
      <c r="D708" s="97"/>
      <c r="E708" s="195"/>
      <c r="F708" s="195"/>
      <c r="G708" s="65"/>
      <c r="H708" s="65"/>
      <c r="I708" s="65"/>
      <c r="J708" s="65"/>
      <c r="K708" s="65"/>
      <c r="L708" s="65"/>
      <c r="M708" s="65"/>
      <c r="N708" s="65"/>
      <c r="O708" s="65"/>
      <c r="P708" s="65"/>
      <c r="Q708" s="65"/>
      <c r="R708" s="65"/>
      <c r="S708" s="65"/>
      <c r="T708" s="65"/>
      <c r="U708" s="65"/>
      <c r="V708" s="65"/>
      <c r="W708" s="65"/>
      <c r="X708" s="65"/>
      <c r="Y708" s="65"/>
      <c r="Z708" s="65"/>
    </row>
    <row r="709" spans="1:26" ht="14.25" customHeight="1" x14ac:dyDescent="0.25">
      <c r="A709" s="65"/>
      <c r="B709" s="97"/>
      <c r="C709" s="97"/>
      <c r="D709" s="97"/>
      <c r="E709" s="195"/>
      <c r="F709" s="195"/>
      <c r="G709" s="65"/>
      <c r="H709" s="65"/>
      <c r="I709" s="65"/>
      <c r="J709" s="65"/>
      <c r="K709" s="65"/>
      <c r="L709" s="65"/>
      <c r="M709" s="65"/>
      <c r="N709" s="65"/>
      <c r="O709" s="65"/>
      <c r="P709" s="65"/>
      <c r="Q709" s="65"/>
      <c r="R709" s="65"/>
      <c r="S709" s="65"/>
      <c r="T709" s="65"/>
      <c r="U709" s="65"/>
      <c r="V709" s="65"/>
      <c r="W709" s="65"/>
      <c r="X709" s="65"/>
      <c r="Y709" s="65"/>
      <c r="Z709" s="65"/>
    </row>
    <row r="710" spans="1:26" ht="14.25" customHeight="1" x14ac:dyDescent="0.25">
      <c r="A710" s="65"/>
      <c r="B710" s="97"/>
      <c r="C710" s="97"/>
      <c r="D710" s="97"/>
      <c r="E710" s="195"/>
      <c r="F710" s="195"/>
      <c r="G710" s="65"/>
      <c r="H710" s="65"/>
      <c r="I710" s="65"/>
      <c r="J710" s="65"/>
      <c r="K710" s="65"/>
      <c r="L710" s="65"/>
      <c r="M710" s="65"/>
      <c r="N710" s="65"/>
      <c r="O710" s="65"/>
      <c r="P710" s="65"/>
      <c r="Q710" s="65"/>
      <c r="R710" s="65"/>
      <c r="S710" s="65"/>
      <c r="T710" s="65"/>
      <c r="U710" s="65"/>
      <c r="V710" s="65"/>
      <c r="W710" s="65"/>
      <c r="X710" s="65"/>
      <c r="Y710" s="65"/>
      <c r="Z710" s="65"/>
    </row>
    <row r="711" spans="1:26" ht="14.25" customHeight="1" x14ac:dyDescent="0.25">
      <c r="A711" s="65"/>
      <c r="B711" s="97"/>
      <c r="C711" s="97"/>
      <c r="D711" s="97"/>
      <c r="E711" s="195"/>
      <c r="F711" s="195"/>
      <c r="G711" s="65"/>
      <c r="H711" s="65"/>
      <c r="I711" s="65"/>
      <c r="J711" s="65"/>
      <c r="K711" s="65"/>
      <c r="L711" s="65"/>
      <c r="M711" s="65"/>
      <c r="N711" s="65"/>
      <c r="O711" s="65"/>
      <c r="P711" s="65"/>
      <c r="Q711" s="65"/>
      <c r="R711" s="65"/>
      <c r="S711" s="65"/>
      <c r="T711" s="65"/>
      <c r="U711" s="65"/>
      <c r="V711" s="65"/>
      <c r="W711" s="65"/>
      <c r="X711" s="65"/>
      <c r="Y711" s="65"/>
      <c r="Z711" s="65"/>
    </row>
    <row r="712" spans="1:26" ht="14.25" customHeight="1" x14ac:dyDescent="0.25">
      <c r="A712" s="65"/>
      <c r="B712" s="97"/>
      <c r="C712" s="97"/>
      <c r="D712" s="97"/>
      <c r="E712" s="195"/>
      <c r="F712" s="195"/>
      <c r="G712" s="65"/>
      <c r="H712" s="65"/>
      <c r="I712" s="65"/>
      <c r="J712" s="65"/>
      <c r="K712" s="65"/>
      <c r="L712" s="65"/>
      <c r="M712" s="65"/>
      <c r="N712" s="65"/>
      <c r="O712" s="65"/>
      <c r="P712" s="65"/>
      <c r="Q712" s="65"/>
      <c r="R712" s="65"/>
      <c r="S712" s="65"/>
      <c r="T712" s="65"/>
      <c r="U712" s="65"/>
      <c r="V712" s="65"/>
      <c r="W712" s="65"/>
      <c r="X712" s="65"/>
      <c r="Y712" s="65"/>
      <c r="Z712" s="65"/>
    </row>
    <row r="713" spans="1:26" ht="14.25" customHeight="1" x14ac:dyDescent="0.25">
      <c r="A713" s="65"/>
      <c r="B713" s="97"/>
      <c r="C713" s="97"/>
      <c r="D713" s="97"/>
      <c r="E713" s="195"/>
      <c r="F713" s="195"/>
      <c r="G713" s="65"/>
      <c r="H713" s="65"/>
      <c r="I713" s="65"/>
      <c r="J713" s="65"/>
      <c r="K713" s="65"/>
      <c r="L713" s="65"/>
      <c r="M713" s="65"/>
      <c r="N713" s="65"/>
      <c r="O713" s="65"/>
      <c r="P713" s="65"/>
      <c r="Q713" s="65"/>
      <c r="R713" s="65"/>
      <c r="S713" s="65"/>
      <c r="T713" s="65"/>
      <c r="U713" s="65"/>
      <c r="V713" s="65"/>
      <c r="W713" s="65"/>
      <c r="X713" s="65"/>
      <c r="Y713" s="65"/>
      <c r="Z713" s="65"/>
    </row>
    <row r="714" spans="1:26" ht="14.25" customHeight="1" x14ac:dyDescent="0.25">
      <c r="A714" s="65"/>
      <c r="B714" s="97"/>
      <c r="C714" s="97"/>
      <c r="D714" s="97"/>
      <c r="E714" s="195"/>
      <c r="F714" s="195"/>
      <c r="G714" s="65"/>
      <c r="H714" s="65"/>
      <c r="I714" s="65"/>
      <c r="J714" s="65"/>
      <c r="K714" s="65"/>
      <c r="L714" s="65"/>
      <c r="M714" s="65"/>
      <c r="N714" s="65"/>
      <c r="O714" s="65"/>
      <c r="P714" s="65"/>
      <c r="Q714" s="65"/>
      <c r="R714" s="65"/>
      <c r="S714" s="65"/>
      <c r="T714" s="65"/>
      <c r="U714" s="65"/>
      <c r="V714" s="65"/>
      <c r="W714" s="65"/>
      <c r="X714" s="65"/>
      <c r="Y714" s="65"/>
      <c r="Z714" s="65"/>
    </row>
    <row r="715" spans="1:26" ht="14.25" customHeight="1" x14ac:dyDescent="0.25">
      <c r="A715" s="65"/>
      <c r="B715" s="97"/>
      <c r="C715" s="97"/>
      <c r="D715" s="97"/>
      <c r="E715" s="195"/>
      <c r="F715" s="195"/>
      <c r="G715" s="65"/>
      <c r="H715" s="65"/>
      <c r="I715" s="65"/>
      <c r="J715" s="65"/>
      <c r="K715" s="65"/>
      <c r="L715" s="65"/>
      <c r="M715" s="65"/>
      <c r="N715" s="65"/>
      <c r="O715" s="65"/>
      <c r="P715" s="65"/>
      <c r="Q715" s="65"/>
      <c r="R715" s="65"/>
      <c r="S715" s="65"/>
      <c r="T715" s="65"/>
      <c r="U715" s="65"/>
      <c r="V715" s="65"/>
      <c r="W715" s="65"/>
      <c r="X715" s="65"/>
      <c r="Y715" s="65"/>
      <c r="Z715" s="65"/>
    </row>
    <row r="716" spans="1:26" ht="14.25" customHeight="1" x14ac:dyDescent="0.25">
      <c r="A716" s="65"/>
      <c r="B716" s="97"/>
      <c r="C716" s="97"/>
      <c r="D716" s="97"/>
      <c r="E716" s="195"/>
      <c r="F716" s="195"/>
      <c r="G716" s="65"/>
      <c r="H716" s="65"/>
      <c r="I716" s="65"/>
      <c r="J716" s="65"/>
      <c r="K716" s="65"/>
      <c r="L716" s="65"/>
      <c r="M716" s="65"/>
      <c r="N716" s="65"/>
      <c r="O716" s="65"/>
      <c r="P716" s="65"/>
      <c r="Q716" s="65"/>
      <c r="R716" s="65"/>
      <c r="S716" s="65"/>
      <c r="T716" s="65"/>
      <c r="U716" s="65"/>
      <c r="V716" s="65"/>
      <c r="W716" s="65"/>
      <c r="X716" s="65"/>
      <c r="Y716" s="65"/>
      <c r="Z716" s="65"/>
    </row>
    <row r="717" spans="1:26" ht="14.25" customHeight="1" x14ac:dyDescent="0.25">
      <c r="A717" s="65"/>
      <c r="B717" s="97"/>
      <c r="C717" s="97"/>
      <c r="D717" s="97"/>
      <c r="E717" s="195"/>
      <c r="F717" s="195"/>
      <c r="G717" s="65"/>
      <c r="H717" s="65"/>
      <c r="I717" s="65"/>
      <c r="J717" s="65"/>
      <c r="K717" s="65"/>
      <c r="L717" s="65"/>
      <c r="M717" s="65"/>
      <c r="N717" s="65"/>
      <c r="O717" s="65"/>
      <c r="P717" s="65"/>
      <c r="Q717" s="65"/>
      <c r="R717" s="65"/>
      <c r="S717" s="65"/>
      <c r="T717" s="65"/>
      <c r="U717" s="65"/>
      <c r="V717" s="65"/>
      <c r="W717" s="65"/>
      <c r="X717" s="65"/>
      <c r="Y717" s="65"/>
      <c r="Z717" s="65"/>
    </row>
    <row r="718" spans="1:26" ht="14.25" customHeight="1" x14ac:dyDescent="0.25">
      <c r="A718" s="65"/>
      <c r="B718" s="97"/>
      <c r="C718" s="97"/>
      <c r="D718" s="97"/>
      <c r="E718" s="195"/>
      <c r="F718" s="195"/>
      <c r="G718" s="65"/>
      <c r="H718" s="65"/>
      <c r="I718" s="65"/>
      <c r="J718" s="65"/>
      <c r="K718" s="65"/>
      <c r="L718" s="65"/>
      <c r="M718" s="65"/>
      <c r="N718" s="65"/>
      <c r="O718" s="65"/>
      <c r="P718" s="65"/>
      <c r="Q718" s="65"/>
      <c r="R718" s="65"/>
      <c r="S718" s="65"/>
      <c r="T718" s="65"/>
      <c r="U718" s="65"/>
      <c r="V718" s="65"/>
      <c r="W718" s="65"/>
      <c r="X718" s="65"/>
      <c r="Y718" s="65"/>
      <c r="Z718" s="65"/>
    </row>
    <row r="719" spans="1:26" ht="14.25" customHeight="1" x14ac:dyDescent="0.25">
      <c r="A719" s="65"/>
      <c r="B719" s="97"/>
      <c r="C719" s="97"/>
      <c r="D719" s="97"/>
      <c r="E719" s="195"/>
      <c r="F719" s="195"/>
      <c r="G719" s="65"/>
      <c r="H719" s="65"/>
      <c r="I719" s="65"/>
      <c r="J719" s="65"/>
      <c r="K719" s="65"/>
      <c r="L719" s="65"/>
      <c r="M719" s="65"/>
      <c r="N719" s="65"/>
      <c r="O719" s="65"/>
      <c r="P719" s="65"/>
      <c r="Q719" s="65"/>
      <c r="R719" s="65"/>
      <c r="S719" s="65"/>
      <c r="T719" s="65"/>
      <c r="U719" s="65"/>
      <c r="V719" s="65"/>
      <c r="W719" s="65"/>
      <c r="X719" s="65"/>
      <c r="Y719" s="65"/>
      <c r="Z719" s="65"/>
    </row>
    <row r="720" spans="1:26" ht="14.25" customHeight="1" x14ac:dyDescent="0.25">
      <c r="A720" s="65"/>
      <c r="B720" s="97"/>
      <c r="C720" s="97"/>
      <c r="D720" s="97"/>
      <c r="E720" s="195"/>
      <c r="F720" s="195"/>
      <c r="G720" s="65"/>
      <c r="H720" s="65"/>
      <c r="I720" s="65"/>
      <c r="J720" s="65"/>
      <c r="K720" s="65"/>
      <c r="L720" s="65"/>
      <c r="M720" s="65"/>
      <c r="N720" s="65"/>
      <c r="O720" s="65"/>
      <c r="P720" s="65"/>
      <c r="Q720" s="65"/>
      <c r="R720" s="65"/>
      <c r="S720" s="65"/>
      <c r="T720" s="65"/>
      <c r="U720" s="65"/>
      <c r="V720" s="65"/>
      <c r="W720" s="65"/>
      <c r="X720" s="65"/>
      <c r="Y720" s="65"/>
      <c r="Z720" s="65"/>
    </row>
    <row r="721" spans="1:26" ht="14.25" customHeight="1" x14ac:dyDescent="0.25">
      <c r="A721" s="65"/>
      <c r="B721" s="97"/>
      <c r="C721" s="97"/>
      <c r="D721" s="97"/>
      <c r="E721" s="195"/>
      <c r="F721" s="195"/>
      <c r="G721" s="65"/>
      <c r="H721" s="65"/>
      <c r="I721" s="65"/>
      <c r="J721" s="65"/>
      <c r="K721" s="65"/>
      <c r="L721" s="65"/>
      <c r="M721" s="65"/>
      <c r="N721" s="65"/>
      <c r="O721" s="65"/>
      <c r="P721" s="65"/>
      <c r="Q721" s="65"/>
      <c r="R721" s="65"/>
      <c r="S721" s="65"/>
      <c r="T721" s="65"/>
      <c r="U721" s="65"/>
      <c r="V721" s="65"/>
      <c r="W721" s="65"/>
      <c r="X721" s="65"/>
      <c r="Y721" s="65"/>
      <c r="Z721" s="65"/>
    </row>
    <row r="722" spans="1:26" ht="14.25" customHeight="1" x14ac:dyDescent="0.25">
      <c r="A722" s="65"/>
      <c r="B722" s="97"/>
      <c r="C722" s="97"/>
      <c r="D722" s="97"/>
      <c r="E722" s="195"/>
      <c r="F722" s="195"/>
      <c r="G722" s="65"/>
      <c r="H722" s="65"/>
      <c r="I722" s="65"/>
      <c r="J722" s="65"/>
      <c r="K722" s="65"/>
      <c r="L722" s="65"/>
      <c r="M722" s="65"/>
      <c r="N722" s="65"/>
      <c r="O722" s="65"/>
      <c r="P722" s="65"/>
      <c r="Q722" s="65"/>
      <c r="R722" s="65"/>
      <c r="S722" s="65"/>
      <c r="T722" s="65"/>
      <c r="U722" s="65"/>
      <c r="V722" s="65"/>
      <c r="W722" s="65"/>
      <c r="X722" s="65"/>
      <c r="Y722" s="65"/>
      <c r="Z722" s="65"/>
    </row>
    <row r="723" spans="1:26" ht="14.25" customHeight="1" x14ac:dyDescent="0.25">
      <c r="A723" s="65"/>
      <c r="B723" s="97"/>
      <c r="C723" s="97"/>
      <c r="D723" s="97"/>
      <c r="E723" s="195"/>
      <c r="F723" s="195"/>
      <c r="G723" s="65"/>
      <c r="H723" s="65"/>
      <c r="I723" s="65"/>
      <c r="J723" s="65"/>
      <c r="K723" s="65"/>
      <c r="L723" s="65"/>
      <c r="M723" s="65"/>
      <c r="N723" s="65"/>
      <c r="O723" s="65"/>
      <c r="P723" s="65"/>
      <c r="Q723" s="65"/>
      <c r="R723" s="65"/>
      <c r="S723" s="65"/>
      <c r="T723" s="65"/>
      <c r="U723" s="65"/>
      <c r="V723" s="65"/>
      <c r="W723" s="65"/>
      <c r="X723" s="65"/>
      <c r="Y723" s="65"/>
      <c r="Z723" s="65"/>
    </row>
    <row r="724" spans="1:26" ht="14.25" customHeight="1" x14ac:dyDescent="0.25">
      <c r="A724" s="65"/>
      <c r="B724" s="97"/>
      <c r="C724" s="97"/>
      <c r="D724" s="97"/>
      <c r="E724" s="195"/>
      <c r="F724" s="195"/>
      <c r="G724" s="65"/>
      <c r="H724" s="65"/>
      <c r="I724" s="65"/>
      <c r="J724" s="65"/>
      <c r="K724" s="65"/>
      <c r="L724" s="65"/>
      <c r="M724" s="65"/>
      <c r="N724" s="65"/>
      <c r="O724" s="65"/>
      <c r="P724" s="65"/>
      <c r="Q724" s="65"/>
      <c r="R724" s="65"/>
      <c r="S724" s="65"/>
      <c r="T724" s="65"/>
      <c r="U724" s="65"/>
      <c r="V724" s="65"/>
      <c r="W724" s="65"/>
      <c r="X724" s="65"/>
      <c r="Y724" s="65"/>
      <c r="Z724" s="65"/>
    </row>
    <row r="725" spans="1:26" ht="14.25" customHeight="1" x14ac:dyDescent="0.25">
      <c r="A725" s="65"/>
      <c r="B725" s="97"/>
      <c r="C725" s="97"/>
      <c r="D725" s="97"/>
      <c r="E725" s="195"/>
      <c r="F725" s="195"/>
      <c r="G725" s="65"/>
      <c r="H725" s="65"/>
      <c r="I725" s="65"/>
      <c r="J725" s="65"/>
      <c r="K725" s="65"/>
      <c r="L725" s="65"/>
      <c r="M725" s="65"/>
      <c r="N725" s="65"/>
      <c r="O725" s="65"/>
      <c r="P725" s="65"/>
      <c r="Q725" s="65"/>
      <c r="R725" s="65"/>
      <c r="S725" s="65"/>
      <c r="T725" s="65"/>
      <c r="U725" s="65"/>
      <c r="V725" s="65"/>
      <c r="W725" s="65"/>
      <c r="X725" s="65"/>
      <c r="Y725" s="65"/>
      <c r="Z725" s="65"/>
    </row>
    <row r="726" spans="1:26" ht="14.25" customHeight="1" x14ac:dyDescent="0.25">
      <c r="A726" s="65"/>
      <c r="B726" s="97"/>
      <c r="C726" s="97"/>
      <c r="D726" s="97"/>
      <c r="E726" s="195"/>
      <c r="F726" s="195"/>
      <c r="G726" s="65"/>
      <c r="H726" s="65"/>
      <c r="I726" s="65"/>
      <c r="J726" s="65"/>
      <c r="K726" s="65"/>
      <c r="L726" s="65"/>
      <c r="M726" s="65"/>
      <c r="N726" s="65"/>
      <c r="O726" s="65"/>
      <c r="P726" s="65"/>
      <c r="Q726" s="65"/>
      <c r="R726" s="65"/>
      <c r="S726" s="65"/>
      <c r="T726" s="65"/>
      <c r="U726" s="65"/>
      <c r="V726" s="65"/>
      <c r="W726" s="65"/>
      <c r="X726" s="65"/>
      <c r="Y726" s="65"/>
      <c r="Z726" s="65"/>
    </row>
    <row r="727" spans="1:26" ht="14.25" customHeight="1" x14ac:dyDescent="0.25">
      <c r="A727" s="65"/>
      <c r="B727" s="97"/>
      <c r="C727" s="97"/>
      <c r="D727" s="97"/>
      <c r="E727" s="195"/>
      <c r="F727" s="195"/>
      <c r="G727" s="65"/>
      <c r="H727" s="65"/>
      <c r="I727" s="65"/>
      <c r="J727" s="65"/>
      <c r="K727" s="65"/>
      <c r="L727" s="65"/>
      <c r="M727" s="65"/>
      <c r="N727" s="65"/>
      <c r="O727" s="65"/>
      <c r="P727" s="65"/>
      <c r="Q727" s="65"/>
      <c r="R727" s="65"/>
      <c r="S727" s="65"/>
      <c r="T727" s="65"/>
      <c r="U727" s="65"/>
      <c r="V727" s="65"/>
      <c r="W727" s="65"/>
      <c r="X727" s="65"/>
      <c r="Y727" s="65"/>
      <c r="Z727" s="65"/>
    </row>
    <row r="728" spans="1:26" ht="14.25" customHeight="1" x14ac:dyDescent="0.25">
      <c r="A728" s="65"/>
      <c r="B728" s="97"/>
      <c r="C728" s="97"/>
      <c r="D728" s="97"/>
      <c r="E728" s="195"/>
      <c r="F728" s="195"/>
      <c r="G728" s="65"/>
      <c r="H728" s="65"/>
      <c r="I728" s="65"/>
      <c r="J728" s="65"/>
      <c r="K728" s="65"/>
      <c r="L728" s="65"/>
      <c r="M728" s="65"/>
      <c r="N728" s="65"/>
      <c r="O728" s="65"/>
      <c r="P728" s="65"/>
      <c r="Q728" s="65"/>
      <c r="R728" s="65"/>
      <c r="S728" s="65"/>
      <c r="T728" s="65"/>
      <c r="U728" s="65"/>
      <c r="V728" s="65"/>
      <c r="W728" s="65"/>
      <c r="X728" s="65"/>
      <c r="Y728" s="65"/>
      <c r="Z728" s="65"/>
    </row>
    <row r="729" spans="1:26" ht="14.25" customHeight="1" x14ac:dyDescent="0.25">
      <c r="A729" s="65"/>
      <c r="B729" s="97"/>
      <c r="C729" s="97"/>
      <c r="D729" s="97"/>
      <c r="E729" s="195"/>
      <c r="F729" s="195"/>
      <c r="G729" s="65"/>
      <c r="H729" s="65"/>
      <c r="I729" s="65"/>
      <c r="J729" s="65"/>
      <c r="K729" s="65"/>
      <c r="L729" s="65"/>
      <c r="M729" s="65"/>
      <c r="N729" s="65"/>
      <c r="O729" s="65"/>
      <c r="P729" s="65"/>
      <c r="Q729" s="65"/>
      <c r="R729" s="65"/>
      <c r="S729" s="65"/>
      <c r="T729" s="65"/>
      <c r="U729" s="65"/>
      <c r="V729" s="65"/>
      <c r="W729" s="65"/>
      <c r="X729" s="65"/>
      <c r="Y729" s="65"/>
      <c r="Z729" s="65"/>
    </row>
    <row r="730" spans="1:26" ht="14.25" customHeight="1" x14ac:dyDescent="0.25">
      <c r="A730" s="65"/>
      <c r="B730" s="97"/>
      <c r="C730" s="97"/>
      <c r="D730" s="97"/>
      <c r="E730" s="195"/>
      <c r="F730" s="195"/>
      <c r="G730" s="65"/>
      <c r="H730" s="65"/>
      <c r="I730" s="65"/>
      <c r="J730" s="65"/>
      <c r="K730" s="65"/>
      <c r="L730" s="65"/>
      <c r="M730" s="65"/>
      <c r="N730" s="65"/>
      <c r="O730" s="65"/>
      <c r="P730" s="65"/>
      <c r="Q730" s="65"/>
      <c r="R730" s="65"/>
      <c r="S730" s="65"/>
      <c r="T730" s="65"/>
      <c r="U730" s="65"/>
      <c r="V730" s="65"/>
      <c r="W730" s="65"/>
      <c r="X730" s="65"/>
      <c r="Y730" s="65"/>
      <c r="Z730" s="65"/>
    </row>
    <row r="731" spans="1:26" ht="14.25" customHeight="1" x14ac:dyDescent="0.25">
      <c r="A731" s="65"/>
      <c r="B731" s="97"/>
      <c r="C731" s="97"/>
      <c r="D731" s="97"/>
      <c r="E731" s="195"/>
      <c r="F731" s="195"/>
      <c r="G731" s="65"/>
      <c r="H731" s="65"/>
      <c r="I731" s="65"/>
      <c r="J731" s="65"/>
      <c r="K731" s="65"/>
      <c r="L731" s="65"/>
      <c r="M731" s="65"/>
      <c r="N731" s="65"/>
      <c r="O731" s="65"/>
      <c r="P731" s="65"/>
      <c r="Q731" s="65"/>
      <c r="R731" s="65"/>
      <c r="S731" s="65"/>
      <c r="T731" s="65"/>
      <c r="U731" s="65"/>
      <c r="V731" s="65"/>
      <c r="W731" s="65"/>
      <c r="X731" s="65"/>
      <c r="Y731" s="65"/>
      <c r="Z731" s="65"/>
    </row>
    <row r="732" spans="1:26" ht="14.25" customHeight="1" x14ac:dyDescent="0.25">
      <c r="A732" s="65"/>
      <c r="B732" s="97"/>
      <c r="C732" s="97"/>
      <c r="D732" s="97"/>
      <c r="E732" s="195"/>
      <c r="F732" s="195"/>
      <c r="G732" s="65"/>
      <c r="H732" s="65"/>
      <c r="I732" s="65"/>
      <c r="J732" s="65"/>
      <c r="K732" s="65"/>
      <c r="L732" s="65"/>
      <c r="M732" s="65"/>
      <c r="N732" s="65"/>
      <c r="O732" s="65"/>
      <c r="P732" s="65"/>
      <c r="Q732" s="65"/>
      <c r="R732" s="65"/>
      <c r="S732" s="65"/>
      <c r="T732" s="65"/>
      <c r="U732" s="65"/>
      <c r="V732" s="65"/>
      <c r="W732" s="65"/>
      <c r="X732" s="65"/>
      <c r="Y732" s="65"/>
      <c r="Z732" s="65"/>
    </row>
    <row r="733" spans="1:26" ht="14.25" customHeight="1" x14ac:dyDescent="0.25">
      <c r="A733" s="65"/>
      <c r="B733" s="97"/>
      <c r="C733" s="97"/>
      <c r="D733" s="97"/>
      <c r="E733" s="195"/>
      <c r="F733" s="195"/>
      <c r="G733" s="65"/>
      <c r="H733" s="65"/>
      <c r="I733" s="65"/>
      <c r="J733" s="65"/>
      <c r="K733" s="65"/>
      <c r="L733" s="65"/>
      <c r="M733" s="65"/>
      <c r="N733" s="65"/>
      <c r="O733" s="65"/>
      <c r="P733" s="65"/>
      <c r="Q733" s="65"/>
      <c r="R733" s="65"/>
      <c r="S733" s="65"/>
      <c r="T733" s="65"/>
      <c r="U733" s="65"/>
      <c r="V733" s="65"/>
      <c r="W733" s="65"/>
      <c r="X733" s="65"/>
      <c r="Y733" s="65"/>
      <c r="Z733" s="65"/>
    </row>
    <row r="734" spans="1:26" ht="14.25" customHeight="1" x14ac:dyDescent="0.25">
      <c r="A734" s="65"/>
      <c r="B734" s="97"/>
      <c r="C734" s="97"/>
      <c r="D734" s="97"/>
      <c r="E734" s="195"/>
      <c r="F734" s="195"/>
      <c r="G734" s="65"/>
      <c r="H734" s="65"/>
      <c r="I734" s="65"/>
      <c r="J734" s="65"/>
      <c r="K734" s="65"/>
      <c r="L734" s="65"/>
      <c r="M734" s="65"/>
      <c r="N734" s="65"/>
      <c r="O734" s="65"/>
      <c r="P734" s="65"/>
      <c r="Q734" s="65"/>
      <c r="R734" s="65"/>
      <c r="S734" s="65"/>
      <c r="T734" s="65"/>
      <c r="U734" s="65"/>
      <c r="V734" s="65"/>
      <c r="W734" s="65"/>
      <c r="X734" s="65"/>
      <c r="Y734" s="65"/>
      <c r="Z734" s="65"/>
    </row>
    <row r="735" spans="1:26" ht="14.25" customHeight="1" x14ac:dyDescent="0.25">
      <c r="A735" s="65"/>
      <c r="B735" s="97"/>
      <c r="C735" s="97"/>
      <c r="D735" s="97"/>
      <c r="E735" s="195"/>
      <c r="F735" s="195"/>
      <c r="G735" s="65"/>
      <c r="H735" s="65"/>
      <c r="I735" s="65"/>
      <c r="J735" s="65"/>
      <c r="K735" s="65"/>
      <c r="L735" s="65"/>
      <c r="M735" s="65"/>
      <c r="N735" s="65"/>
      <c r="O735" s="65"/>
      <c r="P735" s="65"/>
      <c r="Q735" s="65"/>
      <c r="R735" s="65"/>
      <c r="S735" s="65"/>
      <c r="T735" s="65"/>
      <c r="U735" s="65"/>
      <c r="V735" s="65"/>
      <c r="W735" s="65"/>
      <c r="X735" s="65"/>
      <c r="Y735" s="65"/>
      <c r="Z735" s="65"/>
    </row>
    <row r="736" spans="1:26" ht="14.25" customHeight="1" x14ac:dyDescent="0.25">
      <c r="A736" s="65"/>
      <c r="B736" s="97"/>
      <c r="C736" s="97"/>
      <c r="D736" s="97"/>
      <c r="E736" s="195"/>
      <c r="F736" s="195"/>
      <c r="G736" s="65"/>
      <c r="H736" s="65"/>
      <c r="I736" s="65"/>
      <c r="J736" s="65"/>
      <c r="K736" s="65"/>
      <c r="L736" s="65"/>
      <c r="M736" s="65"/>
      <c r="N736" s="65"/>
      <c r="O736" s="65"/>
      <c r="P736" s="65"/>
      <c r="Q736" s="65"/>
      <c r="R736" s="65"/>
      <c r="S736" s="65"/>
      <c r="T736" s="65"/>
      <c r="U736" s="65"/>
      <c r="V736" s="65"/>
      <c r="W736" s="65"/>
      <c r="X736" s="65"/>
      <c r="Y736" s="65"/>
      <c r="Z736" s="65"/>
    </row>
    <row r="737" spans="1:26" ht="14.25" customHeight="1" x14ac:dyDescent="0.25">
      <c r="A737" s="65"/>
      <c r="B737" s="97"/>
      <c r="C737" s="97"/>
      <c r="D737" s="97"/>
      <c r="E737" s="195"/>
      <c r="F737" s="195"/>
      <c r="G737" s="65"/>
      <c r="H737" s="65"/>
      <c r="I737" s="65"/>
      <c r="J737" s="65"/>
      <c r="K737" s="65"/>
      <c r="L737" s="65"/>
      <c r="M737" s="65"/>
      <c r="N737" s="65"/>
      <c r="O737" s="65"/>
      <c r="P737" s="65"/>
      <c r="Q737" s="65"/>
      <c r="R737" s="65"/>
      <c r="S737" s="65"/>
      <c r="T737" s="65"/>
      <c r="U737" s="65"/>
      <c r="V737" s="65"/>
      <c r="W737" s="65"/>
      <c r="X737" s="65"/>
      <c r="Y737" s="65"/>
      <c r="Z737" s="65"/>
    </row>
    <row r="738" spans="1:26" ht="14.25" customHeight="1" x14ac:dyDescent="0.25">
      <c r="A738" s="65"/>
      <c r="B738" s="97"/>
      <c r="C738" s="97"/>
      <c r="D738" s="97"/>
      <c r="E738" s="195"/>
      <c r="F738" s="195"/>
      <c r="G738" s="65"/>
      <c r="H738" s="65"/>
      <c r="I738" s="65"/>
      <c r="J738" s="65"/>
      <c r="K738" s="65"/>
      <c r="L738" s="65"/>
      <c r="M738" s="65"/>
      <c r="N738" s="65"/>
      <c r="O738" s="65"/>
      <c r="P738" s="65"/>
      <c r="Q738" s="65"/>
      <c r="R738" s="65"/>
      <c r="S738" s="65"/>
      <c r="T738" s="65"/>
      <c r="U738" s="65"/>
      <c r="V738" s="65"/>
      <c r="W738" s="65"/>
      <c r="X738" s="65"/>
      <c r="Y738" s="65"/>
      <c r="Z738" s="65"/>
    </row>
    <row r="739" spans="1:26" ht="14.25" customHeight="1" x14ac:dyDescent="0.25">
      <c r="A739" s="65"/>
      <c r="B739" s="97"/>
      <c r="C739" s="97"/>
      <c r="D739" s="97"/>
      <c r="E739" s="195"/>
      <c r="F739" s="195"/>
      <c r="G739" s="65"/>
      <c r="H739" s="65"/>
      <c r="I739" s="65"/>
      <c r="J739" s="65"/>
      <c r="K739" s="65"/>
      <c r="L739" s="65"/>
      <c r="M739" s="65"/>
      <c r="N739" s="65"/>
      <c r="O739" s="65"/>
      <c r="P739" s="65"/>
      <c r="Q739" s="65"/>
      <c r="R739" s="65"/>
      <c r="S739" s="65"/>
      <c r="T739" s="65"/>
      <c r="U739" s="65"/>
      <c r="V739" s="65"/>
      <c r="W739" s="65"/>
      <c r="X739" s="65"/>
      <c r="Y739" s="65"/>
      <c r="Z739" s="65"/>
    </row>
    <row r="740" spans="1:26" ht="14.25" customHeight="1" x14ac:dyDescent="0.25">
      <c r="A740" s="65"/>
      <c r="B740" s="97"/>
      <c r="C740" s="97"/>
      <c r="D740" s="97"/>
      <c r="E740" s="195"/>
      <c r="F740" s="195"/>
      <c r="G740" s="65"/>
      <c r="H740" s="65"/>
      <c r="I740" s="65"/>
      <c r="J740" s="65"/>
      <c r="K740" s="65"/>
      <c r="L740" s="65"/>
      <c r="M740" s="65"/>
      <c r="N740" s="65"/>
      <c r="O740" s="65"/>
      <c r="P740" s="65"/>
      <c r="Q740" s="65"/>
      <c r="R740" s="65"/>
      <c r="S740" s="65"/>
      <c r="T740" s="65"/>
      <c r="U740" s="65"/>
      <c r="V740" s="65"/>
      <c r="W740" s="65"/>
      <c r="X740" s="65"/>
      <c r="Y740" s="65"/>
      <c r="Z740" s="65"/>
    </row>
    <row r="741" spans="1:26" ht="14.25" customHeight="1" x14ac:dyDescent="0.25">
      <c r="A741" s="65"/>
      <c r="B741" s="97"/>
      <c r="C741" s="97"/>
      <c r="D741" s="97"/>
      <c r="E741" s="195"/>
      <c r="F741" s="195"/>
      <c r="G741" s="65"/>
      <c r="H741" s="65"/>
      <c r="I741" s="65"/>
      <c r="J741" s="65"/>
      <c r="K741" s="65"/>
      <c r="L741" s="65"/>
      <c r="M741" s="65"/>
      <c r="N741" s="65"/>
      <c r="O741" s="65"/>
      <c r="P741" s="65"/>
      <c r="Q741" s="65"/>
      <c r="R741" s="65"/>
      <c r="S741" s="65"/>
      <c r="T741" s="65"/>
      <c r="U741" s="65"/>
      <c r="V741" s="65"/>
      <c r="W741" s="65"/>
      <c r="X741" s="65"/>
      <c r="Y741" s="65"/>
      <c r="Z741" s="65"/>
    </row>
    <row r="742" spans="1:26" ht="14.25" customHeight="1" x14ac:dyDescent="0.25">
      <c r="A742" s="65"/>
      <c r="B742" s="97"/>
      <c r="C742" s="97"/>
      <c r="D742" s="97"/>
      <c r="E742" s="195"/>
      <c r="F742" s="195"/>
      <c r="G742" s="65"/>
      <c r="H742" s="65"/>
      <c r="I742" s="65"/>
      <c r="J742" s="65"/>
      <c r="K742" s="65"/>
      <c r="L742" s="65"/>
      <c r="M742" s="65"/>
      <c r="N742" s="65"/>
      <c r="O742" s="65"/>
      <c r="P742" s="65"/>
      <c r="Q742" s="65"/>
      <c r="R742" s="65"/>
      <c r="S742" s="65"/>
      <c r="T742" s="65"/>
      <c r="U742" s="65"/>
      <c r="V742" s="65"/>
      <c r="W742" s="65"/>
      <c r="X742" s="65"/>
      <c r="Y742" s="65"/>
      <c r="Z742" s="65"/>
    </row>
    <row r="743" spans="1:26" ht="14.25" customHeight="1" x14ac:dyDescent="0.25">
      <c r="A743" s="65"/>
      <c r="B743" s="97"/>
      <c r="C743" s="97"/>
      <c r="D743" s="97"/>
      <c r="E743" s="195"/>
      <c r="F743" s="195"/>
      <c r="G743" s="65"/>
      <c r="H743" s="65"/>
      <c r="I743" s="65"/>
      <c r="J743" s="65"/>
      <c r="K743" s="65"/>
      <c r="L743" s="65"/>
      <c r="M743" s="65"/>
      <c r="N743" s="65"/>
      <c r="O743" s="65"/>
      <c r="P743" s="65"/>
      <c r="Q743" s="65"/>
      <c r="R743" s="65"/>
      <c r="S743" s="65"/>
      <c r="T743" s="65"/>
      <c r="U743" s="65"/>
      <c r="V743" s="65"/>
      <c r="W743" s="65"/>
      <c r="X743" s="65"/>
      <c r="Y743" s="65"/>
      <c r="Z743" s="65"/>
    </row>
    <row r="744" spans="1:26" ht="14.25" customHeight="1" x14ac:dyDescent="0.25">
      <c r="A744" s="65"/>
      <c r="B744" s="97"/>
      <c r="C744" s="97"/>
      <c r="D744" s="97"/>
      <c r="E744" s="195"/>
      <c r="F744" s="195"/>
      <c r="G744" s="65"/>
      <c r="H744" s="65"/>
      <c r="I744" s="65"/>
      <c r="J744" s="65"/>
      <c r="K744" s="65"/>
      <c r="L744" s="65"/>
      <c r="M744" s="65"/>
      <c r="N744" s="65"/>
      <c r="O744" s="65"/>
      <c r="P744" s="65"/>
      <c r="Q744" s="65"/>
      <c r="R744" s="65"/>
      <c r="S744" s="65"/>
      <c r="T744" s="65"/>
      <c r="U744" s="65"/>
      <c r="V744" s="65"/>
      <c r="W744" s="65"/>
      <c r="X744" s="65"/>
      <c r="Y744" s="65"/>
      <c r="Z744" s="65"/>
    </row>
    <row r="745" spans="1:26" ht="14.25" customHeight="1" x14ac:dyDescent="0.25">
      <c r="A745" s="65"/>
      <c r="B745" s="97"/>
      <c r="C745" s="97"/>
      <c r="D745" s="97"/>
      <c r="E745" s="195"/>
      <c r="F745" s="195"/>
      <c r="G745" s="65"/>
      <c r="H745" s="65"/>
      <c r="I745" s="65"/>
      <c r="J745" s="65"/>
      <c r="K745" s="65"/>
      <c r="L745" s="65"/>
      <c r="M745" s="65"/>
      <c r="N745" s="65"/>
      <c r="O745" s="65"/>
      <c r="P745" s="65"/>
      <c r="Q745" s="65"/>
      <c r="R745" s="65"/>
      <c r="S745" s="65"/>
      <c r="T745" s="65"/>
      <c r="U745" s="65"/>
      <c r="V745" s="65"/>
      <c r="W745" s="65"/>
      <c r="X745" s="65"/>
      <c r="Y745" s="65"/>
      <c r="Z745" s="65"/>
    </row>
    <row r="746" spans="1:26" ht="14.25" customHeight="1" x14ac:dyDescent="0.25">
      <c r="A746" s="65"/>
      <c r="B746" s="97"/>
      <c r="C746" s="97"/>
      <c r="D746" s="97"/>
      <c r="E746" s="195"/>
      <c r="F746" s="195"/>
      <c r="G746" s="65"/>
      <c r="H746" s="65"/>
      <c r="I746" s="65"/>
      <c r="J746" s="65"/>
      <c r="K746" s="65"/>
      <c r="L746" s="65"/>
      <c r="M746" s="65"/>
      <c r="N746" s="65"/>
      <c r="O746" s="65"/>
      <c r="P746" s="65"/>
      <c r="Q746" s="65"/>
      <c r="R746" s="65"/>
      <c r="S746" s="65"/>
      <c r="T746" s="65"/>
      <c r="U746" s="65"/>
      <c r="V746" s="65"/>
      <c r="W746" s="65"/>
      <c r="X746" s="65"/>
      <c r="Y746" s="65"/>
      <c r="Z746" s="65"/>
    </row>
    <row r="747" spans="1:26" ht="14.25" customHeight="1" x14ac:dyDescent="0.25">
      <c r="A747" s="65"/>
      <c r="B747" s="97"/>
      <c r="C747" s="97"/>
      <c r="D747" s="97"/>
      <c r="E747" s="195"/>
      <c r="F747" s="195"/>
      <c r="G747" s="65"/>
      <c r="H747" s="65"/>
      <c r="I747" s="65"/>
      <c r="J747" s="65"/>
      <c r="K747" s="65"/>
      <c r="L747" s="65"/>
      <c r="M747" s="65"/>
      <c r="N747" s="65"/>
      <c r="O747" s="65"/>
      <c r="P747" s="65"/>
      <c r="Q747" s="65"/>
      <c r="R747" s="65"/>
      <c r="S747" s="65"/>
      <c r="T747" s="65"/>
      <c r="U747" s="65"/>
      <c r="V747" s="65"/>
      <c r="W747" s="65"/>
      <c r="X747" s="65"/>
      <c r="Y747" s="65"/>
      <c r="Z747" s="65"/>
    </row>
    <row r="748" spans="1:26" ht="14.25" customHeight="1" x14ac:dyDescent="0.25">
      <c r="A748" s="65"/>
      <c r="B748" s="97"/>
      <c r="C748" s="97"/>
      <c r="D748" s="97"/>
      <c r="E748" s="195"/>
      <c r="F748" s="195"/>
      <c r="G748" s="65"/>
      <c r="H748" s="65"/>
      <c r="I748" s="65"/>
      <c r="J748" s="65"/>
      <c r="K748" s="65"/>
      <c r="L748" s="65"/>
      <c r="M748" s="65"/>
      <c r="N748" s="65"/>
      <c r="O748" s="65"/>
      <c r="P748" s="65"/>
      <c r="Q748" s="65"/>
      <c r="R748" s="65"/>
      <c r="S748" s="65"/>
      <c r="T748" s="65"/>
      <c r="U748" s="65"/>
      <c r="V748" s="65"/>
      <c r="W748" s="65"/>
      <c r="X748" s="65"/>
      <c r="Y748" s="65"/>
      <c r="Z748" s="65"/>
    </row>
    <row r="749" spans="1:26" ht="14.25" customHeight="1" x14ac:dyDescent="0.25">
      <c r="A749" s="65"/>
      <c r="B749" s="97"/>
      <c r="C749" s="97"/>
      <c r="D749" s="97"/>
      <c r="E749" s="195"/>
      <c r="F749" s="195"/>
      <c r="G749" s="65"/>
      <c r="H749" s="65"/>
      <c r="I749" s="65"/>
      <c r="J749" s="65"/>
      <c r="K749" s="65"/>
      <c r="L749" s="65"/>
      <c r="M749" s="65"/>
      <c r="N749" s="65"/>
      <c r="O749" s="65"/>
      <c r="P749" s="65"/>
      <c r="Q749" s="65"/>
      <c r="R749" s="65"/>
      <c r="S749" s="65"/>
      <c r="T749" s="65"/>
      <c r="U749" s="65"/>
      <c r="V749" s="65"/>
      <c r="W749" s="65"/>
      <c r="X749" s="65"/>
      <c r="Y749" s="65"/>
      <c r="Z749" s="65"/>
    </row>
    <row r="750" spans="1:26" ht="14.25" customHeight="1" x14ac:dyDescent="0.25">
      <c r="A750" s="65"/>
      <c r="B750" s="97"/>
      <c r="C750" s="97"/>
      <c r="D750" s="97"/>
      <c r="E750" s="195"/>
      <c r="F750" s="195"/>
      <c r="G750" s="65"/>
      <c r="H750" s="65"/>
      <c r="I750" s="65"/>
      <c r="J750" s="65"/>
      <c r="K750" s="65"/>
      <c r="L750" s="65"/>
      <c r="M750" s="65"/>
      <c r="N750" s="65"/>
      <c r="O750" s="65"/>
      <c r="P750" s="65"/>
      <c r="Q750" s="65"/>
      <c r="R750" s="65"/>
      <c r="S750" s="65"/>
      <c r="T750" s="65"/>
      <c r="U750" s="65"/>
      <c r="V750" s="65"/>
      <c r="W750" s="65"/>
      <c r="X750" s="65"/>
      <c r="Y750" s="65"/>
      <c r="Z750" s="65"/>
    </row>
    <row r="751" spans="1:26" ht="14.25" customHeight="1" x14ac:dyDescent="0.25">
      <c r="A751" s="65"/>
      <c r="B751" s="97"/>
      <c r="C751" s="97"/>
      <c r="D751" s="97"/>
      <c r="E751" s="195"/>
      <c r="F751" s="195"/>
      <c r="G751" s="65"/>
      <c r="H751" s="65"/>
      <c r="I751" s="65"/>
      <c r="J751" s="65"/>
      <c r="K751" s="65"/>
      <c r="L751" s="65"/>
      <c r="M751" s="65"/>
      <c r="N751" s="65"/>
      <c r="O751" s="65"/>
      <c r="P751" s="65"/>
      <c r="Q751" s="65"/>
      <c r="R751" s="65"/>
      <c r="S751" s="65"/>
      <c r="T751" s="65"/>
      <c r="U751" s="65"/>
      <c r="V751" s="65"/>
      <c r="W751" s="65"/>
      <c r="X751" s="65"/>
      <c r="Y751" s="65"/>
      <c r="Z751" s="65"/>
    </row>
    <row r="752" spans="1:26" ht="14.25" customHeight="1" x14ac:dyDescent="0.25">
      <c r="A752" s="65"/>
      <c r="B752" s="97"/>
      <c r="C752" s="97"/>
      <c r="D752" s="97"/>
      <c r="E752" s="195"/>
      <c r="F752" s="195"/>
      <c r="G752" s="65"/>
      <c r="H752" s="65"/>
      <c r="I752" s="65"/>
      <c r="J752" s="65"/>
      <c r="K752" s="65"/>
      <c r="L752" s="65"/>
      <c r="M752" s="65"/>
      <c r="N752" s="65"/>
      <c r="O752" s="65"/>
      <c r="P752" s="65"/>
      <c r="Q752" s="65"/>
      <c r="R752" s="65"/>
      <c r="S752" s="65"/>
      <c r="T752" s="65"/>
      <c r="U752" s="65"/>
      <c r="V752" s="65"/>
      <c r="W752" s="65"/>
      <c r="X752" s="65"/>
      <c r="Y752" s="65"/>
      <c r="Z752" s="65"/>
    </row>
    <row r="753" spans="1:26" ht="14.25" customHeight="1" x14ac:dyDescent="0.25">
      <c r="A753" s="65"/>
      <c r="B753" s="97"/>
      <c r="C753" s="97"/>
      <c r="D753" s="97"/>
      <c r="E753" s="195"/>
      <c r="F753" s="195"/>
      <c r="G753" s="65"/>
      <c r="H753" s="65"/>
      <c r="I753" s="65"/>
      <c r="J753" s="65"/>
      <c r="K753" s="65"/>
      <c r="L753" s="65"/>
      <c r="M753" s="65"/>
      <c r="N753" s="65"/>
      <c r="O753" s="65"/>
      <c r="P753" s="65"/>
      <c r="Q753" s="65"/>
      <c r="R753" s="65"/>
      <c r="S753" s="65"/>
      <c r="T753" s="65"/>
      <c r="U753" s="65"/>
      <c r="V753" s="65"/>
      <c r="W753" s="65"/>
      <c r="X753" s="65"/>
      <c r="Y753" s="65"/>
      <c r="Z753" s="65"/>
    </row>
    <row r="754" spans="1:26" ht="14.25" customHeight="1" x14ac:dyDescent="0.25">
      <c r="A754" s="65"/>
      <c r="B754" s="97"/>
      <c r="C754" s="97"/>
      <c r="D754" s="97"/>
      <c r="E754" s="195"/>
      <c r="F754" s="195"/>
      <c r="G754" s="65"/>
      <c r="H754" s="65"/>
      <c r="I754" s="65"/>
      <c r="J754" s="65"/>
      <c r="K754" s="65"/>
      <c r="L754" s="65"/>
      <c r="M754" s="65"/>
      <c r="N754" s="65"/>
      <c r="O754" s="65"/>
      <c r="P754" s="65"/>
      <c r="Q754" s="65"/>
      <c r="R754" s="65"/>
      <c r="S754" s="65"/>
      <c r="T754" s="65"/>
      <c r="U754" s="65"/>
      <c r="V754" s="65"/>
      <c r="W754" s="65"/>
      <c r="X754" s="65"/>
      <c r="Y754" s="65"/>
      <c r="Z754" s="65"/>
    </row>
    <row r="755" spans="1:26" ht="14.25" customHeight="1" x14ac:dyDescent="0.25">
      <c r="A755" s="65"/>
      <c r="B755" s="97"/>
      <c r="C755" s="97"/>
      <c r="D755" s="97"/>
      <c r="E755" s="195"/>
      <c r="F755" s="195"/>
      <c r="G755" s="65"/>
      <c r="H755" s="65"/>
      <c r="I755" s="65"/>
      <c r="J755" s="65"/>
      <c r="K755" s="65"/>
      <c r="L755" s="65"/>
      <c r="M755" s="65"/>
      <c r="N755" s="65"/>
      <c r="O755" s="65"/>
      <c r="P755" s="65"/>
      <c r="Q755" s="65"/>
      <c r="R755" s="65"/>
      <c r="S755" s="65"/>
      <c r="T755" s="65"/>
      <c r="U755" s="65"/>
      <c r="V755" s="65"/>
      <c r="W755" s="65"/>
      <c r="X755" s="65"/>
      <c r="Y755" s="65"/>
      <c r="Z755" s="65"/>
    </row>
    <row r="756" spans="1:26" ht="14.25" customHeight="1" x14ac:dyDescent="0.25">
      <c r="A756" s="65"/>
      <c r="B756" s="97"/>
      <c r="C756" s="97"/>
      <c r="D756" s="97"/>
      <c r="E756" s="195"/>
      <c r="F756" s="195"/>
      <c r="G756" s="65"/>
      <c r="H756" s="65"/>
      <c r="I756" s="65"/>
      <c r="J756" s="65"/>
      <c r="K756" s="65"/>
      <c r="L756" s="65"/>
      <c r="M756" s="65"/>
      <c r="N756" s="65"/>
      <c r="O756" s="65"/>
      <c r="P756" s="65"/>
      <c r="Q756" s="65"/>
      <c r="R756" s="65"/>
      <c r="S756" s="65"/>
      <c r="T756" s="65"/>
      <c r="U756" s="65"/>
      <c r="V756" s="65"/>
      <c r="W756" s="65"/>
      <c r="X756" s="65"/>
      <c r="Y756" s="65"/>
      <c r="Z756" s="65"/>
    </row>
    <row r="757" spans="1:26" ht="14.25" customHeight="1" x14ac:dyDescent="0.25">
      <c r="A757" s="65"/>
      <c r="B757" s="97"/>
      <c r="C757" s="97"/>
      <c r="D757" s="97"/>
      <c r="E757" s="195"/>
      <c r="F757" s="195"/>
      <c r="G757" s="65"/>
      <c r="H757" s="65"/>
      <c r="I757" s="65"/>
      <c r="J757" s="65"/>
      <c r="K757" s="65"/>
      <c r="L757" s="65"/>
      <c r="M757" s="65"/>
      <c r="N757" s="65"/>
      <c r="O757" s="65"/>
      <c r="P757" s="65"/>
      <c r="Q757" s="65"/>
      <c r="R757" s="65"/>
      <c r="S757" s="65"/>
      <c r="T757" s="65"/>
      <c r="U757" s="65"/>
      <c r="V757" s="65"/>
      <c r="W757" s="65"/>
      <c r="X757" s="65"/>
      <c r="Y757" s="65"/>
      <c r="Z757" s="65"/>
    </row>
    <row r="758" spans="1:26" ht="14.25" customHeight="1" x14ac:dyDescent="0.25">
      <c r="A758" s="65"/>
      <c r="B758" s="97"/>
      <c r="C758" s="97"/>
      <c r="D758" s="97"/>
      <c r="E758" s="195"/>
      <c r="F758" s="195"/>
      <c r="G758" s="65"/>
      <c r="H758" s="65"/>
      <c r="I758" s="65"/>
      <c r="J758" s="65"/>
      <c r="K758" s="65"/>
      <c r="L758" s="65"/>
      <c r="M758" s="65"/>
      <c r="N758" s="65"/>
      <c r="O758" s="65"/>
      <c r="P758" s="65"/>
      <c r="Q758" s="65"/>
      <c r="R758" s="65"/>
      <c r="S758" s="65"/>
      <c r="T758" s="65"/>
      <c r="U758" s="65"/>
      <c r="V758" s="65"/>
      <c r="W758" s="65"/>
      <c r="X758" s="65"/>
      <c r="Y758" s="65"/>
      <c r="Z758" s="65"/>
    </row>
    <row r="759" spans="1:26" ht="14.25" customHeight="1" x14ac:dyDescent="0.25">
      <c r="A759" s="65"/>
      <c r="B759" s="97"/>
      <c r="C759" s="97"/>
      <c r="D759" s="97"/>
      <c r="E759" s="195"/>
      <c r="F759" s="195"/>
      <c r="G759" s="65"/>
      <c r="H759" s="65"/>
      <c r="I759" s="65"/>
      <c r="J759" s="65"/>
      <c r="K759" s="65"/>
      <c r="L759" s="65"/>
      <c r="M759" s="65"/>
      <c r="N759" s="65"/>
      <c r="O759" s="65"/>
      <c r="P759" s="65"/>
      <c r="Q759" s="65"/>
      <c r="R759" s="65"/>
      <c r="S759" s="65"/>
      <c r="T759" s="65"/>
      <c r="U759" s="65"/>
      <c r="V759" s="65"/>
      <c r="W759" s="65"/>
      <c r="X759" s="65"/>
      <c r="Y759" s="65"/>
      <c r="Z759" s="65"/>
    </row>
    <row r="760" spans="1:26" ht="14.25" customHeight="1" x14ac:dyDescent="0.25">
      <c r="A760" s="65"/>
      <c r="B760" s="97"/>
      <c r="C760" s="97"/>
      <c r="D760" s="97"/>
      <c r="E760" s="195"/>
      <c r="F760" s="195"/>
      <c r="G760" s="65"/>
      <c r="H760" s="65"/>
      <c r="I760" s="65"/>
      <c r="J760" s="65"/>
      <c r="K760" s="65"/>
      <c r="L760" s="65"/>
      <c r="M760" s="65"/>
      <c r="N760" s="65"/>
      <c r="O760" s="65"/>
      <c r="P760" s="65"/>
      <c r="Q760" s="65"/>
      <c r="R760" s="65"/>
      <c r="S760" s="65"/>
      <c r="T760" s="65"/>
      <c r="U760" s="65"/>
      <c r="V760" s="65"/>
      <c r="W760" s="65"/>
      <c r="X760" s="65"/>
      <c r="Y760" s="65"/>
      <c r="Z760" s="65"/>
    </row>
    <row r="761" spans="1:26" ht="14.25" customHeight="1" x14ac:dyDescent="0.25">
      <c r="A761" s="65"/>
      <c r="B761" s="97"/>
      <c r="C761" s="97"/>
      <c r="D761" s="97"/>
      <c r="E761" s="195"/>
      <c r="F761" s="195"/>
      <c r="G761" s="65"/>
      <c r="H761" s="65"/>
      <c r="I761" s="65"/>
      <c r="J761" s="65"/>
      <c r="K761" s="65"/>
      <c r="L761" s="65"/>
      <c r="M761" s="65"/>
      <c r="N761" s="65"/>
      <c r="O761" s="65"/>
      <c r="P761" s="65"/>
      <c r="Q761" s="65"/>
      <c r="R761" s="65"/>
      <c r="S761" s="65"/>
      <c r="T761" s="65"/>
      <c r="U761" s="65"/>
      <c r="V761" s="65"/>
      <c r="W761" s="65"/>
      <c r="X761" s="65"/>
      <c r="Y761" s="65"/>
      <c r="Z761" s="65"/>
    </row>
    <row r="762" spans="1:26" ht="14.25" customHeight="1" x14ac:dyDescent="0.25">
      <c r="A762" s="65"/>
      <c r="B762" s="97"/>
      <c r="C762" s="97"/>
      <c r="D762" s="97"/>
      <c r="E762" s="195"/>
      <c r="F762" s="195"/>
      <c r="G762" s="65"/>
      <c r="H762" s="65"/>
      <c r="I762" s="65"/>
      <c r="J762" s="65"/>
      <c r="K762" s="65"/>
      <c r="L762" s="65"/>
      <c r="M762" s="65"/>
      <c r="N762" s="65"/>
      <c r="O762" s="65"/>
      <c r="P762" s="65"/>
      <c r="Q762" s="65"/>
      <c r="R762" s="65"/>
      <c r="S762" s="65"/>
      <c r="T762" s="65"/>
      <c r="U762" s="65"/>
      <c r="V762" s="65"/>
      <c r="W762" s="65"/>
      <c r="X762" s="65"/>
      <c r="Y762" s="65"/>
      <c r="Z762" s="65"/>
    </row>
    <row r="763" spans="1:26" ht="14.25" customHeight="1" x14ac:dyDescent="0.25">
      <c r="A763" s="65"/>
      <c r="B763" s="97"/>
      <c r="C763" s="97"/>
      <c r="D763" s="97"/>
      <c r="E763" s="195"/>
      <c r="F763" s="195"/>
      <c r="G763" s="65"/>
      <c r="H763" s="65"/>
      <c r="I763" s="65"/>
      <c r="J763" s="65"/>
      <c r="K763" s="65"/>
      <c r="L763" s="65"/>
      <c r="M763" s="65"/>
      <c r="N763" s="65"/>
      <c r="O763" s="65"/>
      <c r="P763" s="65"/>
      <c r="Q763" s="65"/>
      <c r="R763" s="65"/>
      <c r="S763" s="65"/>
      <c r="T763" s="65"/>
      <c r="U763" s="65"/>
      <c r="V763" s="65"/>
      <c r="W763" s="65"/>
      <c r="X763" s="65"/>
      <c r="Y763" s="65"/>
      <c r="Z763" s="65"/>
    </row>
    <row r="764" spans="1:26" ht="14.25" customHeight="1" x14ac:dyDescent="0.25">
      <c r="A764" s="65"/>
      <c r="B764" s="97"/>
      <c r="C764" s="97"/>
      <c r="D764" s="97"/>
      <c r="E764" s="195"/>
      <c r="F764" s="195"/>
      <c r="G764" s="65"/>
      <c r="H764" s="65"/>
      <c r="I764" s="65"/>
      <c r="J764" s="65"/>
      <c r="K764" s="65"/>
      <c r="L764" s="65"/>
      <c r="M764" s="65"/>
      <c r="N764" s="65"/>
      <c r="O764" s="65"/>
      <c r="P764" s="65"/>
      <c r="Q764" s="65"/>
      <c r="R764" s="65"/>
      <c r="S764" s="65"/>
      <c r="T764" s="65"/>
      <c r="U764" s="65"/>
      <c r="V764" s="65"/>
      <c r="W764" s="65"/>
      <c r="X764" s="65"/>
      <c r="Y764" s="65"/>
      <c r="Z764" s="65"/>
    </row>
    <row r="765" spans="1:26" ht="14.25" customHeight="1" x14ac:dyDescent="0.25">
      <c r="A765" s="65"/>
      <c r="B765" s="97"/>
      <c r="C765" s="97"/>
      <c r="D765" s="97"/>
      <c r="E765" s="195"/>
      <c r="F765" s="195"/>
      <c r="G765" s="65"/>
      <c r="H765" s="65"/>
      <c r="I765" s="65"/>
      <c r="J765" s="65"/>
      <c r="K765" s="65"/>
      <c r="L765" s="65"/>
      <c r="M765" s="65"/>
      <c r="N765" s="65"/>
      <c r="O765" s="65"/>
      <c r="P765" s="65"/>
      <c r="Q765" s="65"/>
      <c r="R765" s="65"/>
      <c r="S765" s="65"/>
      <c r="T765" s="65"/>
      <c r="U765" s="65"/>
      <c r="V765" s="65"/>
      <c r="W765" s="65"/>
      <c r="X765" s="65"/>
      <c r="Y765" s="65"/>
      <c r="Z765" s="65"/>
    </row>
    <row r="766" spans="1:26" ht="14.25" customHeight="1" x14ac:dyDescent="0.25">
      <c r="A766" s="65"/>
      <c r="B766" s="97"/>
      <c r="C766" s="97"/>
      <c r="D766" s="97"/>
      <c r="E766" s="195"/>
      <c r="F766" s="195"/>
      <c r="G766" s="65"/>
      <c r="H766" s="65"/>
      <c r="I766" s="65"/>
      <c r="J766" s="65"/>
      <c r="K766" s="65"/>
      <c r="L766" s="65"/>
      <c r="M766" s="65"/>
      <c r="N766" s="65"/>
      <c r="O766" s="65"/>
      <c r="P766" s="65"/>
      <c r="Q766" s="65"/>
      <c r="R766" s="65"/>
      <c r="S766" s="65"/>
      <c r="T766" s="65"/>
      <c r="U766" s="65"/>
      <c r="V766" s="65"/>
      <c r="W766" s="65"/>
      <c r="X766" s="65"/>
      <c r="Y766" s="65"/>
      <c r="Z766" s="65"/>
    </row>
    <row r="767" spans="1:26" ht="14.25" customHeight="1" x14ac:dyDescent="0.25">
      <c r="A767" s="65"/>
      <c r="B767" s="97"/>
      <c r="C767" s="97"/>
      <c r="D767" s="97"/>
      <c r="E767" s="195"/>
      <c r="F767" s="195"/>
      <c r="G767" s="65"/>
      <c r="H767" s="65"/>
      <c r="I767" s="65"/>
      <c r="J767" s="65"/>
      <c r="K767" s="65"/>
      <c r="L767" s="65"/>
      <c r="M767" s="65"/>
      <c r="N767" s="65"/>
      <c r="O767" s="65"/>
      <c r="P767" s="65"/>
      <c r="Q767" s="65"/>
      <c r="R767" s="65"/>
      <c r="S767" s="65"/>
      <c r="T767" s="65"/>
      <c r="U767" s="65"/>
      <c r="V767" s="65"/>
      <c r="W767" s="65"/>
      <c r="X767" s="65"/>
      <c r="Y767" s="65"/>
      <c r="Z767" s="65"/>
    </row>
    <row r="768" spans="1:26" ht="14.25" customHeight="1" x14ac:dyDescent="0.25">
      <c r="A768" s="65"/>
      <c r="B768" s="97"/>
      <c r="C768" s="97"/>
      <c r="D768" s="97"/>
      <c r="E768" s="195"/>
      <c r="F768" s="195"/>
      <c r="G768" s="65"/>
      <c r="H768" s="65"/>
      <c r="I768" s="65"/>
      <c r="J768" s="65"/>
      <c r="K768" s="65"/>
      <c r="L768" s="65"/>
      <c r="M768" s="65"/>
      <c r="N768" s="65"/>
      <c r="O768" s="65"/>
      <c r="P768" s="65"/>
      <c r="Q768" s="65"/>
      <c r="R768" s="65"/>
      <c r="S768" s="65"/>
      <c r="T768" s="65"/>
      <c r="U768" s="65"/>
      <c r="V768" s="65"/>
      <c r="W768" s="65"/>
      <c r="X768" s="65"/>
      <c r="Y768" s="65"/>
      <c r="Z768" s="65"/>
    </row>
    <row r="769" spans="1:26" ht="14.25" customHeight="1" x14ac:dyDescent="0.25">
      <c r="A769" s="65"/>
      <c r="B769" s="97"/>
      <c r="C769" s="97"/>
      <c r="D769" s="97"/>
      <c r="E769" s="195"/>
      <c r="F769" s="195"/>
      <c r="G769" s="65"/>
      <c r="H769" s="65"/>
      <c r="I769" s="65"/>
      <c r="J769" s="65"/>
      <c r="K769" s="65"/>
      <c r="L769" s="65"/>
      <c r="M769" s="65"/>
      <c r="N769" s="65"/>
      <c r="O769" s="65"/>
      <c r="P769" s="65"/>
      <c r="Q769" s="65"/>
      <c r="R769" s="65"/>
      <c r="S769" s="65"/>
      <c r="T769" s="65"/>
      <c r="U769" s="65"/>
      <c r="V769" s="65"/>
      <c r="W769" s="65"/>
      <c r="X769" s="65"/>
      <c r="Y769" s="65"/>
      <c r="Z769" s="65"/>
    </row>
    <row r="770" spans="1:26" ht="14.25" customHeight="1" x14ac:dyDescent="0.25">
      <c r="A770" s="65"/>
      <c r="B770" s="97"/>
      <c r="C770" s="97"/>
      <c r="D770" s="97"/>
      <c r="E770" s="195"/>
      <c r="F770" s="195"/>
      <c r="G770" s="65"/>
      <c r="H770" s="65"/>
      <c r="I770" s="65"/>
      <c r="J770" s="65"/>
      <c r="K770" s="65"/>
      <c r="L770" s="65"/>
      <c r="M770" s="65"/>
      <c r="N770" s="65"/>
      <c r="O770" s="65"/>
      <c r="P770" s="65"/>
      <c r="Q770" s="65"/>
      <c r="R770" s="65"/>
      <c r="S770" s="65"/>
      <c r="T770" s="65"/>
      <c r="U770" s="65"/>
      <c r="V770" s="65"/>
      <c r="W770" s="65"/>
      <c r="X770" s="65"/>
      <c r="Y770" s="65"/>
      <c r="Z770" s="65"/>
    </row>
    <row r="771" spans="1:26" ht="14.25" customHeight="1" x14ac:dyDescent="0.25">
      <c r="A771" s="65"/>
      <c r="B771" s="97"/>
      <c r="C771" s="97"/>
      <c r="D771" s="97"/>
      <c r="E771" s="195"/>
      <c r="F771" s="195"/>
      <c r="G771" s="65"/>
      <c r="H771" s="65"/>
      <c r="I771" s="65"/>
      <c r="J771" s="65"/>
      <c r="K771" s="65"/>
      <c r="L771" s="65"/>
      <c r="M771" s="65"/>
      <c r="N771" s="65"/>
      <c r="O771" s="65"/>
      <c r="P771" s="65"/>
      <c r="Q771" s="65"/>
      <c r="R771" s="65"/>
      <c r="S771" s="65"/>
      <c r="T771" s="65"/>
      <c r="U771" s="65"/>
      <c r="V771" s="65"/>
      <c r="W771" s="65"/>
      <c r="X771" s="65"/>
      <c r="Y771" s="65"/>
      <c r="Z771" s="65"/>
    </row>
    <row r="772" spans="1:26" ht="14.25" customHeight="1" x14ac:dyDescent="0.25">
      <c r="A772" s="65"/>
      <c r="B772" s="97"/>
      <c r="C772" s="97"/>
      <c r="D772" s="97"/>
      <c r="E772" s="195"/>
      <c r="F772" s="195"/>
      <c r="G772" s="65"/>
      <c r="H772" s="65"/>
      <c r="I772" s="65"/>
      <c r="J772" s="65"/>
      <c r="K772" s="65"/>
      <c r="L772" s="65"/>
      <c r="M772" s="65"/>
      <c r="N772" s="65"/>
      <c r="O772" s="65"/>
      <c r="P772" s="65"/>
      <c r="Q772" s="65"/>
      <c r="R772" s="65"/>
      <c r="S772" s="65"/>
      <c r="T772" s="65"/>
      <c r="U772" s="65"/>
      <c r="V772" s="65"/>
      <c r="W772" s="65"/>
      <c r="X772" s="65"/>
      <c r="Y772" s="65"/>
      <c r="Z772" s="65"/>
    </row>
    <row r="773" spans="1:26" ht="14.25" customHeight="1" x14ac:dyDescent="0.25">
      <c r="A773" s="65"/>
      <c r="B773" s="97"/>
      <c r="C773" s="97"/>
      <c r="D773" s="97"/>
      <c r="E773" s="195"/>
      <c r="F773" s="195"/>
      <c r="G773" s="65"/>
      <c r="H773" s="65"/>
      <c r="I773" s="65"/>
      <c r="J773" s="65"/>
      <c r="K773" s="65"/>
      <c r="L773" s="65"/>
      <c r="M773" s="65"/>
      <c r="N773" s="65"/>
      <c r="O773" s="65"/>
      <c r="P773" s="65"/>
      <c r="Q773" s="65"/>
      <c r="R773" s="65"/>
      <c r="S773" s="65"/>
      <c r="T773" s="65"/>
      <c r="U773" s="65"/>
      <c r="V773" s="65"/>
      <c r="W773" s="65"/>
      <c r="X773" s="65"/>
      <c r="Y773" s="65"/>
      <c r="Z773" s="65"/>
    </row>
    <row r="774" spans="1:26" ht="14.25" customHeight="1" x14ac:dyDescent="0.25">
      <c r="A774" s="65"/>
      <c r="B774" s="97"/>
      <c r="C774" s="97"/>
      <c r="D774" s="97"/>
      <c r="E774" s="195"/>
      <c r="F774" s="195"/>
      <c r="G774" s="65"/>
      <c r="H774" s="65"/>
      <c r="I774" s="65"/>
      <c r="J774" s="65"/>
      <c r="K774" s="65"/>
      <c r="L774" s="65"/>
      <c r="M774" s="65"/>
      <c r="N774" s="65"/>
      <c r="O774" s="65"/>
      <c r="P774" s="65"/>
      <c r="Q774" s="65"/>
      <c r="R774" s="65"/>
      <c r="S774" s="65"/>
      <c r="T774" s="65"/>
      <c r="U774" s="65"/>
      <c r="V774" s="65"/>
      <c r="W774" s="65"/>
      <c r="X774" s="65"/>
      <c r="Y774" s="65"/>
      <c r="Z774" s="65"/>
    </row>
    <row r="775" spans="1:26" ht="14.25" customHeight="1" x14ac:dyDescent="0.25">
      <c r="A775" s="65"/>
      <c r="B775" s="97"/>
      <c r="C775" s="97"/>
      <c r="D775" s="97"/>
      <c r="E775" s="195"/>
      <c r="F775" s="195"/>
      <c r="G775" s="65"/>
      <c r="H775" s="65"/>
      <c r="I775" s="65"/>
      <c r="J775" s="65"/>
      <c r="K775" s="65"/>
      <c r="L775" s="65"/>
      <c r="M775" s="65"/>
      <c r="N775" s="65"/>
      <c r="O775" s="65"/>
      <c r="P775" s="65"/>
      <c r="Q775" s="65"/>
      <c r="R775" s="65"/>
      <c r="S775" s="65"/>
      <c r="T775" s="65"/>
      <c r="U775" s="65"/>
      <c r="V775" s="65"/>
      <c r="W775" s="65"/>
      <c r="X775" s="65"/>
      <c r="Y775" s="65"/>
      <c r="Z775" s="65"/>
    </row>
    <row r="776" spans="1:26" ht="14.25" customHeight="1" x14ac:dyDescent="0.25">
      <c r="A776" s="65"/>
      <c r="B776" s="97"/>
      <c r="C776" s="97"/>
      <c r="D776" s="97"/>
      <c r="E776" s="195"/>
      <c r="F776" s="195"/>
      <c r="G776" s="65"/>
      <c r="H776" s="65"/>
      <c r="I776" s="65"/>
      <c r="J776" s="65"/>
      <c r="K776" s="65"/>
      <c r="L776" s="65"/>
      <c r="M776" s="65"/>
      <c r="N776" s="65"/>
      <c r="O776" s="65"/>
      <c r="P776" s="65"/>
      <c r="Q776" s="65"/>
      <c r="R776" s="65"/>
      <c r="S776" s="65"/>
      <c r="T776" s="65"/>
      <c r="U776" s="65"/>
      <c r="V776" s="65"/>
      <c r="W776" s="65"/>
      <c r="X776" s="65"/>
      <c r="Y776" s="65"/>
      <c r="Z776" s="65"/>
    </row>
    <row r="777" spans="1:26" ht="14.25" customHeight="1" x14ac:dyDescent="0.25">
      <c r="A777" s="65"/>
      <c r="B777" s="97"/>
      <c r="C777" s="97"/>
      <c r="D777" s="97"/>
      <c r="E777" s="195"/>
      <c r="F777" s="195"/>
      <c r="G777" s="65"/>
      <c r="H777" s="65"/>
      <c r="I777" s="65"/>
      <c r="J777" s="65"/>
      <c r="K777" s="65"/>
      <c r="L777" s="65"/>
      <c r="M777" s="65"/>
      <c r="N777" s="65"/>
      <c r="O777" s="65"/>
      <c r="P777" s="65"/>
      <c r="Q777" s="65"/>
      <c r="R777" s="65"/>
      <c r="S777" s="65"/>
      <c r="T777" s="65"/>
      <c r="U777" s="65"/>
      <c r="V777" s="65"/>
      <c r="W777" s="65"/>
      <c r="X777" s="65"/>
      <c r="Y777" s="65"/>
      <c r="Z777" s="65"/>
    </row>
    <row r="778" spans="1:26" ht="14.25" customHeight="1" x14ac:dyDescent="0.25">
      <c r="A778" s="65"/>
      <c r="B778" s="97"/>
      <c r="C778" s="97"/>
      <c r="D778" s="97"/>
      <c r="E778" s="195"/>
      <c r="F778" s="195"/>
      <c r="G778" s="65"/>
      <c r="H778" s="65"/>
      <c r="I778" s="65"/>
      <c r="J778" s="65"/>
      <c r="K778" s="65"/>
      <c r="L778" s="65"/>
      <c r="M778" s="65"/>
      <c r="N778" s="65"/>
      <c r="O778" s="65"/>
      <c r="P778" s="65"/>
      <c r="Q778" s="65"/>
      <c r="R778" s="65"/>
      <c r="S778" s="65"/>
      <c r="T778" s="65"/>
      <c r="U778" s="65"/>
      <c r="V778" s="65"/>
      <c r="W778" s="65"/>
      <c r="X778" s="65"/>
      <c r="Y778" s="65"/>
      <c r="Z778" s="65"/>
    </row>
    <row r="779" spans="1:26" ht="14.25" customHeight="1" x14ac:dyDescent="0.25">
      <c r="A779" s="65"/>
      <c r="B779" s="97"/>
      <c r="C779" s="97"/>
      <c r="D779" s="97"/>
      <c r="E779" s="195"/>
      <c r="F779" s="195"/>
      <c r="G779" s="65"/>
      <c r="H779" s="65"/>
      <c r="I779" s="65"/>
      <c r="J779" s="65"/>
      <c r="K779" s="65"/>
      <c r="L779" s="65"/>
      <c r="M779" s="65"/>
      <c r="N779" s="65"/>
      <c r="O779" s="65"/>
      <c r="P779" s="65"/>
      <c r="Q779" s="65"/>
      <c r="R779" s="65"/>
      <c r="S779" s="65"/>
      <c r="T779" s="65"/>
      <c r="U779" s="65"/>
      <c r="V779" s="65"/>
      <c r="W779" s="65"/>
      <c r="X779" s="65"/>
      <c r="Y779" s="65"/>
      <c r="Z779" s="65"/>
    </row>
    <row r="780" spans="1:26" ht="14.25" customHeight="1" x14ac:dyDescent="0.25">
      <c r="A780" s="65"/>
      <c r="B780" s="97"/>
      <c r="C780" s="97"/>
      <c r="D780" s="97"/>
      <c r="E780" s="195"/>
      <c r="F780" s="195"/>
      <c r="G780" s="65"/>
      <c r="H780" s="65"/>
      <c r="I780" s="65"/>
      <c r="J780" s="65"/>
      <c r="K780" s="65"/>
      <c r="L780" s="65"/>
      <c r="M780" s="65"/>
      <c r="N780" s="65"/>
      <c r="O780" s="65"/>
      <c r="P780" s="65"/>
      <c r="Q780" s="65"/>
      <c r="R780" s="65"/>
      <c r="S780" s="65"/>
      <c r="T780" s="65"/>
      <c r="U780" s="65"/>
      <c r="V780" s="65"/>
      <c r="W780" s="65"/>
      <c r="X780" s="65"/>
      <c r="Y780" s="65"/>
      <c r="Z780" s="65"/>
    </row>
    <row r="781" spans="1:26" ht="14.25" customHeight="1" x14ac:dyDescent="0.25">
      <c r="A781" s="65"/>
      <c r="B781" s="97"/>
      <c r="C781" s="97"/>
      <c r="D781" s="97"/>
      <c r="E781" s="195"/>
      <c r="F781" s="195"/>
      <c r="G781" s="65"/>
      <c r="H781" s="65"/>
      <c r="I781" s="65"/>
      <c r="J781" s="65"/>
      <c r="K781" s="65"/>
      <c r="L781" s="65"/>
      <c r="M781" s="65"/>
      <c r="N781" s="65"/>
      <c r="O781" s="65"/>
      <c r="P781" s="65"/>
      <c r="Q781" s="65"/>
      <c r="R781" s="65"/>
      <c r="S781" s="65"/>
      <c r="T781" s="65"/>
      <c r="U781" s="65"/>
      <c r="V781" s="65"/>
      <c r="W781" s="65"/>
      <c r="X781" s="65"/>
      <c r="Y781" s="65"/>
      <c r="Z781" s="65"/>
    </row>
    <row r="782" spans="1:26" ht="14.25" customHeight="1" x14ac:dyDescent="0.25">
      <c r="A782" s="65"/>
      <c r="B782" s="97"/>
      <c r="C782" s="97"/>
      <c r="D782" s="97"/>
      <c r="E782" s="195"/>
      <c r="F782" s="195"/>
      <c r="G782" s="65"/>
      <c r="H782" s="65"/>
      <c r="I782" s="65"/>
      <c r="J782" s="65"/>
      <c r="K782" s="65"/>
      <c r="L782" s="65"/>
      <c r="M782" s="65"/>
      <c r="N782" s="65"/>
      <c r="O782" s="65"/>
      <c r="P782" s="65"/>
      <c r="Q782" s="65"/>
      <c r="R782" s="65"/>
      <c r="S782" s="65"/>
      <c r="T782" s="65"/>
      <c r="U782" s="65"/>
      <c r="V782" s="65"/>
      <c r="W782" s="65"/>
      <c r="X782" s="65"/>
      <c r="Y782" s="65"/>
      <c r="Z782" s="65"/>
    </row>
    <row r="783" spans="1:26" ht="14.25" customHeight="1" x14ac:dyDescent="0.25">
      <c r="A783" s="65"/>
      <c r="B783" s="97"/>
      <c r="C783" s="97"/>
      <c r="D783" s="97"/>
      <c r="E783" s="195"/>
      <c r="F783" s="195"/>
      <c r="G783" s="65"/>
      <c r="H783" s="65"/>
      <c r="I783" s="65"/>
      <c r="J783" s="65"/>
      <c r="K783" s="65"/>
      <c r="L783" s="65"/>
      <c r="M783" s="65"/>
      <c r="N783" s="65"/>
      <c r="O783" s="65"/>
      <c r="P783" s="65"/>
      <c r="Q783" s="65"/>
      <c r="R783" s="65"/>
      <c r="S783" s="65"/>
      <c r="T783" s="65"/>
      <c r="U783" s="65"/>
      <c r="V783" s="65"/>
      <c r="W783" s="65"/>
      <c r="X783" s="65"/>
      <c r="Y783" s="65"/>
      <c r="Z783" s="65"/>
    </row>
    <row r="784" spans="1:26" ht="14.25" customHeight="1" x14ac:dyDescent="0.25">
      <c r="A784" s="65"/>
      <c r="B784" s="97"/>
      <c r="C784" s="97"/>
      <c r="D784" s="97"/>
      <c r="E784" s="195"/>
      <c r="F784" s="195"/>
      <c r="G784" s="65"/>
      <c r="H784" s="65"/>
      <c r="I784" s="65"/>
      <c r="J784" s="65"/>
      <c r="K784" s="65"/>
      <c r="L784" s="65"/>
      <c r="M784" s="65"/>
      <c r="N784" s="65"/>
      <c r="O784" s="65"/>
      <c r="P784" s="65"/>
      <c r="Q784" s="65"/>
      <c r="R784" s="65"/>
      <c r="S784" s="65"/>
      <c r="T784" s="65"/>
      <c r="U784" s="65"/>
      <c r="V784" s="65"/>
      <c r="W784" s="65"/>
      <c r="X784" s="65"/>
      <c r="Y784" s="65"/>
      <c r="Z784" s="65"/>
    </row>
    <row r="785" spans="1:26" ht="14.25" customHeight="1" x14ac:dyDescent="0.25">
      <c r="A785" s="65"/>
      <c r="B785" s="97"/>
      <c r="C785" s="97"/>
      <c r="D785" s="97"/>
      <c r="E785" s="195"/>
      <c r="F785" s="195"/>
      <c r="G785" s="65"/>
      <c r="H785" s="65"/>
      <c r="I785" s="65"/>
      <c r="J785" s="65"/>
      <c r="K785" s="65"/>
      <c r="L785" s="65"/>
      <c r="M785" s="65"/>
      <c r="N785" s="65"/>
      <c r="O785" s="65"/>
      <c r="P785" s="65"/>
      <c r="Q785" s="65"/>
      <c r="R785" s="65"/>
      <c r="S785" s="65"/>
      <c r="T785" s="65"/>
      <c r="U785" s="65"/>
      <c r="V785" s="65"/>
      <c r="W785" s="65"/>
      <c r="X785" s="65"/>
      <c r="Y785" s="65"/>
      <c r="Z785" s="65"/>
    </row>
    <row r="786" spans="1:26" ht="14.25" customHeight="1" x14ac:dyDescent="0.25">
      <c r="A786" s="65"/>
      <c r="B786" s="97"/>
      <c r="C786" s="97"/>
      <c r="D786" s="97"/>
      <c r="E786" s="195"/>
      <c r="F786" s="195"/>
      <c r="G786" s="65"/>
      <c r="H786" s="65"/>
      <c r="I786" s="65"/>
      <c r="J786" s="65"/>
      <c r="K786" s="65"/>
      <c r="L786" s="65"/>
      <c r="M786" s="65"/>
      <c r="N786" s="65"/>
      <c r="O786" s="65"/>
      <c r="P786" s="65"/>
      <c r="Q786" s="65"/>
      <c r="R786" s="65"/>
      <c r="S786" s="65"/>
      <c r="T786" s="65"/>
      <c r="U786" s="65"/>
      <c r="V786" s="65"/>
      <c r="W786" s="65"/>
      <c r="X786" s="65"/>
      <c r="Y786" s="65"/>
      <c r="Z786" s="65"/>
    </row>
    <row r="787" spans="1:26" ht="14.25" customHeight="1" x14ac:dyDescent="0.25">
      <c r="A787" s="65"/>
      <c r="B787" s="97"/>
      <c r="C787" s="97"/>
      <c r="D787" s="97"/>
      <c r="E787" s="195"/>
      <c r="F787" s="195"/>
      <c r="G787" s="65"/>
      <c r="H787" s="65"/>
      <c r="I787" s="65"/>
      <c r="J787" s="65"/>
      <c r="K787" s="65"/>
      <c r="L787" s="65"/>
      <c r="M787" s="65"/>
      <c r="N787" s="65"/>
      <c r="O787" s="65"/>
      <c r="P787" s="65"/>
      <c r="Q787" s="65"/>
      <c r="R787" s="65"/>
      <c r="S787" s="65"/>
      <c r="T787" s="65"/>
      <c r="U787" s="65"/>
      <c r="V787" s="65"/>
      <c r="W787" s="65"/>
      <c r="X787" s="65"/>
      <c r="Y787" s="65"/>
      <c r="Z787" s="65"/>
    </row>
    <row r="788" spans="1:26" ht="14.25" customHeight="1" x14ac:dyDescent="0.25">
      <c r="A788" s="65"/>
      <c r="B788" s="97"/>
      <c r="C788" s="97"/>
      <c r="D788" s="97"/>
      <c r="E788" s="195"/>
      <c r="F788" s="195"/>
      <c r="G788" s="65"/>
      <c r="H788" s="65"/>
      <c r="I788" s="65"/>
      <c r="J788" s="65"/>
      <c r="K788" s="65"/>
      <c r="L788" s="65"/>
      <c r="M788" s="65"/>
      <c r="N788" s="65"/>
      <c r="O788" s="65"/>
      <c r="P788" s="65"/>
      <c r="Q788" s="65"/>
      <c r="R788" s="65"/>
      <c r="S788" s="65"/>
      <c r="T788" s="65"/>
      <c r="U788" s="65"/>
      <c r="V788" s="65"/>
      <c r="W788" s="65"/>
      <c r="X788" s="65"/>
      <c r="Y788" s="65"/>
      <c r="Z788" s="65"/>
    </row>
    <row r="789" spans="1:26" ht="14.25" customHeight="1" x14ac:dyDescent="0.25">
      <c r="A789" s="65"/>
      <c r="B789" s="97"/>
      <c r="C789" s="97"/>
      <c r="D789" s="97"/>
      <c r="E789" s="195"/>
      <c r="F789" s="195"/>
      <c r="G789" s="65"/>
      <c r="H789" s="65"/>
      <c r="I789" s="65"/>
      <c r="J789" s="65"/>
      <c r="K789" s="65"/>
      <c r="L789" s="65"/>
      <c r="M789" s="65"/>
      <c r="N789" s="65"/>
      <c r="O789" s="65"/>
      <c r="P789" s="65"/>
      <c r="Q789" s="65"/>
      <c r="R789" s="65"/>
      <c r="S789" s="65"/>
      <c r="T789" s="65"/>
      <c r="U789" s="65"/>
      <c r="V789" s="65"/>
      <c r="W789" s="65"/>
      <c r="X789" s="65"/>
      <c r="Y789" s="65"/>
      <c r="Z789" s="65"/>
    </row>
    <row r="790" spans="1:26" ht="14.25" customHeight="1" x14ac:dyDescent="0.25">
      <c r="A790" s="65"/>
      <c r="B790" s="97"/>
      <c r="C790" s="97"/>
      <c r="D790" s="97"/>
      <c r="E790" s="195"/>
      <c r="F790" s="195"/>
      <c r="G790" s="65"/>
      <c r="H790" s="65"/>
      <c r="I790" s="65"/>
      <c r="J790" s="65"/>
      <c r="K790" s="65"/>
      <c r="L790" s="65"/>
      <c r="M790" s="65"/>
      <c r="N790" s="65"/>
      <c r="O790" s="65"/>
      <c r="P790" s="65"/>
      <c r="Q790" s="65"/>
      <c r="R790" s="65"/>
      <c r="S790" s="65"/>
      <c r="T790" s="65"/>
      <c r="U790" s="65"/>
      <c r="V790" s="65"/>
      <c r="W790" s="65"/>
      <c r="X790" s="65"/>
      <c r="Y790" s="65"/>
      <c r="Z790" s="65"/>
    </row>
    <row r="791" spans="1:26" ht="14.25" customHeight="1" x14ac:dyDescent="0.25">
      <c r="A791" s="65"/>
      <c r="B791" s="97"/>
      <c r="C791" s="97"/>
      <c r="D791" s="97"/>
      <c r="E791" s="195"/>
      <c r="F791" s="195"/>
      <c r="G791" s="65"/>
      <c r="H791" s="65"/>
      <c r="I791" s="65"/>
      <c r="J791" s="65"/>
      <c r="K791" s="65"/>
      <c r="L791" s="65"/>
      <c r="M791" s="65"/>
      <c r="N791" s="65"/>
      <c r="O791" s="65"/>
      <c r="P791" s="65"/>
      <c r="Q791" s="65"/>
      <c r="R791" s="65"/>
      <c r="S791" s="65"/>
      <c r="T791" s="65"/>
      <c r="U791" s="65"/>
      <c r="V791" s="65"/>
      <c r="W791" s="65"/>
      <c r="X791" s="65"/>
      <c r="Y791" s="65"/>
      <c r="Z791" s="65"/>
    </row>
    <row r="792" spans="1:26" ht="14.25" customHeight="1" x14ac:dyDescent="0.25">
      <c r="A792" s="65"/>
      <c r="B792" s="97"/>
      <c r="C792" s="97"/>
      <c r="D792" s="97"/>
      <c r="E792" s="195"/>
      <c r="F792" s="195"/>
      <c r="G792" s="65"/>
      <c r="H792" s="65"/>
      <c r="I792" s="65"/>
      <c r="J792" s="65"/>
      <c r="K792" s="65"/>
      <c r="L792" s="65"/>
      <c r="M792" s="65"/>
      <c r="N792" s="65"/>
      <c r="O792" s="65"/>
      <c r="P792" s="65"/>
      <c r="Q792" s="65"/>
      <c r="R792" s="65"/>
      <c r="S792" s="65"/>
      <c r="T792" s="65"/>
      <c r="U792" s="65"/>
      <c r="V792" s="65"/>
      <c r="W792" s="65"/>
      <c r="X792" s="65"/>
      <c r="Y792" s="65"/>
      <c r="Z792" s="65"/>
    </row>
    <row r="793" spans="1:26" ht="14.25" customHeight="1" x14ac:dyDescent="0.25">
      <c r="A793" s="65"/>
      <c r="B793" s="97"/>
      <c r="C793" s="97"/>
      <c r="D793" s="97"/>
      <c r="E793" s="195"/>
      <c r="F793" s="195"/>
      <c r="G793" s="65"/>
      <c r="H793" s="65"/>
      <c r="I793" s="65"/>
      <c r="J793" s="65"/>
      <c r="K793" s="65"/>
      <c r="L793" s="65"/>
      <c r="M793" s="65"/>
      <c r="N793" s="65"/>
      <c r="O793" s="65"/>
      <c r="P793" s="65"/>
      <c r="Q793" s="65"/>
      <c r="R793" s="65"/>
      <c r="S793" s="65"/>
      <c r="T793" s="65"/>
      <c r="U793" s="65"/>
      <c r="V793" s="65"/>
      <c r="W793" s="65"/>
      <c r="X793" s="65"/>
      <c r="Y793" s="65"/>
      <c r="Z793" s="65"/>
    </row>
    <row r="794" spans="1:26" ht="14.25" customHeight="1" x14ac:dyDescent="0.25">
      <c r="A794" s="65"/>
      <c r="B794" s="97"/>
      <c r="C794" s="97"/>
      <c r="D794" s="97"/>
      <c r="E794" s="195"/>
      <c r="F794" s="195"/>
      <c r="G794" s="65"/>
      <c r="H794" s="65"/>
      <c r="I794" s="65"/>
      <c r="J794" s="65"/>
      <c r="K794" s="65"/>
      <c r="L794" s="65"/>
      <c r="M794" s="65"/>
      <c r="N794" s="65"/>
      <c r="O794" s="65"/>
      <c r="P794" s="65"/>
      <c r="Q794" s="65"/>
      <c r="R794" s="65"/>
      <c r="S794" s="65"/>
      <c r="T794" s="65"/>
      <c r="U794" s="65"/>
      <c r="V794" s="65"/>
      <c r="W794" s="65"/>
      <c r="X794" s="65"/>
      <c r="Y794" s="65"/>
      <c r="Z794" s="65"/>
    </row>
    <row r="795" spans="1:26" ht="14.25" customHeight="1" x14ac:dyDescent="0.25">
      <c r="A795" s="65"/>
      <c r="B795" s="97"/>
      <c r="C795" s="97"/>
      <c r="D795" s="97"/>
      <c r="E795" s="195"/>
      <c r="F795" s="195"/>
      <c r="G795" s="65"/>
      <c r="H795" s="65"/>
      <c r="I795" s="65"/>
      <c r="J795" s="65"/>
      <c r="K795" s="65"/>
      <c r="L795" s="65"/>
      <c r="M795" s="65"/>
      <c r="N795" s="65"/>
      <c r="O795" s="65"/>
      <c r="P795" s="65"/>
      <c r="Q795" s="65"/>
      <c r="R795" s="65"/>
      <c r="S795" s="65"/>
      <c r="T795" s="65"/>
      <c r="U795" s="65"/>
      <c r="V795" s="65"/>
      <c r="W795" s="65"/>
      <c r="X795" s="65"/>
      <c r="Y795" s="65"/>
      <c r="Z795" s="65"/>
    </row>
    <row r="796" spans="1:26" ht="14.25" customHeight="1" x14ac:dyDescent="0.25">
      <c r="A796" s="65"/>
      <c r="B796" s="97"/>
      <c r="C796" s="97"/>
      <c r="D796" s="97"/>
      <c r="E796" s="195"/>
      <c r="F796" s="195"/>
      <c r="G796" s="65"/>
      <c r="H796" s="65"/>
      <c r="I796" s="65"/>
      <c r="J796" s="65"/>
      <c r="K796" s="65"/>
      <c r="L796" s="65"/>
      <c r="M796" s="65"/>
      <c r="N796" s="65"/>
      <c r="O796" s="65"/>
      <c r="P796" s="65"/>
      <c r="Q796" s="65"/>
      <c r="R796" s="65"/>
      <c r="S796" s="65"/>
      <c r="T796" s="65"/>
      <c r="U796" s="65"/>
      <c r="V796" s="65"/>
      <c r="W796" s="65"/>
      <c r="X796" s="65"/>
      <c r="Y796" s="65"/>
      <c r="Z796" s="65"/>
    </row>
    <row r="797" spans="1:26" ht="14.25" customHeight="1" x14ac:dyDescent="0.25">
      <c r="A797" s="65"/>
      <c r="B797" s="97"/>
      <c r="C797" s="97"/>
      <c r="D797" s="97"/>
      <c r="E797" s="195"/>
      <c r="F797" s="195"/>
      <c r="G797" s="65"/>
      <c r="H797" s="65"/>
      <c r="I797" s="65"/>
      <c r="J797" s="65"/>
      <c r="K797" s="65"/>
      <c r="L797" s="65"/>
      <c r="M797" s="65"/>
      <c r="N797" s="65"/>
      <c r="O797" s="65"/>
      <c r="P797" s="65"/>
      <c r="Q797" s="65"/>
      <c r="R797" s="65"/>
      <c r="S797" s="65"/>
      <c r="T797" s="65"/>
      <c r="U797" s="65"/>
      <c r="V797" s="65"/>
      <c r="W797" s="65"/>
      <c r="X797" s="65"/>
      <c r="Y797" s="65"/>
      <c r="Z797" s="65"/>
    </row>
    <row r="798" spans="1:26" ht="14.25" customHeight="1" x14ac:dyDescent="0.25">
      <c r="A798" s="65"/>
      <c r="B798" s="97"/>
      <c r="C798" s="97"/>
      <c r="D798" s="97"/>
      <c r="E798" s="195"/>
      <c r="F798" s="195"/>
      <c r="G798" s="65"/>
      <c r="H798" s="65"/>
      <c r="I798" s="65"/>
      <c r="J798" s="65"/>
      <c r="K798" s="65"/>
      <c r="L798" s="65"/>
      <c r="M798" s="65"/>
      <c r="N798" s="65"/>
      <c r="O798" s="65"/>
      <c r="P798" s="65"/>
      <c r="Q798" s="65"/>
      <c r="R798" s="65"/>
      <c r="S798" s="65"/>
      <c r="T798" s="65"/>
      <c r="U798" s="65"/>
      <c r="V798" s="65"/>
      <c r="W798" s="65"/>
      <c r="X798" s="65"/>
      <c r="Y798" s="65"/>
      <c r="Z798" s="65"/>
    </row>
    <row r="799" spans="1:26" ht="14.25" customHeight="1" x14ac:dyDescent="0.25">
      <c r="A799" s="65"/>
      <c r="B799" s="97"/>
      <c r="C799" s="97"/>
      <c r="D799" s="97"/>
      <c r="E799" s="195"/>
      <c r="F799" s="195"/>
      <c r="G799" s="65"/>
      <c r="H799" s="65"/>
      <c r="I799" s="65"/>
      <c r="J799" s="65"/>
      <c r="K799" s="65"/>
      <c r="L799" s="65"/>
      <c r="M799" s="65"/>
      <c r="N799" s="65"/>
      <c r="O799" s="65"/>
      <c r="P799" s="65"/>
      <c r="Q799" s="65"/>
      <c r="R799" s="65"/>
      <c r="S799" s="65"/>
      <c r="T799" s="65"/>
      <c r="U799" s="65"/>
      <c r="V799" s="65"/>
      <c r="W799" s="65"/>
      <c r="X799" s="65"/>
      <c r="Y799" s="65"/>
      <c r="Z799" s="65"/>
    </row>
    <row r="800" spans="1:26" ht="14.25" customHeight="1" x14ac:dyDescent="0.25">
      <c r="A800" s="65"/>
      <c r="B800" s="97"/>
      <c r="C800" s="97"/>
      <c r="D800" s="97"/>
      <c r="E800" s="195"/>
      <c r="F800" s="195"/>
      <c r="G800" s="65"/>
      <c r="H800" s="65"/>
      <c r="I800" s="65"/>
      <c r="J800" s="65"/>
      <c r="K800" s="65"/>
      <c r="L800" s="65"/>
      <c r="M800" s="65"/>
      <c r="N800" s="65"/>
      <c r="O800" s="65"/>
      <c r="P800" s="65"/>
      <c r="Q800" s="65"/>
      <c r="R800" s="65"/>
      <c r="S800" s="65"/>
      <c r="T800" s="65"/>
      <c r="U800" s="65"/>
      <c r="V800" s="65"/>
      <c r="W800" s="65"/>
      <c r="X800" s="65"/>
      <c r="Y800" s="65"/>
      <c r="Z800" s="65"/>
    </row>
    <row r="801" spans="1:26" ht="14.25" customHeight="1" x14ac:dyDescent="0.25">
      <c r="A801" s="65"/>
      <c r="B801" s="97"/>
      <c r="C801" s="97"/>
      <c r="D801" s="97"/>
      <c r="E801" s="195"/>
      <c r="F801" s="195"/>
      <c r="G801" s="65"/>
      <c r="H801" s="65"/>
      <c r="I801" s="65"/>
      <c r="J801" s="65"/>
      <c r="K801" s="65"/>
      <c r="L801" s="65"/>
      <c r="M801" s="65"/>
      <c r="N801" s="65"/>
      <c r="O801" s="65"/>
      <c r="P801" s="65"/>
      <c r="Q801" s="65"/>
      <c r="R801" s="65"/>
      <c r="S801" s="65"/>
      <c r="T801" s="65"/>
      <c r="U801" s="65"/>
      <c r="V801" s="65"/>
      <c r="W801" s="65"/>
      <c r="X801" s="65"/>
      <c r="Y801" s="65"/>
      <c r="Z801" s="65"/>
    </row>
    <row r="802" spans="1:26" ht="14.25" customHeight="1" x14ac:dyDescent="0.25">
      <c r="A802" s="65"/>
      <c r="B802" s="97"/>
      <c r="C802" s="97"/>
      <c r="D802" s="97"/>
      <c r="E802" s="195"/>
      <c r="F802" s="195"/>
      <c r="G802" s="65"/>
      <c r="H802" s="65"/>
      <c r="I802" s="65"/>
      <c r="J802" s="65"/>
      <c r="K802" s="65"/>
      <c r="L802" s="65"/>
      <c r="M802" s="65"/>
      <c r="N802" s="65"/>
      <c r="O802" s="65"/>
      <c r="P802" s="65"/>
      <c r="Q802" s="65"/>
      <c r="R802" s="65"/>
      <c r="S802" s="65"/>
      <c r="T802" s="65"/>
      <c r="U802" s="65"/>
      <c r="V802" s="65"/>
      <c r="W802" s="65"/>
      <c r="X802" s="65"/>
      <c r="Y802" s="65"/>
      <c r="Z802" s="65"/>
    </row>
    <row r="803" spans="1:26" ht="14.25" customHeight="1" x14ac:dyDescent="0.25">
      <c r="A803" s="65"/>
      <c r="B803" s="97"/>
      <c r="C803" s="97"/>
      <c r="D803" s="97"/>
      <c r="E803" s="195"/>
      <c r="F803" s="195"/>
      <c r="G803" s="65"/>
      <c r="H803" s="65"/>
      <c r="I803" s="65"/>
      <c r="J803" s="65"/>
      <c r="K803" s="65"/>
      <c r="L803" s="65"/>
      <c r="M803" s="65"/>
      <c r="N803" s="65"/>
      <c r="O803" s="65"/>
      <c r="P803" s="65"/>
      <c r="Q803" s="65"/>
      <c r="R803" s="65"/>
      <c r="S803" s="65"/>
      <c r="T803" s="65"/>
      <c r="U803" s="65"/>
      <c r="V803" s="65"/>
      <c r="W803" s="65"/>
      <c r="X803" s="65"/>
      <c r="Y803" s="65"/>
      <c r="Z803" s="65"/>
    </row>
    <row r="804" spans="1:26" ht="14.25" customHeight="1" x14ac:dyDescent="0.25">
      <c r="A804" s="65"/>
      <c r="B804" s="97"/>
      <c r="C804" s="97"/>
      <c r="D804" s="97"/>
      <c r="E804" s="195"/>
      <c r="F804" s="195"/>
      <c r="G804" s="65"/>
      <c r="H804" s="65"/>
      <c r="I804" s="65"/>
      <c r="J804" s="65"/>
      <c r="K804" s="65"/>
      <c r="L804" s="65"/>
      <c r="M804" s="65"/>
      <c r="N804" s="65"/>
      <c r="O804" s="65"/>
      <c r="P804" s="65"/>
      <c r="Q804" s="65"/>
      <c r="R804" s="65"/>
      <c r="S804" s="65"/>
      <c r="T804" s="65"/>
      <c r="U804" s="65"/>
      <c r="V804" s="65"/>
      <c r="W804" s="65"/>
      <c r="X804" s="65"/>
      <c r="Y804" s="65"/>
      <c r="Z804" s="65"/>
    </row>
    <row r="805" spans="1:26" ht="14.25" customHeight="1" x14ac:dyDescent="0.25">
      <c r="A805" s="65"/>
      <c r="B805" s="97"/>
      <c r="C805" s="97"/>
      <c r="D805" s="97"/>
      <c r="E805" s="195"/>
      <c r="F805" s="195"/>
      <c r="G805" s="65"/>
      <c r="H805" s="65"/>
      <c r="I805" s="65"/>
      <c r="J805" s="65"/>
      <c r="K805" s="65"/>
      <c r="L805" s="65"/>
      <c r="M805" s="65"/>
      <c r="N805" s="65"/>
      <c r="O805" s="65"/>
      <c r="P805" s="65"/>
      <c r="Q805" s="65"/>
      <c r="R805" s="65"/>
      <c r="S805" s="65"/>
      <c r="T805" s="65"/>
      <c r="U805" s="65"/>
      <c r="V805" s="65"/>
      <c r="W805" s="65"/>
      <c r="X805" s="65"/>
      <c r="Y805" s="65"/>
      <c r="Z805" s="65"/>
    </row>
    <row r="806" spans="1:26" ht="14.25" customHeight="1" x14ac:dyDescent="0.25">
      <c r="A806" s="65"/>
      <c r="B806" s="97"/>
      <c r="C806" s="97"/>
      <c r="D806" s="97"/>
      <c r="E806" s="195"/>
      <c r="F806" s="195"/>
      <c r="G806" s="65"/>
      <c r="H806" s="65"/>
      <c r="I806" s="65"/>
      <c r="J806" s="65"/>
      <c r="K806" s="65"/>
      <c r="L806" s="65"/>
      <c r="M806" s="65"/>
      <c r="N806" s="65"/>
      <c r="O806" s="65"/>
      <c r="P806" s="65"/>
      <c r="Q806" s="65"/>
      <c r="R806" s="65"/>
      <c r="S806" s="65"/>
      <c r="T806" s="65"/>
      <c r="U806" s="65"/>
      <c r="V806" s="65"/>
      <c r="W806" s="65"/>
      <c r="X806" s="65"/>
      <c r="Y806" s="65"/>
      <c r="Z806" s="65"/>
    </row>
    <row r="807" spans="1:26" ht="14.25" customHeight="1" x14ac:dyDescent="0.25">
      <c r="A807" s="65"/>
      <c r="B807" s="97"/>
      <c r="C807" s="97"/>
      <c r="D807" s="97"/>
      <c r="E807" s="195"/>
      <c r="F807" s="195"/>
      <c r="G807" s="65"/>
      <c r="H807" s="65"/>
      <c r="I807" s="65"/>
      <c r="J807" s="65"/>
      <c r="K807" s="65"/>
      <c r="L807" s="65"/>
      <c r="M807" s="65"/>
      <c r="N807" s="65"/>
      <c r="O807" s="65"/>
      <c r="P807" s="65"/>
      <c r="Q807" s="65"/>
      <c r="R807" s="65"/>
      <c r="S807" s="65"/>
      <c r="T807" s="65"/>
      <c r="U807" s="65"/>
      <c r="V807" s="65"/>
      <c r="W807" s="65"/>
      <c r="X807" s="65"/>
      <c r="Y807" s="65"/>
      <c r="Z807" s="65"/>
    </row>
    <row r="808" spans="1:26" ht="14.25" customHeight="1" x14ac:dyDescent="0.25">
      <c r="A808" s="65"/>
      <c r="B808" s="97"/>
      <c r="C808" s="97"/>
      <c r="D808" s="97"/>
      <c r="E808" s="195"/>
      <c r="F808" s="195"/>
      <c r="G808" s="65"/>
      <c r="H808" s="65"/>
      <c r="I808" s="65"/>
      <c r="J808" s="65"/>
      <c r="K808" s="65"/>
      <c r="L808" s="65"/>
      <c r="M808" s="65"/>
      <c r="N808" s="65"/>
      <c r="O808" s="65"/>
      <c r="P808" s="65"/>
      <c r="Q808" s="65"/>
      <c r="R808" s="65"/>
      <c r="S808" s="65"/>
      <c r="T808" s="65"/>
      <c r="U808" s="65"/>
      <c r="V808" s="65"/>
      <c r="W808" s="65"/>
      <c r="X808" s="65"/>
      <c r="Y808" s="65"/>
      <c r="Z808" s="65"/>
    </row>
    <row r="809" spans="1:26" ht="14.25" customHeight="1" x14ac:dyDescent="0.25">
      <c r="A809" s="65"/>
      <c r="B809" s="97"/>
      <c r="C809" s="97"/>
      <c r="D809" s="97"/>
      <c r="E809" s="195"/>
      <c r="F809" s="195"/>
      <c r="G809" s="65"/>
      <c r="H809" s="65"/>
      <c r="I809" s="65"/>
      <c r="J809" s="65"/>
      <c r="K809" s="65"/>
      <c r="L809" s="65"/>
      <c r="M809" s="65"/>
      <c r="N809" s="65"/>
      <c r="O809" s="65"/>
      <c r="P809" s="65"/>
      <c r="Q809" s="65"/>
      <c r="R809" s="65"/>
      <c r="S809" s="65"/>
      <c r="T809" s="65"/>
      <c r="U809" s="65"/>
      <c r="V809" s="65"/>
      <c r="W809" s="65"/>
      <c r="X809" s="65"/>
      <c r="Y809" s="65"/>
      <c r="Z809" s="65"/>
    </row>
    <row r="810" spans="1:26" ht="14.25" customHeight="1" x14ac:dyDescent="0.25">
      <c r="A810" s="65"/>
      <c r="B810" s="97"/>
      <c r="C810" s="97"/>
      <c r="D810" s="97"/>
      <c r="E810" s="195"/>
      <c r="F810" s="195"/>
      <c r="G810" s="65"/>
      <c r="H810" s="65"/>
      <c r="I810" s="65"/>
      <c r="J810" s="65"/>
      <c r="K810" s="65"/>
      <c r="L810" s="65"/>
      <c r="M810" s="65"/>
      <c r="N810" s="65"/>
      <c r="O810" s="65"/>
      <c r="P810" s="65"/>
      <c r="Q810" s="65"/>
      <c r="R810" s="65"/>
      <c r="S810" s="65"/>
      <c r="T810" s="65"/>
      <c r="U810" s="65"/>
      <c r="V810" s="65"/>
      <c r="W810" s="65"/>
      <c r="X810" s="65"/>
      <c r="Y810" s="65"/>
      <c r="Z810" s="65"/>
    </row>
    <row r="811" spans="1:26" ht="14.25" customHeight="1" x14ac:dyDescent="0.25">
      <c r="A811" s="65"/>
      <c r="B811" s="97"/>
      <c r="C811" s="97"/>
      <c r="D811" s="97"/>
      <c r="E811" s="195"/>
      <c r="F811" s="195"/>
      <c r="G811" s="65"/>
      <c r="H811" s="65"/>
      <c r="I811" s="65"/>
      <c r="J811" s="65"/>
      <c r="K811" s="65"/>
      <c r="L811" s="65"/>
      <c r="M811" s="65"/>
      <c r="N811" s="65"/>
      <c r="O811" s="65"/>
      <c r="P811" s="65"/>
      <c r="Q811" s="65"/>
      <c r="R811" s="65"/>
      <c r="S811" s="65"/>
      <c r="T811" s="65"/>
      <c r="U811" s="65"/>
      <c r="V811" s="65"/>
      <c r="W811" s="65"/>
      <c r="X811" s="65"/>
      <c r="Y811" s="65"/>
      <c r="Z811" s="65"/>
    </row>
    <row r="812" spans="1:26" ht="14.25" customHeight="1" x14ac:dyDescent="0.25">
      <c r="A812" s="65"/>
      <c r="B812" s="97"/>
      <c r="C812" s="97"/>
      <c r="D812" s="97"/>
      <c r="E812" s="195"/>
      <c r="F812" s="195"/>
      <c r="G812" s="65"/>
      <c r="H812" s="65"/>
      <c r="I812" s="65"/>
      <c r="J812" s="65"/>
      <c r="K812" s="65"/>
      <c r="L812" s="65"/>
      <c r="M812" s="65"/>
      <c r="N812" s="65"/>
      <c r="O812" s="65"/>
      <c r="P812" s="65"/>
      <c r="Q812" s="65"/>
      <c r="R812" s="65"/>
      <c r="S812" s="65"/>
      <c r="T812" s="65"/>
      <c r="U812" s="65"/>
      <c r="V812" s="65"/>
      <c r="W812" s="65"/>
      <c r="X812" s="65"/>
      <c r="Y812" s="65"/>
      <c r="Z812" s="65"/>
    </row>
    <row r="813" spans="1:26" ht="14.25" customHeight="1" x14ac:dyDescent="0.25">
      <c r="A813" s="65"/>
      <c r="B813" s="97"/>
      <c r="C813" s="97"/>
      <c r="D813" s="97"/>
      <c r="E813" s="195"/>
      <c r="F813" s="195"/>
      <c r="G813" s="65"/>
      <c r="H813" s="65"/>
      <c r="I813" s="65"/>
      <c r="J813" s="65"/>
      <c r="K813" s="65"/>
      <c r="L813" s="65"/>
      <c r="M813" s="65"/>
      <c r="N813" s="65"/>
      <c r="O813" s="65"/>
      <c r="P813" s="65"/>
      <c r="Q813" s="65"/>
      <c r="R813" s="65"/>
      <c r="S813" s="65"/>
      <c r="T813" s="65"/>
      <c r="U813" s="65"/>
      <c r="V813" s="65"/>
      <c r="W813" s="65"/>
      <c r="X813" s="65"/>
      <c r="Y813" s="65"/>
      <c r="Z813" s="65"/>
    </row>
    <row r="814" spans="1:26" ht="14.25" customHeight="1" x14ac:dyDescent="0.25">
      <c r="A814" s="65"/>
      <c r="B814" s="97"/>
      <c r="C814" s="97"/>
      <c r="D814" s="97"/>
      <c r="E814" s="195"/>
      <c r="F814" s="195"/>
      <c r="G814" s="65"/>
      <c r="H814" s="65"/>
      <c r="I814" s="65"/>
      <c r="J814" s="65"/>
      <c r="K814" s="65"/>
      <c r="L814" s="65"/>
      <c r="M814" s="65"/>
      <c r="N814" s="65"/>
      <c r="O814" s="65"/>
      <c r="P814" s="65"/>
      <c r="Q814" s="65"/>
      <c r="R814" s="65"/>
      <c r="S814" s="65"/>
      <c r="T814" s="65"/>
      <c r="U814" s="65"/>
      <c r="V814" s="65"/>
      <c r="W814" s="65"/>
      <c r="X814" s="65"/>
      <c r="Y814" s="65"/>
      <c r="Z814" s="65"/>
    </row>
    <row r="815" spans="1:26" ht="14.25" customHeight="1" x14ac:dyDescent="0.25">
      <c r="A815" s="65"/>
      <c r="B815" s="97"/>
      <c r="C815" s="97"/>
      <c r="D815" s="97"/>
      <c r="E815" s="195"/>
      <c r="F815" s="195"/>
      <c r="G815" s="65"/>
      <c r="H815" s="65"/>
      <c r="I815" s="65"/>
      <c r="J815" s="65"/>
      <c r="K815" s="65"/>
      <c r="L815" s="65"/>
      <c r="M815" s="65"/>
      <c r="N815" s="65"/>
      <c r="O815" s="65"/>
      <c r="P815" s="65"/>
      <c r="Q815" s="65"/>
      <c r="R815" s="65"/>
      <c r="S815" s="65"/>
      <c r="T815" s="65"/>
      <c r="U815" s="65"/>
      <c r="V815" s="65"/>
      <c r="W815" s="65"/>
      <c r="X815" s="65"/>
      <c r="Y815" s="65"/>
      <c r="Z815" s="65"/>
    </row>
    <row r="816" spans="1:26" ht="14.25" customHeight="1" x14ac:dyDescent="0.25">
      <c r="A816" s="65"/>
      <c r="B816" s="97"/>
      <c r="C816" s="97"/>
      <c r="D816" s="97"/>
      <c r="E816" s="195"/>
      <c r="F816" s="195"/>
      <c r="G816" s="65"/>
      <c r="H816" s="65"/>
      <c r="I816" s="65"/>
      <c r="J816" s="65"/>
      <c r="K816" s="65"/>
      <c r="L816" s="65"/>
      <c r="M816" s="65"/>
      <c r="N816" s="65"/>
      <c r="O816" s="65"/>
      <c r="P816" s="65"/>
      <c r="Q816" s="65"/>
      <c r="R816" s="65"/>
      <c r="S816" s="65"/>
      <c r="T816" s="65"/>
      <c r="U816" s="65"/>
      <c r="V816" s="65"/>
      <c r="W816" s="65"/>
      <c r="X816" s="65"/>
      <c r="Y816" s="65"/>
      <c r="Z816" s="65"/>
    </row>
    <row r="817" spans="1:26" ht="14.25" customHeight="1" x14ac:dyDescent="0.25">
      <c r="A817" s="65"/>
      <c r="B817" s="97"/>
      <c r="C817" s="97"/>
      <c r="D817" s="97"/>
      <c r="E817" s="195"/>
      <c r="F817" s="195"/>
      <c r="G817" s="65"/>
      <c r="H817" s="65"/>
      <c r="I817" s="65"/>
      <c r="J817" s="65"/>
      <c r="K817" s="65"/>
      <c r="L817" s="65"/>
      <c r="M817" s="65"/>
      <c r="N817" s="65"/>
      <c r="O817" s="65"/>
      <c r="P817" s="65"/>
      <c r="Q817" s="65"/>
      <c r="R817" s="65"/>
      <c r="S817" s="65"/>
      <c r="T817" s="65"/>
      <c r="U817" s="65"/>
      <c r="V817" s="65"/>
      <c r="W817" s="65"/>
      <c r="X817" s="65"/>
      <c r="Y817" s="65"/>
      <c r="Z817" s="65"/>
    </row>
    <row r="818" spans="1:26" ht="14.25" customHeight="1" x14ac:dyDescent="0.25">
      <c r="A818" s="65"/>
      <c r="B818" s="97"/>
      <c r="C818" s="97"/>
      <c r="D818" s="97"/>
      <c r="E818" s="195"/>
      <c r="F818" s="195"/>
      <c r="G818" s="65"/>
      <c r="H818" s="65"/>
      <c r="I818" s="65"/>
      <c r="J818" s="65"/>
      <c r="K818" s="65"/>
      <c r="L818" s="65"/>
      <c r="M818" s="65"/>
      <c r="N818" s="65"/>
      <c r="O818" s="65"/>
      <c r="P818" s="65"/>
      <c r="Q818" s="65"/>
      <c r="R818" s="65"/>
      <c r="S818" s="65"/>
      <c r="T818" s="65"/>
      <c r="U818" s="65"/>
      <c r="V818" s="65"/>
      <c r="W818" s="65"/>
      <c r="X818" s="65"/>
      <c r="Y818" s="65"/>
      <c r="Z818" s="65"/>
    </row>
    <row r="819" spans="1:26" ht="14.25" customHeight="1" x14ac:dyDescent="0.25">
      <c r="A819" s="65"/>
      <c r="B819" s="97"/>
      <c r="C819" s="97"/>
      <c r="D819" s="97"/>
      <c r="E819" s="195"/>
      <c r="F819" s="195"/>
      <c r="G819" s="65"/>
      <c r="H819" s="65"/>
      <c r="I819" s="65"/>
      <c r="J819" s="65"/>
      <c r="K819" s="65"/>
      <c r="L819" s="65"/>
      <c r="M819" s="65"/>
      <c r="N819" s="65"/>
      <c r="O819" s="65"/>
      <c r="P819" s="65"/>
      <c r="Q819" s="65"/>
      <c r="R819" s="65"/>
      <c r="S819" s="65"/>
      <c r="T819" s="65"/>
      <c r="U819" s="65"/>
      <c r="V819" s="65"/>
      <c r="W819" s="65"/>
      <c r="X819" s="65"/>
      <c r="Y819" s="65"/>
      <c r="Z819" s="65"/>
    </row>
    <row r="820" spans="1:26" ht="14.25" customHeight="1" x14ac:dyDescent="0.25">
      <c r="A820" s="65"/>
      <c r="B820" s="97"/>
      <c r="C820" s="97"/>
      <c r="D820" s="97"/>
      <c r="E820" s="195"/>
      <c r="F820" s="195"/>
      <c r="G820" s="65"/>
      <c r="H820" s="65"/>
      <c r="I820" s="65"/>
      <c r="J820" s="65"/>
      <c r="K820" s="65"/>
      <c r="L820" s="65"/>
      <c r="M820" s="65"/>
      <c r="N820" s="65"/>
      <c r="O820" s="65"/>
      <c r="P820" s="65"/>
      <c r="Q820" s="65"/>
      <c r="R820" s="65"/>
      <c r="S820" s="65"/>
      <c r="T820" s="65"/>
      <c r="U820" s="65"/>
      <c r="V820" s="65"/>
      <c r="W820" s="65"/>
      <c r="X820" s="65"/>
      <c r="Y820" s="65"/>
      <c r="Z820" s="65"/>
    </row>
    <row r="821" spans="1:26" ht="14.25" customHeight="1" x14ac:dyDescent="0.25">
      <c r="A821" s="65"/>
      <c r="B821" s="97"/>
      <c r="C821" s="97"/>
      <c r="D821" s="97"/>
      <c r="E821" s="195"/>
      <c r="F821" s="195"/>
      <c r="G821" s="65"/>
      <c r="H821" s="65"/>
      <c r="I821" s="65"/>
      <c r="J821" s="65"/>
      <c r="K821" s="65"/>
      <c r="L821" s="65"/>
      <c r="M821" s="65"/>
      <c r="N821" s="65"/>
      <c r="O821" s="65"/>
      <c r="P821" s="65"/>
      <c r="Q821" s="65"/>
      <c r="R821" s="65"/>
      <c r="S821" s="65"/>
      <c r="T821" s="65"/>
      <c r="U821" s="65"/>
      <c r="V821" s="65"/>
      <c r="W821" s="65"/>
      <c r="X821" s="65"/>
      <c r="Y821" s="65"/>
      <c r="Z821" s="65"/>
    </row>
    <row r="822" spans="1:26" ht="14.25" customHeight="1" x14ac:dyDescent="0.25">
      <c r="A822" s="65"/>
      <c r="B822" s="97"/>
      <c r="C822" s="97"/>
      <c r="D822" s="97"/>
      <c r="E822" s="195"/>
      <c r="F822" s="195"/>
      <c r="G822" s="65"/>
      <c r="H822" s="65"/>
      <c r="I822" s="65"/>
      <c r="J822" s="65"/>
      <c r="K822" s="65"/>
      <c r="L822" s="65"/>
      <c r="M822" s="65"/>
      <c r="N822" s="65"/>
      <c r="O822" s="65"/>
      <c r="P822" s="65"/>
      <c r="Q822" s="65"/>
      <c r="R822" s="65"/>
      <c r="S822" s="65"/>
      <c r="T822" s="65"/>
      <c r="U822" s="65"/>
      <c r="V822" s="65"/>
      <c r="W822" s="65"/>
      <c r="X822" s="65"/>
      <c r="Y822" s="65"/>
      <c r="Z822" s="65"/>
    </row>
    <row r="823" spans="1:26" ht="14.25" customHeight="1" x14ac:dyDescent="0.25">
      <c r="A823" s="65"/>
      <c r="B823" s="97"/>
      <c r="C823" s="97"/>
      <c r="D823" s="97"/>
      <c r="E823" s="195"/>
      <c r="F823" s="195"/>
      <c r="G823" s="65"/>
      <c r="H823" s="65"/>
      <c r="I823" s="65"/>
      <c r="J823" s="65"/>
      <c r="K823" s="65"/>
      <c r="L823" s="65"/>
      <c r="M823" s="65"/>
      <c r="N823" s="65"/>
      <c r="O823" s="65"/>
      <c r="P823" s="65"/>
      <c r="Q823" s="65"/>
      <c r="R823" s="65"/>
      <c r="S823" s="65"/>
      <c r="T823" s="65"/>
      <c r="U823" s="65"/>
      <c r="V823" s="65"/>
      <c r="W823" s="65"/>
      <c r="X823" s="65"/>
      <c r="Y823" s="65"/>
      <c r="Z823" s="65"/>
    </row>
    <row r="824" spans="1:26" ht="14.25" customHeight="1" x14ac:dyDescent="0.25">
      <c r="A824" s="65"/>
      <c r="B824" s="97"/>
      <c r="C824" s="97"/>
      <c r="D824" s="97"/>
      <c r="E824" s="195"/>
      <c r="F824" s="195"/>
      <c r="G824" s="65"/>
      <c r="H824" s="65"/>
      <c r="I824" s="65"/>
      <c r="J824" s="65"/>
      <c r="K824" s="65"/>
      <c r="L824" s="65"/>
      <c r="M824" s="65"/>
      <c r="N824" s="65"/>
      <c r="O824" s="65"/>
      <c r="P824" s="65"/>
      <c r="Q824" s="65"/>
      <c r="R824" s="65"/>
      <c r="S824" s="65"/>
      <c r="T824" s="65"/>
      <c r="U824" s="65"/>
      <c r="V824" s="65"/>
      <c r="W824" s="65"/>
      <c r="X824" s="65"/>
      <c r="Y824" s="65"/>
      <c r="Z824" s="65"/>
    </row>
    <row r="825" spans="1:26" ht="14.25" customHeight="1" x14ac:dyDescent="0.25">
      <c r="A825" s="65"/>
      <c r="B825" s="97"/>
      <c r="C825" s="97"/>
      <c r="D825" s="97"/>
      <c r="E825" s="195"/>
      <c r="F825" s="195"/>
      <c r="G825" s="65"/>
      <c r="H825" s="65"/>
      <c r="I825" s="65"/>
      <c r="J825" s="65"/>
      <c r="K825" s="65"/>
      <c r="L825" s="65"/>
      <c r="M825" s="65"/>
      <c r="N825" s="65"/>
      <c r="O825" s="65"/>
      <c r="P825" s="65"/>
      <c r="Q825" s="65"/>
      <c r="R825" s="65"/>
      <c r="S825" s="65"/>
      <c r="T825" s="65"/>
      <c r="U825" s="65"/>
      <c r="V825" s="65"/>
      <c r="W825" s="65"/>
      <c r="X825" s="65"/>
      <c r="Y825" s="65"/>
      <c r="Z825" s="65"/>
    </row>
    <row r="826" spans="1:26" ht="14.25" customHeight="1" x14ac:dyDescent="0.25">
      <c r="A826" s="65"/>
      <c r="B826" s="97"/>
      <c r="C826" s="97"/>
      <c r="D826" s="97"/>
      <c r="E826" s="195"/>
      <c r="F826" s="195"/>
      <c r="G826" s="65"/>
      <c r="H826" s="65"/>
      <c r="I826" s="65"/>
      <c r="J826" s="65"/>
      <c r="K826" s="65"/>
      <c r="L826" s="65"/>
      <c r="M826" s="65"/>
      <c r="N826" s="65"/>
      <c r="O826" s="65"/>
      <c r="P826" s="65"/>
      <c r="Q826" s="65"/>
      <c r="R826" s="65"/>
      <c r="S826" s="65"/>
      <c r="T826" s="65"/>
      <c r="U826" s="65"/>
      <c r="V826" s="65"/>
      <c r="W826" s="65"/>
      <c r="X826" s="65"/>
      <c r="Y826" s="65"/>
      <c r="Z826" s="65"/>
    </row>
    <row r="827" spans="1:26" ht="14.25" customHeight="1" x14ac:dyDescent="0.25">
      <c r="A827" s="65"/>
      <c r="B827" s="97"/>
      <c r="C827" s="97"/>
      <c r="D827" s="97"/>
      <c r="E827" s="195"/>
      <c r="F827" s="195"/>
      <c r="G827" s="65"/>
      <c r="H827" s="65"/>
      <c r="I827" s="65"/>
      <c r="J827" s="65"/>
      <c r="K827" s="65"/>
      <c r="L827" s="65"/>
      <c r="M827" s="65"/>
      <c r="N827" s="65"/>
      <c r="O827" s="65"/>
      <c r="P827" s="65"/>
      <c r="Q827" s="65"/>
      <c r="R827" s="65"/>
      <c r="S827" s="65"/>
      <c r="T827" s="65"/>
      <c r="U827" s="65"/>
      <c r="V827" s="65"/>
      <c r="W827" s="65"/>
      <c r="X827" s="65"/>
      <c r="Y827" s="65"/>
      <c r="Z827" s="65"/>
    </row>
    <row r="828" spans="1:26" ht="14.25" customHeight="1" x14ac:dyDescent="0.25">
      <c r="A828" s="65"/>
      <c r="B828" s="97"/>
      <c r="C828" s="97"/>
      <c r="D828" s="97"/>
      <c r="E828" s="195"/>
      <c r="F828" s="195"/>
      <c r="G828" s="65"/>
      <c r="H828" s="65"/>
      <c r="I828" s="65"/>
      <c r="J828" s="65"/>
      <c r="K828" s="65"/>
      <c r="L828" s="65"/>
      <c r="M828" s="65"/>
      <c r="N828" s="65"/>
      <c r="O828" s="65"/>
      <c r="P828" s="65"/>
      <c r="Q828" s="65"/>
      <c r="R828" s="65"/>
      <c r="S828" s="65"/>
      <c r="T828" s="65"/>
      <c r="U828" s="65"/>
      <c r="V828" s="65"/>
      <c r="W828" s="65"/>
      <c r="X828" s="65"/>
      <c r="Y828" s="65"/>
      <c r="Z828" s="65"/>
    </row>
    <row r="829" spans="1:26" ht="14.25" customHeight="1" x14ac:dyDescent="0.25">
      <c r="A829" s="65"/>
      <c r="B829" s="97"/>
      <c r="C829" s="97"/>
      <c r="D829" s="97"/>
      <c r="E829" s="195"/>
      <c r="F829" s="195"/>
      <c r="G829" s="65"/>
      <c r="H829" s="65"/>
      <c r="I829" s="65"/>
      <c r="J829" s="65"/>
      <c r="K829" s="65"/>
      <c r="L829" s="65"/>
      <c r="M829" s="65"/>
      <c r="N829" s="65"/>
      <c r="O829" s="65"/>
      <c r="P829" s="65"/>
      <c r="Q829" s="65"/>
      <c r="R829" s="65"/>
      <c r="S829" s="65"/>
      <c r="T829" s="65"/>
      <c r="U829" s="65"/>
      <c r="V829" s="65"/>
      <c r="W829" s="65"/>
      <c r="X829" s="65"/>
      <c r="Y829" s="65"/>
      <c r="Z829" s="65"/>
    </row>
    <row r="830" spans="1:26" ht="14.25" customHeight="1" x14ac:dyDescent="0.25">
      <c r="A830" s="65"/>
      <c r="B830" s="97"/>
      <c r="C830" s="97"/>
      <c r="D830" s="97"/>
      <c r="E830" s="195"/>
      <c r="F830" s="195"/>
      <c r="G830" s="65"/>
      <c r="H830" s="65"/>
      <c r="I830" s="65"/>
      <c r="J830" s="65"/>
      <c r="K830" s="65"/>
      <c r="L830" s="65"/>
      <c r="M830" s="65"/>
      <c r="N830" s="65"/>
      <c r="O830" s="65"/>
      <c r="P830" s="65"/>
      <c r="Q830" s="65"/>
      <c r="R830" s="65"/>
      <c r="S830" s="65"/>
      <c r="T830" s="65"/>
      <c r="U830" s="65"/>
      <c r="V830" s="65"/>
      <c r="W830" s="65"/>
      <c r="X830" s="65"/>
      <c r="Y830" s="65"/>
      <c r="Z830" s="65"/>
    </row>
    <row r="831" spans="1:26" ht="14.25" customHeight="1" x14ac:dyDescent="0.25">
      <c r="A831" s="65"/>
      <c r="B831" s="97"/>
      <c r="C831" s="97"/>
      <c r="D831" s="97"/>
      <c r="E831" s="195"/>
      <c r="F831" s="195"/>
      <c r="G831" s="65"/>
      <c r="H831" s="65"/>
      <c r="I831" s="65"/>
      <c r="J831" s="65"/>
      <c r="K831" s="65"/>
      <c r="L831" s="65"/>
      <c r="M831" s="65"/>
      <c r="N831" s="65"/>
      <c r="O831" s="65"/>
      <c r="P831" s="65"/>
      <c r="Q831" s="65"/>
      <c r="R831" s="65"/>
      <c r="S831" s="65"/>
      <c r="T831" s="65"/>
      <c r="U831" s="65"/>
      <c r="V831" s="65"/>
      <c r="W831" s="65"/>
      <c r="X831" s="65"/>
      <c r="Y831" s="65"/>
      <c r="Z831" s="65"/>
    </row>
    <row r="832" spans="1:26" ht="14.25" customHeight="1" x14ac:dyDescent="0.25">
      <c r="A832" s="65"/>
      <c r="B832" s="97"/>
      <c r="C832" s="97"/>
      <c r="D832" s="97"/>
      <c r="E832" s="195"/>
      <c r="F832" s="195"/>
      <c r="G832" s="65"/>
      <c r="H832" s="65"/>
      <c r="I832" s="65"/>
      <c r="J832" s="65"/>
      <c r="K832" s="65"/>
      <c r="L832" s="65"/>
      <c r="M832" s="65"/>
      <c r="N832" s="65"/>
      <c r="O832" s="65"/>
      <c r="P832" s="65"/>
      <c r="Q832" s="65"/>
      <c r="R832" s="65"/>
      <c r="S832" s="65"/>
      <c r="T832" s="65"/>
      <c r="U832" s="65"/>
      <c r="V832" s="65"/>
      <c r="W832" s="65"/>
      <c r="X832" s="65"/>
      <c r="Y832" s="65"/>
      <c r="Z832" s="65"/>
    </row>
    <row r="833" spans="1:26" ht="14.25" customHeight="1" x14ac:dyDescent="0.25">
      <c r="A833" s="65"/>
      <c r="B833" s="97"/>
      <c r="C833" s="97"/>
      <c r="D833" s="97"/>
      <c r="E833" s="195"/>
      <c r="F833" s="195"/>
      <c r="G833" s="65"/>
      <c r="H833" s="65"/>
      <c r="I833" s="65"/>
      <c r="J833" s="65"/>
      <c r="K833" s="65"/>
      <c r="L833" s="65"/>
      <c r="M833" s="65"/>
      <c r="N833" s="65"/>
      <c r="O833" s="65"/>
      <c r="P833" s="65"/>
      <c r="Q833" s="65"/>
      <c r="R833" s="65"/>
      <c r="S833" s="65"/>
      <c r="T833" s="65"/>
      <c r="U833" s="65"/>
      <c r="V833" s="65"/>
      <c r="W833" s="65"/>
      <c r="X833" s="65"/>
      <c r="Y833" s="65"/>
      <c r="Z833" s="65"/>
    </row>
    <row r="834" spans="1:26" ht="14.25" customHeight="1" x14ac:dyDescent="0.25">
      <c r="A834" s="65"/>
      <c r="B834" s="97"/>
      <c r="C834" s="97"/>
      <c r="D834" s="97"/>
      <c r="E834" s="195"/>
      <c r="F834" s="195"/>
      <c r="G834" s="65"/>
      <c r="H834" s="65"/>
      <c r="I834" s="65"/>
      <c r="J834" s="65"/>
      <c r="K834" s="65"/>
      <c r="L834" s="65"/>
      <c r="M834" s="65"/>
      <c r="N834" s="65"/>
      <c r="O834" s="65"/>
      <c r="P834" s="65"/>
      <c r="Q834" s="65"/>
      <c r="R834" s="65"/>
      <c r="S834" s="65"/>
      <c r="T834" s="65"/>
      <c r="U834" s="65"/>
      <c r="V834" s="65"/>
      <c r="W834" s="65"/>
      <c r="X834" s="65"/>
      <c r="Y834" s="65"/>
      <c r="Z834" s="65"/>
    </row>
    <row r="835" spans="1:26" ht="14.25" customHeight="1" x14ac:dyDescent="0.25">
      <c r="A835" s="65"/>
      <c r="B835" s="97"/>
      <c r="C835" s="97"/>
      <c r="D835" s="97"/>
      <c r="E835" s="195"/>
      <c r="F835" s="195"/>
      <c r="G835" s="65"/>
      <c r="H835" s="65"/>
      <c r="I835" s="65"/>
      <c r="J835" s="65"/>
      <c r="K835" s="65"/>
      <c r="L835" s="65"/>
      <c r="M835" s="65"/>
      <c r="N835" s="65"/>
      <c r="O835" s="65"/>
      <c r="P835" s="65"/>
      <c r="Q835" s="65"/>
      <c r="R835" s="65"/>
      <c r="S835" s="65"/>
      <c r="T835" s="65"/>
      <c r="U835" s="65"/>
      <c r="V835" s="65"/>
      <c r="W835" s="65"/>
      <c r="X835" s="65"/>
      <c r="Y835" s="65"/>
      <c r="Z835" s="65"/>
    </row>
    <row r="836" spans="1:26" ht="14.25" customHeight="1" x14ac:dyDescent="0.25">
      <c r="A836" s="65"/>
      <c r="B836" s="97"/>
      <c r="C836" s="97"/>
      <c r="D836" s="97"/>
      <c r="E836" s="195"/>
      <c r="F836" s="195"/>
      <c r="G836" s="65"/>
      <c r="H836" s="65"/>
      <c r="I836" s="65"/>
      <c r="J836" s="65"/>
      <c r="K836" s="65"/>
      <c r="L836" s="65"/>
      <c r="M836" s="65"/>
      <c r="N836" s="65"/>
      <c r="O836" s="65"/>
      <c r="P836" s="65"/>
      <c r="Q836" s="65"/>
      <c r="R836" s="65"/>
      <c r="S836" s="65"/>
      <c r="T836" s="65"/>
      <c r="U836" s="65"/>
      <c r="V836" s="65"/>
      <c r="W836" s="65"/>
      <c r="X836" s="65"/>
      <c r="Y836" s="65"/>
      <c r="Z836" s="65"/>
    </row>
    <row r="837" spans="1:26" ht="14.25" customHeight="1" x14ac:dyDescent="0.25">
      <c r="A837" s="65"/>
      <c r="B837" s="97"/>
      <c r="C837" s="97"/>
      <c r="D837" s="97"/>
      <c r="E837" s="195"/>
      <c r="F837" s="195"/>
      <c r="G837" s="65"/>
      <c r="H837" s="65"/>
      <c r="I837" s="65"/>
      <c r="J837" s="65"/>
      <c r="K837" s="65"/>
      <c r="L837" s="65"/>
      <c r="M837" s="65"/>
      <c r="N837" s="65"/>
      <c r="O837" s="65"/>
      <c r="P837" s="65"/>
      <c r="Q837" s="65"/>
      <c r="R837" s="65"/>
      <c r="S837" s="65"/>
      <c r="T837" s="65"/>
      <c r="U837" s="65"/>
      <c r="V837" s="65"/>
      <c r="W837" s="65"/>
      <c r="X837" s="65"/>
      <c r="Y837" s="65"/>
      <c r="Z837" s="65"/>
    </row>
    <row r="838" spans="1:26" ht="14.25" customHeight="1" x14ac:dyDescent="0.25">
      <c r="A838" s="65"/>
      <c r="B838" s="97"/>
      <c r="C838" s="97"/>
      <c r="D838" s="97"/>
      <c r="E838" s="195"/>
      <c r="F838" s="195"/>
      <c r="G838" s="65"/>
      <c r="H838" s="65"/>
      <c r="I838" s="65"/>
      <c r="J838" s="65"/>
      <c r="K838" s="65"/>
      <c r="L838" s="65"/>
      <c r="M838" s="65"/>
      <c r="N838" s="65"/>
      <c r="O838" s="65"/>
      <c r="P838" s="65"/>
      <c r="Q838" s="65"/>
      <c r="R838" s="65"/>
      <c r="S838" s="65"/>
      <c r="T838" s="65"/>
      <c r="U838" s="65"/>
      <c r="V838" s="65"/>
      <c r="W838" s="65"/>
      <c r="X838" s="65"/>
      <c r="Y838" s="65"/>
      <c r="Z838" s="65"/>
    </row>
    <row r="839" spans="1:26" ht="14.25" customHeight="1" x14ac:dyDescent="0.25">
      <c r="A839" s="65"/>
      <c r="B839" s="97"/>
      <c r="C839" s="97"/>
      <c r="D839" s="97"/>
      <c r="E839" s="195"/>
      <c r="F839" s="195"/>
      <c r="G839" s="65"/>
      <c r="H839" s="65"/>
      <c r="I839" s="65"/>
      <c r="J839" s="65"/>
      <c r="K839" s="65"/>
      <c r="L839" s="65"/>
      <c r="M839" s="65"/>
      <c r="N839" s="65"/>
      <c r="O839" s="65"/>
      <c r="P839" s="65"/>
      <c r="Q839" s="65"/>
      <c r="R839" s="65"/>
      <c r="S839" s="65"/>
      <c r="T839" s="65"/>
      <c r="U839" s="65"/>
      <c r="V839" s="65"/>
      <c r="W839" s="65"/>
      <c r="X839" s="65"/>
      <c r="Y839" s="65"/>
      <c r="Z839" s="65"/>
    </row>
    <row r="840" spans="1:26" ht="14.25" customHeight="1" x14ac:dyDescent="0.25">
      <c r="A840" s="65"/>
      <c r="B840" s="97"/>
      <c r="C840" s="97"/>
      <c r="D840" s="97"/>
      <c r="E840" s="195"/>
      <c r="F840" s="195"/>
      <c r="G840" s="65"/>
      <c r="H840" s="65"/>
      <c r="I840" s="65"/>
      <c r="J840" s="65"/>
      <c r="K840" s="65"/>
      <c r="L840" s="65"/>
      <c r="M840" s="65"/>
      <c r="N840" s="65"/>
      <c r="O840" s="65"/>
      <c r="P840" s="65"/>
      <c r="Q840" s="65"/>
      <c r="R840" s="65"/>
      <c r="S840" s="65"/>
      <c r="T840" s="65"/>
      <c r="U840" s="65"/>
      <c r="V840" s="65"/>
      <c r="W840" s="65"/>
      <c r="X840" s="65"/>
      <c r="Y840" s="65"/>
      <c r="Z840" s="65"/>
    </row>
    <row r="841" spans="1:26" ht="14.25" customHeight="1" x14ac:dyDescent="0.25">
      <c r="A841" s="65"/>
      <c r="B841" s="97"/>
      <c r="C841" s="97"/>
      <c r="D841" s="97"/>
      <c r="E841" s="195"/>
      <c r="F841" s="195"/>
      <c r="G841" s="65"/>
      <c r="H841" s="65"/>
      <c r="I841" s="65"/>
      <c r="J841" s="65"/>
      <c r="K841" s="65"/>
      <c r="L841" s="65"/>
      <c r="M841" s="65"/>
      <c r="N841" s="65"/>
      <c r="O841" s="65"/>
      <c r="P841" s="65"/>
      <c r="Q841" s="65"/>
      <c r="R841" s="65"/>
      <c r="S841" s="65"/>
      <c r="T841" s="65"/>
      <c r="U841" s="65"/>
      <c r="V841" s="65"/>
      <c r="W841" s="65"/>
      <c r="X841" s="65"/>
      <c r="Y841" s="65"/>
      <c r="Z841" s="65"/>
    </row>
    <row r="842" spans="1:26" ht="14.25" customHeight="1" x14ac:dyDescent="0.25">
      <c r="A842" s="65"/>
      <c r="B842" s="97"/>
      <c r="C842" s="97"/>
      <c r="D842" s="97"/>
      <c r="E842" s="195"/>
      <c r="F842" s="195"/>
      <c r="G842" s="65"/>
      <c r="H842" s="65"/>
      <c r="I842" s="65"/>
      <c r="J842" s="65"/>
      <c r="K842" s="65"/>
      <c r="L842" s="65"/>
      <c r="M842" s="65"/>
      <c r="N842" s="65"/>
      <c r="O842" s="65"/>
      <c r="P842" s="65"/>
      <c r="Q842" s="65"/>
      <c r="R842" s="65"/>
      <c r="S842" s="65"/>
      <c r="T842" s="65"/>
      <c r="U842" s="65"/>
      <c r="V842" s="65"/>
      <c r="W842" s="65"/>
      <c r="X842" s="65"/>
      <c r="Y842" s="65"/>
      <c r="Z842" s="65"/>
    </row>
    <row r="843" spans="1:26" ht="14.25" customHeight="1" x14ac:dyDescent="0.25">
      <c r="A843" s="65"/>
      <c r="B843" s="97"/>
      <c r="C843" s="97"/>
      <c r="D843" s="97"/>
      <c r="E843" s="195"/>
      <c r="F843" s="195"/>
      <c r="G843" s="65"/>
      <c r="H843" s="65"/>
      <c r="I843" s="65"/>
      <c r="J843" s="65"/>
      <c r="K843" s="65"/>
      <c r="L843" s="65"/>
      <c r="M843" s="65"/>
      <c r="N843" s="65"/>
      <c r="O843" s="65"/>
      <c r="P843" s="65"/>
      <c r="Q843" s="65"/>
      <c r="R843" s="65"/>
      <c r="S843" s="65"/>
      <c r="T843" s="65"/>
      <c r="U843" s="65"/>
      <c r="V843" s="65"/>
      <c r="W843" s="65"/>
      <c r="X843" s="65"/>
      <c r="Y843" s="65"/>
      <c r="Z843" s="65"/>
    </row>
    <row r="844" spans="1:26" ht="14.25" customHeight="1" x14ac:dyDescent="0.25">
      <c r="A844" s="65"/>
      <c r="B844" s="97"/>
      <c r="C844" s="97"/>
      <c r="D844" s="97"/>
      <c r="E844" s="195"/>
      <c r="F844" s="195"/>
      <c r="G844" s="65"/>
      <c r="H844" s="65"/>
      <c r="I844" s="65"/>
      <c r="J844" s="65"/>
      <c r="K844" s="65"/>
      <c r="L844" s="65"/>
      <c r="M844" s="65"/>
      <c r="N844" s="65"/>
      <c r="O844" s="65"/>
      <c r="P844" s="65"/>
      <c r="Q844" s="65"/>
      <c r="R844" s="65"/>
      <c r="S844" s="65"/>
      <c r="T844" s="65"/>
      <c r="U844" s="65"/>
      <c r="V844" s="65"/>
      <c r="W844" s="65"/>
      <c r="X844" s="65"/>
      <c r="Y844" s="65"/>
      <c r="Z844" s="65"/>
    </row>
    <row r="845" spans="1:26" ht="14.25" customHeight="1" x14ac:dyDescent="0.25">
      <c r="A845" s="65"/>
      <c r="B845" s="97"/>
      <c r="C845" s="97"/>
      <c r="D845" s="97"/>
      <c r="E845" s="195"/>
      <c r="F845" s="195"/>
      <c r="G845" s="65"/>
      <c r="H845" s="65"/>
      <c r="I845" s="65"/>
      <c r="J845" s="65"/>
      <c r="K845" s="65"/>
      <c r="L845" s="65"/>
      <c r="M845" s="65"/>
      <c r="N845" s="65"/>
      <c r="O845" s="65"/>
      <c r="P845" s="65"/>
      <c r="Q845" s="65"/>
      <c r="R845" s="65"/>
      <c r="S845" s="65"/>
      <c r="T845" s="65"/>
      <c r="U845" s="65"/>
      <c r="V845" s="65"/>
      <c r="W845" s="65"/>
      <c r="X845" s="65"/>
      <c r="Y845" s="65"/>
      <c r="Z845" s="65"/>
    </row>
    <row r="846" spans="1:26" ht="14.25" customHeight="1" x14ac:dyDescent="0.25">
      <c r="A846" s="65"/>
      <c r="B846" s="97"/>
      <c r="C846" s="97"/>
      <c r="D846" s="97"/>
      <c r="E846" s="195"/>
      <c r="F846" s="195"/>
      <c r="G846" s="65"/>
      <c r="H846" s="65"/>
      <c r="I846" s="65"/>
      <c r="J846" s="65"/>
      <c r="K846" s="65"/>
      <c r="L846" s="65"/>
      <c r="M846" s="65"/>
      <c r="N846" s="65"/>
      <c r="O846" s="65"/>
      <c r="P846" s="65"/>
      <c r="Q846" s="65"/>
      <c r="R846" s="65"/>
      <c r="S846" s="65"/>
      <c r="T846" s="65"/>
      <c r="U846" s="65"/>
      <c r="V846" s="65"/>
      <c r="W846" s="65"/>
      <c r="X846" s="65"/>
      <c r="Y846" s="65"/>
      <c r="Z846" s="65"/>
    </row>
    <row r="847" spans="1:26" ht="14.25" customHeight="1" x14ac:dyDescent="0.25">
      <c r="A847" s="65"/>
      <c r="B847" s="97"/>
      <c r="C847" s="97"/>
      <c r="D847" s="97"/>
      <c r="E847" s="195"/>
      <c r="F847" s="195"/>
      <c r="G847" s="65"/>
      <c r="H847" s="65"/>
      <c r="I847" s="65"/>
      <c r="J847" s="65"/>
      <c r="K847" s="65"/>
      <c r="L847" s="65"/>
      <c r="M847" s="65"/>
      <c r="N847" s="65"/>
      <c r="O847" s="65"/>
      <c r="P847" s="65"/>
      <c r="Q847" s="65"/>
      <c r="R847" s="65"/>
      <c r="S847" s="65"/>
      <c r="T847" s="65"/>
      <c r="U847" s="65"/>
      <c r="V847" s="65"/>
      <c r="W847" s="65"/>
      <c r="X847" s="65"/>
      <c r="Y847" s="65"/>
      <c r="Z847" s="65"/>
    </row>
    <row r="848" spans="1:26" ht="14.25" customHeight="1" x14ac:dyDescent="0.25">
      <c r="A848" s="65"/>
      <c r="B848" s="97"/>
      <c r="C848" s="97"/>
      <c r="D848" s="97"/>
      <c r="E848" s="195"/>
      <c r="F848" s="195"/>
      <c r="G848" s="65"/>
      <c r="H848" s="65"/>
      <c r="I848" s="65"/>
      <c r="J848" s="65"/>
      <c r="K848" s="65"/>
      <c r="L848" s="65"/>
      <c r="M848" s="65"/>
      <c r="N848" s="65"/>
      <c r="O848" s="65"/>
      <c r="P848" s="65"/>
      <c r="Q848" s="65"/>
      <c r="R848" s="65"/>
      <c r="S848" s="65"/>
      <c r="T848" s="65"/>
      <c r="U848" s="65"/>
      <c r="V848" s="65"/>
      <c r="W848" s="65"/>
      <c r="X848" s="65"/>
      <c r="Y848" s="65"/>
      <c r="Z848" s="65"/>
    </row>
    <row r="849" spans="1:26" ht="14.25" customHeight="1" x14ac:dyDescent="0.25">
      <c r="A849" s="65"/>
      <c r="B849" s="97"/>
      <c r="C849" s="97"/>
      <c r="D849" s="97"/>
      <c r="E849" s="195"/>
      <c r="F849" s="195"/>
      <c r="G849" s="65"/>
      <c r="H849" s="65"/>
      <c r="I849" s="65"/>
      <c r="J849" s="65"/>
      <c r="K849" s="65"/>
      <c r="L849" s="65"/>
      <c r="M849" s="65"/>
      <c r="N849" s="65"/>
      <c r="O849" s="65"/>
      <c r="P849" s="65"/>
      <c r="Q849" s="65"/>
      <c r="R849" s="65"/>
      <c r="S849" s="65"/>
      <c r="T849" s="65"/>
      <c r="U849" s="65"/>
      <c r="V849" s="65"/>
      <c r="W849" s="65"/>
      <c r="X849" s="65"/>
      <c r="Y849" s="65"/>
      <c r="Z849" s="65"/>
    </row>
    <row r="850" spans="1:26" ht="14.25" customHeight="1" x14ac:dyDescent="0.25">
      <c r="A850" s="65"/>
      <c r="B850" s="97"/>
      <c r="C850" s="97"/>
      <c r="D850" s="97"/>
      <c r="E850" s="195"/>
      <c r="F850" s="195"/>
      <c r="G850" s="65"/>
      <c r="H850" s="65"/>
      <c r="I850" s="65"/>
      <c r="J850" s="65"/>
      <c r="K850" s="65"/>
      <c r="L850" s="65"/>
      <c r="M850" s="65"/>
      <c r="N850" s="65"/>
      <c r="O850" s="65"/>
      <c r="P850" s="65"/>
      <c r="Q850" s="65"/>
      <c r="R850" s="65"/>
      <c r="S850" s="65"/>
      <c r="T850" s="65"/>
      <c r="U850" s="65"/>
      <c r="V850" s="65"/>
      <c r="W850" s="65"/>
      <c r="X850" s="65"/>
      <c r="Y850" s="65"/>
      <c r="Z850" s="65"/>
    </row>
    <row r="851" spans="1:26" ht="14.25" customHeight="1" x14ac:dyDescent="0.25">
      <c r="A851" s="65"/>
      <c r="B851" s="97"/>
      <c r="C851" s="97"/>
      <c r="D851" s="97"/>
      <c r="E851" s="195"/>
      <c r="F851" s="195"/>
      <c r="G851" s="65"/>
      <c r="H851" s="65"/>
      <c r="I851" s="65"/>
      <c r="J851" s="65"/>
      <c r="K851" s="65"/>
      <c r="L851" s="65"/>
      <c r="M851" s="65"/>
      <c r="N851" s="65"/>
      <c r="O851" s="65"/>
      <c r="P851" s="65"/>
      <c r="Q851" s="65"/>
      <c r="R851" s="65"/>
      <c r="S851" s="65"/>
      <c r="T851" s="65"/>
      <c r="U851" s="65"/>
      <c r="V851" s="65"/>
      <c r="W851" s="65"/>
      <c r="X851" s="65"/>
      <c r="Y851" s="65"/>
      <c r="Z851" s="65"/>
    </row>
    <row r="852" spans="1:26" ht="14.25" customHeight="1" x14ac:dyDescent="0.25">
      <c r="A852" s="65"/>
      <c r="B852" s="97"/>
      <c r="C852" s="97"/>
      <c r="D852" s="97"/>
      <c r="E852" s="195"/>
      <c r="F852" s="195"/>
      <c r="G852" s="65"/>
      <c r="H852" s="65"/>
      <c r="I852" s="65"/>
      <c r="J852" s="65"/>
      <c r="K852" s="65"/>
      <c r="L852" s="65"/>
      <c r="M852" s="65"/>
      <c r="N852" s="65"/>
      <c r="O852" s="65"/>
      <c r="P852" s="65"/>
      <c r="Q852" s="65"/>
      <c r="R852" s="65"/>
      <c r="S852" s="65"/>
      <c r="T852" s="65"/>
      <c r="U852" s="65"/>
      <c r="V852" s="65"/>
      <c r="W852" s="65"/>
      <c r="X852" s="65"/>
      <c r="Y852" s="65"/>
      <c r="Z852" s="65"/>
    </row>
    <row r="853" spans="1:26" ht="14.25" customHeight="1" x14ac:dyDescent="0.25">
      <c r="A853" s="65"/>
      <c r="B853" s="97"/>
      <c r="C853" s="97"/>
      <c r="D853" s="97"/>
      <c r="E853" s="195"/>
      <c r="F853" s="195"/>
      <c r="G853" s="65"/>
      <c r="H853" s="65"/>
      <c r="I853" s="65"/>
      <c r="J853" s="65"/>
      <c r="K853" s="65"/>
      <c r="L853" s="65"/>
      <c r="M853" s="65"/>
      <c r="N853" s="65"/>
      <c r="O853" s="65"/>
      <c r="P853" s="65"/>
      <c r="Q853" s="65"/>
      <c r="R853" s="65"/>
      <c r="S853" s="65"/>
      <c r="T853" s="65"/>
      <c r="U853" s="65"/>
      <c r="V853" s="65"/>
      <c r="W853" s="65"/>
      <c r="X853" s="65"/>
      <c r="Y853" s="65"/>
      <c r="Z853" s="65"/>
    </row>
    <row r="854" spans="1:26" ht="14.25" customHeight="1" x14ac:dyDescent="0.25">
      <c r="A854" s="65"/>
      <c r="B854" s="97"/>
      <c r="C854" s="97"/>
      <c r="D854" s="97"/>
      <c r="E854" s="195"/>
      <c r="F854" s="195"/>
      <c r="G854" s="65"/>
      <c r="H854" s="65"/>
      <c r="I854" s="65"/>
      <c r="J854" s="65"/>
      <c r="K854" s="65"/>
      <c r="L854" s="65"/>
      <c r="M854" s="65"/>
      <c r="N854" s="65"/>
      <c r="O854" s="65"/>
      <c r="P854" s="65"/>
      <c r="Q854" s="65"/>
      <c r="R854" s="65"/>
      <c r="S854" s="65"/>
      <c r="T854" s="65"/>
      <c r="U854" s="65"/>
      <c r="V854" s="65"/>
      <c r="W854" s="65"/>
      <c r="X854" s="65"/>
      <c r="Y854" s="65"/>
      <c r="Z854" s="65"/>
    </row>
    <row r="855" spans="1:26" ht="14.25" customHeight="1" x14ac:dyDescent="0.25">
      <c r="A855" s="65"/>
      <c r="B855" s="97"/>
      <c r="C855" s="97"/>
      <c r="D855" s="97"/>
      <c r="E855" s="195"/>
      <c r="F855" s="195"/>
      <c r="G855" s="65"/>
      <c r="H855" s="65"/>
      <c r="I855" s="65"/>
      <c r="J855" s="65"/>
      <c r="K855" s="65"/>
      <c r="L855" s="65"/>
      <c r="M855" s="65"/>
      <c r="N855" s="65"/>
      <c r="O855" s="65"/>
      <c r="P855" s="65"/>
      <c r="Q855" s="65"/>
      <c r="R855" s="65"/>
      <c r="S855" s="65"/>
      <c r="T855" s="65"/>
      <c r="U855" s="65"/>
      <c r="V855" s="65"/>
      <c r="W855" s="65"/>
      <c r="X855" s="65"/>
      <c r="Y855" s="65"/>
      <c r="Z855" s="65"/>
    </row>
    <row r="856" spans="1:26" ht="14.25" customHeight="1" x14ac:dyDescent="0.25">
      <c r="A856" s="65"/>
      <c r="B856" s="97"/>
      <c r="C856" s="97"/>
      <c r="D856" s="97"/>
      <c r="E856" s="195"/>
      <c r="F856" s="195"/>
      <c r="G856" s="65"/>
      <c r="H856" s="65"/>
      <c r="I856" s="65"/>
      <c r="J856" s="65"/>
      <c r="K856" s="65"/>
      <c r="L856" s="65"/>
      <c r="M856" s="65"/>
      <c r="N856" s="65"/>
      <c r="O856" s="65"/>
      <c r="P856" s="65"/>
      <c r="Q856" s="65"/>
      <c r="R856" s="65"/>
      <c r="S856" s="65"/>
      <c r="T856" s="65"/>
      <c r="U856" s="65"/>
      <c r="V856" s="65"/>
      <c r="W856" s="65"/>
      <c r="X856" s="65"/>
      <c r="Y856" s="65"/>
      <c r="Z856" s="65"/>
    </row>
    <row r="857" spans="1:26" ht="14.25" customHeight="1" x14ac:dyDescent="0.25">
      <c r="A857" s="65"/>
      <c r="B857" s="97"/>
      <c r="C857" s="97"/>
      <c r="D857" s="97"/>
      <c r="E857" s="195"/>
      <c r="F857" s="195"/>
      <c r="G857" s="65"/>
      <c r="H857" s="65"/>
      <c r="I857" s="65"/>
      <c r="J857" s="65"/>
      <c r="K857" s="65"/>
      <c r="L857" s="65"/>
      <c r="M857" s="65"/>
      <c r="N857" s="65"/>
      <c r="O857" s="65"/>
      <c r="P857" s="65"/>
      <c r="Q857" s="65"/>
      <c r="R857" s="65"/>
      <c r="S857" s="65"/>
      <c r="T857" s="65"/>
      <c r="U857" s="65"/>
      <c r="V857" s="65"/>
      <c r="W857" s="65"/>
      <c r="X857" s="65"/>
      <c r="Y857" s="65"/>
      <c r="Z857" s="65"/>
    </row>
    <row r="858" spans="1:26" ht="14.25" customHeight="1" x14ac:dyDescent="0.25">
      <c r="A858" s="65"/>
      <c r="B858" s="97"/>
      <c r="C858" s="97"/>
      <c r="D858" s="97"/>
      <c r="E858" s="195"/>
      <c r="F858" s="195"/>
      <c r="G858" s="65"/>
      <c r="H858" s="65"/>
      <c r="I858" s="65"/>
      <c r="J858" s="65"/>
      <c r="K858" s="65"/>
      <c r="L858" s="65"/>
      <c r="M858" s="65"/>
      <c r="N858" s="65"/>
      <c r="O858" s="65"/>
      <c r="P858" s="65"/>
      <c r="Q858" s="65"/>
      <c r="R858" s="65"/>
      <c r="S858" s="65"/>
      <c r="T858" s="65"/>
      <c r="U858" s="65"/>
      <c r="V858" s="65"/>
      <c r="W858" s="65"/>
      <c r="X858" s="65"/>
      <c r="Y858" s="65"/>
      <c r="Z858" s="65"/>
    </row>
    <row r="859" spans="1:26" ht="14.25" customHeight="1" x14ac:dyDescent="0.25">
      <c r="A859" s="65"/>
      <c r="B859" s="97"/>
      <c r="C859" s="97"/>
      <c r="D859" s="97"/>
      <c r="E859" s="195"/>
      <c r="F859" s="195"/>
      <c r="G859" s="65"/>
      <c r="H859" s="65"/>
      <c r="I859" s="65"/>
      <c r="J859" s="65"/>
      <c r="K859" s="65"/>
      <c r="L859" s="65"/>
      <c r="M859" s="65"/>
      <c r="N859" s="65"/>
      <c r="O859" s="65"/>
      <c r="P859" s="65"/>
      <c r="Q859" s="65"/>
      <c r="R859" s="65"/>
      <c r="S859" s="65"/>
      <c r="T859" s="65"/>
      <c r="U859" s="65"/>
      <c r="V859" s="65"/>
      <c r="W859" s="65"/>
      <c r="X859" s="65"/>
      <c r="Y859" s="65"/>
      <c r="Z859" s="65"/>
    </row>
    <row r="860" spans="1:26" ht="14.25" customHeight="1" x14ac:dyDescent="0.25">
      <c r="A860" s="65"/>
      <c r="B860" s="97"/>
      <c r="C860" s="97"/>
      <c r="D860" s="97"/>
      <c r="E860" s="195"/>
      <c r="F860" s="195"/>
      <c r="G860" s="65"/>
      <c r="H860" s="65"/>
      <c r="I860" s="65"/>
      <c r="J860" s="65"/>
      <c r="K860" s="65"/>
      <c r="L860" s="65"/>
      <c r="M860" s="65"/>
      <c r="N860" s="65"/>
      <c r="O860" s="65"/>
      <c r="P860" s="65"/>
      <c r="Q860" s="65"/>
      <c r="R860" s="65"/>
      <c r="S860" s="65"/>
      <c r="T860" s="65"/>
      <c r="U860" s="65"/>
      <c r="V860" s="65"/>
      <c r="W860" s="65"/>
      <c r="X860" s="65"/>
      <c r="Y860" s="65"/>
      <c r="Z860" s="65"/>
    </row>
    <row r="861" spans="1:26" ht="14.25" customHeight="1" x14ac:dyDescent="0.25">
      <c r="A861" s="65"/>
      <c r="B861" s="97"/>
      <c r="C861" s="97"/>
      <c r="D861" s="97"/>
      <c r="E861" s="195"/>
      <c r="F861" s="195"/>
      <c r="G861" s="65"/>
      <c r="H861" s="65"/>
      <c r="I861" s="65"/>
      <c r="J861" s="65"/>
      <c r="K861" s="65"/>
      <c r="L861" s="65"/>
      <c r="M861" s="65"/>
      <c r="N861" s="65"/>
      <c r="O861" s="65"/>
      <c r="P861" s="65"/>
      <c r="Q861" s="65"/>
      <c r="R861" s="65"/>
      <c r="S861" s="65"/>
      <c r="T861" s="65"/>
      <c r="U861" s="65"/>
      <c r="V861" s="65"/>
      <c r="W861" s="65"/>
      <c r="X861" s="65"/>
      <c r="Y861" s="65"/>
      <c r="Z861" s="65"/>
    </row>
    <row r="862" spans="1:26" ht="14.25" customHeight="1" x14ac:dyDescent="0.25">
      <c r="A862" s="65"/>
      <c r="B862" s="97"/>
      <c r="C862" s="97"/>
      <c r="D862" s="97"/>
      <c r="E862" s="195"/>
      <c r="F862" s="195"/>
      <c r="G862" s="65"/>
      <c r="H862" s="65"/>
      <c r="I862" s="65"/>
      <c r="J862" s="65"/>
      <c r="K862" s="65"/>
      <c r="L862" s="65"/>
      <c r="M862" s="65"/>
      <c r="N862" s="65"/>
      <c r="O862" s="65"/>
      <c r="P862" s="65"/>
      <c r="Q862" s="65"/>
      <c r="R862" s="65"/>
      <c r="S862" s="65"/>
      <c r="T862" s="65"/>
      <c r="U862" s="65"/>
      <c r="V862" s="65"/>
      <c r="W862" s="65"/>
      <c r="X862" s="65"/>
      <c r="Y862" s="65"/>
      <c r="Z862" s="65"/>
    </row>
    <row r="863" spans="1:26" ht="14.25" customHeight="1" x14ac:dyDescent="0.25">
      <c r="A863" s="65"/>
      <c r="B863" s="97"/>
      <c r="C863" s="97"/>
      <c r="D863" s="97"/>
      <c r="E863" s="195"/>
      <c r="F863" s="195"/>
      <c r="G863" s="65"/>
      <c r="H863" s="65"/>
      <c r="I863" s="65"/>
      <c r="J863" s="65"/>
      <c r="K863" s="65"/>
      <c r="L863" s="65"/>
      <c r="M863" s="65"/>
      <c r="N863" s="65"/>
      <c r="O863" s="65"/>
      <c r="P863" s="65"/>
      <c r="Q863" s="65"/>
      <c r="R863" s="65"/>
      <c r="S863" s="65"/>
      <c r="T863" s="65"/>
      <c r="U863" s="65"/>
      <c r="V863" s="65"/>
      <c r="W863" s="65"/>
      <c r="X863" s="65"/>
      <c r="Y863" s="65"/>
      <c r="Z863" s="65"/>
    </row>
    <row r="864" spans="1:26" ht="14.25" customHeight="1" x14ac:dyDescent="0.25">
      <c r="A864" s="65"/>
      <c r="B864" s="97"/>
      <c r="C864" s="97"/>
      <c r="D864" s="97"/>
      <c r="E864" s="195"/>
      <c r="F864" s="195"/>
      <c r="G864" s="65"/>
      <c r="H864" s="65"/>
      <c r="I864" s="65"/>
      <c r="J864" s="65"/>
      <c r="K864" s="65"/>
      <c r="L864" s="65"/>
      <c r="M864" s="65"/>
      <c r="N864" s="65"/>
      <c r="O864" s="65"/>
      <c r="P864" s="65"/>
      <c r="Q864" s="65"/>
      <c r="R864" s="65"/>
      <c r="S864" s="65"/>
      <c r="T864" s="65"/>
      <c r="U864" s="65"/>
      <c r="V864" s="65"/>
      <c r="W864" s="65"/>
      <c r="X864" s="65"/>
      <c r="Y864" s="65"/>
      <c r="Z864" s="65"/>
    </row>
    <row r="865" spans="1:26" ht="14.25" customHeight="1" x14ac:dyDescent="0.25">
      <c r="A865" s="65"/>
      <c r="B865" s="97"/>
      <c r="C865" s="97"/>
      <c r="D865" s="97"/>
      <c r="E865" s="195"/>
      <c r="F865" s="195"/>
      <c r="G865" s="65"/>
      <c r="H865" s="65"/>
      <c r="I865" s="65"/>
      <c r="J865" s="65"/>
      <c r="K865" s="65"/>
      <c r="L865" s="65"/>
      <c r="M865" s="65"/>
      <c r="N865" s="65"/>
      <c r="O865" s="65"/>
      <c r="P865" s="65"/>
      <c r="Q865" s="65"/>
      <c r="R865" s="65"/>
      <c r="S865" s="65"/>
      <c r="T865" s="65"/>
      <c r="U865" s="65"/>
      <c r="V865" s="65"/>
      <c r="W865" s="65"/>
      <c r="X865" s="65"/>
      <c r="Y865" s="65"/>
      <c r="Z865" s="65"/>
    </row>
    <row r="866" spans="1:26" ht="14.25" customHeight="1" x14ac:dyDescent="0.25">
      <c r="A866" s="65"/>
      <c r="B866" s="97"/>
      <c r="C866" s="97"/>
      <c r="D866" s="97"/>
      <c r="E866" s="195"/>
      <c r="F866" s="195"/>
      <c r="G866" s="65"/>
      <c r="H866" s="65"/>
      <c r="I866" s="65"/>
      <c r="J866" s="65"/>
      <c r="K866" s="65"/>
      <c r="L866" s="65"/>
      <c r="M866" s="65"/>
      <c r="N866" s="65"/>
      <c r="O866" s="65"/>
      <c r="P866" s="65"/>
      <c r="Q866" s="65"/>
      <c r="R866" s="65"/>
      <c r="S866" s="65"/>
      <c r="T866" s="65"/>
      <c r="U866" s="65"/>
      <c r="V866" s="65"/>
      <c r="W866" s="65"/>
      <c r="X866" s="65"/>
      <c r="Y866" s="65"/>
      <c r="Z866" s="65"/>
    </row>
    <row r="867" spans="1:26" ht="14.25" customHeight="1" x14ac:dyDescent="0.25">
      <c r="A867" s="65"/>
      <c r="B867" s="97"/>
      <c r="C867" s="97"/>
      <c r="D867" s="97"/>
      <c r="E867" s="195"/>
      <c r="F867" s="195"/>
      <c r="G867" s="65"/>
      <c r="H867" s="65"/>
      <c r="I867" s="65"/>
      <c r="J867" s="65"/>
      <c r="K867" s="65"/>
      <c r="L867" s="65"/>
      <c r="M867" s="65"/>
      <c r="N867" s="65"/>
      <c r="O867" s="65"/>
      <c r="P867" s="65"/>
      <c r="Q867" s="65"/>
      <c r="R867" s="65"/>
      <c r="S867" s="65"/>
      <c r="T867" s="65"/>
      <c r="U867" s="65"/>
      <c r="V867" s="65"/>
      <c r="W867" s="65"/>
      <c r="X867" s="65"/>
      <c r="Y867" s="65"/>
      <c r="Z867" s="65"/>
    </row>
    <row r="868" spans="1:26" ht="14.25" customHeight="1" x14ac:dyDescent="0.25">
      <c r="A868" s="65"/>
      <c r="B868" s="97"/>
      <c r="C868" s="97"/>
      <c r="D868" s="97"/>
      <c r="E868" s="195"/>
      <c r="F868" s="195"/>
      <c r="G868" s="65"/>
      <c r="H868" s="65"/>
      <c r="I868" s="65"/>
      <c r="J868" s="65"/>
      <c r="K868" s="65"/>
      <c r="L868" s="65"/>
      <c r="M868" s="65"/>
      <c r="N868" s="65"/>
      <c r="O868" s="65"/>
      <c r="P868" s="65"/>
      <c r="Q868" s="65"/>
      <c r="R868" s="65"/>
      <c r="S868" s="65"/>
      <c r="T868" s="65"/>
      <c r="U868" s="65"/>
      <c r="V868" s="65"/>
      <c r="W868" s="65"/>
      <c r="X868" s="65"/>
      <c r="Y868" s="65"/>
      <c r="Z868" s="65"/>
    </row>
    <row r="869" spans="1:26" ht="14.25" customHeight="1" x14ac:dyDescent="0.25">
      <c r="A869" s="65"/>
      <c r="B869" s="97"/>
      <c r="C869" s="97"/>
      <c r="D869" s="97"/>
      <c r="E869" s="195"/>
      <c r="F869" s="195"/>
      <c r="G869" s="65"/>
      <c r="H869" s="65"/>
      <c r="I869" s="65"/>
      <c r="J869" s="65"/>
      <c r="K869" s="65"/>
      <c r="L869" s="65"/>
      <c r="M869" s="65"/>
      <c r="N869" s="65"/>
      <c r="O869" s="65"/>
      <c r="P869" s="65"/>
      <c r="Q869" s="65"/>
      <c r="R869" s="65"/>
      <c r="S869" s="65"/>
      <c r="T869" s="65"/>
      <c r="U869" s="65"/>
      <c r="V869" s="65"/>
      <c r="W869" s="65"/>
      <c r="X869" s="65"/>
      <c r="Y869" s="65"/>
      <c r="Z869" s="65"/>
    </row>
    <row r="870" spans="1:26" ht="14.25" customHeight="1" x14ac:dyDescent="0.25">
      <c r="A870" s="65"/>
      <c r="B870" s="97"/>
      <c r="C870" s="97"/>
      <c r="D870" s="97"/>
      <c r="E870" s="195"/>
      <c r="F870" s="195"/>
      <c r="G870" s="65"/>
      <c r="H870" s="65"/>
      <c r="I870" s="65"/>
      <c r="J870" s="65"/>
      <c r="K870" s="65"/>
      <c r="L870" s="65"/>
      <c r="M870" s="65"/>
      <c r="N870" s="65"/>
      <c r="O870" s="65"/>
      <c r="P870" s="65"/>
      <c r="Q870" s="65"/>
      <c r="R870" s="65"/>
      <c r="S870" s="65"/>
      <c r="T870" s="65"/>
      <c r="U870" s="65"/>
      <c r="V870" s="65"/>
      <c r="W870" s="65"/>
      <c r="X870" s="65"/>
      <c r="Y870" s="65"/>
      <c r="Z870" s="65"/>
    </row>
    <row r="871" spans="1:26" ht="14.25" customHeight="1" x14ac:dyDescent="0.25">
      <c r="A871" s="65"/>
      <c r="B871" s="97"/>
      <c r="C871" s="97"/>
      <c r="D871" s="97"/>
      <c r="E871" s="195"/>
      <c r="F871" s="195"/>
      <c r="G871" s="65"/>
      <c r="H871" s="65"/>
      <c r="I871" s="65"/>
      <c r="J871" s="65"/>
      <c r="K871" s="65"/>
      <c r="L871" s="65"/>
      <c r="M871" s="65"/>
      <c r="N871" s="65"/>
      <c r="O871" s="65"/>
      <c r="P871" s="65"/>
      <c r="Q871" s="65"/>
      <c r="R871" s="65"/>
      <c r="S871" s="65"/>
      <c r="T871" s="65"/>
      <c r="U871" s="65"/>
      <c r="V871" s="65"/>
      <c r="W871" s="65"/>
      <c r="X871" s="65"/>
      <c r="Y871" s="65"/>
      <c r="Z871" s="65"/>
    </row>
    <row r="872" spans="1:26" ht="14.25" customHeight="1" x14ac:dyDescent="0.25">
      <c r="A872" s="65"/>
      <c r="B872" s="97"/>
      <c r="C872" s="97"/>
      <c r="D872" s="97"/>
      <c r="E872" s="195"/>
      <c r="F872" s="195"/>
      <c r="G872" s="65"/>
      <c r="H872" s="65"/>
      <c r="I872" s="65"/>
      <c r="J872" s="65"/>
      <c r="K872" s="65"/>
      <c r="L872" s="65"/>
      <c r="M872" s="65"/>
      <c r="N872" s="65"/>
      <c r="O872" s="65"/>
      <c r="P872" s="65"/>
      <c r="Q872" s="65"/>
      <c r="R872" s="65"/>
      <c r="S872" s="65"/>
      <c r="T872" s="65"/>
      <c r="U872" s="65"/>
      <c r="V872" s="65"/>
      <c r="W872" s="65"/>
      <c r="X872" s="65"/>
      <c r="Y872" s="65"/>
      <c r="Z872" s="65"/>
    </row>
    <row r="873" spans="1:26" ht="14.25" customHeight="1" x14ac:dyDescent="0.25">
      <c r="A873" s="65"/>
      <c r="B873" s="97"/>
      <c r="C873" s="97"/>
      <c r="D873" s="97"/>
      <c r="E873" s="195"/>
      <c r="F873" s="195"/>
      <c r="G873" s="65"/>
      <c r="H873" s="65"/>
      <c r="I873" s="65"/>
      <c r="J873" s="65"/>
      <c r="K873" s="65"/>
      <c r="L873" s="65"/>
      <c r="M873" s="65"/>
      <c r="N873" s="65"/>
      <c r="O873" s="65"/>
      <c r="P873" s="65"/>
      <c r="Q873" s="65"/>
      <c r="R873" s="65"/>
      <c r="S873" s="65"/>
      <c r="T873" s="65"/>
      <c r="U873" s="65"/>
      <c r="V873" s="65"/>
      <c r="W873" s="65"/>
      <c r="X873" s="65"/>
      <c r="Y873" s="65"/>
      <c r="Z873" s="65"/>
    </row>
    <row r="874" spans="1:26" ht="14.25" customHeight="1" x14ac:dyDescent="0.25">
      <c r="A874" s="65"/>
      <c r="B874" s="97"/>
      <c r="C874" s="97"/>
      <c r="D874" s="97"/>
      <c r="E874" s="195"/>
      <c r="F874" s="195"/>
      <c r="G874" s="65"/>
      <c r="H874" s="65"/>
      <c r="I874" s="65"/>
      <c r="J874" s="65"/>
      <c r="K874" s="65"/>
      <c r="L874" s="65"/>
      <c r="M874" s="65"/>
      <c r="N874" s="65"/>
      <c r="O874" s="65"/>
      <c r="P874" s="65"/>
      <c r="Q874" s="65"/>
      <c r="R874" s="65"/>
      <c r="S874" s="65"/>
      <c r="T874" s="65"/>
      <c r="U874" s="65"/>
      <c r="V874" s="65"/>
      <c r="W874" s="65"/>
      <c r="X874" s="65"/>
      <c r="Y874" s="65"/>
      <c r="Z874" s="65"/>
    </row>
    <row r="875" spans="1:26" ht="14.25" customHeight="1" x14ac:dyDescent="0.25">
      <c r="A875" s="65"/>
      <c r="B875" s="97"/>
      <c r="C875" s="97"/>
      <c r="D875" s="97"/>
      <c r="E875" s="195"/>
      <c r="F875" s="195"/>
      <c r="G875" s="65"/>
      <c r="H875" s="65"/>
      <c r="I875" s="65"/>
      <c r="J875" s="65"/>
      <c r="K875" s="65"/>
      <c r="L875" s="65"/>
      <c r="M875" s="65"/>
      <c r="N875" s="65"/>
      <c r="O875" s="65"/>
      <c r="P875" s="65"/>
      <c r="Q875" s="65"/>
      <c r="R875" s="65"/>
      <c r="S875" s="65"/>
      <c r="T875" s="65"/>
      <c r="U875" s="65"/>
      <c r="V875" s="65"/>
      <c r="W875" s="65"/>
      <c r="X875" s="65"/>
      <c r="Y875" s="65"/>
      <c r="Z875" s="65"/>
    </row>
    <row r="876" spans="1:26" ht="14.25" customHeight="1" x14ac:dyDescent="0.25">
      <c r="A876" s="65"/>
      <c r="B876" s="97"/>
      <c r="C876" s="97"/>
      <c r="D876" s="97"/>
      <c r="E876" s="195"/>
      <c r="F876" s="195"/>
      <c r="G876" s="65"/>
      <c r="H876" s="65"/>
      <c r="I876" s="65"/>
      <c r="J876" s="65"/>
      <c r="K876" s="65"/>
      <c r="L876" s="65"/>
      <c r="M876" s="65"/>
      <c r="N876" s="65"/>
      <c r="O876" s="65"/>
      <c r="P876" s="65"/>
      <c r="Q876" s="65"/>
      <c r="R876" s="65"/>
      <c r="S876" s="65"/>
      <c r="T876" s="65"/>
      <c r="U876" s="65"/>
      <c r="V876" s="65"/>
      <c r="W876" s="65"/>
      <c r="X876" s="65"/>
      <c r="Y876" s="65"/>
      <c r="Z876" s="65"/>
    </row>
    <row r="877" spans="1:26" ht="14.25" customHeight="1" x14ac:dyDescent="0.25">
      <c r="A877" s="65"/>
      <c r="B877" s="97"/>
      <c r="C877" s="97"/>
      <c r="D877" s="97"/>
      <c r="E877" s="195"/>
      <c r="F877" s="195"/>
      <c r="G877" s="65"/>
      <c r="H877" s="65"/>
      <c r="I877" s="65"/>
      <c r="J877" s="65"/>
      <c r="K877" s="65"/>
      <c r="L877" s="65"/>
      <c r="M877" s="65"/>
      <c r="N877" s="65"/>
      <c r="O877" s="65"/>
      <c r="P877" s="65"/>
      <c r="Q877" s="65"/>
      <c r="R877" s="65"/>
      <c r="S877" s="65"/>
      <c r="T877" s="65"/>
      <c r="U877" s="65"/>
      <c r="V877" s="65"/>
      <c r="W877" s="65"/>
      <c r="X877" s="65"/>
      <c r="Y877" s="65"/>
      <c r="Z877" s="65"/>
    </row>
    <row r="878" spans="1:26" ht="14.25" customHeight="1" x14ac:dyDescent="0.25">
      <c r="A878" s="65"/>
      <c r="B878" s="97"/>
      <c r="C878" s="97"/>
      <c r="D878" s="97"/>
      <c r="E878" s="195"/>
      <c r="F878" s="195"/>
      <c r="G878" s="65"/>
      <c r="H878" s="65"/>
      <c r="I878" s="65"/>
      <c r="J878" s="65"/>
      <c r="K878" s="65"/>
      <c r="L878" s="65"/>
      <c r="M878" s="65"/>
      <c r="N878" s="65"/>
      <c r="O878" s="65"/>
      <c r="P878" s="65"/>
      <c r="Q878" s="65"/>
      <c r="R878" s="65"/>
      <c r="S878" s="65"/>
      <c r="T878" s="65"/>
      <c r="U878" s="65"/>
      <c r="V878" s="65"/>
      <c r="W878" s="65"/>
      <c r="X878" s="65"/>
      <c r="Y878" s="65"/>
      <c r="Z878" s="65"/>
    </row>
    <row r="879" spans="1:26" ht="14.25" customHeight="1" x14ac:dyDescent="0.25">
      <c r="A879" s="65"/>
      <c r="B879" s="97"/>
      <c r="C879" s="97"/>
      <c r="D879" s="97"/>
      <c r="E879" s="195"/>
      <c r="F879" s="195"/>
      <c r="G879" s="65"/>
      <c r="H879" s="65"/>
      <c r="I879" s="65"/>
      <c r="J879" s="65"/>
      <c r="K879" s="65"/>
      <c r="L879" s="65"/>
      <c r="M879" s="65"/>
      <c r="N879" s="65"/>
      <c r="O879" s="65"/>
      <c r="P879" s="65"/>
      <c r="Q879" s="65"/>
      <c r="R879" s="65"/>
      <c r="S879" s="65"/>
      <c r="T879" s="65"/>
      <c r="U879" s="65"/>
      <c r="V879" s="65"/>
      <c r="W879" s="65"/>
      <c r="X879" s="65"/>
      <c r="Y879" s="65"/>
      <c r="Z879" s="65"/>
    </row>
    <row r="880" spans="1:26" ht="14.25" customHeight="1" x14ac:dyDescent="0.25">
      <c r="A880" s="65"/>
      <c r="B880" s="97"/>
      <c r="C880" s="97"/>
      <c r="D880" s="97"/>
      <c r="E880" s="195"/>
      <c r="F880" s="195"/>
      <c r="G880" s="65"/>
      <c r="H880" s="65"/>
      <c r="I880" s="65"/>
      <c r="J880" s="65"/>
      <c r="K880" s="65"/>
      <c r="L880" s="65"/>
      <c r="M880" s="65"/>
      <c r="N880" s="65"/>
      <c r="O880" s="65"/>
      <c r="P880" s="65"/>
      <c r="Q880" s="65"/>
      <c r="R880" s="65"/>
      <c r="S880" s="65"/>
      <c r="T880" s="65"/>
      <c r="U880" s="65"/>
      <c r="V880" s="65"/>
      <c r="W880" s="65"/>
      <c r="X880" s="65"/>
      <c r="Y880" s="65"/>
      <c r="Z880" s="65"/>
    </row>
    <row r="881" spans="1:26" ht="14.25" customHeight="1" x14ac:dyDescent="0.25">
      <c r="A881" s="65"/>
      <c r="B881" s="97"/>
      <c r="C881" s="97"/>
      <c r="D881" s="97"/>
      <c r="E881" s="195"/>
      <c r="F881" s="195"/>
      <c r="G881" s="65"/>
      <c r="H881" s="65"/>
      <c r="I881" s="65"/>
      <c r="J881" s="65"/>
      <c r="K881" s="65"/>
      <c r="L881" s="65"/>
      <c r="M881" s="65"/>
      <c r="N881" s="65"/>
      <c r="O881" s="65"/>
      <c r="P881" s="65"/>
      <c r="Q881" s="65"/>
      <c r="R881" s="65"/>
      <c r="S881" s="65"/>
      <c r="T881" s="65"/>
      <c r="U881" s="65"/>
      <c r="V881" s="65"/>
      <c r="W881" s="65"/>
      <c r="X881" s="65"/>
      <c r="Y881" s="65"/>
      <c r="Z881" s="65"/>
    </row>
    <row r="882" spans="1:26" ht="14.25" customHeight="1" x14ac:dyDescent="0.25">
      <c r="A882" s="65"/>
      <c r="B882" s="97"/>
      <c r="C882" s="97"/>
      <c r="D882" s="97"/>
      <c r="E882" s="195"/>
      <c r="F882" s="195"/>
      <c r="G882" s="65"/>
      <c r="H882" s="65"/>
      <c r="I882" s="65"/>
      <c r="J882" s="65"/>
      <c r="K882" s="65"/>
      <c r="L882" s="65"/>
      <c r="M882" s="65"/>
      <c r="N882" s="65"/>
      <c r="O882" s="65"/>
      <c r="P882" s="65"/>
      <c r="Q882" s="65"/>
      <c r="R882" s="65"/>
      <c r="S882" s="65"/>
      <c r="T882" s="65"/>
      <c r="U882" s="65"/>
      <c r="V882" s="65"/>
      <c r="W882" s="65"/>
      <c r="X882" s="65"/>
      <c r="Y882" s="65"/>
      <c r="Z882" s="65"/>
    </row>
    <row r="883" spans="1:26" ht="14.25" customHeight="1" x14ac:dyDescent="0.25">
      <c r="A883" s="65"/>
      <c r="B883" s="97"/>
      <c r="C883" s="97"/>
      <c r="D883" s="97"/>
      <c r="E883" s="195"/>
      <c r="F883" s="195"/>
      <c r="G883" s="65"/>
      <c r="H883" s="65"/>
      <c r="I883" s="65"/>
      <c r="J883" s="65"/>
      <c r="K883" s="65"/>
      <c r="L883" s="65"/>
      <c r="M883" s="65"/>
      <c r="N883" s="65"/>
      <c r="O883" s="65"/>
      <c r="P883" s="65"/>
      <c r="Q883" s="65"/>
      <c r="R883" s="65"/>
      <c r="S883" s="65"/>
      <c r="T883" s="65"/>
      <c r="U883" s="65"/>
      <c r="V883" s="65"/>
      <c r="W883" s="65"/>
      <c r="X883" s="65"/>
      <c r="Y883" s="65"/>
      <c r="Z883" s="65"/>
    </row>
    <row r="884" spans="1:26" ht="14.25" customHeight="1" x14ac:dyDescent="0.25">
      <c r="A884" s="65"/>
      <c r="B884" s="97"/>
      <c r="C884" s="97"/>
      <c r="D884" s="97"/>
      <c r="E884" s="195"/>
      <c r="F884" s="195"/>
      <c r="G884" s="65"/>
      <c r="H884" s="65"/>
      <c r="I884" s="65"/>
      <c r="J884" s="65"/>
      <c r="K884" s="65"/>
      <c r="L884" s="65"/>
      <c r="M884" s="65"/>
      <c r="N884" s="65"/>
      <c r="O884" s="65"/>
      <c r="P884" s="65"/>
      <c r="Q884" s="65"/>
      <c r="R884" s="65"/>
      <c r="S884" s="65"/>
      <c r="T884" s="65"/>
      <c r="U884" s="65"/>
      <c r="V884" s="65"/>
      <c r="W884" s="65"/>
      <c r="X884" s="65"/>
      <c r="Y884" s="65"/>
      <c r="Z884" s="65"/>
    </row>
    <row r="885" spans="1:26" ht="14.25" customHeight="1" x14ac:dyDescent="0.25">
      <c r="A885" s="65"/>
      <c r="B885" s="97"/>
      <c r="C885" s="97"/>
      <c r="D885" s="97"/>
      <c r="E885" s="195"/>
      <c r="F885" s="195"/>
      <c r="G885" s="65"/>
      <c r="H885" s="65"/>
      <c r="I885" s="65"/>
      <c r="J885" s="65"/>
      <c r="K885" s="65"/>
      <c r="L885" s="65"/>
      <c r="M885" s="65"/>
      <c r="N885" s="65"/>
      <c r="O885" s="65"/>
      <c r="P885" s="65"/>
      <c r="Q885" s="65"/>
      <c r="R885" s="65"/>
      <c r="S885" s="65"/>
      <c r="T885" s="65"/>
      <c r="U885" s="65"/>
      <c r="V885" s="65"/>
      <c r="W885" s="65"/>
      <c r="X885" s="65"/>
      <c r="Y885" s="65"/>
      <c r="Z885" s="65"/>
    </row>
    <row r="886" spans="1:26" ht="14.25" customHeight="1" x14ac:dyDescent="0.25">
      <c r="A886" s="65"/>
      <c r="B886" s="97"/>
      <c r="C886" s="97"/>
      <c r="D886" s="97"/>
      <c r="E886" s="195"/>
      <c r="F886" s="195"/>
      <c r="G886" s="65"/>
      <c r="H886" s="65"/>
      <c r="I886" s="65"/>
      <c r="J886" s="65"/>
      <c r="K886" s="65"/>
      <c r="L886" s="65"/>
      <c r="M886" s="65"/>
      <c r="N886" s="65"/>
      <c r="O886" s="65"/>
      <c r="P886" s="65"/>
      <c r="Q886" s="65"/>
      <c r="R886" s="65"/>
      <c r="S886" s="65"/>
      <c r="T886" s="65"/>
      <c r="U886" s="65"/>
      <c r="V886" s="65"/>
      <c r="W886" s="65"/>
      <c r="X886" s="65"/>
      <c r="Y886" s="65"/>
      <c r="Z886" s="65"/>
    </row>
    <row r="887" spans="1:26" ht="14.25" customHeight="1" x14ac:dyDescent="0.25">
      <c r="A887" s="65"/>
      <c r="B887" s="97"/>
      <c r="C887" s="97"/>
      <c r="D887" s="97"/>
      <c r="E887" s="195"/>
      <c r="F887" s="195"/>
      <c r="G887" s="65"/>
      <c r="H887" s="65"/>
      <c r="I887" s="65"/>
      <c r="J887" s="65"/>
      <c r="K887" s="65"/>
      <c r="L887" s="65"/>
      <c r="M887" s="65"/>
      <c r="N887" s="65"/>
      <c r="O887" s="65"/>
      <c r="P887" s="65"/>
      <c r="Q887" s="65"/>
      <c r="R887" s="65"/>
      <c r="S887" s="65"/>
      <c r="T887" s="65"/>
      <c r="U887" s="65"/>
      <c r="V887" s="65"/>
      <c r="W887" s="65"/>
      <c r="X887" s="65"/>
      <c r="Y887" s="65"/>
      <c r="Z887" s="65"/>
    </row>
    <row r="888" spans="1:26" ht="14.25" customHeight="1" x14ac:dyDescent="0.25">
      <c r="A888" s="65"/>
      <c r="B888" s="97"/>
      <c r="C888" s="97"/>
      <c r="D888" s="97"/>
      <c r="E888" s="195"/>
      <c r="F888" s="195"/>
      <c r="G888" s="65"/>
      <c r="H888" s="65"/>
      <c r="I888" s="65"/>
      <c r="J888" s="65"/>
      <c r="K888" s="65"/>
      <c r="L888" s="65"/>
      <c r="M888" s="65"/>
      <c r="N888" s="65"/>
      <c r="O888" s="65"/>
      <c r="P888" s="65"/>
      <c r="Q888" s="65"/>
      <c r="R888" s="65"/>
      <c r="S888" s="65"/>
      <c r="T888" s="65"/>
      <c r="U888" s="65"/>
      <c r="V888" s="65"/>
      <c r="W888" s="65"/>
      <c r="X888" s="65"/>
      <c r="Y888" s="65"/>
      <c r="Z888" s="65"/>
    </row>
    <row r="889" spans="1:26" ht="14.25" customHeight="1" x14ac:dyDescent="0.25">
      <c r="A889" s="65"/>
      <c r="B889" s="97"/>
      <c r="C889" s="97"/>
      <c r="D889" s="97"/>
      <c r="E889" s="195"/>
      <c r="F889" s="195"/>
      <c r="G889" s="65"/>
      <c r="H889" s="65"/>
      <c r="I889" s="65"/>
      <c r="J889" s="65"/>
      <c r="K889" s="65"/>
      <c r="L889" s="65"/>
      <c r="M889" s="65"/>
      <c r="N889" s="65"/>
      <c r="O889" s="65"/>
      <c r="P889" s="65"/>
      <c r="Q889" s="65"/>
      <c r="R889" s="65"/>
      <c r="S889" s="65"/>
      <c r="T889" s="65"/>
      <c r="U889" s="65"/>
      <c r="V889" s="65"/>
      <c r="W889" s="65"/>
      <c r="X889" s="65"/>
      <c r="Y889" s="65"/>
      <c r="Z889" s="65"/>
    </row>
    <row r="890" spans="1:26" ht="14.25" customHeight="1" x14ac:dyDescent="0.25">
      <c r="A890" s="65"/>
      <c r="B890" s="97"/>
      <c r="C890" s="97"/>
      <c r="D890" s="97"/>
      <c r="E890" s="195"/>
      <c r="F890" s="195"/>
      <c r="G890" s="65"/>
      <c r="H890" s="65"/>
      <c r="I890" s="65"/>
      <c r="J890" s="65"/>
      <c r="K890" s="65"/>
      <c r="L890" s="65"/>
      <c r="M890" s="65"/>
      <c r="N890" s="65"/>
      <c r="O890" s="65"/>
      <c r="P890" s="65"/>
      <c r="Q890" s="65"/>
      <c r="R890" s="65"/>
      <c r="S890" s="65"/>
      <c r="T890" s="65"/>
      <c r="U890" s="65"/>
      <c r="V890" s="65"/>
      <c r="W890" s="65"/>
      <c r="X890" s="65"/>
      <c r="Y890" s="65"/>
      <c r="Z890" s="65"/>
    </row>
    <row r="891" spans="1:26" ht="14.25" customHeight="1" x14ac:dyDescent="0.25">
      <c r="A891" s="65"/>
      <c r="B891" s="97"/>
      <c r="C891" s="97"/>
      <c r="D891" s="97"/>
      <c r="E891" s="195"/>
      <c r="F891" s="195"/>
      <c r="G891" s="65"/>
      <c r="H891" s="65"/>
      <c r="I891" s="65"/>
      <c r="J891" s="65"/>
      <c r="K891" s="65"/>
      <c r="L891" s="65"/>
      <c r="M891" s="65"/>
      <c r="N891" s="65"/>
      <c r="O891" s="65"/>
      <c r="P891" s="65"/>
      <c r="Q891" s="65"/>
      <c r="R891" s="65"/>
      <c r="S891" s="65"/>
      <c r="T891" s="65"/>
      <c r="U891" s="65"/>
      <c r="V891" s="65"/>
      <c r="W891" s="65"/>
      <c r="X891" s="65"/>
      <c r="Y891" s="65"/>
      <c r="Z891" s="65"/>
    </row>
    <row r="892" spans="1:26" ht="14.25" customHeight="1" x14ac:dyDescent="0.25">
      <c r="A892" s="65"/>
      <c r="B892" s="97"/>
      <c r="C892" s="97"/>
      <c r="D892" s="97"/>
      <c r="E892" s="195"/>
      <c r="F892" s="195"/>
      <c r="G892" s="65"/>
      <c r="H892" s="65"/>
      <c r="I892" s="65"/>
      <c r="J892" s="65"/>
      <c r="K892" s="65"/>
      <c r="L892" s="65"/>
      <c r="M892" s="65"/>
      <c r="N892" s="65"/>
      <c r="O892" s="65"/>
      <c r="P892" s="65"/>
      <c r="Q892" s="65"/>
      <c r="R892" s="65"/>
      <c r="S892" s="65"/>
      <c r="T892" s="65"/>
      <c r="U892" s="65"/>
      <c r="V892" s="65"/>
      <c r="W892" s="65"/>
      <c r="X892" s="65"/>
      <c r="Y892" s="65"/>
      <c r="Z892" s="65"/>
    </row>
    <row r="893" spans="1:26" ht="14.25" customHeight="1" x14ac:dyDescent="0.25">
      <c r="A893" s="65"/>
      <c r="B893" s="97"/>
      <c r="C893" s="97"/>
      <c r="D893" s="97"/>
      <c r="E893" s="195"/>
      <c r="F893" s="195"/>
      <c r="G893" s="65"/>
      <c r="H893" s="65"/>
      <c r="I893" s="65"/>
      <c r="J893" s="65"/>
      <c r="K893" s="65"/>
      <c r="L893" s="65"/>
      <c r="M893" s="65"/>
      <c r="N893" s="65"/>
      <c r="O893" s="65"/>
      <c r="P893" s="65"/>
      <c r="Q893" s="65"/>
      <c r="R893" s="65"/>
      <c r="S893" s="65"/>
      <c r="T893" s="65"/>
      <c r="U893" s="65"/>
      <c r="V893" s="65"/>
      <c r="W893" s="65"/>
      <c r="X893" s="65"/>
      <c r="Y893" s="65"/>
      <c r="Z893" s="65"/>
    </row>
    <row r="894" spans="1:26" ht="14.25" customHeight="1" x14ac:dyDescent="0.25">
      <c r="A894" s="65"/>
      <c r="B894" s="97"/>
      <c r="C894" s="97"/>
      <c r="D894" s="97"/>
      <c r="E894" s="195"/>
      <c r="F894" s="195"/>
      <c r="G894" s="65"/>
      <c r="H894" s="65"/>
      <c r="I894" s="65"/>
      <c r="J894" s="65"/>
      <c r="K894" s="65"/>
      <c r="L894" s="65"/>
      <c r="M894" s="65"/>
      <c r="N894" s="65"/>
      <c r="O894" s="65"/>
      <c r="P894" s="65"/>
      <c r="Q894" s="65"/>
      <c r="R894" s="65"/>
      <c r="S894" s="65"/>
      <c r="T894" s="65"/>
      <c r="U894" s="65"/>
      <c r="V894" s="65"/>
      <c r="W894" s="65"/>
      <c r="X894" s="65"/>
      <c r="Y894" s="65"/>
      <c r="Z894" s="65"/>
    </row>
    <row r="895" spans="1:26" ht="14.25" customHeight="1" x14ac:dyDescent="0.25">
      <c r="A895" s="65"/>
      <c r="B895" s="97"/>
      <c r="C895" s="97"/>
      <c r="D895" s="97"/>
      <c r="E895" s="195"/>
      <c r="F895" s="195"/>
      <c r="G895" s="65"/>
      <c r="H895" s="65"/>
      <c r="I895" s="65"/>
      <c r="J895" s="65"/>
      <c r="K895" s="65"/>
      <c r="L895" s="65"/>
      <c r="M895" s="65"/>
      <c r="N895" s="65"/>
      <c r="O895" s="65"/>
      <c r="P895" s="65"/>
      <c r="Q895" s="65"/>
      <c r="R895" s="65"/>
      <c r="S895" s="65"/>
      <c r="T895" s="65"/>
      <c r="U895" s="65"/>
      <c r="V895" s="65"/>
      <c r="W895" s="65"/>
      <c r="X895" s="65"/>
      <c r="Y895" s="65"/>
      <c r="Z895" s="65"/>
    </row>
    <row r="896" spans="1:26" ht="14.25" customHeight="1" x14ac:dyDescent="0.25">
      <c r="A896" s="65"/>
      <c r="B896" s="97"/>
      <c r="C896" s="97"/>
      <c r="D896" s="97"/>
      <c r="E896" s="195"/>
      <c r="F896" s="195"/>
      <c r="G896" s="65"/>
      <c r="H896" s="65"/>
      <c r="I896" s="65"/>
      <c r="J896" s="65"/>
      <c r="K896" s="65"/>
      <c r="L896" s="65"/>
      <c r="M896" s="65"/>
      <c r="N896" s="65"/>
      <c r="O896" s="65"/>
      <c r="P896" s="65"/>
      <c r="Q896" s="65"/>
      <c r="R896" s="65"/>
      <c r="S896" s="65"/>
      <c r="T896" s="65"/>
      <c r="U896" s="65"/>
      <c r="V896" s="65"/>
      <c r="W896" s="65"/>
      <c r="X896" s="65"/>
      <c r="Y896" s="65"/>
      <c r="Z896" s="65"/>
    </row>
    <row r="897" spans="1:26" ht="14.25" customHeight="1" x14ac:dyDescent="0.25">
      <c r="A897" s="65"/>
      <c r="B897" s="97"/>
      <c r="C897" s="97"/>
      <c r="D897" s="97"/>
      <c r="E897" s="195"/>
      <c r="F897" s="195"/>
      <c r="G897" s="65"/>
      <c r="H897" s="65"/>
      <c r="I897" s="65"/>
      <c r="J897" s="65"/>
      <c r="K897" s="65"/>
      <c r="L897" s="65"/>
      <c r="M897" s="65"/>
      <c r="N897" s="65"/>
      <c r="O897" s="65"/>
      <c r="P897" s="65"/>
      <c r="Q897" s="65"/>
      <c r="R897" s="65"/>
      <c r="S897" s="65"/>
      <c r="T897" s="65"/>
      <c r="U897" s="65"/>
      <c r="V897" s="65"/>
      <c r="W897" s="65"/>
      <c r="X897" s="65"/>
      <c r="Y897" s="65"/>
      <c r="Z897" s="65"/>
    </row>
    <row r="898" spans="1:26" ht="14.25" customHeight="1" x14ac:dyDescent="0.25">
      <c r="A898" s="65"/>
      <c r="B898" s="97"/>
      <c r="C898" s="97"/>
      <c r="D898" s="97"/>
      <c r="E898" s="195"/>
      <c r="F898" s="195"/>
      <c r="G898" s="65"/>
      <c r="H898" s="65"/>
      <c r="I898" s="65"/>
      <c r="J898" s="65"/>
      <c r="K898" s="65"/>
      <c r="L898" s="65"/>
      <c r="M898" s="65"/>
      <c r="N898" s="65"/>
      <c r="O898" s="65"/>
      <c r="P898" s="65"/>
      <c r="Q898" s="65"/>
      <c r="R898" s="65"/>
      <c r="S898" s="65"/>
      <c r="T898" s="65"/>
      <c r="U898" s="65"/>
      <c r="V898" s="65"/>
      <c r="W898" s="65"/>
      <c r="X898" s="65"/>
      <c r="Y898" s="65"/>
      <c r="Z898" s="65"/>
    </row>
    <row r="899" spans="1:26" ht="14.25" customHeight="1" x14ac:dyDescent="0.25">
      <c r="A899" s="65"/>
      <c r="B899" s="97"/>
      <c r="C899" s="97"/>
      <c r="D899" s="97"/>
      <c r="E899" s="195"/>
      <c r="F899" s="195"/>
      <c r="G899" s="65"/>
      <c r="H899" s="65"/>
      <c r="I899" s="65"/>
      <c r="J899" s="65"/>
      <c r="K899" s="65"/>
      <c r="L899" s="65"/>
      <c r="M899" s="65"/>
      <c r="N899" s="65"/>
      <c r="O899" s="65"/>
      <c r="P899" s="65"/>
      <c r="Q899" s="65"/>
      <c r="R899" s="65"/>
      <c r="S899" s="65"/>
      <c r="T899" s="65"/>
      <c r="U899" s="65"/>
      <c r="V899" s="65"/>
      <c r="W899" s="65"/>
      <c r="X899" s="65"/>
      <c r="Y899" s="65"/>
      <c r="Z899" s="65"/>
    </row>
    <row r="900" spans="1:26" ht="14.25" customHeight="1" x14ac:dyDescent="0.25">
      <c r="A900" s="65"/>
      <c r="B900" s="97"/>
      <c r="C900" s="97"/>
      <c r="D900" s="97"/>
      <c r="E900" s="195"/>
      <c r="F900" s="195"/>
      <c r="G900" s="65"/>
      <c r="H900" s="65"/>
      <c r="I900" s="65"/>
      <c r="J900" s="65"/>
      <c r="K900" s="65"/>
      <c r="L900" s="65"/>
      <c r="M900" s="65"/>
      <c r="N900" s="65"/>
      <c r="O900" s="65"/>
      <c r="P900" s="65"/>
      <c r="Q900" s="65"/>
      <c r="R900" s="65"/>
      <c r="S900" s="65"/>
      <c r="T900" s="65"/>
      <c r="U900" s="65"/>
      <c r="V900" s="65"/>
      <c r="W900" s="65"/>
      <c r="X900" s="65"/>
      <c r="Y900" s="65"/>
      <c r="Z900" s="65"/>
    </row>
    <row r="901" spans="1:26" ht="14.25" customHeight="1" x14ac:dyDescent="0.25">
      <c r="A901" s="65"/>
      <c r="B901" s="97"/>
      <c r="C901" s="97"/>
      <c r="D901" s="97"/>
      <c r="E901" s="195"/>
      <c r="F901" s="195"/>
      <c r="G901" s="65"/>
      <c r="H901" s="65"/>
      <c r="I901" s="65"/>
      <c r="J901" s="65"/>
      <c r="K901" s="65"/>
      <c r="L901" s="65"/>
      <c r="M901" s="65"/>
      <c r="N901" s="65"/>
      <c r="O901" s="65"/>
      <c r="P901" s="65"/>
      <c r="Q901" s="65"/>
      <c r="R901" s="65"/>
      <c r="S901" s="65"/>
      <c r="T901" s="65"/>
      <c r="U901" s="65"/>
      <c r="V901" s="65"/>
      <c r="W901" s="65"/>
      <c r="X901" s="65"/>
      <c r="Y901" s="65"/>
      <c r="Z901" s="65"/>
    </row>
    <row r="902" spans="1:26" ht="14.25" customHeight="1" x14ac:dyDescent="0.25">
      <c r="A902" s="65"/>
      <c r="B902" s="97"/>
      <c r="C902" s="97"/>
      <c r="D902" s="97"/>
      <c r="E902" s="195"/>
      <c r="F902" s="195"/>
      <c r="G902" s="65"/>
      <c r="H902" s="65"/>
      <c r="I902" s="65"/>
      <c r="J902" s="65"/>
      <c r="K902" s="65"/>
      <c r="L902" s="65"/>
      <c r="M902" s="65"/>
      <c r="N902" s="65"/>
      <c r="O902" s="65"/>
      <c r="P902" s="65"/>
      <c r="Q902" s="65"/>
      <c r="R902" s="65"/>
      <c r="S902" s="65"/>
      <c r="T902" s="65"/>
      <c r="U902" s="65"/>
      <c r="V902" s="65"/>
      <c r="W902" s="65"/>
      <c r="X902" s="65"/>
      <c r="Y902" s="65"/>
      <c r="Z902" s="65"/>
    </row>
    <row r="903" spans="1:26" ht="14.25" customHeight="1" x14ac:dyDescent="0.25">
      <c r="A903" s="65"/>
      <c r="B903" s="97"/>
      <c r="C903" s="97"/>
      <c r="D903" s="97"/>
      <c r="E903" s="195"/>
      <c r="F903" s="195"/>
      <c r="G903" s="65"/>
      <c r="H903" s="65"/>
      <c r="I903" s="65"/>
      <c r="J903" s="65"/>
      <c r="K903" s="65"/>
      <c r="L903" s="65"/>
      <c r="M903" s="65"/>
      <c r="N903" s="65"/>
      <c r="O903" s="65"/>
      <c r="P903" s="65"/>
      <c r="Q903" s="65"/>
      <c r="R903" s="65"/>
      <c r="S903" s="65"/>
      <c r="T903" s="65"/>
      <c r="U903" s="65"/>
      <c r="V903" s="65"/>
      <c r="W903" s="65"/>
      <c r="X903" s="65"/>
      <c r="Y903" s="65"/>
      <c r="Z903" s="65"/>
    </row>
    <row r="904" spans="1:26" ht="14.25" customHeight="1" x14ac:dyDescent="0.25">
      <c r="A904" s="65"/>
      <c r="B904" s="97"/>
      <c r="C904" s="97"/>
      <c r="D904" s="97"/>
      <c r="E904" s="195"/>
      <c r="F904" s="195"/>
      <c r="G904" s="65"/>
      <c r="H904" s="65"/>
      <c r="I904" s="65"/>
      <c r="J904" s="65"/>
      <c r="K904" s="65"/>
      <c r="L904" s="65"/>
      <c r="M904" s="65"/>
      <c r="N904" s="65"/>
      <c r="O904" s="65"/>
      <c r="P904" s="65"/>
      <c r="Q904" s="65"/>
      <c r="R904" s="65"/>
      <c r="S904" s="65"/>
      <c r="T904" s="65"/>
      <c r="U904" s="65"/>
      <c r="V904" s="65"/>
      <c r="W904" s="65"/>
      <c r="X904" s="65"/>
      <c r="Y904" s="65"/>
      <c r="Z904" s="65"/>
    </row>
    <row r="905" spans="1:26" ht="14.25" customHeight="1" x14ac:dyDescent="0.25">
      <c r="A905" s="65"/>
      <c r="B905" s="97"/>
      <c r="C905" s="97"/>
      <c r="D905" s="97"/>
      <c r="E905" s="195"/>
      <c r="F905" s="195"/>
      <c r="G905" s="65"/>
      <c r="H905" s="65"/>
      <c r="I905" s="65"/>
      <c r="J905" s="65"/>
      <c r="K905" s="65"/>
      <c r="L905" s="65"/>
      <c r="M905" s="65"/>
      <c r="N905" s="65"/>
      <c r="O905" s="65"/>
      <c r="P905" s="65"/>
      <c r="Q905" s="65"/>
      <c r="R905" s="65"/>
      <c r="S905" s="65"/>
      <c r="T905" s="65"/>
      <c r="U905" s="65"/>
      <c r="V905" s="65"/>
      <c r="W905" s="65"/>
      <c r="X905" s="65"/>
      <c r="Y905" s="65"/>
      <c r="Z905" s="65"/>
    </row>
    <row r="906" spans="1:26" ht="14.25" customHeight="1" x14ac:dyDescent="0.25">
      <c r="A906" s="65"/>
      <c r="B906" s="97"/>
      <c r="C906" s="97"/>
      <c r="D906" s="97"/>
      <c r="E906" s="195"/>
      <c r="F906" s="195"/>
      <c r="G906" s="65"/>
      <c r="H906" s="65"/>
      <c r="I906" s="65"/>
      <c r="J906" s="65"/>
      <c r="K906" s="65"/>
      <c r="L906" s="65"/>
      <c r="M906" s="65"/>
      <c r="N906" s="65"/>
      <c r="O906" s="65"/>
      <c r="P906" s="65"/>
      <c r="Q906" s="65"/>
      <c r="R906" s="65"/>
      <c r="S906" s="65"/>
      <c r="T906" s="65"/>
      <c r="U906" s="65"/>
      <c r="V906" s="65"/>
      <c r="W906" s="65"/>
      <c r="X906" s="65"/>
      <c r="Y906" s="65"/>
      <c r="Z906" s="65"/>
    </row>
    <row r="907" spans="1:26" ht="14.25" customHeight="1" x14ac:dyDescent="0.25">
      <c r="A907" s="65"/>
      <c r="B907" s="97"/>
      <c r="C907" s="97"/>
      <c r="D907" s="97"/>
      <c r="E907" s="195"/>
      <c r="F907" s="195"/>
      <c r="G907" s="65"/>
      <c r="H907" s="65"/>
      <c r="I907" s="65"/>
      <c r="J907" s="65"/>
      <c r="K907" s="65"/>
      <c r="L907" s="65"/>
      <c r="M907" s="65"/>
      <c r="N907" s="65"/>
      <c r="O907" s="65"/>
      <c r="P907" s="65"/>
      <c r="Q907" s="65"/>
      <c r="R907" s="65"/>
      <c r="S907" s="65"/>
      <c r="T907" s="65"/>
      <c r="U907" s="65"/>
      <c r="V907" s="65"/>
      <c r="W907" s="65"/>
      <c r="X907" s="65"/>
      <c r="Y907" s="65"/>
      <c r="Z907" s="65"/>
    </row>
    <row r="908" spans="1:26" ht="14.25" customHeight="1" x14ac:dyDescent="0.25">
      <c r="A908" s="65"/>
      <c r="B908" s="97"/>
      <c r="C908" s="97"/>
      <c r="D908" s="97"/>
      <c r="E908" s="195"/>
      <c r="F908" s="195"/>
      <c r="G908" s="65"/>
      <c r="H908" s="65"/>
      <c r="I908" s="65"/>
      <c r="J908" s="65"/>
      <c r="K908" s="65"/>
      <c r="L908" s="65"/>
      <c r="M908" s="65"/>
      <c r="N908" s="65"/>
      <c r="O908" s="65"/>
      <c r="P908" s="65"/>
      <c r="Q908" s="65"/>
      <c r="R908" s="65"/>
      <c r="S908" s="65"/>
      <c r="T908" s="65"/>
      <c r="U908" s="65"/>
      <c r="V908" s="65"/>
      <c r="W908" s="65"/>
      <c r="X908" s="65"/>
      <c r="Y908" s="65"/>
      <c r="Z908" s="65"/>
    </row>
    <row r="909" spans="1:26" ht="14.25" customHeight="1" x14ac:dyDescent="0.25">
      <c r="A909" s="65"/>
      <c r="B909" s="97"/>
      <c r="C909" s="97"/>
      <c r="D909" s="97"/>
      <c r="E909" s="195"/>
      <c r="F909" s="195"/>
      <c r="G909" s="65"/>
      <c r="H909" s="65"/>
      <c r="I909" s="65"/>
      <c r="J909" s="65"/>
      <c r="K909" s="65"/>
      <c r="L909" s="65"/>
      <c r="M909" s="65"/>
      <c r="N909" s="65"/>
      <c r="O909" s="65"/>
      <c r="P909" s="65"/>
      <c r="Q909" s="65"/>
      <c r="R909" s="65"/>
      <c r="S909" s="65"/>
      <c r="T909" s="65"/>
      <c r="U909" s="65"/>
      <c r="V909" s="65"/>
      <c r="W909" s="65"/>
      <c r="X909" s="65"/>
      <c r="Y909" s="65"/>
      <c r="Z909" s="65"/>
    </row>
    <row r="910" spans="1:26" ht="14.25" customHeight="1" x14ac:dyDescent="0.25">
      <c r="A910" s="65"/>
      <c r="B910" s="97"/>
      <c r="C910" s="97"/>
      <c r="D910" s="97"/>
      <c r="E910" s="195"/>
      <c r="F910" s="195"/>
      <c r="G910" s="65"/>
      <c r="H910" s="65"/>
      <c r="I910" s="65"/>
      <c r="J910" s="65"/>
      <c r="K910" s="65"/>
      <c r="L910" s="65"/>
      <c r="M910" s="65"/>
      <c r="N910" s="65"/>
      <c r="O910" s="65"/>
      <c r="P910" s="65"/>
      <c r="Q910" s="65"/>
      <c r="R910" s="65"/>
      <c r="S910" s="65"/>
      <c r="T910" s="65"/>
      <c r="U910" s="65"/>
      <c r="V910" s="65"/>
      <c r="W910" s="65"/>
      <c r="X910" s="65"/>
      <c r="Y910" s="65"/>
      <c r="Z910" s="65"/>
    </row>
    <row r="911" spans="1:26" ht="14.25" customHeight="1" x14ac:dyDescent="0.25">
      <c r="A911" s="65"/>
      <c r="B911" s="97"/>
      <c r="C911" s="97"/>
      <c r="D911" s="97"/>
      <c r="E911" s="195"/>
      <c r="F911" s="195"/>
      <c r="G911" s="65"/>
      <c r="H911" s="65"/>
      <c r="I911" s="65"/>
      <c r="J911" s="65"/>
      <c r="K911" s="65"/>
      <c r="L911" s="65"/>
      <c r="M911" s="65"/>
      <c r="N911" s="65"/>
      <c r="O911" s="65"/>
      <c r="P911" s="65"/>
      <c r="Q911" s="65"/>
      <c r="R911" s="65"/>
      <c r="S911" s="65"/>
      <c r="T911" s="65"/>
      <c r="U911" s="65"/>
      <c r="V911" s="65"/>
      <c r="W911" s="65"/>
      <c r="X911" s="65"/>
      <c r="Y911" s="65"/>
      <c r="Z911" s="65"/>
    </row>
    <row r="912" spans="1:26" ht="14.25" customHeight="1" x14ac:dyDescent="0.25">
      <c r="A912" s="65"/>
      <c r="B912" s="97"/>
      <c r="C912" s="97"/>
      <c r="D912" s="97"/>
      <c r="E912" s="195"/>
      <c r="F912" s="195"/>
      <c r="G912" s="65"/>
      <c r="H912" s="65"/>
      <c r="I912" s="65"/>
      <c r="J912" s="65"/>
      <c r="K912" s="65"/>
      <c r="L912" s="65"/>
      <c r="M912" s="65"/>
      <c r="N912" s="65"/>
      <c r="O912" s="65"/>
      <c r="P912" s="65"/>
      <c r="Q912" s="65"/>
      <c r="R912" s="65"/>
      <c r="S912" s="65"/>
      <c r="T912" s="65"/>
      <c r="U912" s="65"/>
      <c r="V912" s="65"/>
      <c r="W912" s="65"/>
      <c r="X912" s="65"/>
      <c r="Y912" s="65"/>
      <c r="Z912" s="65"/>
    </row>
    <row r="913" spans="1:26" ht="14.25" customHeight="1" x14ac:dyDescent="0.25">
      <c r="A913" s="65"/>
      <c r="B913" s="97"/>
      <c r="C913" s="97"/>
      <c r="D913" s="97"/>
      <c r="E913" s="195"/>
      <c r="F913" s="195"/>
      <c r="G913" s="65"/>
      <c r="H913" s="65"/>
      <c r="I913" s="65"/>
      <c r="J913" s="65"/>
      <c r="K913" s="65"/>
      <c r="L913" s="65"/>
      <c r="M913" s="65"/>
      <c r="N913" s="65"/>
      <c r="O913" s="65"/>
      <c r="P913" s="65"/>
      <c r="Q913" s="65"/>
      <c r="R913" s="65"/>
      <c r="S913" s="65"/>
      <c r="T913" s="65"/>
      <c r="U913" s="65"/>
      <c r="V913" s="65"/>
      <c r="W913" s="65"/>
      <c r="X913" s="65"/>
      <c r="Y913" s="65"/>
      <c r="Z913" s="65"/>
    </row>
    <row r="914" spans="1:26" ht="14.25" customHeight="1" x14ac:dyDescent="0.25">
      <c r="A914" s="65"/>
      <c r="B914" s="97"/>
      <c r="C914" s="97"/>
      <c r="D914" s="97"/>
      <c r="E914" s="195"/>
      <c r="F914" s="195"/>
      <c r="G914" s="65"/>
      <c r="H914" s="65"/>
      <c r="I914" s="65"/>
      <c r="J914" s="65"/>
      <c r="K914" s="65"/>
      <c r="L914" s="65"/>
      <c r="M914" s="65"/>
      <c r="N914" s="65"/>
      <c r="O914" s="65"/>
      <c r="P914" s="65"/>
      <c r="Q914" s="65"/>
      <c r="R914" s="65"/>
      <c r="S914" s="65"/>
      <c r="T914" s="65"/>
      <c r="U914" s="65"/>
      <c r="V914" s="65"/>
      <c r="W914" s="65"/>
      <c r="X914" s="65"/>
      <c r="Y914" s="65"/>
      <c r="Z914" s="65"/>
    </row>
    <row r="915" spans="1:26" ht="14.25" customHeight="1" x14ac:dyDescent="0.25">
      <c r="A915" s="65"/>
      <c r="B915" s="97"/>
      <c r="C915" s="97"/>
      <c r="D915" s="97"/>
      <c r="E915" s="195"/>
      <c r="F915" s="195"/>
      <c r="G915" s="65"/>
      <c r="H915" s="65"/>
      <c r="I915" s="65"/>
      <c r="J915" s="65"/>
      <c r="K915" s="65"/>
      <c r="L915" s="65"/>
      <c r="M915" s="65"/>
      <c r="N915" s="65"/>
      <c r="O915" s="65"/>
      <c r="P915" s="65"/>
      <c r="Q915" s="65"/>
      <c r="R915" s="65"/>
      <c r="S915" s="65"/>
      <c r="T915" s="65"/>
      <c r="U915" s="65"/>
      <c r="V915" s="65"/>
      <c r="W915" s="65"/>
      <c r="X915" s="65"/>
      <c r="Y915" s="65"/>
      <c r="Z915" s="65"/>
    </row>
    <row r="916" spans="1:26" ht="14.25" customHeight="1" x14ac:dyDescent="0.25">
      <c r="A916" s="65"/>
      <c r="B916" s="97"/>
      <c r="C916" s="97"/>
      <c r="D916" s="97"/>
      <c r="E916" s="195"/>
      <c r="F916" s="195"/>
      <c r="G916" s="65"/>
      <c r="H916" s="65"/>
      <c r="I916" s="65"/>
      <c r="J916" s="65"/>
      <c r="K916" s="65"/>
      <c r="L916" s="65"/>
      <c r="M916" s="65"/>
      <c r="N916" s="65"/>
      <c r="O916" s="65"/>
      <c r="P916" s="65"/>
      <c r="Q916" s="65"/>
      <c r="R916" s="65"/>
      <c r="S916" s="65"/>
      <c r="T916" s="65"/>
      <c r="U916" s="65"/>
      <c r="V916" s="65"/>
      <c r="W916" s="65"/>
      <c r="X916" s="65"/>
      <c r="Y916" s="65"/>
      <c r="Z916" s="65"/>
    </row>
    <row r="917" spans="1:26" ht="14.25" customHeight="1" x14ac:dyDescent="0.25">
      <c r="A917" s="65"/>
      <c r="B917" s="97"/>
      <c r="C917" s="97"/>
      <c r="D917" s="97"/>
      <c r="E917" s="195"/>
      <c r="F917" s="195"/>
      <c r="G917" s="65"/>
      <c r="H917" s="65"/>
      <c r="I917" s="65"/>
      <c r="J917" s="65"/>
      <c r="K917" s="65"/>
      <c r="L917" s="65"/>
      <c r="M917" s="65"/>
      <c r="N917" s="65"/>
      <c r="O917" s="65"/>
      <c r="P917" s="65"/>
      <c r="Q917" s="65"/>
      <c r="R917" s="65"/>
      <c r="S917" s="65"/>
      <c r="T917" s="65"/>
      <c r="U917" s="65"/>
      <c r="V917" s="65"/>
      <c r="W917" s="65"/>
      <c r="X917" s="65"/>
      <c r="Y917" s="65"/>
      <c r="Z917" s="65"/>
    </row>
    <row r="918" spans="1:26" ht="14.25" customHeight="1" x14ac:dyDescent="0.25">
      <c r="A918" s="65"/>
      <c r="B918" s="97"/>
      <c r="C918" s="97"/>
      <c r="D918" s="97"/>
      <c r="E918" s="195"/>
      <c r="F918" s="195"/>
      <c r="G918" s="65"/>
      <c r="H918" s="65"/>
      <c r="I918" s="65"/>
      <c r="J918" s="65"/>
      <c r="K918" s="65"/>
      <c r="L918" s="65"/>
      <c r="M918" s="65"/>
      <c r="N918" s="65"/>
      <c r="O918" s="65"/>
      <c r="P918" s="65"/>
      <c r="Q918" s="65"/>
      <c r="R918" s="65"/>
      <c r="S918" s="65"/>
      <c r="T918" s="65"/>
      <c r="U918" s="65"/>
      <c r="V918" s="65"/>
      <c r="W918" s="65"/>
      <c r="X918" s="65"/>
      <c r="Y918" s="65"/>
      <c r="Z918" s="65"/>
    </row>
    <row r="919" spans="1:26" ht="14.25" customHeight="1" x14ac:dyDescent="0.25">
      <c r="A919" s="65"/>
      <c r="B919" s="97"/>
      <c r="C919" s="97"/>
      <c r="D919" s="97"/>
      <c r="E919" s="195"/>
      <c r="F919" s="195"/>
      <c r="G919" s="65"/>
      <c r="H919" s="65"/>
      <c r="I919" s="65"/>
      <c r="J919" s="65"/>
      <c r="K919" s="65"/>
      <c r="L919" s="65"/>
      <c r="M919" s="65"/>
      <c r="N919" s="65"/>
      <c r="O919" s="65"/>
      <c r="P919" s="65"/>
      <c r="Q919" s="65"/>
      <c r="R919" s="65"/>
      <c r="S919" s="65"/>
      <c r="T919" s="65"/>
      <c r="U919" s="65"/>
      <c r="V919" s="65"/>
      <c r="W919" s="65"/>
      <c r="X919" s="65"/>
      <c r="Y919" s="65"/>
      <c r="Z919" s="65"/>
    </row>
    <row r="920" spans="1:26" ht="14.25" customHeight="1" x14ac:dyDescent="0.25">
      <c r="A920" s="65"/>
      <c r="B920" s="97"/>
      <c r="C920" s="97"/>
      <c r="D920" s="97"/>
      <c r="E920" s="195"/>
      <c r="F920" s="195"/>
      <c r="G920" s="65"/>
      <c r="H920" s="65"/>
      <c r="I920" s="65"/>
      <c r="J920" s="65"/>
      <c r="K920" s="65"/>
      <c r="L920" s="65"/>
      <c r="M920" s="65"/>
      <c r="N920" s="65"/>
      <c r="O920" s="65"/>
      <c r="P920" s="65"/>
      <c r="Q920" s="65"/>
      <c r="R920" s="65"/>
      <c r="S920" s="65"/>
      <c r="T920" s="65"/>
      <c r="U920" s="65"/>
      <c r="V920" s="65"/>
      <c r="W920" s="65"/>
      <c r="X920" s="65"/>
      <c r="Y920" s="65"/>
      <c r="Z920" s="65"/>
    </row>
    <row r="921" spans="1:26" ht="14.25" customHeight="1" x14ac:dyDescent="0.25">
      <c r="A921" s="65"/>
      <c r="B921" s="97"/>
      <c r="C921" s="97"/>
      <c r="D921" s="97"/>
      <c r="E921" s="195"/>
      <c r="F921" s="195"/>
      <c r="G921" s="65"/>
      <c r="H921" s="65"/>
      <c r="I921" s="65"/>
      <c r="J921" s="65"/>
      <c r="K921" s="65"/>
      <c r="L921" s="65"/>
      <c r="M921" s="65"/>
      <c r="N921" s="65"/>
      <c r="O921" s="65"/>
      <c r="P921" s="65"/>
      <c r="Q921" s="65"/>
      <c r="R921" s="65"/>
      <c r="S921" s="65"/>
      <c r="T921" s="65"/>
      <c r="U921" s="65"/>
      <c r="V921" s="65"/>
      <c r="W921" s="65"/>
      <c r="X921" s="65"/>
      <c r="Y921" s="65"/>
      <c r="Z921" s="65"/>
    </row>
    <row r="922" spans="1:26" ht="14.25" customHeight="1" x14ac:dyDescent="0.25">
      <c r="A922" s="65"/>
      <c r="B922" s="97"/>
      <c r="C922" s="97"/>
      <c r="D922" s="97"/>
      <c r="E922" s="195"/>
      <c r="F922" s="195"/>
      <c r="G922" s="65"/>
      <c r="H922" s="65"/>
      <c r="I922" s="65"/>
      <c r="J922" s="65"/>
      <c r="K922" s="65"/>
      <c r="L922" s="65"/>
      <c r="M922" s="65"/>
      <c r="N922" s="65"/>
      <c r="O922" s="65"/>
      <c r="P922" s="65"/>
      <c r="Q922" s="65"/>
      <c r="R922" s="65"/>
      <c r="S922" s="65"/>
      <c r="T922" s="65"/>
      <c r="U922" s="65"/>
      <c r="V922" s="65"/>
      <c r="W922" s="65"/>
      <c r="X922" s="65"/>
      <c r="Y922" s="65"/>
      <c r="Z922" s="65"/>
    </row>
    <row r="923" spans="1:26" ht="14.25" customHeight="1" x14ac:dyDescent="0.25">
      <c r="A923" s="65"/>
      <c r="B923" s="97"/>
      <c r="C923" s="97"/>
      <c r="D923" s="97"/>
      <c r="E923" s="195"/>
      <c r="F923" s="195"/>
      <c r="G923" s="65"/>
      <c r="H923" s="65"/>
      <c r="I923" s="65"/>
      <c r="J923" s="65"/>
      <c r="K923" s="65"/>
      <c r="L923" s="65"/>
      <c r="M923" s="65"/>
      <c r="N923" s="65"/>
      <c r="O923" s="65"/>
      <c r="P923" s="65"/>
      <c r="Q923" s="65"/>
      <c r="R923" s="65"/>
      <c r="S923" s="65"/>
      <c r="T923" s="65"/>
      <c r="U923" s="65"/>
      <c r="V923" s="65"/>
      <c r="W923" s="65"/>
      <c r="X923" s="65"/>
      <c r="Y923" s="65"/>
      <c r="Z923" s="65"/>
    </row>
    <row r="924" spans="1:26" ht="14.25" customHeight="1" x14ac:dyDescent="0.25">
      <c r="A924" s="65"/>
      <c r="B924" s="97"/>
      <c r="C924" s="97"/>
      <c r="D924" s="97"/>
      <c r="E924" s="195"/>
      <c r="F924" s="195"/>
      <c r="G924" s="65"/>
      <c r="H924" s="65"/>
      <c r="I924" s="65"/>
      <c r="J924" s="65"/>
      <c r="K924" s="65"/>
      <c r="L924" s="65"/>
      <c r="M924" s="65"/>
      <c r="N924" s="65"/>
      <c r="O924" s="65"/>
      <c r="P924" s="65"/>
      <c r="Q924" s="65"/>
      <c r="R924" s="65"/>
      <c r="S924" s="65"/>
      <c r="T924" s="65"/>
      <c r="U924" s="65"/>
      <c r="V924" s="65"/>
      <c r="W924" s="65"/>
      <c r="X924" s="65"/>
      <c r="Y924" s="65"/>
      <c r="Z924" s="65"/>
    </row>
    <row r="925" spans="1:26" ht="14.25" customHeight="1" x14ac:dyDescent="0.25">
      <c r="A925" s="65"/>
      <c r="B925" s="97"/>
      <c r="C925" s="97"/>
      <c r="D925" s="97"/>
      <c r="E925" s="195"/>
      <c r="F925" s="195"/>
      <c r="G925" s="65"/>
      <c r="H925" s="65"/>
      <c r="I925" s="65"/>
      <c r="J925" s="65"/>
      <c r="K925" s="65"/>
      <c r="L925" s="65"/>
      <c r="M925" s="65"/>
      <c r="N925" s="65"/>
      <c r="O925" s="65"/>
      <c r="P925" s="65"/>
      <c r="Q925" s="65"/>
      <c r="R925" s="65"/>
      <c r="S925" s="65"/>
      <c r="T925" s="65"/>
      <c r="U925" s="65"/>
      <c r="V925" s="65"/>
      <c r="W925" s="65"/>
      <c r="X925" s="65"/>
      <c r="Y925" s="65"/>
      <c r="Z925" s="65"/>
    </row>
    <row r="926" spans="1:26" ht="14.25" customHeight="1" x14ac:dyDescent="0.25">
      <c r="A926" s="65"/>
      <c r="B926" s="97"/>
      <c r="C926" s="97"/>
      <c r="D926" s="97"/>
      <c r="E926" s="195"/>
      <c r="F926" s="195"/>
      <c r="G926" s="65"/>
      <c r="H926" s="65"/>
      <c r="I926" s="65"/>
      <c r="J926" s="65"/>
      <c r="K926" s="65"/>
      <c r="L926" s="65"/>
      <c r="M926" s="65"/>
      <c r="N926" s="65"/>
      <c r="O926" s="65"/>
      <c r="P926" s="65"/>
      <c r="Q926" s="65"/>
      <c r="R926" s="65"/>
      <c r="S926" s="65"/>
      <c r="T926" s="65"/>
      <c r="U926" s="65"/>
      <c r="V926" s="65"/>
      <c r="W926" s="65"/>
      <c r="X926" s="65"/>
      <c r="Y926" s="65"/>
      <c r="Z926" s="65"/>
    </row>
    <row r="927" spans="1:26" ht="14.25" customHeight="1" x14ac:dyDescent="0.25">
      <c r="A927" s="65"/>
      <c r="B927" s="97"/>
      <c r="C927" s="97"/>
      <c r="D927" s="97"/>
      <c r="E927" s="195"/>
      <c r="F927" s="195"/>
      <c r="G927" s="65"/>
      <c r="H927" s="65"/>
      <c r="I927" s="65"/>
      <c r="J927" s="65"/>
      <c r="K927" s="65"/>
      <c r="L927" s="65"/>
      <c r="M927" s="65"/>
      <c r="N927" s="65"/>
      <c r="O927" s="65"/>
      <c r="P927" s="65"/>
      <c r="Q927" s="65"/>
      <c r="R927" s="65"/>
      <c r="S927" s="65"/>
      <c r="T927" s="65"/>
      <c r="U927" s="65"/>
      <c r="V927" s="65"/>
      <c r="W927" s="65"/>
      <c r="X927" s="65"/>
      <c r="Y927" s="65"/>
      <c r="Z927" s="65"/>
    </row>
    <row r="928" spans="1:26" ht="14.25" customHeight="1" x14ac:dyDescent="0.25">
      <c r="A928" s="65"/>
      <c r="B928" s="97"/>
      <c r="C928" s="97"/>
      <c r="D928" s="97"/>
      <c r="E928" s="195"/>
      <c r="F928" s="195"/>
      <c r="G928" s="65"/>
      <c r="H928" s="65"/>
      <c r="I928" s="65"/>
      <c r="J928" s="65"/>
      <c r="K928" s="65"/>
      <c r="L928" s="65"/>
      <c r="M928" s="65"/>
      <c r="N928" s="65"/>
      <c r="O928" s="65"/>
      <c r="P928" s="65"/>
      <c r="Q928" s="65"/>
      <c r="R928" s="65"/>
      <c r="S928" s="65"/>
      <c r="T928" s="65"/>
      <c r="U928" s="65"/>
      <c r="V928" s="65"/>
      <c r="W928" s="65"/>
      <c r="X928" s="65"/>
      <c r="Y928" s="65"/>
      <c r="Z928" s="65"/>
    </row>
    <row r="929" spans="1:26" ht="14.25" customHeight="1" x14ac:dyDescent="0.25">
      <c r="A929" s="65"/>
      <c r="B929" s="97"/>
      <c r="C929" s="97"/>
      <c r="D929" s="97"/>
      <c r="E929" s="195"/>
      <c r="F929" s="195"/>
      <c r="G929" s="65"/>
      <c r="H929" s="65"/>
      <c r="I929" s="65"/>
      <c r="J929" s="65"/>
      <c r="K929" s="65"/>
      <c r="L929" s="65"/>
      <c r="M929" s="65"/>
      <c r="N929" s="65"/>
      <c r="O929" s="65"/>
      <c r="P929" s="65"/>
      <c r="Q929" s="65"/>
      <c r="R929" s="65"/>
      <c r="S929" s="65"/>
      <c r="T929" s="65"/>
      <c r="U929" s="65"/>
      <c r="V929" s="65"/>
      <c r="W929" s="65"/>
      <c r="X929" s="65"/>
      <c r="Y929" s="65"/>
      <c r="Z929" s="65"/>
    </row>
    <row r="930" spans="1:26" ht="14.25" customHeight="1" x14ac:dyDescent="0.25">
      <c r="A930" s="65"/>
      <c r="B930" s="97"/>
      <c r="C930" s="97"/>
      <c r="D930" s="97"/>
      <c r="E930" s="195"/>
      <c r="F930" s="195"/>
      <c r="G930" s="65"/>
      <c r="H930" s="65"/>
      <c r="I930" s="65"/>
      <c r="J930" s="65"/>
      <c r="K930" s="65"/>
      <c r="L930" s="65"/>
      <c r="M930" s="65"/>
      <c r="N930" s="65"/>
      <c r="O930" s="65"/>
      <c r="P930" s="65"/>
      <c r="Q930" s="65"/>
      <c r="R930" s="65"/>
      <c r="S930" s="65"/>
      <c r="T930" s="65"/>
      <c r="U930" s="65"/>
      <c r="V930" s="65"/>
      <c r="W930" s="65"/>
      <c r="X930" s="65"/>
      <c r="Y930" s="65"/>
      <c r="Z930" s="65"/>
    </row>
    <row r="931" spans="1:26" ht="14.25" customHeight="1" x14ac:dyDescent="0.25">
      <c r="A931" s="65"/>
      <c r="B931" s="97"/>
      <c r="C931" s="97"/>
      <c r="D931" s="97"/>
      <c r="E931" s="195"/>
      <c r="F931" s="195"/>
      <c r="G931" s="65"/>
      <c r="H931" s="65"/>
      <c r="I931" s="65"/>
      <c r="J931" s="65"/>
      <c r="K931" s="65"/>
      <c r="L931" s="65"/>
      <c r="M931" s="65"/>
      <c r="N931" s="65"/>
      <c r="O931" s="65"/>
      <c r="P931" s="65"/>
      <c r="Q931" s="65"/>
      <c r="R931" s="65"/>
      <c r="S931" s="65"/>
      <c r="T931" s="65"/>
      <c r="U931" s="65"/>
      <c r="V931" s="65"/>
      <c r="W931" s="65"/>
      <c r="X931" s="65"/>
      <c r="Y931" s="65"/>
      <c r="Z931" s="65"/>
    </row>
    <row r="932" spans="1:26" ht="14.25" customHeight="1" x14ac:dyDescent="0.25">
      <c r="A932" s="65"/>
      <c r="B932" s="97"/>
      <c r="C932" s="97"/>
      <c r="D932" s="97"/>
      <c r="E932" s="195"/>
      <c r="F932" s="195"/>
      <c r="G932" s="65"/>
      <c r="H932" s="65"/>
      <c r="I932" s="65"/>
      <c r="J932" s="65"/>
      <c r="K932" s="65"/>
      <c r="L932" s="65"/>
      <c r="M932" s="65"/>
      <c r="N932" s="65"/>
      <c r="O932" s="65"/>
      <c r="P932" s="65"/>
      <c r="Q932" s="65"/>
      <c r="R932" s="65"/>
      <c r="S932" s="65"/>
      <c r="T932" s="65"/>
      <c r="U932" s="65"/>
      <c r="V932" s="65"/>
      <c r="W932" s="65"/>
      <c r="X932" s="65"/>
      <c r="Y932" s="65"/>
      <c r="Z932" s="65"/>
    </row>
    <row r="933" spans="1:26" ht="14.25" customHeight="1" x14ac:dyDescent="0.25">
      <c r="A933" s="65"/>
      <c r="B933" s="97"/>
      <c r="C933" s="97"/>
      <c r="D933" s="97"/>
      <c r="E933" s="195"/>
      <c r="F933" s="195"/>
      <c r="G933" s="65"/>
      <c r="H933" s="65"/>
      <c r="I933" s="65"/>
      <c r="J933" s="65"/>
      <c r="K933" s="65"/>
      <c r="L933" s="65"/>
      <c r="M933" s="65"/>
      <c r="N933" s="65"/>
      <c r="O933" s="65"/>
      <c r="P933" s="65"/>
      <c r="Q933" s="65"/>
      <c r="R933" s="65"/>
      <c r="S933" s="65"/>
      <c r="T933" s="65"/>
      <c r="U933" s="65"/>
      <c r="V933" s="65"/>
      <c r="W933" s="65"/>
      <c r="X933" s="65"/>
      <c r="Y933" s="65"/>
      <c r="Z933" s="65"/>
    </row>
    <row r="934" spans="1:26" ht="14.25" customHeight="1" x14ac:dyDescent="0.25">
      <c r="A934" s="65"/>
      <c r="B934" s="97"/>
      <c r="C934" s="97"/>
      <c r="D934" s="97"/>
      <c r="E934" s="195"/>
      <c r="F934" s="195"/>
      <c r="G934" s="65"/>
      <c r="H934" s="65"/>
      <c r="I934" s="65"/>
      <c r="J934" s="65"/>
      <c r="K934" s="65"/>
      <c r="L934" s="65"/>
      <c r="M934" s="65"/>
      <c r="N934" s="65"/>
      <c r="O934" s="65"/>
      <c r="P934" s="65"/>
      <c r="Q934" s="65"/>
      <c r="R934" s="65"/>
      <c r="S934" s="65"/>
      <c r="T934" s="65"/>
      <c r="U934" s="65"/>
      <c r="V934" s="65"/>
      <c r="W934" s="65"/>
      <c r="X934" s="65"/>
      <c r="Y934" s="65"/>
      <c r="Z934" s="65"/>
    </row>
    <row r="935" spans="1:26" ht="14.25" customHeight="1" x14ac:dyDescent="0.25">
      <c r="A935" s="65"/>
      <c r="B935" s="97"/>
      <c r="C935" s="97"/>
      <c r="D935" s="97"/>
      <c r="E935" s="195"/>
      <c r="F935" s="195"/>
      <c r="G935" s="65"/>
      <c r="H935" s="65"/>
      <c r="I935" s="65"/>
      <c r="J935" s="65"/>
      <c r="K935" s="65"/>
      <c r="L935" s="65"/>
      <c r="M935" s="65"/>
      <c r="N935" s="65"/>
      <c r="O935" s="65"/>
      <c r="P935" s="65"/>
      <c r="Q935" s="65"/>
      <c r="R935" s="65"/>
      <c r="S935" s="65"/>
      <c r="T935" s="65"/>
      <c r="U935" s="65"/>
      <c r="V935" s="65"/>
      <c r="W935" s="65"/>
      <c r="X935" s="65"/>
      <c r="Y935" s="65"/>
      <c r="Z935" s="65"/>
    </row>
    <row r="936" spans="1:26" ht="14.25" customHeight="1" x14ac:dyDescent="0.25">
      <c r="A936" s="65"/>
      <c r="B936" s="97"/>
      <c r="C936" s="97"/>
      <c r="D936" s="97"/>
      <c r="E936" s="195"/>
      <c r="F936" s="195"/>
      <c r="G936" s="65"/>
      <c r="H936" s="65"/>
      <c r="I936" s="65"/>
      <c r="J936" s="65"/>
      <c r="K936" s="65"/>
      <c r="L936" s="65"/>
      <c r="M936" s="65"/>
      <c r="N936" s="65"/>
      <c r="O936" s="65"/>
      <c r="P936" s="65"/>
      <c r="Q936" s="65"/>
      <c r="R936" s="65"/>
      <c r="S936" s="65"/>
      <c r="T936" s="65"/>
      <c r="U936" s="65"/>
      <c r="V936" s="65"/>
      <c r="W936" s="65"/>
      <c r="X936" s="65"/>
      <c r="Y936" s="65"/>
      <c r="Z936" s="65"/>
    </row>
    <row r="937" spans="1:26" ht="14.25" customHeight="1" x14ac:dyDescent="0.25">
      <c r="A937" s="65"/>
      <c r="B937" s="97"/>
      <c r="C937" s="97"/>
      <c r="D937" s="97"/>
      <c r="E937" s="195"/>
      <c r="F937" s="195"/>
      <c r="G937" s="65"/>
      <c r="H937" s="65"/>
      <c r="I937" s="65"/>
      <c r="J937" s="65"/>
      <c r="K937" s="65"/>
      <c r="L937" s="65"/>
      <c r="M937" s="65"/>
      <c r="N937" s="65"/>
      <c r="O937" s="65"/>
      <c r="P937" s="65"/>
      <c r="Q937" s="65"/>
      <c r="R937" s="65"/>
      <c r="S937" s="65"/>
      <c r="T937" s="65"/>
      <c r="U937" s="65"/>
      <c r="V937" s="65"/>
      <c r="W937" s="65"/>
      <c r="X937" s="65"/>
      <c r="Y937" s="65"/>
      <c r="Z937" s="65"/>
    </row>
    <row r="938" spans="1:26" ht="14.25" customHeight="1" x14ac:dyDescent="0.25">
      <c r="A938" s="65"/>
      <c r="B938" s="97"/>
      <c r="C938" s="97"/>
      <c r="D938" s="97"/>
      <c r="E938" s="195"/>
      <c r="F938" s="195"/>
      <c r="G938" s="65"/>
      <c r="H938" s="65"/>
      <c r="I938" s="65"/>
      <c r="J938" s="65"/>
      <c r="K938" s="65"/>
      <c r="L938" s="65"/>
      <c r="M938" s="65"/>
      <c r="N938" s="65"/>
      <c r="O938" s="65"/>
      <c r="P938" s="65"/>
      <c r="Q938" s="65"/>
      <c r="R938" s="65"/>
      <c r="S938" s="65"/>
      <c r="T938" s="65"/>
      <c r="U938" s="65"/>
      <c r="V938" s="65"/>
      <c r="W938" s="65"/>
      <c r="X938" s="65"/>
      <c r="Y938" s="65"/>
      <c r="Z938" s="65"/>
    </row>
    <row r="939" spans="1:26" ht="14.25" customHeight="1" x14ac:dyDescent="0.25">
      <c r="A939" s="65"/>
      <c r="B939" s="97"/>
      <c r="C939" s="97"/>
      <c r="D939" s="97"/>
      <c r="E939" s="195"/>
      <c r="F939" s="195"/>
      <c r="G939" s="65"/>
      <c r="H939" s="65"/>
      <c r="I939" s="65"/>
      <c r="J939" s="65"/>
      <c r="K939" s="65"/>
      <c r="L939" s="65"/>
      <c r="M939" s="65"/>
      <c r="N939" s="65"/>
      <c r="O939" s="65"/>
      <c r="P939" s="65"/>
      <c r="Q939" s="65"/>
      <c r="R939" s="65"/>
      <c r="S939" s="65"/>
      <c r="T939" s="65"/>
      <c r="U939" s="65"/>
      <c r="V939" s="65"/>
      <c r="W939" s="65"/>
      <c r="X939" s="65"/>
      <c r="Y939" s="65"/>
      <c r="Z939" s="65"/>
    </row>
    <row r="940" spans="1:26" ht="14.25" customHeight="1" x14ac:dyDescent="0.25">
      <c r="A940" s="65"/>
      <c r="B940" s="97"/>
      <c r="C940" s="97"/>
      <c r="D940" s="97"/>
      <c r="E940" s="195"/>
      <c r="F940" s="195"/>
      <c r="G940" s="65"/>
      <c r="H940" s="65"/>
      <c r="I940" s="65"/>
      <c r="J940" s="65"/>
      <c r="K940" s="65"/>
      <c r="L940" s="65"/>
      <c r="M940" s="65"/>
      <c r="N940" s="65"/>
      <c r="O940" s="65"/>
      <c r="P940" s="65"/>
      <c r="Q940" s="65"/>
      <c r="R940" s="65"/>
      <c r="S940" s="65"/>
      <c r="T940" s="65"/>
      <c r="U940" s="65"/>
      <c r="V940" s="65"/>
      <c r="W940" s="65"/>
      <c r="X940" s="65"/>
      <c r="Y940" s="65"/>
      <c r="Z940" s="65"/>
    </row>
    <row r="941" spans="1:26" ht="14.25" customHeight="1" x14ac:dyDescent="0.25">
      <c r="A941" s="65"/>
      <c r="B941" s="97"/>
      <c r="C941" s="97"/>
      <c r="D941" s="97"/>
      <c r="E941" s="195"/>
      <c r="F941" s="195"/>
      <c r="G941" s="65"/>
      <c r="H941" s="65"/>
      <c r="I941" s="65"/>
      <c r="J941" s="65"/>
      <c r="K941" s="65"/>
      <c r="L941" s="65"/>
      <c r="M941" s="65"/>
      <c r="N941" s="65"/>
      <c r="O941" s="65"/>
      <c r="P941" s="65"/>
      <c r="Q941" s="65"/>
      <c r="R941" s="65"/>
      <c r="S941" s="65"/>
      <c r="T941" s="65"/>
      <c r="U941" s="65"/>
      <c r="V941" s="65"/>
      <c r="W941" s="65"/>
      <c r="X941" s="65"/>
      <c r="Y941" s="65"/>
      <c r="Z941" s="65"/>
    </row>
    <row r="942" spans="1:26" ht="14.25" customHeight="1" x14ac:dyDescent="0.25">
      <c r="A942" s="65"/>
      <c r="B942" s="97"/>
      <c r="C942" s="97"/>
      <c r="D942" s="97"/>
      <c r="E942" s="195"/>
      <c r="F942" s="195"/>
      <c r="G942" s="65"/>
      <c r="H942" s="65"/>
      <c r="I942" s="65"/>
      <c r="J942" s="65"/>
      <c r="K942" s="65"/>
      <c r="L942" s="65"/>
      <c r="M942" s="65"/>
      <c r="N942" s="65"/>
      <c r="O942" s="65"/>
      <c r="P942" s="65"/>
      <c r="Q942" s="65"/>
      <c r="R942" s="65"/>
      <c r="S942" s="65"/>
      <c r="T942" s="65"/>
      <c r="U942" s="65"/>
      <c r="V942" s="65"/>
      <c r="W942" s="65"/>
      <c r="X942" s="65"/>
      <c r="Y942" s="65"/>
      <c r="Z942" s="65"/>
    </row>
    <row r="943" spans="1:26" ht="14.25" customHeight="1" x14ac:dyDescent="0.25">
      <c r="A943" s="65"/>
      <c r="B943" s="97"/>
      <c r="C943" s="97"/>
      <c r="D943" s="97"/>
      <c r="E943" s="195"/>
      <c r="F943" s="195"/>
      <c r="G943" s="65"/>
      <c r="H943" s="65"/>
      <c r="I943" s="65"/>
      <c r="J943" s="65"/>
      <c r="K943" s="65"/>
      <c r="L943" s="65"/>
      <c r="M943" s="65"/>
      <c r="N943" s="65"/>
      <c r="O943" s="65"/>
      <c r="P943" s="65"/>
      <c r="Q943" s="65"/>
      <c r="R943" s="65"/>
      <c r="S943" s="65"/>
      <c r="T943" s="65"/>
      <c r="U943" s="65"/>
      <c r="V943" s="65"/>
      <c r="W943" s="65"/>
      <c r="X943" s="65"/>
      <c r="Y943" s="65"/>
      <c r="Z943" s="65"/>
    </row>
    <row r="944" spans="1:26" ht="14.25" customHeight="1" x14ac:dyDescent="0.25">
      <c r="A944" s="65"/>
      <c r="B944" s="97"/>
      <c r="C944" s="97"/>
      <c r="D944" s="97"/>
      <c r="E944" s="195"/>
      <c r="F944" s="195"/>
      <c r="G944" s="65"/>
      <c r="H944" s="65"/>
      <c r="I944" s="65"/>
      <c r="J944" s="65"/>
      <c r="K944" s="65"/>
      <c r="L944" s="65"/>
      <c r="M944" s="65"/>
      <c r="N944" s="65"/>
      <c r="O944" s="65"/>
      <c r="P944" s="65"/>
      <c r="Q944" s="65"/>
      <c r="R944" s="65"/>
      <c r="S944" s="65"/>
      <c r="T944" s="65"/>
      <c r="U944" s="65"/>
      <c r="V944" s="65"/>
      <c r="W944" s="65"/>
      <c r="X944" s="65"/>
      <c r="Y944" s="65"/>
      <c r="Z944" s="65"/>
    </row>
    <row r="945" spans="1:26" ht="14.25" customHeight="1" x14ac:dyDescent="0.25">
      <c r="A945" s="65"/>
      <c r="B945" s="97"/>
      <c r="C945" s="97"/>
      <c r="D945" s="97"/>
      <c r="E945" s="195"/>
      <c r="F945" s="195"/>
      <c r="G945" s="65"/>
      <c r="H945" s="65"/>
      <c r="I945" s="65"/>
      <c r="J945" s="65"/>
      <c r="K945" s="65"/>
      <c r="L945" s="65"/>
      <c r="M945" s="65"/>
      <c r="N945" s="65"/>
      <c r="O945" s="65"/>
      <c r="P945" s="65"/>
      <c r="Q945" s="65"/>
      <c r="R945" s="65"/>
      <c r="S945" s="65"/>
      <c r="T945" s="65"/>
      <c r="U945" s="65"/>
      <c r="V945" s="65"/>
      <c r="W945" s="65"/>
      <c r="X945" s="65"/>
      <c r="Y945" s="65"/>
      <c r="Z945" s="65"/>
    </row>
    <row r="946" spans="1:26" ht="14.25" customHeight="1" x14ac:dyDescent="0.25">
      <c r="A946" s="65"/>
      <c r="B946" s="97"/>
      <c r="C946" s="97"/>
      <c r="D946" s="97"/>
      <c r="E946" s="195"/>
      <c r="F946" s="195"/>
      <c r="G946" s="65"/>
      <c r="H946" s="65"/>
      <c r="I946" s="65"/>
      <c r="J946" s="65"/>
      <c r="K946" s="65"/>
      <c r="L946" s="65"/>
      <c r="M946" s="65"/>
      <c r="N946" s="65"/>
      <c r="O946" s="65"/>
      <c r="P946" s="65"/>
      <c r="Q946" s="65"/>
      <c r="R946" s="65"/>
      <c r="S946" s="65"/>
      <c r="T946" s="65"/>
      <c r="U946" s="65"/>
      <c r="V946" s="65"/>
      <c r="W946" s="65"/>
      <c r="X946" s="65"/>
      <c r="Y946" s="65"/>
      <c r="Z946" s="65"/>
    </row>
    <row r="947" spans="1:26" ht="14.25" customHeight="1" x14ac:dyDescent="0.25">
      <c r="A947" s="65"/>
      <c r="B947" s="97"/>
      <c r="C947" s="97"/>
      <c r="D947" s="97"/>
      <c r="E947" s="195"/>
      <c r="F947" s="195"/>
      <c r="G947" s="65"/>
      <c r="H947" s="65"/>
      <c r="I947" s="65"/>
      <c r="J947" s="65"/>
      <c r="K947" s="65"/>
      <c r="L947" s="65"/>
      <c r="M947" s="65"/>
      <c r="N947" s="65"/>
      <c r="O947" s="65"/>
      <c r="P947" s="65"/>
      <c r="Q947" s="65"/>
      <c r="R947" s="65"/>
      <c r="S947" s="65"/>
      <c r="T947" s="65"/>
      <c r="U947" s="65"/>
      <c r="V947" s="65"/>
      <c r="W947" s="65"/>
      <c r="X947" s="65"/>
      <c r="Y947" s="65"/>
      <c r="Z947" s="65"/>
    </row>
    <row r="948" spans="1:26" ht="14.25" customHeight="1" x14ac:dyDescent="0.25">
      <c r="A948" s="65"/>
      <c r="B948" s="97"/>
      <c r="C948" s="97"/>
      <c r="D948" s="97"/>
      <c r="E948" s="195"/>
      <c r="F948" s="195"/>
      <c r="G948" s="65"/>
      <c r="H948" s="65"/>
      <c r="I948" s="65"/>
      <c r="J948" s="65"/>
      <c r="K948" s="65"/>
      <c r="L948" s="65"/>
      <c r="M948" s="65"/>
      <c r="N948" s="65"/>
      <c r="O948" s="65"/>
      <c r="P948" s="65"/>
      <c r="Q948" s="65"/>
      <c r="R948" s="65"/>
      <c r="S948" s="65"/>
      <c r="T948" s="65"/>
      <c r="U948" s="65"/>
      <c r="V948" s="65"/>
      <c r="W948" s="65"/>
      <c r="X948" s="65"/>
      <c r="Y948" s="65"/>
      <c r="Z948" s="65"/>
    </row>
    <row r="949" spans="1:26" ht="14.25" customHeight="1" x14ac:dyDescent="0.25">
      <c r="A949" s="65"/>
      <c r="B949" s="97"/>
      <c r="C949" s="97"/>
      <c r="D949" s="97"/>
      <c r="E949" s="195"/>
      <c r="F949" s="195"/>
      <c r="G949" s="65"/>
      <c r="H949" s="65"/>
      <c r="I949" s="65"/>
      <c r="J949" s="65"/>
      <c r="K949" s="65"/>
      <c r="L949" s="65"/>
      <c r="M949" s="65"/>
      <c r="N949" s="65"/>
      <c r="O949" s="65"/>
      <c r="P949" s="65"/>
      <c r="Q949" s="65"/>
      <c r="R949" s="65"/>
      <c r="S949" s="65"/>
      <c r="T949" s="65"/>
      <c r="U949" s="65"/>
      <c r="V949" s="65"/>
      <c r="W949" s="65"/>
      <c r="X949" s="65"/>
      <c r="Y949" s="65"/>
      <c r="Z949" s="65"/>
    </row>
    <row r="950" spans="1:26" ht="14.25" customHeight="1" x14ac:dyDescent="0.25">
      <c r="A950" s="65"/>
      <c r="B950" s="97"/>
      <c r="C950" s="97"/>
      <c r="D950" s="97"/>
      <c r="E950" s="195"/>
      <c r="F950" s="195"/>
      <c r="G950" s="65"/>
      <c r="H950" s="65"/>
      <c r="I950" s="65"/>
      <c r="J950" s="65"/>
      <c r="K950" s="65"/>
      <c r="L950" s="65"/>
      <c r="M950" s="65"/>
      <c r="N950" s="65"/>
      <c r="O950" s="65"/>
      <c r="P950" s="65"/>
      <c r="Q950" s="65"/>
      <c r="R950" s="65"/>
      <c r="S950" s="65"/>
      <c r="T950" s="65"/>
      <c r="U950" s="65"/>
      <c r="V950" s="65"/>
      <c r="W950" s="65"/>
      <c r="X950" s="65"/>
      <c r="Y950" s="65"/>
      <c r="Z950" s="65"/>
    </row>
    <row r="951" spans="1:26" ht="14.25" customHeight="1" x14ac:dyDescent="0.25">
      <c r="A951" s="65"/>
      <c r="B951" s="97"/>
      <c r="C951" s="97"/>
      <c r="D951" s="97"/>
      <c r="E951" s="195"/>
      <c r="F951" s="195"/>
      <c r="G951" s="65"/>
      <c r="H951" s="65"/>
      <c r="I951" s="65"/>
      <c r="J951" s="65"/>
      <c r="K951" s="65"/>
      <c r="L951" s="65"/>
      <c r="M951" s="65"/>
      <c r="N951" s="65"/>
      <c r="O951" s="65"/>
      <c r="P951" s="65"/>
      <c r="Q951" s="65"/>
      <c r="R951" s="65"/>
      <c r="S951" s="65"/>
      <c r="T951" s="65"/>
      <c r="U951" s="65"/>
      <c r="V951" s="65"/>
      <c r="W951" s="65"/>
      <c r="X951" s="65"/>
      <c r="Y951" s="65"/>
      <c r="Z951" s="65"/>
    </row>
    <row r="952" spans="1:26" ht="14.25" customHeight="1" x14ac:dyDescent="0.25">
      <c r="A952" s="65"/>
      <c r="B952" s="97"/>
      <c r="C952" s="97"/>
      <c r="D952" s="97"/>
      <c r="E952" s="195"/>
      <c r="F952" s="195"/>
      <c r="G952" s="65"/>
      <c r="H952" s="65"/>
      <c r="I952" s="65"/>
      <c r="J952" s="65"/>
      <c r="K952" s="65"/>
      <c r="L952" s="65"/>
      <c r="M952" s="65"/>
      <c r="N952" s="65"/>
      <c r="O952" s="65"/>
      <c r="P952" s="65"/>
      <c r="Q952" s="65"/>
      <c r="R952" s="65"/>
      <c r="S952" s="65"/>
      <c r="T952" s="65"/>
      <c r="U952" s="65"/>
      <c r="V952" s="65"/>
      <c r="W952" s="65"/>
      <c r="X952" s="65"/>
      <c r="Y952" s="65"/>
      <c r="Z952" s="65"/>
    </row>
    <row r="953" spans="1:26" ht="14.25" customHeight="1" x14ac:dyDescent="0.25">
      <c r="A953" s="65"/>
      <c r="B953" s="97"/>
      <c r="C953" s="97"/>
      <c r="D953" s="97"/>
      <c r="E953" s="195"/>
      <c r="F953" s="195"/>
      <c r="G953" s="65"/>
      <c r="H953" s="65"/>
      <c r="I953" s="65"/>
      <c r="J953" s="65"/>
      <c r="K953" s="65"/>
      <c r="L953" s="65"/>
      <c r="M953" s="65"/>
      <c r="N953" s="65"/>
      <c r="O953" s="65"/>
      <c r="P953" s="65"/>
      <c r="Q953" s="65"/>
      <c r="R953" s="65"/>
      <c r="S953" s="65"/>
      <c r="T953" s="65"/>
      <c r="U953" s="65"/>
      <c r="V953" s="65"/>
      <c r="W953" s="65"/>
      <c r="X953" s="65"/>
      <c r="Y953" s="65"/>
      <c r="Z953" s="65"/>
    </row>
    <row r="954" spans="1:26" ht="14.25" customHeight="1" x14ac:dyDescent="0.25">
      <c r="A954" s="65"/>
      <c r="B954" s="97"/>
      <c r="C954" s="97"/>
      <c r="D954" s="97"/>
      <c r="E954" s="195"/>
      <c r="F954" s="195"/>
      <c r="G954" s="65"/>
      <c r="H954" s="65"/>
      <c r="I954" s="65"/>
      <c r="J954" s="65"/>
      <c r="K954" s="65"/>
      <c r="L954" s="65"/>
      <c r="M954" s="65"/>
      <c r="N954" s="65"/>
      <c r="O954" s="65"/>
      <c r="P954" s="65"/>
      <c r="Q954" s="65"/>
      <c r="R954" s="65"/>
      <c r="S954" s="65"/>
      <c r="T954" s="65"/>
      <c r="U954" s="65"/>
      <c r="V954" s="65"/>
      <c r="W954" s="65"/>
      <c r="X954" s="65"/>
      <c r="Y954" s="65"/>
      <c r="Z954" s="65"/>
    </row>
    <row r="955" spans="1:26" ht="14.25" customHeight="1" x14ac:dyDescent="0.25">
      <c r="A955" s="65"/>
      <c r="B955" s="97"/>
      <c r="C955" s="97"/>
      <c r="D955" s="97"/>
      <c r="E955" s="195"/>
      <c r="F955" s="195"/>
      <c r="G955" s="65"/>
      <c r="H955" s="65"/>
      <c r="I955" s="65"/>
      <c r="J955" s="65"/>
      <c r="K955" s="65"/>
      <c r="L955" s="65"/>
      <c r="M955" s="65"/>
      <c r="N955" s="65"/>
      <c r="O955" s="65"/>
      <c r="P955" s="65"/>
      <c r="Q955" s="65"/>
      <c r="R955" s="65"/>
      <c r="S955" s="65"/>
      <c r="T955" s="65"/>
      <c r="U955" s="65"/>
      <c r="V955" s="65"/>
      <c r="W955" s="65"/>
      <c r="X955" s="65"/>
      <c r="Y955" s="65"/>
      <c r="Z955" s="65"/>
    </row>
    <row r="956" spans="1:26" ht="14.25" customHeight="1" x14ac:dyDescent="0.25">
      <c r="A956" s="65"/>
      <c r="B956" s="97"/>
      <c r="C956" s="97"/>
      <c r="D956" s="97"/>
      <c r="E956" s="195"/>
      <c r="F956" s="195"/>
      <c r="G956" s="65"/>
      <c r="H956" s="65"/>
      <c r="I956" s="65"/>
      <c r="J956" s="65"/>
      <c r="K956" s="65"/>
      <c r="L956" s="65"/>
      <c r="M956" s="65"/>
      <c r="N956" s="65"/>
      <c r="O956" s="65"/>
      <c r="P956" s="65"/>
      <c r="Q956" s="65"/>
      <c r="R956" s="65"/>
      <c r="S956" s="65"/>
      <c r="T956" s="65"/>
      <c r="U956" s="65"/>
      <c r="V956" s="65"/>
      <c r="W956" s="65"/>
      <c r="X956" s="65"/>
      <c r="Y956" s="65"/>
      <c r="Z956" s="65"/>
    </row>
    <row r="957" spans="1:26" ht="14.25" customHeight="1" x14ac:dyDescent="0.25">
      <c r="A957" s="65"/>
      <c r="B957" s="97"/>
      <c r="C957" s="97"/>
      <c r="D957" s="97"/>
      <c r="E957" s="195"/>
      <c r="F957" s="195"/>
      <c r="G957" s="65"/>
      <c r="H957" s="65"/>
      <c r="I957" s="65"/>
      <c r="J957" s="65"/>
      <c r="K957" s="65"/>
      <c r="L957" s="65"/>
      <c r="M957" s="65"/>
      <c r="N957" s="65"/>
      <c r="O957" s="65"/>
      <c r="P957" s="65"/>
      <c r="Q957" s="65"/>
      <c r="R957" s="65"/>
      <c r="S957" s="65"/>
      <c r="T957" s="65"/>
      <c r="U957" s="65"/>
      <c r="V957" s="65"/>
      <c r="W957" s="65"/>
      <c r="X957" s="65"/>
      <c r="Y957" s="65"/>
      <c r="Z957" s="65"/>
    </row>
    <row r="958" spans="1:26" ht="14.25" customHeight="1" x14ac:dyDescent="0.25">
      <c r="A958" s="65"/>
      <c r="B958" s="97"/>
      <c r="C958" s="97"/>
      <c r="D958" s="97"/>
      <c r="E958" s="195"/>
      <c r="F958" s="195"/>
      <c r="G958" s="65"/>
      <c r="H958" s="65"/>
      <c r="I958" s="65"/>
      <c r="J958" s="65"/>
      <c r="K958" s="65"/>
      <c r="L958" s="65"/>
      <c r="M958" s="65"/>
      <c r="N958" s="65"/>
      <c r="O958" s="65"/>
      <c r="P958" s="65"/>
      <c r="Q958" s="65"/>
      <c r="R958" s="65"/>
      <c r="S958" s="65"/>
      <c r="T958" s="65"/>
      <c r="U958" s="65"/>
      <c r="V958" s="65"/>
      <c r="W958" s="65"/>
      <c r="X958" s="65"/>
      <c r="Y958" s="65"/>
      <c r="Z958" s="65"/>
    </row>
    <row r="959" spans="1:26" ht="14.25" customHeight="1" x14ac:dyDescent="0.25">
      <c r="A959" s="65"/>
      <c r="B959" s="97"/>
      <c r="C959" s="97"/>
      <c r="D959" s="97"/>
      <c r="E959" s="195"/>
      <c r="F959" s="195"/>
      <c r="G959" s="65"/>
      <c r="H959" s="65"/>
      <c r="I959" s="65"/>
      <c r="J959" s="65"/>
      <c r="K959" s="65"/>
      <c r="L959" s="65"/>
      <c r="M959" s="65"/>
      <c r="N959" s="65"/>
      <c r="O959" s="65"/>
      <c r="P959" s="65"/>
      <c r="Q959" s="65"/>
      <c r="R959" s="65"/>
      <c r="S959" s="65"/>
      <c r="T959" s="65"/>
      <c r="U959" s="65"/>
      <c r="V959" s="65"/>
      <c r="W959" s="65"/>
      <c r="X959" s="65"/>
      <c r="Y959" s="65"/>
      <c r="Z959" s="65"/>
    </row>
    <row r="960" spans="1:26" ht="14.25" customHeight="1" x14ac:dyDescent="0.25">
      <c r="A960" s="65"/>
      <c r="B960" s="97"/>
      <c r="C960" s="97"/>
      <c r="D960" s="97"/>
      <c r="E960" s="195"/>
      <c r="F960" s="195"/>
      <c r="G960" s="65"/>
      <c r="H960" s="65"/>
      <c r="I960" s="65"/>
      <c r="J960" s="65"/>
      <c r="K960" s="65"/>
      <c r="L960" s="65"/>
      <c r="M960" s="65"/>
      <c r="N960" s="65"/>
      <c r="O960" s="65"/>
      <c r="P960" s="65"/>
      <c r="Q960" s="65"/>
      <c r="R960" s="65"/>
      <c r="S960" s="65"/>
      <c r="T960" s="65"/>
      <c r="U960" s="65"/>
      <c r="V960" s="65"/>
      <c r="W960" s="65"/>
      <c r="X960" s="65"/>
      <c r="Y960" s="65"/>
      <c r="Z960" s="65"/>
    </row>
    <row r="961" spans="1:26" ht="14.25" customHeight="1" x14ac:dyDescent="0.25">
      <c r="A961" s="65"/>
      <c r="B961" s="97"/>
      <c r="C961" s="97"/>
      <c r="D961" s="97"/>
      <c r="E961" s="195"/>
      <c r="F961" s="195"/>
      <c r="G961" s="65"/>
      <c r="H961" s="65"/>
      <c r="I961" s="65"/>
      <c r="J961" s="65"/>
      <c r="K961" s="65"/>
      <c r="L961" s="65"/>
      <c r="M961" s="65"/>
      <c r="N961" s="65"/>
      <c r="O961" s="65"/>
      <c r="P961" s="65"/>
      <c r="Q961" s="65"/>
      <c r="R961" s="65"/>
      <c r="S961" s="65"/>
      <c r="T961" s="65"/>
      <c r="U961" s="65"/>
      <c r="V961" s="65"/>
      <c r="W961" s="65"/>
      <c r="X961" s="65"/>
      <c r="Y961" s="65"/>
      <c r="Z961" s="65"/>
    </row>
    <row r="962" spans="1:26" ht="14.25" customHeight="1" x14ac:dyDescent="0.25">
      <c r="A962" s="65"/>
      <c r="B962" s="97"/>
      <c r="C962" s="97"/>
      <c r="D962" s="97"/>
      <c r="E962" s="195"/>
      <c r="F962" s="195"/>
      <c r="G962" s="65"/>
      <c r="H962" s="65"/>
      <c r="I962" s="65"/>
      <c r="J962" s="65"/>
      <c r="K962" s="65"/>
      <c r="L962" s="65"/>
      <c r="M962" s="65"/>
      <c r="N962" s="65"/>
      <c r="O962" s="65"/>
      <c r="P962" s="65"/>
      <c r="Q962" s="65"/>
      <c r="R962" s="65"/>
      <c r="S962" s="65"/>
      <c r="T962" s="65"/>
      <c r="U962" s="65"/>
      <c r="V962" s="65"/>
      <c r="W962" s="65"/>
      <c r="X962" s="65"/>
      <c r="Y962" s="65"/>
      <c r="Z962" s="65"/>
    </row>
    <row r="963" spans="1:26" ht="14.25" customHeight="1" x14ac:dyDescent="0.25">
      <c r="A963" s="65"/>
      <c r="B963" s="97"/>
      <c r="C963" s="97"/>
      <c r="D963" s="97"/>
      <c r="E963" s="195"/>
      <c r="F963" s="195"/>
      <c r="G963" s="65"/>
      <c r="H963" s="65"/>
      <c r="I963" s="65"/>
      <c r="J963" s="65"/>
      <c r="K963" s="65"/>
      <c r="L963" s="65"/>
      <c r="M963" s="65"/>
      <c r="N963" s="65"/>
      <c r="O963" s="65"/>
      <c r="P963" s="65"/>
      <c r="Q963" s="65"/>
      <c r="R963" s="65"/>
      <c r="S963" s="65"/>
      <c r="T963" s="65"/>
      <c r="U963" s="65"/>
      <c r="V963" s="65"/>
      <c r="W963" s="65"/>
      <c r="X963" s="65"/>
      <c r="Y963" s="65"/>
      <c r="Z963" s="65"/>
    </row>
    <row r="964" spans="1:26" ht="14.25" customHeight="1" x14ac:dyDescent="0.25">
      <c r="A964" s="65"/>
      <c r="B964" s="97"/>
      <c r="C964" s="97"/>
      <c r="D964" s="97"/>
      <c r="E964" s="195"/>
      <c r="F964" s="195"/>
      <c r="G964" s="65"/>
      <c r="H964" s="65"/>
      <c r="I964" s="65"/>
      <c r="J964" s="65"/>
      <c r="K964" s="65"/>
      <c r="L964" s="65"/>
      <c r="M964" s="65"/>
      <c r="N964" s="65"/>
      <c r="O964" s="65"/>
      <c r="P964" s="65"/>
      <c r="Q964" s="65"/>
      <c r="R964" s="65"/>
      <c r="S964" s="65"/>
      <c r="T964" s="65"/>
      <c r="U964" s="65"/>
      <c r="V964" s="65"/>
      <c r="W964" s="65"/>
      <c r="X964" s="65"/>
      <c r="Y964" s="65"/>
      <c r="Z964" s="65"/>
    </row>
    <row r="965" spans="1:26" ht="14.25" customHeight="1" x14ac:dyDescent="0.25">
      <c r="A965" s="65"/>
      <c r="B965" s="97"/>
      <c r="C965" s="97"/>
      <c r="D965" s="97"/>
      <c r="E965" s="195"/>
      <c r="F965" s="195"/>
      <c r="G965" s="65"/>
      <c r="H965" s="65"/>
      <c r="I965" s="65"/>
      <c r="J965" s="65"/>
      <c r="K965" s="65"/>
      <c r="L965" s="65"/>
      <c r="M965" s="65"/>
      <c r="N965" s="65"/>
      <c r="O965" s="65"/>
      <c r="P965" s="65"/>
      <c r="Q965" s="65"/>
      <c r="R965" s="65"/>
      <c r="S965" s="65"/>
      <c r="T965" s="65"/>
      <c r="U965" s="65"/>
      <c r="V965" s="65"/>
      <c r="W965" s="65"/>
      <c r="X965" s="65"/>
      <c r="Y965" s="65"/>
      <c r="Z965" s="65"/>
    </row>
    <row r="966" spans="1:26" ht="14.25" customHeight="1" x14ac:dyDescent="0.25">
      <c r="A966" s="65"/>
      <c r="B966" s="97"/>
      <c r="C966" s="97"/>
      <c r="D966" s="97"/>
      <c r="E966" s="195"/>
      <c r="F966" s="195"/>
      <c r="G966" s="65"/>
      <c r="H966" s="65"/>
      <c r="I966" s="65"/>
      <c r="J966" s="65"/>
      <c r="K966" s="65"/>
      <c r="L966" s="65"/>
      <c r="M966" s="65"/>
      <c r="N966" s="65"/>
      <c r="O966" s="65"/>
      <c r="P966" s="65"/>
      <c r="Q966" s="65"/>
      <c r="R966" s="65"/>
      <c r="S966" s="65"/>
      <c r="T966" s="65"/>
      <c r="U966" s="65"/>
      <c r="V966" s="65"/>
      <c r="W966" s="65"/>
      <c r="X966" s="65"/>
      <c r="Y966" s="65"/>
      <c r="Z966" s="65"/>
    </row>
    <row r="967" spans="1:26" ht="14.25" customHeight="1" x14ac:dyDescent="0.25">
      <c r="A967" s="65"/>
      <c r="B967" s="97"/>
      <c r="C967" s="97"/>
      <c r="D967" s="97"/>
      <c r="E967" s="195"/>
      <c r="F967" s="195"/>
      <c r="G967" s="65"/>
      <c r="H967" s="65"/>
      <c r="I967" s="65"/>
      <c r="J967" s="65"/>
      <c r="K967" s="65"/>
      <c r="L967" s="65"/>
      <c r="M967" s="65"/>
      <c r="N967" s="65"/>
      <c r="O967" s="65"/>
      <c r="P967" s="65"/>
      <c r="Q967" s="65"/>
      <c r="R967" s="65"/>
      <c r="S967" s="65"/>
      <c r="T967" s="65"/>
      <c r="U967" s="65"/>
      <c r="V967" s="65"/>
      <c r="W967" s="65"/>
      <c r="X967" s="65"/>
      <c r="Y967" s="65"/>
      <c r="Z967" s="65"/>
    </row>
    <row r="968" spans="1:26" ht="14.25" customHeight="1" x14ac:dyDescent="0.25">
      <c r="A968" s="65"/>
      <c r="B968" s="97"/>
      <c r="C968" s="97"/>
      <c r="D968" s="97"/>
      <c r="E968" s="195"/>
      <c r="F968" s="195"/>
      <c r="G968" s="65"/>
      <c r="H968" s="65"/>
      <c r="I968" s="65"/>
      <c r="J968" s="65"/>
      <c r="K968" s="65"/>
      <c r="L968" s="65"/>
      <c r="M968" s="65"/>
      <c r="N968" s="65"/>
      <c r="O968" s="65"/>
      <c r="P968" s="65"/>
      <c r="Q968" s="65"/>
      <c r="R968" s="65"/>
      <c r="S968" s="65"/>
      <c r="T968" s="65"/>
      <c r="U968" s="65"/>
      <c r="V968" s="65"/>
      <c r="W968" s="65"/>
      <c r="X968" s="65"/>
      <c r="Y968" s="65"/>
      <c r="Z968" s="65"/>
    </row>
    <row r="969" spans="1:26" ht="14.25" customHeight="1" x14ac:dyDescent="0.25">
      <c r="A969" s="65"/>
      <c r="B969" s="97"/>
      <c r="C969" s="97"/>
      <c r="D969" s="97"/>
      <c r="E969" s="195"/>
      <c r="F969" s="195"/>
      <c r="G969" s="65"/>
      <c r="H969" s="65"/>
      <c r="I969" s="65"/>
      <c r="J969" s="65"/>
      <c r="K969" s="65"/>
      <c r="L969" s="65"/>
      <c r="M969" s="65"/>
      <c r="N969" s="65"/>
      <c r="O969" s="65"/>
      <c r="P969" s="65"/>
      <c r="Q969" s="65"/>
      <c r="R969" s="65"/>
      <c r="S969" s="65"/>
      <c r="T969" s="65"/>
      <c r="U969" s="65"/>
      <c r="V969" s="65"/>
      <c r="W969" s="65"/>
      <c r="X969" s="65"/>
      <c r="Y969" s="65"/>
      <c r="Z969" s="65"/>
    </row>
    <row r="970" spans="1:26" ht="14.25" customHeight="1" x14ac:dyDescent="0.25">
      <c r="A970" s="65"/>
      <c r="B970" s="97"/>
      <c r="C970" s="97"/>
      <c r="D970" s="97"/>
      <c r="E970" s="195"/>
      <c r="F970" s="195"/>
      <c r="G970" s="65"/>
      <c r="H970" s="65"/>
      <c r="I970" s="65"/>
      <c r="J970" s="65"/>
      <c r="K970" s="65"/>
      <c r="L970" s="65"/>
      <c r="M970" s="65"/>
      <c r="N970" s="65"/>
      <c r="O970" s="65"/>
      <c r="P970" s="65"/>
      <c r="Q970" s="65"/>
      <c r="R970" s="65"/>
      <c r="S970" s="65"/>
      <c r="T970" s="65"/>
      <c r="U970" s="65"/>
      <c r="V970" s="65"/>
      <c r="W970" s="65"/>
      <c r="X970" s="65"/>
      <c r="Y970" s="65"/>
      <c r="Z970" s="65"/>
    </row>
    <row r="971" spans="1:26" ht="14.25" customHeight="1" x14ac:dyDescent="0.25">
      <c r="A971" s="65"/>
      <c r="B971" s="97"/>
      <c r="C971" s="97"/>
      <c r="D971" s="97"/>
      <c r="E971" s="195"/>
      <c r="F971" s="195"/>
      <c r="G971" s="65"/>
      <c r="H971" s="65"/>
      <c r="I971" s="65"/>
      <c r="J971" s="65"/>
      <c r="K971" s="65"/>
      <c r="L971" s="65"/>
      <c r="M971" s="65"/>
      <c r="N971" s="65"/>
      <c r="O971" s="65"/>
      <c r="P971" s="65"/>
      <c r="Q971" s="65"/>
      <c r="R971" s="65"/>
      <c r="S971" s="65"/>
      <c r="T971" s="65"/>
      <c r="U971" s="65"/>
      <c r="V971" s="65"/>
      <c r="W971" s="65"/>
      <c r="X971" s="65"/>
      <c r="Y971" s="65"/>
      <c r="Z971" s="65"/>
    </row>
    <row r="972" spans="1:26" ht="14.25" customHeight="1" x14ac:dyDescent="0.25">
      <c r="A972" s="65"/>
      <c r="B972" s="97"/>
      <c r="C972" s="97"/>
      <c r="D972" s="97"/>
      <c r="E972" s="195"/>
      <c r="F972" s="195"/>
      <c r="G972" s="65"/>
      <c r="H972" s="65"/>
      <c r="I972" s="65"/>
      <c r="J972" s="65"/>
      <c r="K972" s="65"/>
      <c r="L972" s="65"/>
      <c r="M972" s="65"/>
      <c r="N972" s="65"/>
      <c r="O972" s="65"/>
      <c r="P972" s="65"/>
      <c r="Q972" s="65"/>
      <c r="R972" s="65"/>
      <c r="S972" s="65"/>
      <c r="T972" s="65"/>
      <c r="U972" s="65"/>
      <c r="V972" s="65"/>
      <c r="W972" s="65"/>
      <c r="X972" s="65"/>
      <c r="Y972" s="65"/>
      <c r="Z972" s="65"/>
    </row>
    <row r="973" spans="1:26" ht="14.25" customHeight="1" x14ac:dyDescent="0.25">
      <c r="A973" s="65"/>
      <c r="B973" s="97"/>
      <c r="C973" s="97"/>
      <c r="D973" s="97"/>
      <c r="E973" s="195"/>
      <c r="F973" s="195"/>
      <c r="G973" s="65"/>
      <c r="H973" s="65"/>
      <c r="I973" s="65"/>
      <c r="J973" s="65"/>
      <c r="K973" s="65"/>
      <c r="L973" s="65"/>
      <c r="M973" s="65"/>
      <c r="N973" s="65"/>
      <c r="O973" s="65"/>
      <c r="P973" s="65"/>
      <c r="Q973" s="65"/>
      <c r="R973" s="65"/>
      <c r="S973" s="65"/>
      <c r="T973" s="65"/>
      <c r="U973" s="65"/>
      <c r="V973" s="65"/>
      <c r="W973" s="65"/>
      <c r="X973" s="65"/>
      <c r="Y973" s="65"/>
      <c r="Z973" s="65"/>
    </row>
    <row r="974" spans="1:26" ht="14.25" customHeight="1" x14ac:dyDescent="0.25">
      <c r="A974" s="65"/>
      <c r="B974" s="97"/>
      <c r="C974" s="97"/>
      <c r="D974" s="97"/>
      <c r="E974" s="195"/>
      <c r="F974" s="195"/>
      <c r="G974" s="65"/>
      <c r="H974" s="65"/>
      <c r="I974" s="65"/>
      <c r="J974" s="65"/>
      <c r="K974" s="65"/>
      <c r="L974" s="65"/>
      <c r="M974" s="65"/>
      <c r="N974" s="65"/>
      <c r="O974" s="65"/>
      <c r="P974" s="65"/>
      <c r="Q974" s="65"/>
      <c r="R974" s="65"/>
      <c r="S974" s="65"/>
      <c r="T974" s="65"/>
      <c r="U974" s="65"/>
      <c r="V974" s="65"/>
      <c r="W974" s="65"/>
      <c r="X974" s="65"/>
      <c r="Y974" s="65"/>
      <c r="Z974" s="65"/>
    </row>
    <row r="975" spans="1:26" ht="14.25" customHeight="1" x14ac:dyDescent="0.25">
      <c r="A975" s="65"/>
      <c r="B975" s="97"/>
      <c r="C975" s="97"/>
      <c r="D975" s="97"/>
      <c r="E975" s="195"/>
      <c r="F975" s="195"/>
      <c r="G975" s="65"/>
      <c r="H975" s="65"/>
      <c r="I975" s="65"/>
      <c r="J975" s="65"/>
      <c r="K975" s="65"/>
      <c r="L975" s="65"/>
      <c r="M975" s="65"/>
      <c r="N975" s="65"/>
      <c r="O975" s="65"/>
      <c r="P975" s="65"/>
      <c r="Q975" s="65"/>
      <c r="R975" s="65"/>
      <c r="S975" s="65"/>
      <c r="T975" s="65"/>
      <c r="U975" s="65"/>
      <c r="V975" s="65"/>
      <c r="W975" s="65"/>
      <c r="X975" s="65"/>
      <c r="Y975" s="65"/>
      <c r="Z975" s="65"/>
    </row>
    <row r="976" spans="1:26" ht="14.25" customHeight="1" x14ac:dyDescent="0.25">
      <c r="A976" s="65"/>
      <c r="B976" s="97"/>
      <c r="C976" s="97"/>
      <c r="D976" s="97"/>
      <c r="E976" s="195"/>
      <c r="F976" s="195"/>
      <c r="G976" s="65"/>
      <c r="H976" s="65"/>
      <c r="I976" s="65"/>
      <c r="J976" s="65"/>
      <c r="K976" s="65"/>
      <c r="L976" s="65"/>
      <c r="M976" s="65"/>
      <c r="N976" s="65"/>
      <c r="O976" s="65"/>
      <c r="P976" s="65"/>
      <c r="Q976" s="65"/>
      <c r="R976" s="65"/>
      <c r="S976" s="65"/>
      <c r="T976" s="65"/>
      <c r="U976" s="65"/>
      <c r="V976" s="65"/>
      <c r="W976" s="65"/>
      <c r="X976" s="65"/>
      <c r="Y976" s="65"/>
      <c r="Z976" s="65"/>
    </row>
    <row r="977" spans="1:26" ht="14.25" customHeight="1" x14ac:dyDescent="0.25">
      <c r="A977" s="65"/>
      <c r="B977" s="97"/>
      <c r="C977" s="97"/>
      <c r="D977" s="97"/>
      <c r="E977" s="195"/>
      <c r="F977" s="195"/>
      <c r="G977" s="65"/>
      <c r="H977" s="65"/>
      <c r="I977" s="65"/>
      <c r="J977" s="65"/>
      <c r="K977" s="65"/>
      <c r="L977" s="65"/>
      <c r="M977" s="65"/>
      <c r="N977" s="65"/>
      <c r="O977" s="65"/>
      <c r="P977" s="65"/>
      <c r="Q977" s="65"/>
      <c r="R977" s="65"/>
      <c r="S977" s="65"/>
      <c r="T977" s="65"/>
      <c r="U977" s="65"/>
      <c r="V977" s="65"/>
      <c r="W977" s="65"/>
      <c r="X977" s="65"/>
      <c r="Y977" s="65"/>
      <c r="Z977" s="65"/>
    </row>
    <row r="978" spans="1:26" ht="14.25" customHeight="1" x14ac:dyDescent="0.25">
      <c r="A978" s="65"/>
      <c r="B978" s="97"/>
      <c r="C978" s="97"/>
      <c r="D978" s="97"/>
      <c r="E978" s="195"/>
      <c r="F978" s="195"/>
      <c r="G978" s="65"/>
      <c r="H978" s="65"/>
      <c r="I978" s="65"/>
      <c r="J978" s="65"/>
      <c r="K978" s="65"/>
      <c r="L978" s="65"/>
      <c r="M978" s="65"/>
      <c r="N978" s="65"/>
      <c r="O978" s="65"/>
      <c r="P978" s="65"/>
      <c r="Q978" s="65"/>
      <c r="R978" s="65"/>
      <c r="S978" s="65"/>
      <c r="T978" s="65"/>
      <c r="U978" s="65"/>
      <c r="V978" s="65"/>
      <c r="W978" s="65"/>
      <c r="X978" s="65"/>
      <c r="Y978" s="65"/>
      <c r="Z978" s="65"/>
    </row>
    <row r="979" spans="1:26" ht="14.25" customHeight="1" x14ac:dyDescent="0.25">
      <c r="A979" s="65"/>
      <c r="B979" s="97"/>
      <c r="C979" s="97"/>
      <c r="D979" s="97"/>
      <c r="E979" s="195"/>
      <c r="F979" s="195"/>
      <c r="G979" s="65"/>
      <c r="H979" s="65"/>
      <c r="I979" s="65"/>
      <c r="J979" s="65"/>
      <c r="K979" s="65"/>
      <c r="L979" s="65"/>
      <c r="M979" s="65"/>
      <c r="N979" s="65"/>
      <c r="O979" s="65"/>
      <c r="P979" s="65"/>
      <c r="Q979" s="65"/>
      <c r="R979" s="65"/>
      <c r="S979" s="65"/>
      <c r="T979" s="65"/>
      <c r="U979" s="65"/>
      <c r="V979" s="65"/>
      <c r="W979" s="65"/>
      <c r="X979" s="65"/>
      <c r="Y979" s="65"/>
      <c r="Z979" s="65"/>
    </row>
    <row r="980" spans="1:26" ht="14.25" customHeight="1" x14ac:dyDescent="0.25">
      <c r="A980" s="65"/>
      <c r="B980" s="97"/>
      <c r="C980" s="97"/>
      <c r="D980" s="97"/>
      <c r="E980" s="195"/>
      <c r="F980" s="195"/>
      <c r="G980" s="65"/>
      <c r="H980" s="65"/>
      <c r="I980" s="65"/>
      <c r="J980" s="65"/>
      <c r="K980" s="65"/>
      <c r="L980" s="65"/>
      <c r="M980" s="65"/>
      <c r="N980" s="65"/>
      <c r="O980" s="65"/>
      <c r="P980" s="65"/>
      <c r="Q980" s="65"/>
      <c r="R980" s="65"/>
      <c r="S980" s="65"/>
      <c r="T980" s="65"/>
      <c r="U980" s="65"/>
      <c r="V980" s="65"/>
      <c r="W980" s="65"/>
      <c r="X980" s="65"/>
      <c r="Y980" s="65"/>
      <c r="Z980" s="65"/>
    </row>
    <row r="981" spans="1:26" ht="14.25" customHeight="1" x14ac:dyDescent="0.25">
      <c r="A981" s="65"/>
      <c r="B981" s="97"/>
      <c r="C981" s="97"/>
      <c r="D981" s="97"/>
      <c r="E981" s="195"/>
      <c r="F981" s="195"/>
      <c r="G981" s="65"/>
      <c r="H981" s="65"/>
      <c r="I981" s="65"/>
      <c r="J981" s="65"/>
      <c r="K981" s="65"/>
      <c r="L981" s="65"/>
      <c r="M981" s="65"/>
      <c r="N981" s="65"/>
      <c r="O981" s="65"/>
      <c r="P981" s="65"/>
      <c r="Q981" s="65"/>
      <c r="R981" s="65"/>
      <c r="S981" s="65"/>
      <c r="T981" s="65"/>
      <c r="U981" s="65"/>
      <c r="V981" s="65"/>
      <c r="W981" s="65"/>
      <c r="X981" s="65"/>
      <c r="Y981" s="65"/>
      <c r="Z981" s="65"/>
    </row>
    <row r="982" spans="1:26" ht="14.25" customHeight="1" x14ac:dyDescent="0.25">
      <c r="A982" s="65"/>
      <c r="B982" s="97"/>
      <c r="C982" s="97"/>
      <c r="D982" s="97"/>
      <c r="E982" s="195"/>
      <c r="F982" s="195"/>
      <c r="G982" s="65"/>
      <c r="H982" s="65"/>
      <c r="I982" s="65"/>
      <c r="J982" s="65"/>
      <c r="K982" s="65"/>
      <c r="L982" s="65"/>
      <c r="M982" s="65"/>
      <c r="N982" s="65"/>
      <c r="O982" s="65"/>
      <c r="P982" s="65"/>
      <c r="Q982" s="65"/>
      <c r="R982" s="65"/>
      <c r="S982" s="65"/>
      <c r="T982" s="65"/>
      <c r="U982" s="65"/>
      <c r="V982" s="65"/>
      <c r="W982" s="65"/>
      <c r="X982" s="65"/>
      <c r="Y982" s="65"/>
      <c r="Z982" s="65"/>
    </row>
    <row r="983" spans="1:26" ht="14.25" customHeight="1" x14ac:dyDescent="0.25">
      <c r="A983" s="65"/>
      <c r="B983" s="97"/>
      <c r="C983" s="97"/>
      <c r="D983" s="97"/>
      <c r="E983" s="195"/>
      <c r="F983" s="195"/>
      <c r="G983" s="65"/>
      <c r="H983" s="65"/>
      <c r="I983" s="65"/>
      <c r="J983" s="65"/>
      <c r="K983" s="65"/>
      <c r="L983" s="65"/>
      <c r="M983" s="65"/>
      <c r="N983" s="65"/>
      <c r="O983" s="65"/>
      <c r="P983" s="65"/>
      <c r="Q983" s="65"/>
      <c r="R983" s="65"/>
      <c r="S983" s="65"/>
      <c r="T983" s="65"/>
      <c r="U983" s="65"/>
      <c r="V983" s="65"/>
      <c r="W983" s="65"/>
      <c r="X983" s="65"/>
      <c r="Y983" s="65"/>
      <c r="Z983" s="65"/>
    </row>
    <row r="984" spans="1:26" ht="14.25" customHeight="1" x14ac:dyDescent="0.25">
      <c r="A984" s="65"/>
      <c r="B984" s="97"/>
      <c r="C984" s="97"/>
      <c r="D984" s="97"/>
      <c r="E984" s="195"/>
      <c r="F984" s="195"/>
      <c r="G984" s="65"/>
      <c r="H984" s="65"/>
      <c r="I984" s="65"/>
      <c r="J984" s="65"/>
      <c r="K984" s="65"/>
      <c r="L984" s="65"/>
      <c r="M984" s="65"/>
      <c r="N984" s="65"/>
      <c r="O984" s="65"/>
      <c r="P984" s="65"/>
      <c r="Q984" s="65"/>
      <c r="R984" s="65"/>
      <c r="S984" s="65"/>
      <c r="T984" s="65"/>
      <c r="U984" s="65"/>
      <c r="V984" s="65"/>
      <c r="W984" s="65"/>
      <c r="X984" s="65"/>
      <c r="Y984" s="65"/>
      <c r="Z984" s="65"/>
    </row>
    <row r="985" spans="1:26" ht="14.25" customHeight="1" x14ac:dyDescent="0.25">
      <c r="A985" s="65"/>
      <c r="B985" s="97"/>
      <c r="C985" s="97"/>
      <c r="D985" s="97"/>
      <c r="E985" s="195"/>
      <c r="F985" s="195"/>
      <c r="G985" s="65"/>
      <c r="H985" s="65"/>
      <c r="I985" s="65"/>
      <c r="J985" s="65"/>
      <c r="K985" s="65"/>
      <c r="L985" s="65"/>
      <c r="M985" s="65"/>
      <c r="N985" s="65"/>
      <c r="O985" s="65"/>
      <c r="P985" s="65"/>
      <c r="Q985" s="65"/>
      <c r="R985" s="65"/>
      <c r="S985" s="65"/>
      <c r="T985" s="65"/>
      <c r="U985" s="65"/>
      <c r="V985" s="65"/>
      <c r="W985" s="65"/>
      <c r="X985" s="65"/>
      <c r="Y985" s="65"/>
      <c r="Z985" s="65"/>
    </row>
    <row r="986" spans="1:26" ht="14.25" customHeight="1" x14ac:dyDescent="0.25">
      <c r="A986" s="65"/>
      <c r="B986" s="97"/>
      <c r="C986" s="97"/>
      <c r="D986" s="97"/>
      <c r="E986" s="195"/>
      <c r="F986" s="195"/>
      <c r="G986" s="65"/>
      <c r="H986" s="65"/>
      <c r="I986" s="65"/>
      <c r="J986" s="65"/>
      <c r="K986" s="65"/>
      <c r="L986" s="65"/>
      <c r="M986" s="65"/>
      <c r="N986" s="65"/>
      <c r="O986" s="65"/>
      <c r="P986" s="65"/>
      <c r="Q986" s="65"/>
      <c r="R986" s="65"/>
      <c r="S986" s="65"/>
      <c r="T986" s="65"/>
      <c r="U986" s="65"/>
      <c r="V986" s="65"/>
      <c r="W986" s="65"/>
      <c r="X986" s="65"/>
      <c r="Y986" s="65"/>
      <c r="Z986" s="65"/>
    </row>
    <row r="987" spans="1:26" ht="14.25" customHeight="1" x14ac:dyDescent="0.25">
      <c r="A987" s="65"/>
      <c r="B987" s="97"/>
      <c r="C987" s="97"/>
      <c r="D987" s="97"/>
      <c r="E987" s="195"/>
      <c r="F987" s="195"/>
      <c r="G987" s="65"/>
      <c r="H987" s="65"/>
      <c r="I987" s="65"/>
      <c r="J987" s="65"/>
      <c r="K987" s="65"/>
      <c r="L987" s="65"/>
      <c r="M987" s="65"/>
      <c r="N987" s="65"/>
      <c r="O987" s="65"/>
      <c r="P987" s="65"/>
      <c r="Q987" s="65"/>
      <c r="R987" s="65"/>
      <c r="S987" s="65"/>
      <c r="T987" s="65"/>
      <c r="U987" s="65"/>
      <c r="V987" s="65"/>
      <c r="W987" s="65"/>
      <c r="X987" s="65"/>
      <c r="Y987" s="65"/>
      <c r="Z987" s="65"/>
    </row>
    <row r="988" spans="1:26" ht="14.25" customHeight="1" x14ac:dyDescent="0.25">
      <c r="A988" s="65"/>
      <c r="B988" s="97"/>
      <c r="C988" s="97"/>
      <c r="D988" s="97"/>
      <c r="E988" s="195"/>
      <c r="F988" s="195"/>
      <c r="G988" s="65"/>
      <c r="H988" s="65"/>
      <c r="I988" s="65"/>
      <c r="J988" s="65"/>
      <c r="K988" s="65"/>
      <c r="L988" s="65"/>
      <c r="M988" s="65"/>
      <c r="N988" s="65"/>
      <c r="O988" s="65"/>
      <c r="P988" s="65"/>
      <c r="Q988" s="65"/>
      <c r="R988" s="65"/>
      <c r="S988" s="65"/>
      <c r="T988" s="65"/>
      <c r="U988" s="65"/>
      <c r="V988" s="65"/>
      <c r="W988" s="65"/>
      <c r="X988" s="65"/>
      <c r="Y988" s="65"/>
      <c r="Z988" s="65"/>
    </row>
    <row r="989" spans="1:26" ht="14.25" customHeight="1" x14ac:dyDescent="0.25">
      <c r="A989" s="65"/>
      <c r="B989" s="97"/>
      <c r="C989" s="97"/>
      <c r="D989" s="97"/>
      <c r="E989" s="195"/>
      <c r="F989" s="195"/>
      <c r="G989" s="65"/>
      <c r="H989" s="65"/>
      <c r="I989" s="65"/>
      <c r="J989" s="65"/>
      <c r="K989" s="65"/>
      <c r="L989" s="65"/>
      <c r="M989" s="65"/>
      <c r="N989" s="65"/>
      <c r="O989" s="65"/>
      <c r="P989" s="65"/>
      <c r="Q989" s="65"/>
      <c r="R989" s="65"/>
      <c r="S989" s="65"/>
      <c r="T989" s="65"/>
      <c r="U989" s="65"/>
      <c r="V989" s="65"/>
      <c r="W989" s="65"/>
      <c r="X989" s="65"/>
      <c r="Y989" s="65"/>
      <c r="Z989" s="65"/>
    </row>
    <row r="990" spans="1:26" ht="14.25" customHeight="1" x14ac:dyDescent="0.25">
      <c r="A990" s="65"/>
      <c r="B990" s="97"/>
      <c r="C990" s="97"/>
      <c r="D990" s="97"/>
      <c r="E990" s="195"/>
      <c r="F990" s="195"/>
      <c r="G990" s="65"/>
      <c r="H990" s="65"/>
      <c r="I990" s="65"/>
      <c r="J990" s="65"/>
      <c r="K990" s="65"/>
      <c r="L990" s="65"/>
      <c r="M990" s="65"/>
      <c r="N990" s="65"/>
      <c r="O990" s="65"/>
      <c r="P990" s="65"/>
      <c r="Q990" s="65"/>
      <c r="R990" s="65"/>
      <c r="S990" s="65"/>
      <c r="T990" s="65"/>
      <c r="U990" s="65"/>
      <c r="V990" s="65"/>
      <c r="W990" s="65"/>
      <c r="X990" s="65"/>
      <c r="Y990" s="65"/>
      <c r="Z990" s="65"/>
    </row>
    <row r="991" spans="1:26" ht="14.25" customHeight="1" x14ac:dyDescent="0.25">
      <c r="A991" s="65"/>
      <c r="B991" s="97"/>
      <c r="C991" s="97"/>
      <c r="D991" s="97"/>
      <c r="E991" s="195"/>
      <c r="F991" s="195"/>
      <c r="G991" s="65"/>
      <c r="H991" s="65"/>
      <c r="I991" s="65"/>
      <c r="J991" s="65"/>
      <c r="K991" s="65"/>
      <c r="L991" s="65"/>
      <c r="M991" s="65"/>
      <c r="N991" s="65"/>
      <c r="O991" s="65"/>
      <c r="P991" s="65"/>
      <c r="Q991" s="65"/>
      <c r="R991" s="65"/>
      <c r="S991" s="65"/>
      <c r="T991" s="65"/>
      <c r="U991" s="65"/>
      <c r="V991" s="65"/>
      <c r="W991" s="65"/>
      <c r="X991" s="65"/>
      <c r="Y991" s="65"/>
      <c r="Z991" s="65"/>
    </row>
    <row r="992" spans="1:26" ht="14.25" customHeight="1" x14ac:dyDescent="0.25">
      <c r="A992" s="65"/>
      <c r="B992" s="97"/>
      <c r="C992" s="97"/>
      <c r="D992" s="97"/>
      <c r="E992" s="195"/>
      <c r="F992" s="195"/>
      <c r="G992" s="65"/>
      <c r="H992" s="65"/>
      <c r="I992" s="65"/>
      <c r="J992" s="65"/>
      <c r="K992" s="65"/>
      <c r="L992" s="65"/>
      <c r="M992" s="65"/>
      <c r="N992" s="65"/>
      <c r="O992" s="65"/>
      <c r="P992" s="65"/>
      <c r="Q992" s="65"/>
      <c r="R992" s="65"/>
      <c r="S992" s="65"/>
      <c r="T992" s="65"/>
      <c r="U992" s="65"/>
      <c r="V992" s="65"/>
      <c r="W992" s="65"/>
      <c r="X992" s="65"/>
      <c r="Y992" s="65"/>
      <c r="Z992" s="65"/>
    </row>
    <row r="993" spans="1:26" ht="14.25" customHeight="1" x14ac:dyDescent="0.25">
      <c r="A993" s="65"/>
      <c r="B993" s="97"/>
      <c r="C993" s="97"/>
      <c r="D993" s="97"/>
      <c r="E993" s="195"/>
      <c r="F993" s="195"/>
      <c r="G993" s="65"/>
      <c r="H993" s="65"/>
      <c r="I993" s="65"/>
      <c r="J993" s="65"/>
      <c r="K993" s="65"/>
      <c r="L993" s="65"/>
      <c r="M993" s="65"/>
      <c r="N993" s="65"/>
      <c r="O993" s="65"/>
      <c r="P993" s="65"/>
      <c r="Q993" s="65"/>
      <c r="R993" s="65"/>
      <c r="S993" s="65"/>
      <c r="T993" s="65"/>
      <c r="U993" s="65"/>
      <c r="V993" s="65"/>
      <c r="W993" s="65"/>
      <c r="X993" s="65"/>
      <c r="Y993" s="65"/>
      <c r="Z993" s="65"/>
    </row>
    <row r="994" spans="1:26" ht="14.25" customHeight="1" x14ac:dyDescent="0.25">
      <c r="A994" s="65"/>
      <c r="B994" s="97"/>
      <c r="C994" s="97"/>
      <c r="D994" s="97"/>
      <c r="E994" s="195"/>
      <c r="F994" s="195"/>
      <c r="G994" s="65"/>
      <c r="H994" s="65"/>
      <c r="I994" s="65"/>
      <c r="J994" s="65"/>
      <c r="K994" s="65"/>
      <c r="L994" s="65"/>
      <c r="M994" s="65"/>
      <c r="N994" s="65"/>
      <c r="O994" s="65"/>
      <c r="P994" s="65"/>
      <c r="Q994" s="65"/>
      <c r="R994" s="65"/>
      <c r="S994" s="65"/>
      <c r="T994" s="65"/>
      <c r="U994" s="65"/>
      <c r="V994" s="65"/>
      <c r="W994" s="65"/>
      <c r="X994" s="65"/>
      <c r="Y994" s="65"/>
      <c r="Z994" s="65"/>
    </row>
    <row r="995" spans="1:26" ht="14.25" customHeight="1" x14ac:dyDescent="0.25">
      <c r="A995" s="65"/>
      <c r="B995" s="97"/>
      <c r="C995" s="97"/>
      <c r="D995" s="97"/>
      <c r="E995" s="195"/>
      <c r="F995" s="195"/>
      <c r="G995" s="65"/>
      <c r="H995" s="65"/>
      <c r="I995" s="65"/>
      <c r="J995" s="65"/>
      <c r="K995" s="65"/>
      <c r="L995" s="65"/>
      <c r="M995" s="65"/>
      <c r="N995" s="65"/>
      <c r="O995" s="65"/>
      <c r="P995" s="65"/>
      <c r="Q995" s="65"/>
      <c r="R995" s="65"/>
      <c r="S995" s="65"/>
      <c r="T995" s="65"/>
      <c r="U995" s="65"/>
      <c r="V995" s="65"/>
      <c r="W995" s="65"/>
      <c r="X995" s="65"/>
      <c r="Y995" s="65"/>
      <c r="Z995" s="65"/>
    </row>
    <row r="996" spans="1:26" ht="14.25" customHeight="1" x14ac:dyDescent="0.25">
      <c r="A996" s="65"/>
      <c r="B996" s="97"/>
      <c r="C996" s="97"/>
      <c r="D996" s="97"/>
      <c r="E996" s="195"/>
      <c r="F996" s="195"/>
      <c r="G996" s="65"/>
      <c r="H996" s="65"/>
      <c r="I996" s="65"/>
      <c r="J996" s="65"/>
      <c r="K996" s="65"/>
      <c r="L996" s="65"/>
      <c r="M996" s="65"/>
      <c r="N996" s="65"/>
      <c r="O996" s="65"/>
      <c r="P996" s="65"/>
      <c r="Q996" s="65"/>
      <c r="R996" s="65"/>
      <c r="S996" s="65"/>
      <c r="T996" s="65"/>
      <c r="U996" s="65"/>
      <c r="V996" s="65"/>
      <c r="W996" s="65"/>
      <c r="X996" s="65"/>
      <c r="Y996" s="65"/>
      <c r="Z996" s="65"/>
    </row>
    <row r="997" spans="1:26" ht="14.25" customHeight="1" x14ac:dyDescent="0.25">
      <c r="A997" s="65"/>
      <c r="B997" s="97"/>
      <c r="C997" s="97"/>
      <c r="D997" s="97"/>
      <c r="E997" s="195"/>
      <c r="F997" s="195"/>
      <c r="G997" s="65"/>
      <c r="H997" s="65"/>
      <c r="I997" s="65"/>
      <c r="J997" s="65"/>
      <c r="K997" s="65"/>
      <c r="L997" s="65"/>
      <c r="M997" s="65"/>
      <c r="N997" s="65"/>
      <c r="O997" s="65"/>
      <c r="P997" s="65"/>
      <c r="Q997" s="65"/>
      <c r="R997" s="65"/>
      <c r="S997" s="65"/>
      <c r="T997" s="65"/>
      <c r="U997" s="65"/>
      <c r="V997" s="65"/>
      <c r="W997" s="65"/>
      <c r="X997" s="65"/>
      <c r="Y997" s="65"/>
      <c r="Z997" s="65"/>
    </row>
    <row r="998" spans="1:26" ht="14.25" customHeight="1" x14ac:dyDescent="0.25">
      <c r="A998" s="65"/>
      <c r="B998" s="97"/>
      <c r="C998" s="97"/>
      <c r="D998" s="97"/>
      <c r="E998" s="195"/>
      <c r="F998" s="195"/>
      <c r="G998" s="65"/>
      <c r="H998" s="65"/>
      <c r="I998" s="65"/>
      <c r="J998" s="65"/>
      <c r="K998" s="65"/>
      <c r="L998" s="65"/>
      <c r="M998" s="65"/>
      <c r="N998" s="65"/>
      <c r="O998" s="65"/>
      <c r="P998" s="65"/>
      <c r="Q998" s="65"/>
      <c r="R998" s="65"/>
      <c r="S998" s="65"/>
      <c r="T998" s="65"/>
      <c r="U998" s="65"/>
      <c r="V998" s="65"/>
      <c r="W998" s="65"/>
      <c r="X998" s="65"/>
      <c r="Y998" s="65"/>
      <c r="Z998" s="65"/>
    </row>
    <row r="999" spans="1:26" ht="14.25" customHeight="1" x14ac:dyDescent="0.25">
      <c r="A999" s="65"/>
      <c r="B999" s="97"/>
      <c r="C999" s="97"/>
      <c r="D999" s="97"/>
      <c r="E999" s="195"/>
      <c r="F999" s="195"/>
      <c r="G999" s="65"/>
      <c r="H999" s="65"/>
      <c r="I999" s="65"/>
      <c r="J999" s="65"/>
      <c r="K999" s="65"/>
      <c r="L999" s="65"/>
      <c r="M999" s="65"/>
      <c r="N999" s="65"/>
      <c r="O999" s="65"/>
      <c r="P999" s="65"/>
      <c r="Q999" s="65"/>
      <c r="R999" s="65"/>
      <c r="S999" s="65"/>
      <c r="T999" s="65"/>
      <c r="U999" s="65"/>
      <c r="V999" s="65"/>
      <c r="W999" s="65"/>
      <c r="X999" s="65"/>
      <c r="Y999" s="65"/>
      <c r="Z999" s="65"/>
    </row>
    <row r="1000" spans="1:26" ht="14.25" customHeight="1" x14ac:dyDescent="0.25">
      <c r="A1000" s="65"/>
      <c r="B1000" s="97"/>
      <c r="C1000" s="97"/>
      <c r="D1000" s="97"/>
      <c r="E1000" s="195"/>
      <c r="F1000" s="195"/>
      <c r="G1000" s="65"/>
      <c r="H1000" s="65"/>
      <c r="I1000" s="65"/>
      <c r="J1000" s="65"/>
      <c r="K1000" s="65"/>
      <c r="L1000" s="65"/>
      <c r="M1000" s="65"/>
      <c r="N1000" s="65"/>
      <c r="O1000" s="65"/>
      <c r="P1000" s="65"/>
      <c r="Q1000" s="65"/>
      <c r="R1000" s="65"/>
      <c r="S1000" s="65"/>
      <c r="T1000" s="65"/>
      <c r="U1000" s="65"/>
      <c r="V1000" s="65"/>
      <c r="W1000" s="65"/>
      <c r="X1000" s="65"/>
      <c r="Y1000" s="65"/>
      <c r="Z1000" s="65"/>
    </row>
  </sheetData>
  <mergeCells count="55">
    <mergeCell ref="A1:H1"/>
    <mergeCell ref="A2:H2"/>
    <mergeCell ref="A3:H3"/>
    <mergeCell ref="A4:H4"/>
    <mergeCell ref="E5:F5"/>
    <mergeCell ref="G5:H5"/>
    <mergeCell ref="A6:H6"/>
    <mergeCell ref="B5:D5"/>
    <mergeCell ref="B7:D7"/>
    <mergeCell ref="E7:F7"/>
    <mergeCell ref="G7:H7"/>
    <mergeCell ref="E8:F8"/>
    <mergeCell ref="G8:H8"/>
    <mergeCell ref="A9:H9"/>
    <mergeCell ref="B8:D8"/>
    <mergeCell ref="B10:D10"/>
    <mergeCell ref="E10:F10"/>
    <mergeCell ref="G10:H10"/>
    <mergeCell ref="A11:H11"/>
    <mergeCell ref="E12:F12"/>
    <mergeCell ref="G12:H12"/>
    <mergeCell ref="B12:D12"/>
    <mergeCell ref="B13:D13"/>
    <mergeCell ref="E13:F13"/>
    <mergeCell ref="G13:H13"/>
    <mergeCell ref="B14:D14"/>
    <mergeCell ref="E14:F14"/>
    <mergeCell ref="G14:H14"/>
    <mergeCell ref="B15:D15"/>
    <mergeCell ref="E15:F15"/>
    <mergeCell ref="G15:H15"/>
    <mergeCell ref="A16:H16"/>
    <mergeCell ref="B17:D17"/>
    <mergeCell ref="E17:F17"/>
    <mergeCell ref="G17:H17"/>
    <mergeCell ref="B18:D18"/>
    <mergeCell ref="E18:F18"/>
    <mergeCell ref="G18:H18"/>
    <mergeCell ref="B19:D19"/>
    <mergeCell ref="E19:F19"/>
    <mergeCell ref="G19:H19"/>
    <mergeCell ref="A20:H20"/>
    <mergeCell ref="B24:D24"/>
    <mergeCell ref="E24:F24"/>
    <mergeCell ref="G24:H24"/>
    <mergeCell ref="B25:D25"/>
    <mergeCell ref="E25:F25"/>
    <mergeCell ref="G25:H25"/>
    <mergeCell ref="B21:D21"/>
    <mergeCell ref="E21:F21"/>
    <mergeCell ref="G21:H21"/>
    <mergeCell ref="B22:D22"/>
    <mergeCell ref="E22:F22"/>
    <mergeCell ref="G22:H22"/>
    <mergeCell ref="A23:H23"/>
  </mergeCells>
  <pageMargins left="0.7" right="0.7" top="0.75" bottom="0.75" header="0" footer="0"/>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3:P36"/>
  <sheetViews>
    <sheetView workbookViewId="0">
      <selection activeCell="F8" sqref="F8"/>
    </sheetView>
  </sheetViews>
  <sheetFormatPr baseColWidth="10" defaultRowHeight="15" x14ac:dyDescent="0.25"/>
  <cols>
    <col min="3" max="3" width="38" customWidth="1"/>
    <col min="4" max="4" width="17.5703125" customWidth="1"/>
    <col min="5" max="7" width="14.28515625" customWidth="1"/>
    <col min="8" max="8" width="14.140625" customWidth="1"/>
    <col min="9" max="9" width="33.7109375" customWidth="1"/>
    <col min="10" max="10" width="13" customWidth="1"/>
    <col min="11" max="11" width="16.42578125" customWidth="1"/>
    <col min="12" max="12" width="15.85546875" customWidth="1"/>
    <col min="14" max="14" width="34.42578125" customWidth="1"/>
    <col min="15" max="15" width="14.5703125" customWidth="1"/>
    <col min="16" max="16" width="13.28515625" customWidth="1"/>
  </cols>
  <sheetData>
    <row r="3" spans="3:13" x14ac:dyDescent="0.25">
      <c r="C3" s="485" t="s">
        <v>1367</v>
      </c>
      <c r="D3" s="485" t="s">
        <v>1368</v>
      </c>
      <c r="E3" s="485" t="s">
        <v>1369</v>
      </c>
      <c r="F3" s="485" t="s">
        <v>1370</v>
      </c>
      <c r="G3" s="485" t="s">
        <v>1371</v>
      </c>
      <c r="H3" s="486"/>
      <c r="I3" s="485" t="s">
        <v>1367</v>
      </c>
      <c r="J3" s="486" t="s">
        <v>1372</v>
      </c>
      <c r="K3" s="486" t="s">
        <v>1373</v>
      </c>
      <c r="L3" s="486" t="s">
        <v>1374</v>
      </c>
      <c r="M3" s="487" t="s">
        <v>1375</v>
      </c>
    </row>
    <row r="4" spans="3:13" x14ac:dyDescent="0.25">
      <c r="C4" s="488" t="s">
        <v>1376</v>
      </c>
      <c r="D4" s="489">
        <v>9</v>
      </c>
      <c r="E4" s="489">
        <v>9</v>
      </c>
      <c r="F4" s="489">
        <v>0</v>
      </c>
      <c r="G4" s="489">
        <v>0</v>
      </c>
      <c r="H4" s="489"/>
      <c r="I4" s="488" t="s">
        <v>1376</v>
      </c>
      <c r="J4" s="490">
        <f>E4/$D$4</f>
        <v>1</v>
      </c>
      <c r="K4" s="490">
        <f>F4/$D$4</f>
        <v>0</v>
      </c>
      <c r="L4" s="490">
        <f>G4/$D$4</f>
        <v>0</v>
      </c>
      <c r="M4" s="491">
        <f>SUM(J4:L4)</f>
        <v>1</v>
      </c>
    </row>
    <row r="5" spans="3:13" x14ac:dyDescent="0.25">
      <c r="C5" s="488" t="s">
        <v>1377</v>
      </c>
      <c r="D5" s="489">
        <v>1</v>
      </c>
      <c r="E5" s="489">
        <v>1</v>
      </c>
      <c r="F5" s="489">
        <v>0</v>
      </c>
      <c r="G5" s="489">
        <v>0</v>
      </c>
      <c r="H5" s="489"/>
      <c r="I5" s="488" t="s">
        <v>1377</v>
      </c>
      <c r="J5" s="490">
        <f>E5/$D$5</f>
        <v>1</v>
      </c>
      <c r="K5" s="490">
        <f>F5/$D$5</f>
        <v>0</v>
      </c>
      <c r="L5" s="490">
        <f t="shared" ref="L5" si="0">G5/$D$5</f>
        <v>0</v>
      </c>
      <c r="M5" s="491">
        <f>SUM(J5:L5)</f>
        <v>1</v>
      </c>
    </row>
    <row r="6" spans="3:13" x14ac:dyDescent="0.25">
      <c r="C6" s="488" t="s">
        <v>1378</v>
      </c>
      <c r="D6" s="489">
        <v>30</v>
      </c>
      <c r="E6" s="489">
        <v>27</v>
      </c>
      <c r="F6" s="489">
        <v>0</v>
      </c>
      <c r="G6" s="489">
        <v>3</v>
      </c>
      <c r="H6" s="489"/>
      <c r="I6" s="488" t="s">
        <v>1378</v>
      </c>
      <c r="J6" s="490">
        <f>E6/$D$6</f>
        <v>0.9</v>
      </c>
      <c r="K6" s="490">
        <f>F6/$D$6</f>
        <v>0</v>
      </c>
      <c r="L6" s="490">
        <f t="shared" ref="L6" si="1">G6/$D$6</f>
        <v>0.1</v>
      </c>
      <c r="M6" s="491">
        <f t="shared" ref="M6:M10" si="2">SUM(J6:L6)</f>
        <v>1</v>
      </c>
    </row>
    <row r="7" spans="3:13" x14ac:dyDescent="0.25">
      <c r="C7" s="488" t="s">
        <v>1379</v>
      </c>
      <c r="D7" s="489">
        <v>21</v>
      </c>
      <c r="E7" s="489">
        <v>18</v>
      </c>
      <c r="F7" s="489">
        <v>0</v>
      </c>
      <c r="G7" s="489">
        <v>3</v>
      </c>
      <c r="H7" s="489"/>
      <c r="I7" s="488" t="s">
        <v>1379</v>
      </c>
      <c r="J7" s="490">
        <f>E7/$D$7</f>
        <v>0.8571428571428571</v>
      </c>
      <c r="K7" s="490">
        <f t="shared" ref="K7" si="3">F7/$D$7</f>
        <v>0</v>
      </c>
      <c r="L7" s="490">
        <f>G7/$D$7</f>
        <v>0.14285714285714285</v>
      </c>
      <c r="M7" s="491">
        <f t="shared" si="2"/>
        <v>1</v>
      </c>
    </row>
    <row r="8" spans="3:13" x14ac:dyDescent="0.25">
      <c r="C8" s="488" t="s">
        <v>1380</v>
      </c>
      <c r="D8" s="489">
        <v>31</v>
      </c>
      <c r="E8" s="489">
        <v>31</v>
      </c>
      <c r="F8" s="489">
        <v>0</v>
      </c>
      <c r="G8" s="489">
        <v>0</v>
      </c>
      <c r="H8" s="489"/>
      <c r="I8" s="488" t="s">
        <v>1380</v>
      </c>
      <c r="J8" s="490">
        <f>E8/$D$8</f>
        <v>1</v>
      </c>
      <c r="K8" s="490">
        <f t="shared" ref="K8" si="4">F8/$D$8</f>
        <v>0</v>
      </c>
      <c r="L8" s="490">
        <f>G8/$D$8</f>
        <v>0</v>
      </c>
      <c r="M8" s="491">
        <f t="shared" si="2"/>
        <v>1</v>
      </c>
    </row>
    <row r="9" spans="3:13" x14ac:dyDescent="0.25">
      <c r="C9" s="488" t="s">
        <v>1381</v>
      </c>
      <c r="D9" s="489">
        <v>9</v>
      </c>
      <c r="E9" s="489">
        <v>9</v>
      </c>
      <c r="F9" s="489">
        <v>0</v>
      </c>
      <c r="G9" s="489">
        <v>0</v>
      </c>
      <c r="H9" s="489"/>
      <c r="I9" s="488" t="s">
        <v>1381</v>
      </c>
      <c r="J9" s="490">
        <f>E9/$D$9</f>
        <v>1</v>
      </c>
      <c r="K9" s="490">
        <f t="shared" ref="K9:L9" si="5">F9/$D$9</f>
        <v>0</v>
      </c>
      <c r="L9" s="490">
        <f t="shared" si="5"/>
        <v>0</v>
      </c>
      <c r="M9" s="491">
        <f t="shared" si="2"/>
        <v>1</v>
      </c>
    </row>
    <row r="10" spans="3:13" x14ac:dyDescent="0.25">
      <c r="C10" s="485" t="s">
        <v>1382</v>
      </c>
      <c r="D10" s="487">
        <f>SUM(D4:D9)</f>
        <v>101</v>
      </c>
      <c r="E10" s="487">
        <f t="shared" ref="E10:G10" si="6">SUM(E4:E9)</f>
        <v>95</v>
      </c>
      <c r="F10" s="487">
        <f t="shared" si="6"/>
        <v>0</v>
      </c>
      <c r="G10" s="487">
        <f t="shared" si="6"/>
        <v>6</v>
      </c>
      <c r="H10" s="487"/>
      <c r="I10" s="485" t="s">
        <v>1382</v>
      </c>
      <c r="J10" s="490">
        <f>E10/$D$10</f>
        <v>0.94059405940594054</v>
      </c>
      <c r="K10" s="490">
        <f>F10/$D$10</f>
        <v>0</v>
      </c>
      <c r="L10" s="490">
        <f t="shared" ref="L10" si="7">G10/$D$10</f>
        <v>5.9405940594059403E-2</v>
      </c>
      <c r="M10" s="491">
        <f t="shared" si="2"/>
        <v>1</v>
      </c>
    </row>
    <row r="11" spans="3:13" x14ac:dyDescent="0.25">
      <c r="C11" s="570" t="s">
        <v>1383</v>
      </c>
      <c r="D11" s="570"/>
      <c r="E11" s="492">
        <f>E10/$D$10</f>
        <v>0.94059405940594054</v>
      </c>
      <c r="F11" s="492">
        <f>F10/$D$10</f>
        <v>0</v>
      </c>
      <c r="G11" s="492">
        <f>G10/$D$10</f>
        <v>5.9405940594059403E-2</v>
      </c>
      <c r="H11" s="493"/>
      <c r="I11" s="493"/>
    </row>
    <row r="29" spans="14:16" ht="30" x14ac:dyDescent="0.25">
      <c r="N29" s="494" t="s">
        <v>1367</v>
      </c>
      <c r="O29" s="495" t="s">
        <v>1384</v>
      </c>
      <c r="P29" s="496" t="s">
        <v>1385</v>
      </c>
    </row>
    <row r="30" spans="14:16" x14ac:dyDescent="0.25">
      <c r="N30" s="488" t="s">
        <v>1376</v>
      </c>
      <c r="O30" s="497">
        <v>1</v>
      </c>
      <c r="P30" s="497">
        <v>1</v>
      </c>
    </row>
    <row r="31" spans="14:16" x14ac:dyDescent="0.25">
      <c r="N31" s="488" t="s">
        <v>1377</v>
      </c>
      <c r="O31" s="497">
        <v>1</v>
      </c>
      <c r="P31" s="497">
        <v>1</v>
      </c>
    </row>
    <row r="32" spans="14:16" x14ac:dyDescent="0.25">
      <c r="N32" s="488" t="s">
        <v>1378</v>
      </c>
      <c r="O32" s="497">
        <v>0.45</v>
      </c>
      <c r="P32" s="497">
        <v>1</v>
      </c>
    </row>
    <row r="33" spans="14:16" x14ac:dyDescent="0.25">
      <c r="N33" s="488" t="s">
        <v>1379</v>
      </c>
      <c r="O33" s="497">
        <v>0.24</v>
      </c>
      <c r="P33" s="497">
        <v>1</v>
      </c>
    </row>
    <row r="34" spans="14:16" x14ac:dyDescent="0.25">
      <c r="N34" s="488" t="s">
        <v>1380</v>
      </c>
      <c r="O34" s="497">
        <v>1</v>
      </c>
      <c r="P34" s="497">
        <v>1</v>
      </c>
    </row>
    <row r="35" spans="14:16" x14ac:dyDescent="0.25">
      <c r="N35" s="488" t="s">
        <v>1381</v>
      </c>
      <c r="O35" s="497">
        <v>1</v>
      </c>
      <c r="P35" s="497">
        <v>1</v>
      </c>
    </row>
    <row r="36" spans="14:16" x14ac:dyDescent="0.25">
      <c r="N36" s="485" t="s">
        <v>1382</v>
      </c>
      <c r="O36" s="497">
        <v>1</v>
      </c>
      <c r="P36" s="497">
        <v>1</v>
      </c>
    </row>
  </sheetData>
  <mergeCells count="1">
    <mergeCell ref="C11:D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Z1000"/>
  <sheetViews>
    <sheetView workbookViewId="0">
      <selection sqref="A1:B1"/>
    </sheetView>
  </sheetViews>
  <sheetFormatPr baseColWidth="10" defaultColWidth="14.42578125" defaultRowHeight="15" customHeight="1" x14ac:dyDescent="0.25"/>
  <cols>
    <col min="1" max="1" width="17.5703125" customWidth="1"/>
    <col min="2" max="2" width="121.28515625" customWidth="1"/>
    <col min="3" max="6" width="11.42578125" customWidth="1"/>
    <col min="7" max="26" width="10.7109375" customWidth="1"/>
  </cols>
  <sheetData>
    <row r="1" spans="1:26" ht="54" customHeight="1" x14ac:dyDescent="0.25">
      <c r="A1" s="571" t="s">
        <v>123</v>
      </c>
      <c r="B1" s="572"/>
      <c r="C1" s="34"/>
      <c r="D1" s="34"/>
      <c r="E1" s="34"/>
      <c r="F1" s="34"/>
      <c r="G1" s="34"/>
      <c r="H1" s="34"/>
      <c r="I1" s="34"/>
      <c r="J1" s="34"/>
      <c r="K1" s="34"/>
      <c r="L1" s="34"/>
      <c r="M1" s="34"/>
      <c r="N1" s="34"/>
      <c r="O1" s="34"/>
      <c r="P1" s="34"/>
      <c r="Q1" s="34"/>
      <c r="R1" s="34"/>
      <c r="S1" s="34"/>
      <c r="T1" s="34"/>
      <c r="U1" s="34"/>
      <c r="V1" s="34"/>
      <c r="W1" s="34"/>
      <c r="X1" s="34"/>
      <c r="Y1" s="34"/>
      <c r="Z1" s="34"/>
    </row>
    <row r="2" spans="1:26" ht="22.5" customHeight="1" x14ac:dyDescent="0.25">
      <c r="A2" s="35" t="s">
        <v>124</v>
      </c>
      <c r="B2" s="35" t="s">
        <v>125</v>
      </c>
      <c r="C2" s="34"/>
      <c r="D2" s="34"/>
      <c r="E2" s="34"/>
      <c r="F2" s="34"/>
      <c r="G2" s="34"/>
      <c r="H2" s="34"/>
      <c r="I2" s="34"/>
      <c r="J2" s="34"/>
      <c r="K2" s="34"/>
      <c r="L2" s="34"/>
      <c r="M2" s="34"/>
      <c r="N2" s="34"/>
      <c r="O2" s="34"/>
      <c r="P2" s="34"/>
      <c r="Q2" s="34"/>
      <c r="R2" s="34"/>
      <c r="S2" s="34"/>
      <c r="T2" s="34"/>
      <c r="U2" s="34"/>
      <c r="V2" s="34"/>
      <c r="W2" s="34"/>
      <c r="X2" s="34"/>
      <c r="Y2" s="34"/>
      <c r="Z2" s="34"/>
    </row>
    <row r="3" spans="1:26" ht="30" x14ac:dyDescent="0.25">
      <c r="A3" s="36">
        <v>44937</v>
      </c>
      <c r="B3" s="37" t="s">
        <v>126</v>
      </c>
      <c r="C3" s="34"/>
      <c r="D3" s="34"/>
      <c r="E3" s="34"/>
      <c r="F3" s="34"/>
      <c r="G3" s="34"/>
      <c r="H3" s="34"/>
      <c r="I3" s="34"/>
      <c r="J3" s="34"/>
      <c r="K3" s="34"/>
      <c r="L3" s="34"/>
      <c r="M3" s="34"/>
      <c r="N3" s="34"/>
      <c r="O3" s="34"/>
      <c r="P3" s="34"/>
      <c r="Q3" s="34"/>
      <c r="R3" s="34"/>
      <c r="S3" s="34"/>
      <c r="T3" s="34"/>
      <c r="U3" s="34"/>
      <c r="V3" s="34"/>
      <c r="W3" s="34"/>
      <c r="X3" s="34"/>
      <c r="Y3" s="34"/>
      <c r="Z3" s="34"/>
    </row>
    <row r="4" spans="1:26" x14ac:dyDescent="0.25">
      <c r="A4" s="36">
        <v>44942</v>
      </c>
      <c r="B4" s="34" t="s">
        <v>127</v>
      </c>
      <c r="C4" s="34"/>
      <c r="D4" s="34"/>
      <c r="E4" s="34"/>
      <c r="F4" s="34"/>
      <c r="G4" s="34"/>
      <c r="H4" s="34"/>
      <c r="I4" s="34"/>
      <c r="J4" s="34"/>
      <c r="K4" s="34"/>
      <c r="L4" s="34"/>
      <c r="M4" s="34"/>
      <c r="N4" s="34"/>
      <c r="O4" s="34"/>
      <c r="P4" s="34"/>
      <c r="Q4" s="34"/>
      <c r="R4" s="34"/>
      <c r="S4" s="34"/>
      <c r="T4" s="34"/>
      <c r="U4" s="34"/>
      <c r="V4" s="34"/>
      <c r="W4" s="34"/>
      <c r="X4" s="34"/>
      <c r="Y4" s="34"/>
      <c r="Z4" s="34"/>
    </row>
    <row r="5" spans="1:26" x14ac:dyDescent="0.25">
      <c r="A5" s="36">
        <v>44942</v>
      </c>
      <c r="B5" s="34" t="s">
        <v>128</v>
      </c>
      <c r="C5" s="34"/>
      <c r="D5" s="34"/>
      <c r="E5" s="34"/>
      <c r="F5" s="34"/>
      <c r="G5" s="34"/>
      <c r="H5" s="34"/>
      <c r="I5" s="34"/>
      <c r="J5" s="34"/>
      <c r="K5" s="34"/>
      <c r="L5" s="34"/>
      <c r="M5" s="34"/>
      <c r="N5" s="34"/>
      <c r="O5" s="34"/>
      <c r="P5" s="34"/>
      <c r="Q5" s="34"/>
      <c r="R5" s="34"/>
      <c r="S5" s="34"/>
      <c r="T5" s="34"/>
      <c r="U5" s="34"/>
      <c r="V5" s="34"/>
      <c r="W5" s="34"/>
      <c r="X5" s="34"/>
      <c r="Y5" s="34"/>
      <c r="Z5" s="34"/>
    </row>
    <row r="6" spans="1:26" x14ac:dyDescent="0.25">
      <c r="A6" s="573"/>
      <c r="B6" s="34"/>
      <c r="C6" s="34"/>
      <c r="D6" s="34"/>
      <c r="E6" s="34"/>
      <c r="F6" s="34"/>
      <c r="G6" s="34"/>
      <c r="H6" s="34"/>
      <c r="I6" s="34"/>
      <c r="J6" s="34"/>
      <c r="K6" s="34"/>
      <c r="L6" s="34"/>
      <c r="M6" s="34"/>
      <c r="N6" s="34"/>
      <c r="O6" s="34"/>
      <c r="P6" s="34"/>
      <c r="Q6" s="34"/>
      <c r="R6" s="34"/>
      <c r="S6" s="34"/>
      <c r="T6" s="34"/>
      <c r="U6" s="34"/>
      <c r="V6" s="34"/>
      <c r="W6" s="34"/>
      <c r="X6" s="34"/>
      <c r="Y6" s="34"/>
      <c r="Z6" s="34"/>
    </row>
    <row r="7" spans="1:26" x14ac:dyDescent="0.25">
      <c r="A7" s="574"/>
      <c r="B7" s="34"/>
      <c r="C7" s="34"/>
      <c r="D7" s="34"/>
      <c r="E7" s="34"/>
      <c r="F7" s="34"/>
      <c r="G7" s="34"/>
      <c r="H7" s="34"/>
      <c r="I7" s="34"/>
      <c r="J7" s="34"/>
      <c r="K7" s="34"/>
      <c r="L7" s="34"/>
      <c r="M7" s="34"/>
      <c r="N7" s="34"/>
      <c r="O7" s="34"/>
      <c r="P7" s="34"/>
      <c r="Q7" s="34"/>
      <c r="R7" s="34"/>
      <c r="S7" s="34"/>
      <c r="T7" s="34"/>
      <c r="U7" s="34"/>
      <c r="V7" s="34"/>
      <c r="W7" s="34"/>
      <c r="X7" s="34"/>
      <c r="Y7" s="34"/>
      <c r="Z7" s="34"/>
    </row>
    <row r="8" spans="1:26" x14ac:dyDescent="0.25">
      <c r="A8" s="574"/>
      <c r="B8" s="34"/>
      <c r="C8" s="34"/>
      <c r="D8" s="34"/>
      <c r="E8" s="34"/>
      <c r="F8" s="34"/>
      <c r="G8" s="34"/>
      <c r="H8" s="34"/>
      <c r="I8" s="34"/>
      <c r="J8" s="34"/>
      <c r="K8" s="34"/>
      <c r="L8" s="34"/>
      <c r="M8" s="34"/>
      <c r="N8" s="34"/>
      <c r="O8" s="34"/>
      <c r="P8" s="34"/>
      <c r="Q8" s="34"/>
      <c r="R8" s="34"/>
      <c r="S8" s="34"/>
      <c r="T8" s="34"/>
      <c r="U8" s="34"/>
      <c r="V8" s="34"/>
      <c r="W8" s="34"/>
      <c r="X8" s="34"/>
      <c r="Y8" s="34"/>
      <c r="Z8" s="34"/>
    </row>
    <row r="9" spans="1:26" x14ac:dyDescent="0.25">
      <c r="A9" s="574"/>
      <c r="B9" s="34"/>
      <c r="C9" s="34"/>
      <c r="D9" s="34"/>
      <c r="E9" s="34"/>
      <c r="F9" s="34"/>
      <c r="G9" s="34"/>
      <c r="H9" s="34"/>
      <c r="I9" s="34"/>
      <c r="J9" s="34"/>
      <c r="K9" s="34"/>
      <c r="L9" s="34"/>
      <c r="M9" s="34"/>
      <c r="N9" s="34"/>
      <c r="O9" s="34"/>
      <c r="P9" s="34"/>
      <c r="Q9" s="34"/>
      <c r="R9" s="34"/>
      <c r="S9" s="34"/>
      <c r="T9" s="34"/>
      <c r="U9" s="34"/>
      <c r="V9" s="34"/>
      <c r="W9" s="34"/>
      <c r="X9" s="34"/>
      <c r="Y9" s="34"/>
      <c r="Z9" s="34"/>
    </row>
    <row r="10" spans="1:26" x14ac:dyDescent="0.25">
      <c r="A10" s="574"/>
      <c r="B10" s="34"/>
      <c r="C10" s="34"/>
      <c r="D10" s="34"/>
      <c r="E10" s="34"/>
      <c r="F10" s="34"/>
      <c r="G10" s="34"/>
      <c r="H10" s="34"/>
      <c r="I10" s="34"/>
      <c r="J10" s="34"/>
      <c r="K10" s="34"/>
      <c r="L10" s="34"/>
      <c r="M10" s="34"/>
      <c r="N10" s="34"/>
      <c r="O10" s="34"/>
      <c r="P10" s="34"/>
      <c r="Q10" s="34"/>
      <c r="R10" s="34"/>
      <c r="S10" s="34"/>
      <c r="T10" s="34"/>
      <c r="U10" s="34"/>
      <c r="V10" s="34"/>
      <c r="W10" s="34"/>
      <c r="X10" s="34"/>
      <c r="Y10" s="34"/>
      <c r="Z10" s="34"/>
    </row>
    <row r="11" spans="1:26" x14ac:dyDescent="0.25">
      <c r="A11" s="574"/>
      <c r="B11" s="34"/>
      <c r="C11" s="34"/>
      <c r="D11" s="34"/>
      <c r="E11" s="34"/>
      <c r="F11" s="34"/>
      <c r="G11" s="34"/>
      <c r="H11" s="34"/>
      <c r="I11" s="34"/>
      <c r="J11" s="34"/>
      <c r="K11" s="34"/>
      <c r="L11" s="34"/>
      <c r="M11" s="34"/>
      <c r="N11" s="34"/>
      <c r="O11" s="34"/>
      <c r="P11" s="34"/>
      <c r="Q11" s="34"/>
      <c r="R11" s="34"/>
      <c r="S11" s="34"/>
      <c r="T11" s="34"/>
      <c r="U11" s="34"/>
      <c r="V11" s="34"/>
      <c r="W11" s="34"/>
      <c r="X11" s="34"/>
      <c r="Y11" s="34"/>
      <c r="Z11" s="34"/>
    </row>
    <row r="12" spans="1:26" x14ac:dyDescent="0.25">
      <c r="A12" s="574"/>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1:26" x14ac:dyDescent="0.25">
      <c r="A13" s="574"/>
      <c r="B13" s="34"/>
      <c r="C13" s="34"/>
      <c r="D13" s="34"/>
      <c r="E13" s="34"/>
      <c r="F13" s="34"/>
      <c r="G13" s="34"/>
      <c r="H13" s="34"/>
      <c r="I13" s="34"/>
      <c r="J13" s="34"/>
      <c r="K13" s="34"/>
      <c r="L13" s="34"/>
      <c r="M13" s="34"/>
      <c r="N13" s="34"/>
      <c r="O13" s="34"/>
      <c r="P13" s="34"/>
      <c r="Q13" s="34"/>
      <c r="R13" s="34"/>
      <c r="S13" s="34"/>
      <c r="T13" s="34"/>
      <c r="U13" s="34"/>
      <c r="V13" s="34"/>
      <c r="W13" s="34"/>
      <c r="X13" s="34"/>
      <c r="Y13" s="34"/>
      <c r="Z13" s="34"/>
    </row>
    <row r="14" spans="1:26" x14ac:dyDescent="0.25">
      <c r="A14" s="574"/>
      <c r="B14" s="34"/>
      <c r="C14" s="34"/>
      <c r="D14" s="34"/>
      <c r="E14" s="34"/>
      <c r="F14" s="34"/>
      <c r="G14" s="34"/>
      <c r="H14" s="34"/>
      <c r="I14" s="34"/>
      <c r="J14" s="34"/>
      <c r="K14" s="34"/>
      <c r="L14" s="34"/>
      <c r="M14" s="34"/>
      <c r="N14" s="34"/>
      <c r="O14" s="34"/>
      <c r="P14" s="34"/>
      <c r="Q14" s="34"/>
      <c r="R14" s="34"/>
      <c r="S14" s="34"/>
      <c r="T14" s="34"/>
      <c r="U14" s="34"/>
      <c r="V14" s="34"/>
      <c r="W14" s="34"/>
      <c r="X14" s="34"/>
      <c r="Y14" s="34"/>
      <c r="Z14" s="34"/>
    </row>
    <row r="15" spans="1:26" x14ac:dyDescent="0.25">
      <c r="A15" s="574"/>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x14ac:dyDescent="0.25">
      <c r="A16" s="574"/>
      <c r="B16" s="34"/>
      <c r="C16" s="34"/>
      <c r="D16" s="34"/>
      <c r="E16" s="34"/>
      <c r="F16" s="34"/>
      <c r="G16" s="34"/>
      <c r="H16" s="34"/>
      <c r="I16" s="34"/>
      <c r="J16" s="34"/>
      <c r="K16" s="34"/>
      <c r="L16" s="34"/>
      <c r="M16" s="34"/>
      <c r="N16" s="34"/>
      <c r="O16" s="34"/>
      <c r="P16" s="34"/>
      <c r="Q16" s="34"/>
      <c r="R16" s="34"/>
      <c r="S16" s="34"/>
      <c r="T16" s="34"/>
      <c r="U16" s="34"/>
      <c r="V16" s="34"/>
      <c r="W16" s="34"/>
      <c r="X16" s="34"/>
      <c r="Y16" s="34"/>
      <c r="Z16" s="34"/>
    </row>
    <row r="17" spans="1:26" x14ac:dyDescent="0.25">
      <c r="A17" s="574"/>
      <c r="B17" s="34"/>
      <c r="C17" s="34"/>
      <c r="D17" s="34"/>
      <c r="E17" s="34"/>
      <c r="F17" s="34"/>
      <c r="G17" s="34"/>
      <c r="H17" s="34"/>
      <c r="I17" s="34"/>
      <c r="J17" s="34"/>
      <c r="K17" s="34"/>
      <c r="L17" s="34"/>
      <c r="M17" s="34"/>
      <c r="N17" s="34"/>
      <c r="O17" s="34"/>
      <c r="P17" s="34"/>
      <c r="Q17" s="34"/>
      <c r="R17" s="34"/>
      <c r="S17" s="34"/>
      <c r="T17" s="34"/>
      <c r="U17" s="34"/>
      <c r="V17" s="34"/>
      <c r="W17" s="34"/>
      <c r="X17" s="34"/>
      <c r="Y17" s="34"/>
      <c r="Z17" s="34"/>
    </row>
    <row r="18" spans="1:26" x14ac:dyDescent="0.25">
      <c r="A18" s="574"/>
      <c r="B18" s="34"/>
      <c r="C18" s="34"/>
      <c r="D18" s="34"/>
      <c r="E18" s="34"/>
      <c r="F18" s="34"/>
      <c r="G18" s="34"/>
      <c r="H18" s="34"/>
      <c r="I18" s="34"/>
      <c r="J18" s="34"/>
      <c r="K18" s="34"/>
      <c r="L18" s="34"/>
      <c r="M18" s="34"/>
      <c r="N18" s="34"/>
      <c r="O18" s="34"/>
      <c r="P18" s="34"/>
      <c r="Q18" s="34"/>
      <c r="R18" s="34"/>
      <c r="S18" s="34"/>
      <c r="T18" s="34"/>
      <c r="U18" s="34"/>
      <c r="V18" s="34"/>
      <c r="W18" s="34"/>
      <c r="X18" s="34"/>
      <c r="Y18" s="34"/>
      <c r="Z18" s="34"/>
    </row>
    <row r="19" spans="1:26" x14ac:dyDescent="0.25">
      <c r="A19" s="574"/>
      <c r="B19" s="34"/>
      <c r="C19" s="34"/>
      <c r="D19" s="34"/>
      <c r="E19" s="34"/>
      <c r="F19" s="34"/>
      <c r="G19" s="34"/>
      <c r="H19" s="34"/>
      <c r="I19" s="34"/>
      <c r="J19" s="34"/>
      <c r="K19" s="34"/>
      <c r="L19" s="34"/>
      <c r="M19" s="34"/>
      <c r="N19" s="34"/>
      <c r="O19" s="34"/>
      <c r="P19" s="34"/>
      <c r="Q19" s="34"/>
      <c r="R19" s="34"/>
      <c r="S19" s="34"/>
      <c r="T19" s="34"/>
      <c r="U19" s="34"/>
      <c r="V19" s="34"/>
      <c r="W19" s="34"/>
      <c r="X19" s="34"/>
      <c r="Y19" s="34"/>
      <c r="Z19" s="34"/>
    </row>
    <row r="20" spans="1:26" x14ac:dyDescent="0.25">
      <c r="A20" s="574"/>
      <c r="B20" s="34"/>
      <c r="C20" s="34"/>
      <c r="D20" s="34"/>
      <c r="E20" s="34"/>
      <c r="F20" s="34"/>
      <c r="G20" s="34"/>
      <c r="H20" s="34"/>
      <c r="I20" s="34"/>
      <c r="J20" s="34"/>
      <c r="K20" s="34"/>
      <c r="L20" s="34"/>
      <c r="M20" s="34"/>
      <c r="N20" s="34"/>
      <c r="O20" s="34"/>
      <c r="P20" s="34"/>
      <c r="Q20" s="34"/>
      <c r="R20" s="34"/>
      <c r="S20" s="34"/>
      <c r="T20" s="34"/>
      <c r="U20" s="34"/>
      <c r="V20" s="34"/>
      <c r="W20" s="34"/>
      <c r="X20" s="34"/>
      <c r="Y20" s="34"/>
      <c r="Z20" s="34"/>
    </row>
    <row r="21" spans="1:26" ht="15.75" customHeight="1" x14ac:dyDescent="0.25">
      <c r="A21" s="574"/>
      <c r="B21" s="34"/>
      <c r="C21" s="34"/>
      <c r="D21" s="34"/>
      <c r="E21" s="34"/>
      <c r="F21" s="34"/>
      <c r="G21" s="34"/>
      <c r="H21" s="34"/>
      <c r="I21" s="34"/>
      <c r="J21" s="34"/>
      <c r="K21" s="34"/>
      <c r="L21" s="34"/>
      <c r="M21" s="34"/>
      <c r="N21" s="34"/>
      <c r="O21" s="34"/>
      <c r="P21" s="34"/>
      <c r="Q21" s="34"/>
      <c r="R21" s="34"/>
      <c r="S21" s="34"/>
      <c r="T21" s="34"/>
      <c r="U21" s="34"/>
      <c r="V21" s="34"/>
      <c r="W21" s="34"/>
      <c r="X21" s="34"/>
      <c r="Y21" s="34"/>
      <c r="Z21" s="34"/>
    </row>
    <row r="22" spans="1:26" ht="15.75" customHeight="1" x14ac:dyDescent="0.25">
      <c r="A22" s="574"/>
      <c r="B22" s="34"/>
      <c r="C22" s="34"/>
      <c r="D22" s="34"/>
      <c r="E22" s="34"/>
      <c r="F22" s="34"/>
      <c r="G22" s="34"/>
      <c r="H22" s="34"/>
      <c r="I22" s="34"/>
      <c r="J22" s="34"/>
      <c r="K22" s="34"/>
      <c r="L22" s="34"/>
      <c r="M22" s="34"/>
      <c r="N22" s="34"/>
      <c r="O22" s="34"/>
      <c r="P22" s="34"/>
      <c r="Q22" s="34"/>
      <c r="R22" s="34"/>
      <c r="S22" s="34"/>
      <c r="T22" s="34"/>
      <c r="U22" s="34"/>
      <c r="V22" s="34"/>
      <c r="W22" s="34"/>
      <c r="X22" s="34"/>
      <c r="Y22" s="34"/>
      <c r="Z22" s="34"/>
    </row>
    <row r="23" spans="1:26" ht="15.75" customHeight="1" x14ac:dyDescent="0.25">
      <c r="A23" s="574"/>
      <c r="B23" s="34"/>
      <c r="C23" s="34"/>
      <c r="D23" s="34"/>
      <c r="E23" s="34"/>
      <c r="F23" s="34"/>
      <c r="G23" s="34"/>
      <c r="H23" s="34"/>
      <c r="I23" s="34"/>
      <c r="J23" s="34"/>
      <c r="K23" s="34"/>
      <c r="L23" s="34"/>
      <c r="M23" s="34"/>
      <c r="N23" s="34"/>
      <c r="O23" s="34"/>
      <c r="P23" s="34"/>
      <c r="Q23" s="34"/>
      <c r="R23" s="34"/>
      <c r="S23" s="34"/>
      <c r="T23" s="34"/>
      <c r="U23" s="34"/>
      <c r="V23" s="34"/>
      <c r="W23" s="34"/>
      <c r="X23" s="34"/>
      <c r="Y23" s="34"/>
      <c r="Z23" s="34"/>
    </row>
    <row r="24" spans="1:26" ht="15.75" customHeight="1" x14ac:dyDescent="0.25">
      <c r="A24" s="574"/>
      <c r="B24" s="34"/>
      <c r="C24" s="34"/>
      <c r="D24" s="34"/>
      <c r="E24" s="34"/>
      <c r="F24" s="34"/>
      <c r="G24" s="34"/>
      <c r="H24" s="34"/>
      <c r="I24" s="34"/>
      <c r="J24" s="34"/>
      <c r="K24" s="34"/>
      <c r="L24" s="34"/>
      <c r="M24" s="34"/>
      <c r="N24" s="34"/>
      <c r="O24" s="34"/>
      <c r="P24" s="34"/>
      <c r="Q24" s="34"/>
      <c r="R24" s="34"/>
      <c r="S24" s="34"/>
      <c r="T24" s="34"/>
      <c r="U24" s="34"/>
      <c r="V24" s="34"/>
      <c r="W24" s="34"/>
      <c r="X24" s="34"/>
      <c r="Y24" s="34"/>
      <c r="Z24" s="34"/>
    </row>
    <row r="25" spans="1:26" ht="15.75" customHeight="1" x14ac:dyDescent="0.25">
      <c r="A25" s="574"/>
      <c r="B25" s="34"/>
      <c r="C25" s="34"/>
      <c r="D25" s="34"/>
      <c r="E25" s="34"/>
      <c r="F25" s="34"/>
      <c r="G25" s="34"/>
      <c r="H25" s="34"/>
      <c r="I25" s="34"/>
      <c r="J25" s="34"/>
      <c r="K25" s="34"/>
      <c r="L25" s="34"/>
      <c r="M25" s="34"/>
      <c r="N25" s="34"/>
      <c r="O25" s="34"/>
      <c r="P25" s="34"/>
      <c r="Q25" s="34"/>
      <c r="R25" s="34"/>
      <c r="S25" s="34"/>
      <c r="T25" s="34"/>
      <c r="U25" s="34"/>
      <c r="V25" s="34"/>
      <c r="W25" s="34"/>
      <c r="X25" s="34"/>
      <c r="Y25" s="34"/>
      <c r="Z25" s="34"/>
    </row>
    <row r="26" spans="1:26" ht="15.75" customHeight="1" x14ac:dyDescent="0.25">
      <c r="A26" s="574"/>
      <c r="B26" s="34"/>
      <c r="C26" s="34"/>
      <c r="D26" s="34"/>
      <c r="E26" s="34"/>
      <c r="F26" s="34"/>
      <c r="G26" s="34"/>
      <c r="H26" s="34"/>
      <c r="I26" s="34"/>
      <c r="J26" s="34"/>
      <c r="K26" s="34"/>
      <c r="L26" s="34"/>
      <c r="M26" s="34"/>
      <c r="N26" s="34"/>
      <c r="O26" s="34"/>
      <c r="P26" s="34"/>
      <c r="Q26" s="34"/>
      <c r="R26" s="34"/>
      <c r="S26" s="34"/>
      <c r="T26" s="34"/>
      <c r="U26" s="34"/>
      <c r="V26" s="34"/>
      <c r="W26" s="34"/>
      <c r="X26" s="34"/>
      <c r="Y26" s="34"/>
      <c r="Z26" s="34"/>
    </row>
    <row r="27" spans="1:26" ht="15.75" customHeight="1" x14ac:dyDescent="0.25">
      <c r="A27" s="574"/>
      <c r="B27" s="34"/>
      <c r="C27" s="34"/>
      <c r="D27" s="34"/>
      <c r="E27" s="34"/>
      <c r="F27" s="34"/>
      <c r="G27" s="34"/>
      <c r="H27" s="34"/>
      <c r="I27" s="34"/>
      <c r="J27" s="34"/>
      <c r="K27" s="34"/>
      <c r="L27" s="34"/>
      <c r="M27" s="34"/>
      <c r="N27" s="34"/>
      <c r="O27" s="34"/>
      <c r="P27" s="34"/>
      <c r="Q27" s="34"/>
      <c r="R27" s="34"/>
      <c r="S27" s="34"/>
      <c r="T27" s="34"/>
      <c r="U27" s="34"/>
      <c r="V27" s="34"/>
      <c r="W27" s="34"/>
      <c r="X27" s="34"/>
      <c r="Y27" s="34"/>
      <c r="Z27" s="34"/>
    </row>
    <row r="28" spans="1:26" ht="15.75" customHeight="1" x14ac:dyDescent="0.25">
      <c r="A28" s="574"/>
      <c r="B28" s="34"/>
      <c r="C28" s="34"/>
      <c r="D28" s="34"/>
      <c r="E28" s="34"/>
      <c r="F28" s="34"/>
      <c r="G28" s="34"/>
      <c r="H28" s="34"/>
      <c r="I28" s="34"/>
      <c r="J28" s="34"/>
      <c r="K28" s="34"/>
      <c r="L28" s="34"/>
      <c r="M28" s="34"/>
      <c r="N28" s="34"/>
      <c r="O28" s="34"/>
      <c r="P28" s="34"/>
      <c r="Q28" s="34"/>
      <c r="R28" s="34"/>
      <c r="S28" s="34"/>
      <c r="T28" s="34"/>
      <c r="U28" s="34"/>
      <c r="V28" s="34"/>
      <c r="W28" s="34"/>
      <c r="X28" s="34"/>
      <c r="Y28" s="34"/>
      <c r="Z28" s="34"/>
    </row>
    <row r="29" spans="1:26" ht="15.75" customHeight="1" x14ac:dyDescent="0.25">
      <c r="A29" s="575"/>
      <c r="B29" s="34"/>
      <c r="C29" s="34"/>
      <c r="D29" s="34"/>
      <c r="E29" s="34"/>
      <c r="F29" s="34"/>
      <c r="G29" s="34"/>
      <c r="H29" s="34"/>
      <c r="I29" s="34"/>
      <c r="J29" s="34"/>
      <c r="K29" s="34"/>
      <c r="L29" s="34"/>
      <c r="M29" s="34"/>
      <c r="N29" s="34"/>
      <c r="O29" s="34"/>
      <c r="P29" s="34"/>
      <c r="Q29" s="34"/>
      <c r="R29" s="34"/>
      <c r="S29" s="34"/>
      <c r="T29" s="34"/>
      <c r="U29" s="34"/>
      <c r="V29" s="34"/>
      <c r="W29" s="34"/>
      <c r="X29" s="34"/>
      <c r="Y29" s="34"/>
      <c r="Z29" s="34"/>
    </row>
    <row r="30" spans="1:26" ht="15.75" customHeight="1" x14ac:dyDescent="0.25">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row>
    <row r="31" spans="1:26" ht="15.75" customHeight="1" x14ac:dyDescent="0.25">
      <c r="A31" s="576"/>
      <c r="B31" s="34"/>
      <c r="C31" s="34"/>
      <c r="D31" s="34"/>
      <c r="E31" s="34"/>
      <c r="F31" s="34"/>
      <c r="G31" s="34"/>
      <c r="H31" s="34"/>
      <c r="I31" s="34"/>
      <c r="J31" s="34"/>
      <c r="K31" s="34"/>
      <c r="L31" s="34"/>
      <c r="M31" s="34"/>
      <c r="N31" s="34"/>
      <c r="O31" s="34"/>
      <c r="P31" s="34"/>
      <c r="Q31" s="34"/>
      <c r="R31" s="34"/>
      <c r="S31" s="34"/>
      <c r="T31" s="34"/>
      <c r="U31" s="34"/>
      <c r="V31" s="34"/>
      <c r="W31" s="34"/>
      <c r="X31" s="34"/>
      <c r="Y31" s="34"/>
      <c r="Z31" s="34"/>
    </row>
    <row r="32" spans="1:26" ht="15.75" customHeight="1" x14ac:dyDescent="0.25">
      <c r="A32" s="574"/>
      <c r="B32" s="34"/>
      <c r="C32" s="34"/>
      <c r="D32" s="34"/>
      <c r="E32" s="34"/>
      <c r="F32" s="34"/>
      <c r="G32" s="34"/>
      <c r="H32" s="34"/>
      <c r="I32" s="34"/>
      <c r="J32" s="34"/>
      <c r="K32" s="34"/>
      <c r="L32" s="34"/>
      <c r="M32" s="34"/>
      <c r="N32" s="34"/>
      <c r="O32" s="34"/>
      <c r="P32" s="34"/>
      <c r="Q32" s="34"/>
      <c r="R32" s="34"/>
      <c r="S32" s="34"/>
      <c r="T32" s="34"/>
      <c r="U32" s="34"/>
      <c r="V32" s="34"/>
      <c r="W32" s="34"/>
      <c r="X32" s="34"/>
      <c r="Y32" s="34"/>
      <c r="Z32" s="34"/>
    </row>
    <row r="33" spans="1:26" ht="15.75" customHeight="1" x14ac:dyDescent="0.25">
      <c r="A33" s="574"/>
      <c r="B33" s="34"/>
      <c r="C33" s="34"/>
      <c r="D33" s="34"/>
      <c r="E33" s="34"/>
      <c r="F33" s="34"/>
      <c r="G33" s="34"/>
      <c r="H33" s="34"/>
      <c r="I33" s="34"/>
      <c r="J33" s="34"/>
      <c r="K33" s="34"/>
      <c r="L33" s="34"/>
      <c r="M33" s="34"/>
      <c r="N33" s="34"/>
      <c r="O33" s="34"/>
      <c r="P33" s="34"/>
      <c r="Q33" s="34"/>
      <c r="R33" s="34"/>
      <c r="S33" s="34"/>
      <c r="T33" s="34"/>
      <c r="U33" s="34"/>
      <c r="V33" s="34"/>
      <c r="W33" s="34"/>
      <c r="X33" s="34"/>
      <c r="Y33" s="34"/>
      <c r="Z33" s="34"/>
    </row>
    <row r="34" spans="1:26" ht="15.75" customHeight="1" x14ac:dyDescent="0.25">
      <c r="A34" s="574"/>
      <c r="B34" s="34"/>
      <c r="C34" s="34"/>
      <c r="D34" s="34"/>
      <c r="E34" s="34"/>
      <c r="F34" s="34"/>
      <c r="G34" s="34"/>
      <c r="H34" s="34"/>
      <c r="I34" s="34"/>
      <c r="J34" s="34"/>
      <c r="K34" s="34"/>
      <c r="L34" s="34"/>
      <c r="M34" s="34"/>
      <c r="N34" s="34"/>
      <c r="O34" s="34"/>
      <c r="P34" s="34"/>
      <c r="Q34" s="34"/>
      <c r="R34" s="34"/>
      <c r="S34" s="34"/>
      <c r="T34" s="34"/>
      <c r="U34" s="34"/>
      <c r="V34" s="34"/>
      <c r="W34" s="34"/>
      <c r="X34" s="34"/>
      <c r="Y34" s="34"/>
      <c r="Z34" s="34"/>
    </row>
    <row r="35" spans="1:26" ht="15.75" customHeight="1" x14ac:dyDescent="0.25">
      <c r="A35" s="574"/>
      <c r="B35" s="34"/>
      <c r="C35" s="34"/>
      <c r="D35" s="34"/>
      <c r="E35" s="34"/>
      <c r="F35" s="34"/>
      <c r="G35" s="34"/>
      <c r="H35" s="34"/>
      <c r="I35" s="34"/>
      <c r="J35" s="34"/>
      <c r="K35" s="34"/>
      <c r="L35" s="34"/>
      <c r="M35" s="34"/>
      <c r="N35" s="34"/>
      <c r="O35" s="34"/>
      <c r="P35" s="34"/>
      <c r="Q35" s="34"/>
      <c r="R35" s="34"/>
      <c r="S35" s="34"/>
      <c r="T35" s="34"/>
      <c r="U35" s="34"/>
      <c r="V35" s="34"/>
      <c r="W35" s="34"/>
      <c r="X35" s="34"/>
      <c r="Y35" s="34"/>
      <c r="Z35" s="34"/>
    </row>
    <row r="36" spans="1:26" ht="15.75" customHeight="1" x14ac:dyDescent="0.25">
      <c r="A36" s="574"/>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spans="1:26" ht="15.75" customHeight="1" x14ac:dyDescent="0.25">
      <c r="A37" s="574"/>
      <c r="B37" s="34"/>
      <c r="C37" s="34"/>
      <c r="D37" s="34"/>
      <c r="E37" s="34"/>
      <c r="F37" s="34"/>
      <c r="G37" s="34"/>
      <c r="H37" s="34"/>
      <c r="I37" s="34"/>
      <c r="J37" s="34"/>
      <c r="K37" s="34"/>
      <c r="L37" s="34"/>
      <c r="M37" s="34"/>
      <c r="N37" s="34"/>
      <c r="O37" s="34"/>
      <c r="P37" s="34"/>
      <c r="Q37" s="34"/>
      <c r="R37" s="34"/>
      <c r="S37" s="34"/>
      <c r="T37" s="34"/>
      <c r="U37" s="34"/>
      <c r="V37" s="34"/>
      <c r="W37" s="34"/>
      <c r="X37" s="34"/>
      <c r="Y37" s="34"/>
      <c r="Z37" s="34"/>
    </row>
    <row r="38" spans="1:26" ht="15.75" customHeight="1" x14ac:dyDescent="0.25">
      <c r="A38" s="574"/>
      <c r="B38" s="34"/>
      <c r="C38" s="34"/>
      <c r="D38" s="34"/>
      <c r="E38" s="34"/>
      <c r="F38" s="34"/>
      <c r="G38" s="34"/>
      <c r="H38" s="34"/>
      <c r="I38" s="34"/>
      <c r="J38" s="34"/>
      <c r="K38" s="34"/>
      <c r="L38" s="34"/>
      <c r="M38" s="34"/>
      <c r="N38" s="34"/>
      <c r="O38" s="34"/>
      <c r="P38" s="34"/>
      <c r="Q38" s="34"/>
      <c r="R38" s="34"/>
      <c r="S38" s="34"/>
      <c r="T38" s="34"/>
      <c r="U38" s="34"/>
      <c r="V38" s="34"/>
      <c r="W38" s="34"/>
      <c r="X38" s="34"/>
      <c r="Y38" s="34"/>
      <c r="Z38" s="34"/>
    </row>
    <row r="39" spans="1:26" ht="15.75" customHeight="1" x14ac:dyDescent="0.25">
      <c r="A39" s="574"/>
      <c r="B39" s="34"/>
      <c r="C39" s="34"/>
      <c r="D39" s="34"/>
      <c r="E39" s="34"/>
      <c r="F39" s="34"/>
      <c r="G39" s="34"/>
      <c r="H39" s="34"/>
      <c r="I39" s="34"/>
      <c r="J39" s="34"/>
      <c r="K39" s="34"/>
      <c r="L39" s="34"/>
      <c r="M39" s="34"/>
      <c r="N39" s="34"/>
      <c r="O39" s="34"/>
      <c r="P39" s="34"/>
      <c r="Q39" s="34"/>
      <c r="R39" s="34"/>
      <c r="S39" s="34"/>
      <c r="T39" s="34"/>
      <c r="U39" s="34"/>
      <c r="V39" s="34"/>
      <c r="W39" s="34"/>
      <c r="X39" s="34"/>
      <c r="Y39" s="34"/>
      <c r="Z39" s="34"/>
    </row>
    <row r="40" spans="1:26" ht="15.75" customHeight="1" x14ac:dyDescent="0.25">
      <c r="A40" s="574"/>
      <c r="B40" s="34"/>
      <c r="C40" s="34"/>
      <c r="D40" s="34"/>
      <c r="E40" s="34"/>
      <c r="F40" s="34"/>
      <c r="G40" s="34"/>
      <c r="H40" s="34"/>
      <c r="I40" s="34"/>
      <c r="J40" s="34"/>
      <c r="K40" s="34"/>
      <c r="L40" s="34"/>
      <c r="M40" s="34"/>
      <c r="N40" s="34"/>
      <c r="O40" s="34"/>
      <c r="P40" s="34"/>
      <c r="Q40" s="34"/>
      <c r="R40" s="34"/>
      <c r="S40" s="34"/>
      <c r="T40" s="34"/>
      <c r="U40" s="34"/>
      <c r="V40" s="34"/>
      <c r="W40" s="34"/>
      <c r="X40" s="34"/>
      <c r="Y40" s="34"/>
      <c r="Z40" s="34"/>
    </row>
    <row r="41" spans="1:26" ht="15.75" customHeight="1" x14ac:dyDescent="0.25">
      <c r="A41" s="574"/>
      <c r="B41" s="34"/>
      <c r="C41" s="34"/>
      <c r="D41" s="34"/>
      <c r="E41" s="34"/>
      <c r="F41" s="34"/>
      <c r="G41" s="34"/>
      <c r="H41" s="34"/>
      <c r="I41" s="34"/>
      <c r="J41" s="34"/>
      <c r="K41" s="34"/>
      <c r="L41" s="34"/>
      <c r="M41" s="34"/>
      <c r="N41" s="34"/>
      <c r="O41" s="34"/>
      <c r="P41" s="34"/>
      <c r="Q41" s="34"/>
      <c r="R41" s="34"/>
      <c r="S41" s="34"/>
      <c r="T41" s="34"/>
      <c r="U41" s="34"/>
      <c r="V41" s="34"/>
      <c r="W41" s="34"/>
      <c r="X41" s="34"/>
      <c r="Y41" s="34"/>
      <c r="Z41" s="34"/>
    </row>
    <row r="42" spans="1:26" ht="15.75" customHeight="1" x14ac:dyDescent="0.25">
      <c r="A42" s="574"/>
      <c r="B42" s="34"/>
      <c r="C42" s="34"/>
      <c r="D42" s="34"/>
      <c r="E42" s="34"/>
      <c r="F42" s="34"/>
      <c r="G42" s="34"/>
      <c r="H42" s="34"/>
      <c r="I42" s="34"/>
      <c r="J42" s="34"/>
      <c r="K42" s="34"/>
      <c r="L42" s="34"/>
      <c r="M42" s="34"/>
      <c r="N42" s="34"/>
      <c r="O42" s="34"/>
      <c r="P42" s="34"/>
      <c r="Q42" s="34"/>
      <c r="R42" s="34"/>
      <c r="S42" s="34"/>
      <c r="T42" s="34"/>
      <c r="U42" s="34"/>
      <c r="V42" s="34"/>
      <c r="W42" s="34"/>
      <c r="X42" s="34"/>
      <c r="Y42" s="34"/>
      <c r="Z42" s="34"/>
    </row>
    <row r="43" spans="1:26" ht="15.75" customHeight="1" x14ac:dyDescent="0.25">
      <c r="A43" s="574"/>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ht="15.75" customHeight="1" x14ac:dyDescent="0.25">
      <c r="A44" s="574"/>
      <c r="B44" s="34"/>
      <c r="C44" s="34"/>
      <c r="D44" s="34"/>
      <c r="E44" s="34"/>
      <c r="F44" s="34"/>
      <c r="G44" s="34"/>
      <c r="H44" s="34"/>
      <c r="I44" s="34"/>
      <c r="J44" s="34"/>
      <c r="K44" s="34"/>
      <c r="L44" s="34"/>
      <c r="M44" s="34"/>
      <c r="N44" s="34"/>
      <c r="O44" s="34"/>
      <c r="P44" s="34"/>
      <c r="Q44" s="34"/>
      <c r="R44" s="34"/>
      <c r="S44" s="34"/>
      <c r="T44" s="34"/>
      <c r="U44" s="34"/>
      <c r="V44" s="34"/>
      <c r="W44" s="34"/>
      <c r="X44" s="34"/>
      <c r="Y44" s="34"/>
      <c r="Z44" s="34"/>
    </row>
    <row r="45" spans="1:26" ht="15.75" customHeight="1" x14ac:dyDescent="0.25">
      <c r="A45" s="57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15.75" customHeight="1" x14ac:dyDescent="0.25">
      <c r="A46" s="57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15.75" customHeight="1" x14ac:dyDescent="0.25">
      <c r="A47" s="57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15.75" customHeight="1" x14ac:dyDescent="0.25">
      <c r="A48" s="57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15.75" customHeight="1" x14ac:dyDescent="0.25">
      <c r="A49" s="57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15.75" customHeight="1" x14ac:dyDescent="0.25">
      <c r="A50" s="57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ht="15.75" customHeight="1" x14ac:dyDescent="0.25">
      <c r="A51" s="57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15.75" customHeight="1" x14ac:dyDescent="0.25">
      <c r="A52" s="57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15.75" customHeight="1" x14ac:dyDescent="0.25">
      <c r="A53" s="575"/>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15.75" customHeight="1" x14ac:dyDescent="0.25">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ht="15.75" customHeight="1" x14ac:dyDescent="0.25">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ht="15.75" customHeight="1" x14ac:dyDescent="0.25">
      <c r="A56" s="34"/>
      <c r="B56" s="38" t="s">
        <v>129</v>
      </c>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15.75" customHeight="1" x14ac:dyDescent="0.25">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ht="15.75" customHeight="1" x14ac:dyDescent="0.25">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ht="15.75" customHeight="1" x14ac:dyDescent="0.25">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ht="15.75" customHeight="1" x14ac:dyDescent="0.25">
      <c r="A60" s="34"/>
      <c r="B60" s="38" t="s">
        <v>130</v>
      </c>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ht="15.75" customHeight="1" x14ac:dyDescent="0.25">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ht="15.75" customHeight="1" x14ac:dyDescent="0.25">
      <c r="A62" s="39">
        <v>44952</v>
      </c>
      <c r="B62" s="37" t="s">
        <v>131</v>
      </c>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ht="54" customHeight="1" x14ac:dyDescent="0.25">
      <c r="A63" s="39">
        <v>44952</v>
      </c>
      <c r="B63" s="37" t="s">
        <v>132</v>
      </c>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ht="15.75" customHeight="1" x14ac:dyDescent="0.25">
      <c r="A64" s="39">
        <v>44956</v>
      </c>
      <c r="B64" s="37" t="s">
        <v>133</v>
      </c>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5.75" customHeight="1" x14ac:dyDescent="0.25">
      <c r="A65" s="39"/>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5.75" customHeight="1"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5.75" customHeight="1" x14ac:dyDescent="0.25">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5.75" customHeight="1" x14ac:dyDescent="0.2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5.75" customHeight="1" x14ac:dyDescent="0.2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5.75" customHeight="1" x14ac:dyDescent="0.25">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5.75" customHeight="1" x14ac:dyDescent="0.2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5.75" customHeight="1" x14ac:dyDescent="0.2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5.75" customHeight="1" x14ac:dyDescent="0.2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5.75" customHeight="1" x14ac:dyDescent="0.2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5.75" customHeight="1" x14ac:dyDescent="0.2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5.75" customHeight="1" x14ac:dyDescent="0.2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5.75" customHeight="1" x14ac:dyDescent="0.2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5.75" customHeight="1" x14ac:dyDescent="0.2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5.75" customHeight="1" x14ac:dyDescent="0.2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5.75" customHeight="1" x14ac:dyDescent="0.2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5.75" customHeight="1" x14ac:dyDescent="0.2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5.75" customHeight="1" x14ac:dyDescent="0.2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5.75" customHeight="1" x14ac:dyDescent="0.2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5.75" customHeight="1"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5.75" customHeight="1" x14ac:dyDescent="0.25">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5.75" customHeight="1" x14ac:dyDescent="0.2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5.75" customHeight="1" x14ac:dyDescent="0.2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5.75" customHeight="1" x14ac:dyDescent="0.25">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5.75" customHeight="1" x14ac:dyDescent="0.2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5.75" customHeight="1" x14ac:dyDescent="0.2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5.75" customHeight="1" x14ac:dyDescent="0.2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5.75" customHeight="1" x14ac:dyDescent="0.25">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5.75" customHeight="1" x14ac:dyDescent="0.25">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5.75" customHeight="1" x14ac:dyDescent="0.25">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5.75" customHeight="1" x14ac:dyDescent="0.25">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5.75" customHeight="1" x14ac:dyDescent="0.25">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5.75" customHeight="1" x14ac:dyDescent="0.25">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5.75" customHeight="1" x14ac:dyDescent="0.25">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5.75" customHeight="1" x14ac:dyDescent="0.25">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5.75" customHeight="1" x14ac:dyDescent="0.25">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5.75" customHeight="1"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5.75" customHeight="1" x14ac:dyDescent="0.2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5.75" customHeight="1"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5.75" customHeight="1" x14ac:dyDescent="0.25">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5.75" customHeight="1" x14ac:dyDescent="0.2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5.75" customHeight="1"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5.75" customHeight="1" x14ac:dyDescent="0.25">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5.75" customHeight="1"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5.75" customHeight="1" x14ac:dyDescent="0.2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5.75" customHeight="1" x14ac:dyDescent="0.2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5.75" customHeight="1"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5.75" customHeight="1"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5.75" customHeight="1"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5.75" customHeight="1"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5.75" customHeight="1"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5.75" customHeight="1"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5.75" customHeight="1"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5.75" customHeight="1"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5.75" customHeight="1"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5.75" customHeight="1"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5.75" customHeight="1"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5.75" customHeight="1"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5.75" customHeight="1"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5.75" customHeight="1"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5.75" customHeight="1"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5.75" customHeight="1"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5.75" customHeight="1"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5.75" customHeight="1"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5.75" customHeight="1"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5.75" customHeight="1"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5.75" customHeight="1"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5.75" customHeight="1"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5.75" customHeight="1"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5.75" customHeight="1" x14ac:dyDescent="0.2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5.75" customHeight="1" x14ac:dyDescent="0.2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5.75" customHeight="1"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5.75" customHeight="1"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5.75" customHeight="1"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5.75" customHeight="1"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5.75" customHeight="1" x14ac:dyDescent="0.2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5.75" customHeight="1"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5.75" customHeight="1" x14ac:dyDescent="0.2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5.75" customHeight="1" x14ac:dyDescent="0.2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5.75" customHeight="1"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5.75" customHeight="1"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5.75" customHeight="1"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5.75" customHeight="1"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5.75" customHeight="1"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5.75" customHeight="1"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5.75" customHeight="1" x14ac:dyDescent="0.25">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5.75" customHeight="1"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5.75" customHeight="1" x14ac:dyDescent="0.25">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5.75" customHeight="1"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5.75" customHeight="1" x14ac:dyDescent="0.25">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5.75" customHeight="1"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5.75" customHeight="1" x14ac:dyDescent="0.25">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5.75" customHeight="1"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5.75" customHeight="1" x14ac:dyDescent="0.25">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5.75" customHeight="1"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5.75" customHeight="1" x14ac:dyDescent="0.25">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5.75" customHeight="1" x14ac:dyDescent="0.25">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5.75" customHeight="1"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5.75" customHeight="1"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5.75" customHeight="1"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5.75" customHeight="1"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5.75" customHeight="1"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5.75" customHeight="1" x14ac:dyDescent="0.25">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5.75" customHeight="1" x14ac:dyDescent="0.25">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5.75" customHeight="1"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5.75" customHeight="1" x14ac:dyDescent="0.25">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5.75" customHeight="1"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5.75" customHeight="1" x14ac:dyDescent="0.25">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5.75" customHeight="1" x14ac:dyDescent="0.25">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5.75" customHeight="1" x14ac:dyDescent="0.25">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5.75" customHeight="1"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5.75" customHeight="1" x14ac:dyDescent="0.25">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5.75" customHeight="1"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5.75" customHeight="1" x14ac:dyDescent="0.25">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5.75" customHeight="1" x14ac:dyDescent="0.25">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5.75" customHeight="1" x14ac:dyDescent="0.25">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5.75" customHeight="1"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5.75" customHeight="1" x14ac:dyDescent="0.25">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5.75" customHeight="1"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5.75" customHeight="1"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5.75" customHeight="1" x14ac:dyDescent="0.25">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5.75" customHeight="1" x14ac:dyDescent="0.25">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5.75" customHeight="1"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5.75" customHeight="1" x14ac:dyDescent="0.25">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5.75" customHeight="1"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5.75" customHeight="1"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5.75" customHeight="1"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5.75" customHeight="1"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5.75" customHeight="1"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5.75" customHeight="1" x14ac:dyDescent="0.25">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5.75" customHeight="1" x14ac:dyDescent="0.25">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5.75" customHeight="1"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5.75" customHeight="1"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5.75" customHeight="1" x14ac:dyDescent="0.25">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5.75" customHeight="1"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5.75" customHeight="1"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5.75" customHeight="1" x14ac:dyDescent="0.25">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5.75" customHeight="1"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5.75" customHeight="1"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5.75" customHeight="1" x14ac:dyDescent="0.25">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5.75" customHeight="1"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5.75" customHeight="1"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5.75" customHeight="1" x14ac:dyDescent="0.25">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5.75" customHeight="1"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5.75" customHeight="1"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5.75" customHeight="1" x14ac:dyDescent="0.25">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5.75" customHeight="1"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5.75" customHeight="1"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5.75" customHeight="1" x14ac:dyDescent="0.25">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5.75" customHeight="1"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5.75" customHeight="1"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5.75" customHeight="1"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5.75" customHeight="1"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5.75" customHeight="1" x14ac:dyDescent="0.2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5.75" customHeight="1"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5.75" customHeight="1"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5.75" customHeight="1" x14ac:dyDescent="0.25">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5.75" customHeight="1" x14ac:dyDescent="0.25">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5.75" customHeight="1" x14ac:dyDescent="0.25">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5.75" customHeight="1" x14ac:dyDescent="0.2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5.75" customHeight="1" x14ac:dyDescent="0.25">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5.75" customHeight="1"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5.75" customHeight="1" x14ac:dyDescent="0.25">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5.75" customHeight="1" x14ac:dyDescent="0.25">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5.75" customHeight="1"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5.75" customHeight="1" x14ac:dyDescent="0.25">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5.75" customHeight="1" x14ac:dyDescent="0.25">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5.75" customHeight="1" x14ac:dyDescent="0.2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5.75" customHeight="1" x14ac:dyDescent="0.25">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5.75" customHeight="1" x14ac:dyDescent="0.25">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5.75" customHeight="1" x14ac:dyDescent="0.25">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5.75" customHeight="1" x14ac:dyDescent="0.25">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5.75" customHeight="1" x14ac:dyDescent="0.25">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5.75" customHeight="1" x14ac:dyDescent="0.25">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5.75" customHeight="1" x14ac:dyDescent="0.25">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5.75" customHeight="1" x14ac:dyDescent="0.25">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5.75" customHeight="1" x14ac:dyDescent="0.25">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5.75" customHeight="1" x14ac:dyDescent="0.25">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5.75" customHeight="1" x14ac:dyDescent="0.25">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5.75" customHeight="1" x14ac:dyDescent="0.25">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5.75" customHeight="1" x14ac:dyDescent="0.25">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5.75" customHeight="1" x14ac:dyDescent="0.25">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5.75" customHeight="1" x14ac:dyDescent="0.25">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5.75" customHeight="1" x14ac:dyDescent="0.25">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5.75" customHeight="1" x14ac:dyDescent="0.25">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5.75" customHeight="1" x14ac:dyDescent="0.25">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5.75" customHeight="1" x14ac:dyDescent="0.25">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5.75" customHeight="1" x14ac:dyDescent="0.25">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5.75" customHeight="1" x14ac:dyDescent="0.25">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5.75" customHeight="1" x14ac:dyDescent="0.25">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5.75" customHeight="1" x14ac:dyDescent="0.25">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5.75" customHeight="1" x14ac:dyDescent="0.25">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5.75" customHeight="1" x14ac:dyDescent="0.2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5.75" customHeight="1"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5.75" customHeight="1" x14ac:dyDescent="0.25">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5.75" customHeight="1" x14ac:dyDescent="0.25">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5.75" customHeight="1"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5.75" customHeight="1" x14ac:dyDescent="0.25">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5.75" customHeight="1" x14ac:dyDescent="0.25">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5.75" customHeight="1" x14ac:dyDescent="0.25">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5.75" customHeight="1" x14ac:dyDescent="0.25">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5.75" customHeight="1" x14ac:dyDescent="0.25">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5.75" customHeight="1" x14ac:dyDescent="0.25">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5.75" customHeight="1" x14ac:dyDescent="0.25">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5.75" customHeight="1" x14ac:dyDescent="0.25">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5.75" customHeight="1" x14ac:dyDescent="0.25">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5.75" customHeight="1" x14ac:dyDescent="0.25">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5.75" customHeight="1" x14ac:dyDescent="0.25">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5.75" customHeight="1" x14ac:dyDescent="0.25">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5.75" customHeight="1" x14ac:dyDescent="0.25">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5.75" customHeight="1" x14ac:dyDescent="0.25">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5.75" customHeight="1" x14ac:dyDescent="0.25">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5.75" customHeight="1" x14ac:dyDescent="0.25">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5.75" customHeight="1" x14ac:dyDescent="0.25">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5.75" customHeight="1" x14ac:dyDescent="0.25">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5.75" customHeight="1" x14ac:dyDescent="0.25">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5.75" customHeight="1" x14ac:dyDescent="0.25">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5.75" customHeight="1" x14ac:dyDescent="0.25">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5.75" customHeight="1" x14ac:dyDescent="0.25">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5.75" customHeight="1" x14ac:dyDescent="0.25">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5.75" customHeight="1" x14ac:dyDescent="0.25">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5.75" customHeight="1" x14ac:dyDescent="0.25">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5.75" customHeight="1" x14ac:dyDescent="0.25">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5.75" customHeight="1" x14ac:dyDescent="0.25">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5.75" customHeight="1" x14ac:dyDescent="0.25">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5.75" customHeight="1" x14ac:dyDescent="0.25">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5.75" customHeight="1" x14ac:dyDescent="0.25">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5.75" customHeight="1" x14ac:dyDescent="0.25">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5.75" customHeight="1" x14ac:dyDescent="0.25">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5.75" customHeight="1" x14ac:dyDescent="0.25">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5.75" customHeight="1" x14ac:dyDescent="0.25">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5.75" customHeight="1" x14ac:dyDescent="0.25">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5.75" customHeight="1" x14ac:dyDescent="0.25">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5.75" customHeight="1" x14ac:dyDescent="0.25">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5.75" customHeight="1" x14ac:dyDescent="0.25">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5.75" customHeight="1" x14ac:dyDescent="0.25">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5.75" customHeight="1" x14ac:dyDescent="0.25">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5.75" customHeight="1" x14ac:dyDescent="0.25">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5.75" customHeight="1" x14ac:dyDescent="0.25">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5.75" customHeight="1" x14ac:dyDescent="0.25">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5.75" customHeight="1" x14ac:dyDescent="0.25">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5.75" customHeight="1" x14ac:dyDescent="0.25">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5.75" customHeight="1" x14ac:dyDescent="0.25">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5.75" customHeight="1" x14ac:dyDescent="0.25">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5.75" customHeight="1" x14ac:dyDescent="0.25">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5.75" customHeight="1" x14ac:dyDescent="0.25">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5.75" customHeight="1" x14ac:dyDescent="0.25">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5.75" customHeight="1" x14ac:dyDescent="0.25">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5.75" customHeight="1"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5.75" customHeight="1" x14ac:dyDescent="0.25">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5.75" customHeight="1" x14ac:dyDescent="0.25">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5.75" customHeight="1" x14ac:dyDescent="0.25">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5.75" customHeight="1" x14ac:dyDescent="0.25">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5.75" customHeight="1" x14ac:dyDescent="0.25">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5.75" customHeight="1" x14ac:dyDescent="0.25">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5.75" customHeight="1" x14ac:dyDescent="0.25">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5.75" customHeight="1" x14ac:dyDescent="0.25">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5.75" customHeight="1" x14ac:dyDescent="0.25">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5.75" customHeight="1" x14ac:dyDescent="0.25">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5.75" customHeight="1" x14ac:dyDescent="0.25">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5.75" customHeight="1" x14ac:dyDescent="0.25">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5.75" customHeight="1" x14ac:dyDescent="0.25">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5.75" customHeight="1" x14ac:dyDescent="0.25">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5.75" customHeight="1"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5.75" customHeight="1" x14ac:dyDescent="0.25">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5.75" customHeight="1" x14ac:dyDescent="0.25">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5.75" customHeight="1" x14ac:dyDescent="0.25">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5.75" customHeight="1" x14ac:dyDescent="0.25">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5.75" customHeight="1" x14ac:dyDescent="0.25">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5.75" customHeight="1" x14ac:dyDescent="0.25">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5.75" customHeight="1" x14ac:dyDescent="0.25">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5.75" customHeight="1" x14ac:dyDescent="0.25">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5.75" customHeight="1" x14ac:dyDescent="0.25">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5.75" customHeight="1" x14ac:dyDescent="0.25">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5.75" customHeight="1" x14ac:dyDescent="0.25">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5.75" customHeight="1" x14ac:dyDescent="0.25">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5.75" customHeight="1" x14ac:dyDescent="0.25">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5.75" customHeight="1" x14ac:dyDescent="0.25">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5.75" customHeight="1" x14ac:dyDescent="0.25">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5.75" customHeight="1" x14ac:dyDescent="0.25">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5.75" customHeight="1" x14ac:dyDescent="0.25">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5.75" customHeight="1" x14ac:dyDescent="0.25">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5.75" customHeight="1" x14ac:dyDescent="0.25">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5.75" customHeight="1" x14ac:dyDescent="0.25">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5.75" customHeight="1" x14ac:dyDescent="0.25">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5.75" customHeight="1" x14ac:dyDescent="0.25">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5.75" customHeight="1" x14ac:dyDescent="0.25">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5.75" customHeight="1" x14ac:dyDescent="0.25">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5.75" customHeight="1"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5.75" customHeight="1" x14ac:dyDescent="0.25">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5.75" customHeight="1" x14ac:dyDescent="0.25">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5.75" customHeight="1" x14ac:dyDescent="0.25">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5.75" customHeight="1" x14ac:dyDescent="0.25">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5.75" customHeight="1" x14ac:dyDescent="0.25">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5.75" customHeight="1" x14ac:dyDescent="0.25">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5.75" customHeight="1" x14ac:dyDescent="0.25">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5.75" customHeight="1" x14ac:dyDescent="0.25">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5.75" customHeight="1" x14ac:dyDescent="0.25">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5.75" customHeight="1" x14ac:dyDescent="0.25">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5.75" customHeight="1" x14ac:dyDescent="0.25">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5.75" customHeight="1" x14ac:dyDescent="0.25">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5.75" customHeight="1" x14ac:dyDescent="0.25">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5.75" customHeight="1" x14ac:dyDescent="0.25">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5.75" customHeight="1" x14ac:dyDescent="0.25">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5.75" customHeight="1" x14ac:dyDescent="0.25">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5.75" customHeight="1" x14ac:dyDescent="0.25">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5.75" customHeight="1" x14ac:dyDescent="0.25">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5.75" customHeight="1" x14ac:dyDescent="0.25">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5.75" customHeight="1" x14ac:dyDescent="0.2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5.75" customHeight="1" x14ac:dyDescent="0.25">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5.75" customHeight="1" x14ac:dyDescent="0.25">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5.75" customHeight="1" x14ac:dyDescent="0.25">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5.75" customHeight="1" x14ac:dyDescent="0.25">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5.75" customHeight="1" x14ac:dyDescent="0.25">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5.75" customHeight="1" x14ac:dyDescent="0.25">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5.75" customHeight="1" x14ac:dyDescent="0.25">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5.75" customHeight="1" x14ac:dyDescent="0.25">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5.75" customHeight="1" x14ac:dyDescent="0.25">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5.75" customHeight="1" x14ac:dyDescent="0.25">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5.75" customHeight="1" x14ac:dyDescent="0.25">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5.75" customHeight="1" x14ac:dyDescent="0.25">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5.75" customHeight="1" x14ac:dyDescent="0.25">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5.75" customHeight="1" x14ac:dyDescent="0.25">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5.75" customHeight="1" x14ac:dyDescent="0.25">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5.75" customHeight="1" x14ac:dyDescent="0.25">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5.75" customHeight="1" x14ac:dyDescent="0.25">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5.75" customHeight="1" x14ac:dyDescent="0.25">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5.75" customHeight="1" x14ac:dyDescent="0.25">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5.75" customHeight="1" x14ac:dyDescent="0.25">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5.75" customHeight="1" x14ac:dyDescent="0.25">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5.75" customHeight="1" x14ac:dyDescent="0.25">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5.75" customHeight="1" x14ac:dyDescent="0.25">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5.75" customHeight="1" x14ac:dyDescent="0.25">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5.75" customHeight="1" x14ac:dyDescent="0.25">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5.75" customHeight="1" x14ac:dyDescent="0.25">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5.75" customHeight="1" x14ac:dyDescent="0.25">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5.75" customHeight="1" x14ac:dyDescent="0.25">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5.75" customHeight="1" x14ac:dyDescent="0.25">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5.75" customHeight="1" x14ac:dyDescent="0.25">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5.75" customHeight="1" x14ac:dyDescent="0.25">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5.75" customHeight="1" x14ac:dyDescent="0.25">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5.75" customHeight="1" x14ac:dyDescent="0.25">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5.75" customHeight="1" x14ac:dyDescent="0.25">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5.75" customHeight="1" x14ac:dyDescent="0.25">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5.75" customHeight="1" x14ac:dyDescent="0.25">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5.75" customHeight="1" x14ac:dyDescent="0.25">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5.75" customHeight="1" x14ac:dyDescent="0.25">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5.75" customHeight="1" x14ac:dyDescent="0.25">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5.75" customHeight="1" x14ac:dyDescent="0.25">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5.75" customHeight="1" x14ac:dyDescent="0.25">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5.75" customHeight="1" x14ac:dyDescent="0.25">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5.75" customHeight="1" x14ac:dyDescent="0.25">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5.75" customHeight="1" x14ac:dyDescent="0.25">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5.75" customHeight="1" x14ac:dyDescent="0.25">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5.75" customHeight="1" x14ac:dyDescent="0.25">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5.75" customHeight="1" x14ac:dyDescent="0.25">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5.75" customHeight="1" x14ac:dyDescent="0.25">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5.75" customHeight="1" x14ac:dyDescent="0.25">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5.75" customHeight="1" x14ac:dyDescent="0.25">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5.75" customHeight="1" x14ac:dyDescent="0.25">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5.75" customHeight="1" x14ac:dyDescent="0.25">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5.75" customHeight="1" x14ac:dyDescent="0.25">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5.75" customHeight="1" x14ac:dyDescent="0.25">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5.75" customHeight="1" x14ac:dyDescent="0.25">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5.75" customHeight="1" x14ac:dyDescent="0.25">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5.75" customHeight="1" x14ac:dyDescent="0.25">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5.75" customHeight="1" x14ac:dyDescent="0.25">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5.75" customHeight="1" x14ac:dyDescent="0.25">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5.75" customHeight="1" x14ac:dyDescent="0.25">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5.75" customHeight="1" x14ac:dyDescent="0.25">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5.75" customHeight="1" x14ac:dyDescent="0.25">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5.75" customHeight="1" x14ac:dyDescent="0.25">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5.75" customHeight="1" x14ac:dyDescent="0.25">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5.75" customHeight="1" x14ac:dyDescent="0.25">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5.75" customHeight="1" x14ac:dyDescent="0.25">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5.75" customHeight="1" x14ac:dyDescent="0.25">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5.75" customHeight="1" x14ac:dyDescent="0.25">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5.75" customHeight="1" x14ac:dyDescent="0.25">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5.75" customHeight="1" x14ac:dyDescent="0.25">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5.75" customHeight="1" x14ac:dyDescent="0.25">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5.75" customHeight="1" x14ac:dyDescent="0.25">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5.75" customHeight="1" x14ac:dyDescent="0.25">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5.75" customHeight="1" x14ac:dyDescent="0.25">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5.75" customHeight="1" x14ac:dyDescent="0.25">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5.75" customHeight="1" x14ac:dyDescent="0.25">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5.75" customHeight="1" x14ac:dyDescent="0.25">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5.75" customHeight="1" x14ac:dyDescent="0.25">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5.75" customHeight="1" x14ac:dyDescent="0.25">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5.75" customHeight="1" x14ac:dyDescent="0.25">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5.75" customHeight="1" x14ac:dyDescent="0.25">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5.75" customHeight="1" x14ac:dyDescent="0.25">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5.75" customHeight="1" x14ac:dyDescent="0.25">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5.75" customHeight="1" x14ac:dyDescent="0.25">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5.75" customHeight="1" x14ac:dyDescent="0.25">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5.75" customHeight="1" x14ac:dyDescent="0.25">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5.75" customHeight="1" x14ac:dyDescent="0.25">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5.75" customHeight="1" x14ac:dyDescent="0.25">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5.75" customHeight="1" x14ac:dyDescent="0.25">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5.75" customHeight="1" x14ac:dyDescent="0.25">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5.75" customHeight="1" x14ac:dyDescent="0.25">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5.75" customHeight="1" x14ac:dyDescent="0.25">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5.75" customHeight="1" x14ac:dyDescent="0.25">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5.75" customHeight="1" x14ac:dyDescent="0.25">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5.75" customHeight="1" x14ac:dyDescent="0.25">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5.75" customHeight="1" x14ac:dyDescent="0.25">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5.75" customHeight="1" x14ac:dyDescent="0.25">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5.75" customHeight="1" x14ac:dyDescent="0.25">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5.75" customHeight="1" x14ac:dyDescent="0.25">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5.75" customHeight="1" x14ac:dyDescent="0.25">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5.75" customHeight="1" x14ac:dyDescent="0.25">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5.75" customHeight="1" x14ac:dyDescent="0.25">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5.75" customHeight="1" x14ac:dyDescent="0.25">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5.75" customHeight="1" x14ac:dyDescent="0.25">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5.75" customHeight="1" x14ac:dyDescent="0.25">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5.75" customHeight="1" x14ac:dyDescent="0.25">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5.75" customHeight="1" x14ac:dyDescent="0.25">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5.75" customHeight="1" x14ac:dyDescent="0.25">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5.75" customHeight="1" x14ac:dyDescent="0.25">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5.75" customHeight="1" x14ac:dyDescent="0.25">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5.75" customHeight="1" x14ac:dyDescent="0.25">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5.75" customHeight="1" x14ac:dyDescent="0.25">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5.75" customHeight="1" x14ac:dyDescent="0.25">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5.75" customHeight="1" x14ac:dyDescent="0.25">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5.75" customHeight="1" x14ac:dyDescent="0.25">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5.75" customHeight="1" x14ac:dyDescent="0.25">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5.75" customHeight="1" x14ac:dyDescent="0.25">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5.75" customHeight="1" x14ac:dyDescent="0.25">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5.75" customHeight="1" x14ac:dyDescent="0.25">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5.75" customHeight="1" x14ac:dyDescent="0.25">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5.75" customHeight="1" x14ac:dyDescent="0.25">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5.75" customHeight="1" x14ac:dyDescent="0.25">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5.75" customHeight="1" x14ac:dyDescent="0.25">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5.75" customHeight="1" x14ac:dyDescent="0.25">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5.75" customHeight="1" x14ac:dyDescent="0.25">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5.75" customHeight="1" x14ac:dyDescent="0.25">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5.75" customHeight="1" x14ac:dyDescent="0.25">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5.75" customHeight="1" x14ac:dyDescent="0.25">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5.75" customHeight="1" x14ac:dyDescent="0.25">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5.75" customHeight="1" x14ac:dyDescent="0.25">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5.75" customHeight="1" x14ac:dyDescent="0.25">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5.75" customHeight="1" x14ac:dyDescent="0.25">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5.75" customHeight="1" x14ac:dyDescent="0.25">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5.75" customHeight="1" x14ac:dyDescent="0.25">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5.75" customHeight="1" x14ac:dyDescent="0.25">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5.75" customHeight="1" x14ac:dyDescent="0.25">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5.75" customHeight="1" x14ac:dyDescent="0.25">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5.75" customHeight="1" x14ac:dyDescent="0.25">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5.75" customHeight="1" x14ac:dyDescent="0.25">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5.75" customHeight="1" x14ac:dyDescent="0.25">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5.75" customHeight="1" x14ac:dyDescent="0.25">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5.75" customHeight="1" x14ac:dyDescent="0.25">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5.75" customHeight="1" x14ac:dyDescent="0.25">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5.75" customHeight="1" x14ac:dyDescent="0.25">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5.75" customHeight="1" x14ac:dyDescent="0.25">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5.75" customHeight="1" x14ac:dyDescent="0.25">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5.75" customHeight="1" x14ac:dyDescent="0.25">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5.75" customHeight="1" x14ac:dyDescent="0.25">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5.75" customHeight="1" x14ac:dyDescent="0.25">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5.75" customHeight="1" x14ac:dyDescent="0.25">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5.75" customHeight="1" x14ac:dyDescent="0.25">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5.75" customHeight="1" x14ac:dyDescent="0.25">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5.75" customHeight="1" x14ac:dyDescent="0.25">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5.75" customHeight="1" x14ac:dyDescent="0.25">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5.75" customHeight="1" x14ac:dyDescent="0.25">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5.75" customHeight="1" x14ac:dyDescent="0.25">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5.75" customHeight="1" x14ac:dyDescent="0.25">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5.75" customHeight="1" x14ac:dyDescent="0.25">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5.75" customHeight="1" x14ac:dyDescent="0.25">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5.75" customHeight="1" x14ac:dyDescent="0.25">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5.75" customHeight="1" x14ac:dyDescent="0.25">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5.75" customHeight="1" x14ac:dyDescent="0.25">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5.75" customHeight="1" x14ac:dyDescent="0.25">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5.75" customHeight="1" x14ac:dyDescent="0.25">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5.75" customHeight="1" x14ac:dyDescent="0.25">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5.75" customHeight="1" x14ac:dyDescent="0.25">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5.75" customHeight="1" x14ac:dyDescent="0.25">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5.75" customHeight="1" x14ac:dyDescent="0.25">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5.75" customHeight="1" x14ac:dyDescent="0.25">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5.75" customHeight="1" x14ac:dyDescent="0.25">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5.75" customHeight="1" x14ac:dyDescent="0.25">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5.75" customHeight="1" x14ac:dyDescent="0.25">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5.75" customHeight="1" x14ac:dyDescent="0.25">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5.75" customHeight="1" x14ac:dyDescent="0.25">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5.75" customHeight="1" x14ac:dyDescent="0.25">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5.75" customHeight="1" x14ac:dyDescent="0.25">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5.75" customHeight="1" x14ac:dyDescent="0.25">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5.75" customHeight="1" x14ac:dyDescent="0.25">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5.75" customHeight="1" x14ac:dyDescent="0.25">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5.75" customHeight="1" x14ac:dyDescent="0.25">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5.75" customHeight="1" x14ac:dyDescent="0.25">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5.75" customHeight="1" x14ac:dyDescent="0.25">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5.75" customHeight="1" x14ac:dyDescent="0.25">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5.75" customHeight="1" x14ac:dyDescent="0.25">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5.75" customHeight="1" x14ac:dyDescent="0.25">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5.75" customHeight="1" x14ac:dyDescent="0.25">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5.75" customHeight="1" x14ac:dyDescent="0.25">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5.75" customHeight="1" x14ac:dyDescent="0.25">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5.75" customHeight="1" x14ac:dyDescent="0.25">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5.75" customHeight="1" x14ac:dyDescent="0.25">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5.75" customHeight="1" x14ac:dyDescent="0.25">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5.75" customHeight="1" x14ac:dyDescent="0.25">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5.75" customHeight="1" x14ac:dyDescent="0.25">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5.75" customHeight="1" x14ac:dyDescent="0.25">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5.75" customHeight="1" x14ac:dyDescent="0.25">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5.75" customHeight="1" x14ac:dyDescent="0.25">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5.75" customHeight="1" x14ac:dyDescent="0.25">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5.75" customHeight="1" x14ac:dyDescent="0.25">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5.75" customHeight="1" x14ac:dyDescent="0.25">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5.75" customHeight="1" x14ac:dyDescent="0.25">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5.75" customHeight="1" x14ac:dyDescent="0.25">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5.75" customHeight="1" x14ac:dyDescent="0.25">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5.75" customHeight="1" x14ac:dyDescent="0.25">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5.75" customHeight="1" x14ac:dyDescent="0.25">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5.75" customHeight="1" x14ac:dyDescent="0.25">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5.75" customHeight="1" x14ac:dyDescent="0.25">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5.75" customHeight="1" x14ac:dyDescent="0.25">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5.75" customHeight="1" x14ac:dyDescent="0.25">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5.75" customHeight="1" x14ac:dyDescent="0.25">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5.75" customHeight="1" x14ac:dyDescent="0.25">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5.75" customHeight="1" x14ac:dyDescent="0.25">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5.75" customHeight="1" x14ac:dyDescent="0.25">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5.75" customHeight="1" x14ac:dyDescent="0.25">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5.75" customHeight="1" x14ac:dyDescent="0.25">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5.75" customHeight="1" x14ac:dyDescent="0.25">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5.75" customHeight="1" x14ac:dyDescent="0.25">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5.75" customHeight="1" x14ac:dyDescent="0.25">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5.75" customHeight="1" x14ac:dyDescent="0.25">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5.75" customHeight="1" x14ac:dyDescent="0.25">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5.75" customHeight="1" x14ac:dyDescent="0.25">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5.75" customHeight="1" x14ac:dyDescent="0.25">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5.75" customHeight="1" x14ac:dyDescent="0.25">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5.75" customHeight="1" x14ac:dyDescent="0.25">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5.75" customHeight="1" x14ac:dyDescent="0.25">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5.75" customHeight="1" x14ac:dyDescent="0.25">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5.75" customHeight="1" x14ac:dyDescent="0.25">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5.75" customHeight="1" x14ac:dyDescent="0.25">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5.75" customHeight="1" x14ac:dyDescent="0.25">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5.75" customHeight="1" x14ac:dyDescent="0.25">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5.75" customHeight="1" x14ac:dyDescent="0.25">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5.75" customHeight="1" x14ac:dyDescent="0.25">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5.75" customHeight="1" x14ac:dyDescent="0.25">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5.75" customHeight="1" x14ac:dyDescent="0.25">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5.75" customHeight="1" x14ac:dyDescent="0.25">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5.75" customHeight="1" x14ac:dyDescent="0.25">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5.75" customHeight="1" x14ac:dyDescent="0.25">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5.75" customHeight="1" x14ac:dyDescent="0.25">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5.75" customHeight="1" x14ac:dyDescent="0.25">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5.75" customHeight="1" x14ac:dyDescent="0.25">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5.75" customHeight="1" x14ac:dyDescent="0.25">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5.75" customHeight="1" x14ac:dyDescent="0.25">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5.75" customHeight="1" x14ac:dyDescent="0.25">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5.75" customHeight="1" x14ac:dyDescent="0.25">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5.75" customHeight="1" x14ac:dyDescent="0.25">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5.75" customHeight="1" x14ac:dyDescent="0.25">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5.75" customHeight="1" x14ac:dyDescent="0.25">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5.75" customHeight="1" x14ac:dyDescent="0.25">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5.75" customHeight="1" x14ac:dyDescent="0.25">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5.75" customHeight="1" x14ac:dyDescent="0.25">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5.75" customHeight="1" x14ac:dyDescent="0.25">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5.75" customHeight="1" x14ac:dyDescent="0.25">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5.75" customHeight="1" x14ac:dyDescent="0.25">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5.75" customHeight="1" x14ac:dyDescent="0.25">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5.75" customHeight="1" x14ac:dyDescent="0.25">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5.75" customHeight="1" x14ac:dyDescent="0.25">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5.75" customHeight="1" x14ac:dyDescent="0.25">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5.75" customHeight="1" x14ac:dyDescent="0.25">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5.75" customHeight="1" x14ac:dyDescent="0.25">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5.75" customHeight="1" x14ac:dyDescent="0.25">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5.75" customHeight="1" x14ac:dyDescent="0.25">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5.75" customHeight="1" x14ac:dyDescent="0.25">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5.75" customHeight="1" x14ac:dyDescent="0.25">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5.75" customHeight="1" x14ac:dyDescent="0.25">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5.75" customHeight="1" x14ac:dyDescent="0.25">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5.75" customHeight="1" x14ac:dyDescent="0.25">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5.75" customHeight="1" x14ac:dyDescent="0.25">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5.75" customHeight="1" x14ac:dyDescent="0.25">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5.75" customHeight="1" x14ac:dyDescent="0.25">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5.75" customHeight="1" x14ac:dyDescent="0.25">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5.75" customHeight="1" x14ac:dyDescent="0.25">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5.75" customHeight="1" x14ac:dyDescent="0.25">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5.75" customHeight="1" x14ac:dyDescent="0.25">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5.75" customHeight="1" x14ac:dyDescent="0.25">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5.75" customHeight="1" x14ac:dyDescent="0.25">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5.75" customHeight="1" x14ac:dyDescent="0.25">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5.75" customHeight="1" x14ac:dyDescent="0.25">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5.75" customHeight="1" x14ac:dyDescent="0.25">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5.75" customHeight="1" x14ac:dyDescent="0.25">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5.75" customHeight="1" x14ac:dyDescent="0.25">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5.75" customHeight="1" x14ac:dyDescent="0.25">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5.75" customHeight="1" x14ac:dyDescent="0.25">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5.75" customHeight="1" x14ac:dyDescent="0.25">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5.75" customHeight="1" x14ac:dyDescent="0.25">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5.75" customHeight="1" x14ac:dyDescent="0.25">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5.75" customHeight="1" x14ac:dyDescent="0.25">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5.75" customHeight="1" x14ac:dyDescent="0.25">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5.75" customHeight="1" x14ac:dyDescent="0.25">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5.75" customHeight="1" x14ac:dyDescent="0.25">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5.75" customHeight="1" x14ac:dyDescent="0.25">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5.75" customHeight="1" x14ac:dyDescent="0.25">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5.75" customHeight="1" x14ac:dyDescent="0.25">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5.75" customHeight="1" x14ac:dyDescent="0.25">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5.75" customHeight="1" x14ac:dyDescent="0.25">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5.75" customHeight="1" x14ac:dyDescent="0.25">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5.75" customHeight="1" x14ac:dyDescent="0.25">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5.75" customHeight="1" x14ac:dyDescent="0.25">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5.75" customHeight="1" x14ac:dyDescent="0.25">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5.75" customHeight="1" x14ac:dyDescent="0.25">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5.75" customHeight="1" x14ac:dyDescent="0.25">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5.75" customHeight="1" x14ac:dyDescent="0.25">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5.75" customHeight="1" x14ac:dyDescent="0.25">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5.75" customHeight="1" x14ac:dyDescent="0.25">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5.75" customHeight="1" x14ac:dyDescent="0.25">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5.75" customHeight="1" x14ac:dyDescent="0.25">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5.75" customHeight="1" x14ac:dyDescent="0.25">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5.75" customHeight="1" x14ac:dyDescent="0.25">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5.75" customHeight="1" x14ac:dyDescent="0.25">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5.75" customHeight="1" x14ac:dyDescent="0.25">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5.75" customHeight="1" x14ac:dyDescent="0.25">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5.75" customHeight="1" x14ac:dyDescent="0.25">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5.75" customHeight="1" x14ac:dyDescent="0.25">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5.75" customHeight="1" x14ac:dyDescent="0.25">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5.75" customHeight="1" x14ac:dyDescent="0.25">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5.75" customHeight="1" x14ac:dyDescent="0.25">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5.75" customHeight="1" x14ac:dyDescent="0.25">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5.75" customHeight="1" x14ac:dyDescent="0.25">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5.75" customHeight="1" x14ac:dyDescent="0.25">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5.75" customHeight="1" x14ac:dyDescent="0.25">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5.75" customHeight="1" x14ac:dyDescent="0.25">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5.75" customHeight="1" x14ac:dyDescent="0.25">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5.75" customHeight="1" x14ac:dyDescent="0.25">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5.75" customHeight="1" x14ac:dyDescent="0.25">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5.75" customHeight="1" x14ac:dyDescent="0.25">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5.75" customHeight="1" x14ac:dyDescent="0.25">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5.75" customHeight="1" x14ac:dyDescent="0.25">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5.75" customHeight="1" x14ac:dyDescent="0.25">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5.75" customHeight="1" x14ac:dyDescent="0.25">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5.75" customHeight="1" x14ac:dyDescent="0.25">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5.75" customHeight="1" x14ac:dyDescent="0.25">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5.75" customHeight="1" x14ac:dyDescent="0.25">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5.75" customHeight="1" x14ac:dyDescent="0.25">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5.75" customHeight="1" x14ac:dyDescent="0.25">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5.75" customHeight="1" x14ac:dyDescent="0.25">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5.75" customHeight="1" x14ac:dyDescent="0.25">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5.75" customHeight="1" x14ac:dyDescent="0.25">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5.75" customHeight="1" x14ac:dyDescent="0.25">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5.75" customHeight="1" x14ac:dyDescent="0.25">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5.75" customHeight="1" x14ac:dyDescent="0.25">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5.75" customHeight="1" x14ac:dyDescent="0.25">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5.75" customHeight="1" x14ac:dyDescent="0.25">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5.75" customHeight="1" x14ac:dyDescent="0.25">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5.75" customHeight="1" x14ac:dyDescent="0.25">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5.75" customHeight="1" x14ac:dyDescent="0.25">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5.75" customHeight="1" x14ac:dyDescent="0.25">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5.75" customHeight="1" x14ac:dyDescent="0.25">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5.75" customHeight="1" x14ac:dyDescent="0.25">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5.75" customHeight="1" x14ac:dyDescent="0.25">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5.75" customHeight="1" x14ac:dyDescent="0.25">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5.75" customHeight="1" x14ac:dyDescent="0.25">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5.75" customHeight="1" x14ac:dyDescent="0.25">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5.75" customHeight="1" x14ac:dyDescent="0.25">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5.75" customHeight="1" x14ac:dyDescent="0.25">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5.75" customHeight="1" x14ac:dyDescent="0.25">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5.75" customHeight="1" x14ac:dyDescent="0.25">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5.75" customHeight="1" x14ac:dyDescent="0.25">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5.75" customHeight="1" x14ac:dyDescent="0.25">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5.75" customHeight="1" x14ac:dyDescent="0.25">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5.75" customHeight="1" x14ac:dyDescent="0.25">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5.75" customHeight="1" x14ac:dyDescent="0.25">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5.75" customHeight="1" x14ac:dyDescent="0.25">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5.75" customHeight="1" x14ac:dyDescent="0.25">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5.75" customHeight="1" x14ac:dyDescent="0.25">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5.75" customHeight="1" x14ac:dyDescent="0.25">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5.75" customHeight="1" x14ac:dyDescent="0.25">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5.75" customHeight="1" x14ac:dyDescent="0.25">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5.75" customHeight="1" x14ac:dyDescent="0.25">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5.75" customHeight="1" x14ac:dyDescent="0.25">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5.75" customHeight="1" x14ac:dyDescent="0.25">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5.75" customHeight="1" x14ac:dyDescent="0.25">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5.75" customHeight="1" x14ac:dyDescent="0.25">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5.75" customHeight="1" x14ac:dyDescent="0.25">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5.75" customHeight="1" x14ac:dyDescent="0.25">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5.75" customHeight="1" x14ac:dyDescent="0.25">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5.75" customHeight="1" x14ac:dyDescent="0.25">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5.75" customHeight="1" x14ac:dyDescent="0.25">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5.75" customHeight="1" x14ac:dyDescent="0.25">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5.75" customHeight="1" x14ac:dyDescent="0.25">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5.75" customHeight="1" x14ac:dyDescent="0.25">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5.75" customHeight="1" x14ac:dyDescent="0.25">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5.75" customHeight="1" x14ac:dyDescent="0.25">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5.75" customHeight="1" x14ac:dyDescent="0.25">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5.75" customHeight="1" x14ac:dyDescent="0.25">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5.75" customHeight="1" x14ac:dyDescent="0.25">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5.75" customHeight="1" x14ac:dyDescent="0.25">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5.75" customHeight="1" x14ac:dyDescent="0.25">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5.75" customHeight="1" x14ac:dyDescent="0.25">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5.75" customHeight="1" x14ac:dyDescent="0.25">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5.75" customHeight="1" x14ac:dyDescent="0.25">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5.75" customHeight="1" x14ac:dyDescent="0.25">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5.75" customHeight="1" x14ac:dyDescent="0.25">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5.75" customHeight="1" x14ac:dyDescent="0.25">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5.75" customHeight="1" x14ac:dyDescent="0.25">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5.75" customHeight="1" x14ac:dyDescent="0.25">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5.75" customHeight="1" x14ac:dyDescent="0.25">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5.75" customHeight="1" x14ac:dyDescent="0.25">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5.75" customHeight="1" x14ac:dyDescent="0.25">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5.75" customHeight="1" x14ac:dyDescent="0.25">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5.75" customHeight="1" x14ac:dyDescent="0.25">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5.75" customHeight="1" x14ac:dyDescent="0.25">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5.75" customHeight="1" x14ac:dyDescent="0.25">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5.75" customHeight="1" x14ac:dyDescent="0.25">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5.75" customHeight="1" x14ac:dyDescent="0.25">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5.75" customHeight="1" x14ac:dyDescent="0.25">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5.75" customHeight="1" x14ac:dyDescent="0.25">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5.75" customHeight="1" x14ac:dyDescent="0.25">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5.75" customHeight="1" x14ac:dyDescent="0.25">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5.75" customHeight="1" x14ac:dyDescent="0.25">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5.75" customHeight="1" x14ac:dyDescent="0.25">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5.75" customHeight="1" x14ac:dyDescent="0.25">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5.75" customHeight="1" x14ac:dyDescent="0.25">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5.75" customHeight="1" x14ac:dyDescent="0.25">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5.75" customHeight="1" x14ac:dyDescent="0.25">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5.75" customHeight="1" x14ac:dyDescent="0.25">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5.75" customHeight="1" x14ac:dyDescent="0.25">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5.75" customHeight="1" x14ac:dyDescent="0.25">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5.75" customHeight="1" x14ac:dyDescent="0.25">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5.75" customHeight="1" x14ac:dyDescent="0.25">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5.75" customHeight="1" x14ac:dyDescent="0.25">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5.75" customHeight="1" x14ac:dyDescent="0.25">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5.75" customHeight="1" x14ac:dyDescent="0.25">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5.75" customHeight="1" x14ac:dyDescent="0.25">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5.75" customHeight="1" x14ac:dyDescent="0.25">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5.75" customHeight="1" x14ac:dyDescent="0.25">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5.75" customHeight="1" x14ac:dyDescent="0.25">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5.75" customHeight="1" x14ac:dyDescent="0.25">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5.75" customHeight="1" x14ac:dyDescent="0.25">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5.75" customHeight="1" x14ac:dyDescent="0.25">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5.75" customHeight="1" x14ac:dyDescent="0.25">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5.75" customHeight="1" x14ac:dyDescent="0.25">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5.75" customHeight="1" x14ac:dyDescent="0.25">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5.75" customHeight="1" x14ac:dyDescent="0.25">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5.75" customHeight="1" x14ac:dyDescent="0.25">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5.75" customHeight="1" x14ac:dyDescent="0.25">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5.75" customHeight="1" x14ac:dyDescent="0.25">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5.75" customHeight="1" x14ac:dyDescent="0.25">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5.75" customHeight="1" x14ac:dyDescent="0.25">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5.75" customHeight="1" x14ac:dyDescent="0.25">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5.75" customHeight="1" x14ac:dyDescent="0.25">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5.75" customHeight="1" x14ac:dyDescent="0.25">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5.75" customHeight="1" x14ac:dyDescent="0.25">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5.75" customHeight="1" x14ac:dyDescent="0.25">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5.75" customHeight="1" x14ac:dyDescent="0.25">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5.75" customHeight="1" x14ac:dyDescent="0.25">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5.75" customHeight="1" x14ac:dyDescent="0.25">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5.75" customHeight="1" x14ac:dyDescent="0.25">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5.75" customHeight="1" x14ac:dyDescent="0.25">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5.75" customHeight="1" x14ac:dyDescent="0.25">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5.75" customHeight="1" x14ac:dyDescent="0.25">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5.75" customHeight="1" x14ac:dyDescent="0.25">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5.75" customHeight="1" x14ac:dyDescent="0.25">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5.75" customHeight="1" x14ac:dyDescent="0.25">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5.75" customHeight="1" x14ac:dyDescent="0.25">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5.75" customHeight="1" x14ac:dyDescent="0.25">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5.75" customHeight="1" x14ac:dyDescent="0.25">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5.75" customHeight="1" x14ac:dyDescent="0.25">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5.75" customHeight="1" x14ac:dyDescent="0.25">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5.75" customHeight="1" x14ac:dyDescent="0.25">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5.75" customHeight="1" x14ac:dyDescent="0.25">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5.75" customHeight="1" x14ac:dyDescent="0.25">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5.75" customHeight="1" x14ac:dyDescent="0.25">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5.75" customHeight="1" x14ac:dyDescent="0.25">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5.75" customHeight="1" x14ac:dyDescent="0.25">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5.75" customHeight="1" x14ac:dyDescent="0.25">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5.75" customHeight="1" x14ac:dyDescent="0.25">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5.75" customHeight="1" x14ac:dyDescent="0.25">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5.75" customHeight="1" x14ac:dyDescent="0.25">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5.75" customHeight="1" x14ac:dyDescent="0.25">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5.75" customHeight="1" x14ac:dyDescent="0.25">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5.75" customHeight="1" x14ac:dyDescent="0.25">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5.75" customHeight="1" x14ac:dyDescent="0.25">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5.75" customHeight="1" x14ac:dyDescent="0.25">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5.75" customHeight="1" x14ac:dyDescent="0.25">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5.75" customHeight="1" x14ac:dyDescent="0.25">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5.75" customHeight="1" x14ac:dyDescent="0.25">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5.75" customHeight="1" x14ac:dyDescent="0.25">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5.75" customHeight="1" x14ac:dyDescent="0.25">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5.75" customHeight="1" x14ac:dyDescent="0.25">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5.75" customHeight="1" x14ac:dyDescent="0.25">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5.75" customHeight="1" x14ac:dyDescent="0.25">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5.75" customHeight="1" x14ac:dyDescent="0.25">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5.75" customHeight="1" x14ac:dyDescent="0.25">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5.75" customHeight="1" x14ac:dyDescent="0.25">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5.75" customHeight="1" x14ac:dyDescent="0.25">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5.75" customHeight="1" x14ac:dyDescent="0.25">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5.75" customHeight="1" x14ac:dyDescent="0.25">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5.75" customHeight="1" x14ac:dyDescent="0.25">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5.75" customHeight="1" x14ac:dyDescent="0.25">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5.75" customHeight="1" x14ac:dyDescent="0.25">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5.75" customHeight="1" x14ac:dyDescent="0.25">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5.75" customHeight="1" x14ac:dyDescent="0.25">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5.75" customHeight="1" x14ac:dyDescent="0.25">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5.75" customHeight="1" x14ac:dyDescent="0.25">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5.75" customHeight="1" x14ac:dyDescent="0.25">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5.75" customHeight="1" x14ac:dyDescent="0.25">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5.75" customHeight="1" x14ac:dyDescent="0.25">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5.75" customHeight="1" x14ac:dyDescent="0.25">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5.75" customHeight="1" x14ac:dyDescent="0.25">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5.75" customHeight="1" x14ac:dyDescent="0.25">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5.75" customHeight="1" x14ac:dyDescent="0.25">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5.75" customHeight="1" x14ac:dyDescent="0.25">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5.75" customHeight="1" x14ac:dyDescent="0.25">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5.75" customHeight="1" x14ac:dyDescent="0.25">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5.75" customHeight="1" x14ac:dyDescent="0.25">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5.75" customHeight="1" x14ac:dyDescent="0.25">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5.75" customHeight="1" x14ac:dyDescent="0.25">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5.75" customHeight="1" x14ac:dyDescent="0.25">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5.75" customHeight="1" x14ac:dyDescent="0.25">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5.75" customHeight="1" x14ac:dyDescent="0.25">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5.75" customHeight="1" x14ac:dyDescent="0.25">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5.75" customHeight="1" x14ac:dyDescent="0.25">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5.75" customHeight="1" x14ac:dyDescent="0.25">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5.75" customHeight="1" x14ac:dyDescent="0.25">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5.75" customHeight="1" x14ac:dyDescent="0.25">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5.75" customHeight="1" x14ac:dyDescent="0.25">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5.75" customHeight="1" x14ac:dyDescent="0.25">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5.75" customHeight="1" x14ac:dyDescent="0.25">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5.75" customHeight="1" x14ac:dyDescent="0.25">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5.75" customHeight="1" x14ac:dyDescent="0.25">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5.75" customHeight="1" x14ac:dyDescent="0.25">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5.75" customHeight="1" x14ac:dyDescent="0.25">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5.75" customHeight="1" x14ac:dyDescent="0.25">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5.75" customHeight="1" x14ac:dyDescent="0.25">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5.75" customHeight="1" x14ac:dyDescent="0.25">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5.75" customHeight="1" x14ac:dyDescent="0.25">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5.75" customHeight="1" x14ac:dyDescent="0.25">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5.75" customHeight="1" x14ac:dyDescent="0.25">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5.75" customHeight="1" x14ac:dyDescent="0.25">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5.75" customHeight="1" x14ac:dyDescent="0.25">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5.75" customHeight="1" x14ac:dyDescent="0.25">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5.75" customHeight="1" x14ac:dyDescent="0.25">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5.75" customHeight="1" x14ac:dyDescent="0.25">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5.75" customHeight="1" x14ac:dyDescent="0.25">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5.75" customHeight="1" x14ac:dyDescent="0.25">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5.75" customHeight="1" x14ac:dyDescent="0.25">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5.75" customHeight="1" x14ac:dyDescent="0.25">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5.75" customHeight="1" x14ac:dyDescent="0.25">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5.75" customHeight="1" x14ac:dyDescent="0.25">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5.75" customHeight="1" x14ac:dyDescent="0.25">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5.75" customHeight="1" x14ac:dyDescent="0.25">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5.75" customHeight="1" x14ac:dyDescent="0.25">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5.75" customHeight="1" x14ac:dyDescent="0.25">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5.75" customHeight="1" x14ac:dyDescent="0.25">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5.75" customHeight="1" x14ac:dyDescent="0.25">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5.75" customHeight="1" x14ac:dyDescent="0.25">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5.75" customHeight="1" x14ac:dyDescent="0.25">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5.75" customHeight="1" x14ac:dyDescent="0.25">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5.75" customHeight="1" x14ac:dyDescent="0.25">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5.75" customHeight="1" x14ac:dyDescent="0.25">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5.75" customHeight="1" x14ac:dyDescent="0.25">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5.75" customHeight="1" x14ac:dyDescent="0.25">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5.75" customHeight="1" x14ac:dyDescent="0.25">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5.75" customHeight="1" x14ac:dyDescent="0.25">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5.75" customHeight="1" x14ac:dyDescent="0.25">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5.75" customHeight="1" x14ac:dyDescent="0.25">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5.75" customHeight="1" x14ac:dyDescent="0.25">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5.75" customHeight="1" x14ac:dyDescent="0.25">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5.75" customHeight="1" x14ac:dyDescent="0.25">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5.75" customHeight="1" x14ac:dyDescent="0.25">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5.75" customHeight="1" x14ac:dyDescent="0.25">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5.75" customHeight="1" x14ac:dyDescent="0.25">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5.75" customHeight="1" x14ac:dyDescent="0.25">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5.75" customHeight="1" x14ac:dyDescent="0.25">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5.75" customHeight="1" x14ac:dyDescent="0.25">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5.75" customHeight="1" x14ac:dyDescent="0.25">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5.75" customHeight="1" x14ac:dyDescent="0.25">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5.75" customHeight="1" x14ac:dyDescent="0.25">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5.75" customHeight="1" x14ac:dyDescent="0.25">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5.75" customHeight="1" x14ac:dyDescent="0.25">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5.75" customHeight="1" x14ac:dyDescent="0.25">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5.75" customHeight="1" x14ac:dyDescent="0.25">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5.75" customHeight="1" x14ac:dyDescent="0.25">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5.75" customHeight="1" x14ac:dyDescent="0.25">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5.75" customHeight="1" x14ac:dyDescent="0.25">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5.75" customHeight="1" x14ac:dyDescent="0.25">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5.75" customHeight="1" x14ac:dyDescent="0.25">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5.75" customHeight="1" x14ac:dyDescent="0.25">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5.75" customHeight="1" x14ac:dyDescent="0.25">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5.75" customHeight="1" x14ac:dyDescent="0.25">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5.75" customHeight="1" x14ac:dyDescent="0.25">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5.75" customHeight="1" x14ac:dyDescent="0.25">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5.75" customHeight="1" x14ac:dyDescent="0.25">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5.75" customHeight="1" x14ac:dyDescent="0.25">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5.75" customHeight="1" x14ac:dyDescent="0.25">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5.75" customHeight="1" x14ac:dyDescent="0.25">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5.75" customHeight="1" x14ac:dyDescent="0.25">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5.75" customHeight="1" x14ac:dyDescent="0.25">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5.75" customHeight="1" x14ac:dyDescent="0.25">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5.75" customHeight="1" x14ac:dyDescent="0.25">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5.75" customHeight="1" x14ac:dyDescent="0.25">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5.75" customHeight="1" x14ac:dyDescent="0.25">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5.75" customHeight="1" x14ac:dyDescent="0.25">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5.75" customHeight="1" x14ac:dyDescent="0.25">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5.75" customHeight="1" x14ac:dyDescent="0.25">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5.75" customHeight="1" x14ac:dyDescent="0.25">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5.75" customHeight="1" x14ac:dyDescent="0.25">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5.75" customHeight="1" x14ac:dyDescent="0.25">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5.75" customHeight="1" x14ac:dyDescent="0.25">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5.75" customHeight="1" x14ac:dyDescent="0.25">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5.75" customHeight="1" x14ac:dyDescent="0.25">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5.75" customHeight="1" x14ac:dyDescent="0.25">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5.75" customHeight="1" x14ac:dyDescent="0.25">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5.75" customHeight="1" x14ac:dyDescent="0.25">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5.75" customHeight="1" x14ac:dyDescent="0.25">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5.75" customHeight="1" x14ac:dyDescent="0.25">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5.75" customHeight="1" x14ac:dyDescent="0.25">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5.75" customHeight="1" x14ac:dyDescent="0.25">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5.75" customHeight="1" x14ac:dyDescent="0.25">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5.75" customHeight="1" x14ac:dyDescent="0.25">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5.75" customHeight="1" x14ac:dyDescent="0.25">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5.75" customHeight="1" x14ac:dyDescent="0.25">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5.75" customHeight="1" x14ac:dyDescent="0.25">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5.75" customHeight="1" x14ac:dyDescent="0.25">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5.75" customHeight="1" x14ac:dyDescent="0.25">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5.75" customHeight="1" x14ac:dyDescent="0.25">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5.75" customHeight="1" x14ac:dyDescent="0.25">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5.75" customHeight="1" x14ac:dyDescent="0.25">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5.75" customHeight="1" x14ac:dyDescent="0.25">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5.75" customHeight="1" x14ac:dyDescent="0.25">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5.75" customHeight="1" x14ac:dyDescent="0.25">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5.75" customHeight="1" x14ac:dyDescent="0.25">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5.75" customHeight="1" x14ac:dyDescent="0.25">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5.75" customHeight="1" x14ac:dyDescent="0.25">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5.75" customHeight="1" x14ac:dyDescent="0.25">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5.75" customHeight="1" x14ac:dyDescent="0.25">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5.75" customHeight="1" x14ac:dyDescent="0.25">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5.75" customHeight="1" x14ac:dyDescent="0.25">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5.75" customHeight="1" x14ac:dyDescent="0.25">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3">
    <mergeCell ref="A1:B1"/>
    <mergeCell ref="A6:A29"/>
    <mergeCell ref="A31:A53"/>
  </mergeCell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Z1000"/>
  <sheetViews>
    <sheetView workbookViewId="0"/>
  </sheetViews>
  <sheetFormatPr baseColWidth="10" defaultColWidth="14.42578125" defaultRowHeight="15" customHeight="1" x14ac:dyDescent="0.25"/>
  <cols>
    <col min="1" max="26" width="11.5703125" customWidth="1"/>
  </cols>
  <sheetData>
    <row r="1" spans="1:26" x14ac:dyDescent="0.25">
      <c r="A1" s="28"/>
      <c r="B1" s="28"/>
      <c r="C1" s="28"/>
      <c r="D1" s="28"/>
      <c r="E1" s="28"/>
      <c r="F1" s="28"/>
      <c r="G1" s="28"/>
      <c r="H1" s="28"/>
      <c r="I1" s="28"/>
      <c r="J1" s="28"/>
      <c r="K1" s="28"/>
      <c r="L1" s="28"/>
      <c r="M1" s="28"/>
      <c r="N1" s="28"/>
      <c r="O1" s="28"/>
      <c r="P1" s="28"/>
      <c r="Q1" s="28"/>
      <c r="R1" s="28"/>
      <c r="S1" s="34"/>
      <c r="T1" s="34"/>
      <c r="U1" s="34"/>
      <c r="V1" s="34"/>
      <c r="W1" s="34"/>
      <c r="X1" s="34"/>
      <c r="Y1" s="34"/>
      <c r="Z1" s="34"/>
    </row>
    <row r="2" spans="1:26" x14ac:dyDescent="0.25">
      <c r="A2" s="28"/>
      <c r="B2" s="28"/>
      <c r="C2" s="28"/>
      <c r="D2" s="28"/>
      <c r="E2" s="28"/>
      <c r="F2" s="28"/>
      <c r="G2" s="28"/>
      <c r="H2" s="28"/>
      <c r="I2" s="28"/>
      <c r="J2" s="28"/>
      <c r="K2" s="28"/>
      <c r="L2" s="28"/>
      <c r="M2" s="28"/>
      <c r="N2" s="28"/>
      <c r="O2" s="28"/>
      <c r="P2" s="28"/>
      <c r="Q2" s="28"/>
      <c r="R2" s="28"/>
      <c r="S2" s="34"/>
      <c r="T2" s="34"/>
      <c r="U2" s="34"/>
      <c r="V2" s="34"/>
      <c r="W2" s="34"/>
      <c r="X2" s="34"/>
      <c r="Y2" s="34"/>
      <c r="Z2" s="34"/>
    </row>
    <row r="3" spans="1:26" x14ac:dyDescent="0.25">
      <c r="A3" s="28"/>
      <c r="B3" s="28"/>
      <c r="C3" s="28"/>
      <c r="D3" s="28"/>
      <c r="E3" s="28"/>
      <c r="F3" s="28"/>
      <c r="G3" s="28"/>
      <c r="H3" s="28"/>
      <c r="I3" s="28"/>
      <c r="J3" s="28"/>
      <c r="K3" s="28"/>
      <c r="L3" s="28"/>
      <c r="M3" s="28"/>
      <c r="N3" s="28"/>
      <c r="O3" s="28"/>
      <c r="P3" s="28"/>
      <c r="Q3" s="28"/>
      <c r="R3" s="28"/>
      <c r="S3" s="34"/>
      <c r="T3" s="34"/>
      <c r="U3" s="34"/>
      <c r="V3" s="34"/>
      <c r="W3" s="34"/>
      <c r="X3" s="34"/>
      <c r="Y3" s="34"/>
      <c r="Z3" s="34"/>
    </row>
    <row r="4" spans="1:26" x14ac:dyDescent="0.25">
      <c r="A4" s="28"/>
      <c r="B4" s="28"/>
      <c r="C4" s="28"/>
      <c r="D4" s="28"/>
      <c r="E4" s="28"/>
      <c r="F4" s="28"/>
      <c r="G4" s="28"/>
      <c r="H4" s="28"/>
      <c r="I4" s="28"/>
      <c r="J4" s="28"/>
      <c r="K4" s="28"/>
      <c r="L4" s="28"/>
      <c r="M4" s="28"/>
      <c r="N4" s="28"/>
      <c r="O4" s="28"/>
      <c r="P4" s="28"/>
      <c r="Q4" s="28"/>
      <c r="R4" s="28"/>
      <c r="S4" s="34"/>
      <c r="T4" s="34"/>
      <c r="U4" s="34"/>
      <c r="V4" s="34"/>
      <c r="W4" s="34"/>
      <c r="X4" s="34"/>
      <c r="Y4" s="34"/>
      <c r="Z4" s="34"/>
    </row>
    <row r="5" spans="1:26" x14ac:dyDescent="0.25">
      <c r="A5" s="28"/>
      <c r="B5" s="28"/>
      <c r="C5" s="28"/>
      <c r="D5" s="28"/>
      <c r="E5" s="28"/>
      <c r="F5" s="28"/>
      <c r="G5" s="28"/>
      <c r="H5" s="28"/>
      <c r="I5" s="28"/>
      <c r="J5" s="28"/>
      <c r="K5" s="28"/>
      <c r="L5" s="28"/>
      <c r="M5" s="28"/>
      <c r="N5" s="28"/>
      <c r="O5" s="28"/>
      <c r="P5" s="28"/>
      <c r="Q5" s="28"/>
      <c r="R5" s="28"/>
      <c r="S5" s="34"/>
      <c r="T5" s="34"/>
      <c r="U5" s="34"/>
      <c r="V5" s="34"/>
      <c r="W5" s="34"/>
      <c r="X5" s="34"/>
      <c r="Y5" s="34"/>
      <c r="Z5" s="34"/>
    </row>
    <row r="6" spans="1:26" x14ac:dyDescent="0.25">
      <c r="A6" s="28"/>
      <c r="B6" s="28"/>
      <c r="C6" s="28"/>
      <c r="D6" s="28"/>
      <c r="E6" s="28"/>
      <c r="F6" s="28"/>
      <c r="G6" s="28"/>
      <c r="H6" s="28"/>
      <c r="I6" s="28"/>
      <c r="J6" s="28"/>
      <c r="K6" s="28"/>
      <c r="L6" s="28"/>
      <c r="M6" s="28"/>
      <c r="N6" s="28"/>
      <c r="O6" s="28"/>
      <c r="P6" s="28"/>
      <c r="Q6" s="28"/>
      <c r="R6" s="28"/>
      <c r="S6" s="34"/>
      <c r="T6" s="34"/>
      <c r="U6" s="34"/>
      <c r="V6" s="34"/>
      <c r="W6" s="34"/>
      <c r="X6" s="34"/>
      <c r="Y6" s="34"/>
      <c r="Z6" s="34"/>
    </row>
    <row r="7" spans="1:26" x14ac:dyDescent="0.25">
      <c r="A7" s="28"/>
      <c r="B7" s="28"/>
      <c r="C7" s="28"/>
      <c r="D7" s="28"/>
      <c r="E7" s="28"/>
      <c r="F7" s="28"/>
      <c r="G7" s="28"/>
      <c r="H7" s="28"/>
      <c r="I7" s="28"/>
      <c r="J7" s="28"/>
      <c r="K7" s="28"/>
      <c r="L7" s="28"/>
      <c r="M7" s="28"/>
      <c r="N7" s="28"/>
      <c r="O7" s="28"/>
      <c r="P7" s="28"/>
      <c r="Q7" s="28"/>
      <c r="R7" s="28"/>
      <c r="S7" s="34"/>
      <c r="T7" s="34"/>
      <c r="U7" s="34"/>
      <c r="V7" s="34"/>
      <c r="W7" s="34"/>
      <c r="X7" s="34"/>
      <c r="Y7" s="34"/>
      <c r="Z7" s="34"/>
    </row>
    <row r="8" spans="1:26" x14ac:dyDescent="0.25">
      <c r="A8" s="28"/>
      <c r="B8" s="28"/>
      <c r="C8" s="28"/>
      <c r="D8" s="28"/>
      <c r="E8" s="28"/>
      <c r="F8" s="28"/>
      <c r="G8" s="28"/>
      <c r="H8" s="28"/>
      <c r="I8" s="28"/>
      <c r="J8" s="28"/>
      <c r="K8" s="28"/>
      <c r="L8" s="28"/>
      <c r="M8" s="28"/>
      <c r="N8" s="28"/>
      <c r="O8" s="28"/>
      <c r="P8" s="28"/>
      <c r="Q8" s="28"/>
      <c r="R8" s="28"/>
      <c r="S8" s="34"/>
      <c r="T8" s="34"/>
      <c r="U8" s="34"/>
      <c r="V8" s="34"/>
      <c r="W8" s="34"/>
      <c r="X8" s="34"/>
      <c r="Y8" s="34"/>
      <c r="Z8" s="34"/>
    </row>
    <row r="9" spans="1:26" x14ac:dyDescent="0.25">
      <c r="A9" s="28"/>
      <c r="B9" s="28"/>
      <c r="C9" s="28"/>
      <c r="D9" s="28"/>
      <c r="E9" s="28"/>
      <c r="F9" s="28"/>
      <c r="G9" s="28"/>
      <c r="H9" s="28"/>
      <c r="I9" s="28"/>
      <c r="J9" s="28"/>
      <c r="K9" s="28"/>
      <c r="L9" s="28"/>
      <c r="M9" s="28"/>
      <c r="N9" s="28"/>
      <c r="O9" s="28"/>
      <c r="P9" s="28"/>
      <c r="Q9" s="28"/>
      <c r="R9" s="28"/>
      <c r="S9" s="34"/>
      <c r="T9" s="34"/>
      <c r="U9" s="34"/>
      <c r="V9" s="34"/>
      <c r="W9" s="34"/>
      <c r="X9" s="34"/>
      <c r="Y9" s="34"/>
      <c r="Z9" s="34"/>
    </row>
    <row r="10" spans="1:26" x14ac:dyDescent="0.25">
      <c r="A10" s="28"/>
      <c r="B10" s="28"/>
      <c r="C10" s="28"/>
      <c r="D10" s="28"/>
      <c r="E10" s="28"/>
      <c r="F10" s="28"/>
      <c r="G10" s="28"/>
      <c r="H10" s="28"/>
      <c r="I10" s="28"/>
      <c r="J10" s="28"/>
      <c r="K10" s="28"/>
      <c r="L10" s="28"/>
      <c r="M10" s="28"/>
      <c r="N10" s="28"/>
      <c r="O10" s="28"/>
      <c r="P10" s="28"/>
      <c r="Q10" s="28"/>
      <c r="R10" s="28"/>
      <c r="S10" s="34"/>
      <c r="T10" s="34"/>
      <c r="U10" s="34"/>
      <c r="V10" s="34"/>
      <c r="W10" s="34"/>
      <c r="X10" s="34"/>
      <c r="Y10" s="34"/>
      <c r="Z10" s="34"/>
    </row>
    <row r="11" spans="1:26" x14ac:dyDescent="0.25">
      <c r="A11" s="28"/>
      <c r="B11" s="28"/>
      <c r="C11" s="28"/>
      <c r="D11" s="28"/>
      <c r="E11" s="28"/>
      <c r="F11" s="28"/>
      <c r="G11" s="28"/>
      <c r="H11" s="28"/>
      <c r="I11" s="28"/>
      <c r="J11" s="28"/>
      <c r="K11" s="28"/>
      <c r="L11" s="28"/>
      <c r="M11" s="28"/>
      <c r="N11" s="28"/>
      <c r="O11" s="28"/>
      <c r="P11" s="28"/>
      <c r="Q11" s="28"/>
      <c r="R11" s="28"/>
      <c r="S11" s="34"/>
      <c r="T11" s="34"/>
      <c r="U11" s="34"/>
      <c r="V11" s="34"/>
      <c r="W11" s="34"/>
      <c r="X11" s="34"/>
      <c r="Y11" s="34"/>
      <c r="Z11" s="34"/>
    </row>
    <row r="12" spans="1:26" x14ac:dyDescent="0.25">
      <c r="A12" s="28"/>
      <c r="B12" s="28"/>
      <c r="C12" s="28"/>
      <c r="D12" s="28"/>
      <c r="E12" s="28"/>
      <c r="F12" s="28"/>
      <c r="G12" s="28"/>
      <c r="H12" s="28"/>
      <c r="I12" s="28"/>
      <c r="J12" s="28"/>
      <c r="K12" s="28"/>
      <c r="L12" s="28"/>
      <c r="M12" s="28"/>
      <c r="N12" s="28"/>
      <c r="O12" s="28"/>
      <c r="P12" s="28"/>
      <c r="Q12" s="28"/>
      <c r="R12" s="28"/>
      <c r="S12" s="34"/>
      <c r="T12" s="34"/>
      <c r="U12" s="34"/>
      <c r="V12" s="34"/>
      <c r="W12" s="34"/>
      <c r="X12" s="34"/>
      <c r="Y12" s="34"/>
      <c r="Z12" s="34"/>
    </row>
    <row r="13" spans="1:26" x14ac:dyDescent="0.25">
      <c r="A13" s="28"/>
      <c r="B13" s="28"/>
      <c r="C13" s="28"/>
      <c r="D13" s="28"/>
      <c r="E13" s="28"/>
      <c r="F13" s="28"/>
      <c r="G13" s="28"/>
      <c r="H13" s="28"/>
      <c r="I13" s="28"/>
      <c r="J13" s="28"/>
      <c r="K13" s="28"/>
      <c r="L13" s="28"/>
      <c r="M13" s="28"/>
      <c r="N13" s="28"/>
      <c r="O13" s="28"/>
      <c r="P13" s="28"/>
      <c r="Q13" s="28"/>
      <c r="R13" s="28"/>
      <c r="S13" s="34"/>
      <c r="T13" s="34"/>
      <c r="U13" s="34"/>
      <c r="V13" s="34"/>
      <c r="W13" s="34"/>
      <c r="X13" s="34"/>
      <c r="Y13" s="34"/>
      <c r="Z13" s="34"/>
    </row>
    <row r="14" spans="1:26" x14ac:dyDescent="0.25">
      <c r="A14" s="28"/>
      <c r="B14" s="28"/>
      <c r="C14" s="28"/>
      <c r="D14" s="28"/>
      <c r="E14" s="28"/>
      <c r="F14" s="28"/>
      <c r="G14" s="28"/>
      <c r="H14" s="28"/>
      <c r="I14" s="28"/>
      <c r="J14" s="28"/>
      <c r="K14" s="28"/>
      <c r="L14" s="28"/>
      <c r="M14" s="28"/>
      <c r="N14" s="28"/>
      <c r="O14" s="28"/>
      <c r="P14" s="28"/>
      <c r="Q14" s="28"/>
      <c r="R14" s="28"/>
      <c r="S14" s="34"/>
      <c r="T14" s="34"/>
      <c r="U14" s="34"/>
      <c r="V14" s="34"/>
      <c r="W14" s="34"/>
      <c r="X14" s="34"/>
      <c r="Y14" s="34"/>
      <c r="Z14" s="34"/>
    </row>
    <row r="15" spans="1:26" x14ac:dyDescent="0.25">
      <c r="A15" s="28"/>
      <c r="B15" s="28"/>
      <c r="C15" s="28"/>
      <c r="D15" s="28"/>
      <c r="E15" s="28"/>
      <c r="F15" s="28"/>
      <c r="G15" s="28"/>
      <c r="H15" s="28"/>
      <c r="I15" s="28"/>
      <c r="J15" s="28"/>
      <c r="K15" s="28"/>
      <c r="L15" s="28"/>
      <c r="M15" s="28"/>
      <c r="N15" s="28"/>
      <c r="O15" s="28"/>
      <c r="P15" s="28"/>
      <c r="Q15" s="28"/>
      <c r="R15" s="28"/>
      <c r="S15" s="34"/>
      <c r="T15" s="34"/>
      <c r="U15" s="34"/>
      <c r="V15" s="34"/>
      <c r="W15" s="34"/>
      <c r="X15" s="34"/>
      <c r="Y15" s="34"/>
      <c r="Z15" s="34"/>
    </row>
    <row r="16" spans="1:26" x14ac:dyDescent="0.25">
      <c r="A16" s="28"/>
      <c r="B16" s="28"/>
      <c r="C16" s="28"/>
      <c r="D16" s="28"/>
      <c r="E16" s="28"/>
      <c r="F16" s="28"/>
      <c r="G16" s="28"/>
      <c r="H16" s="28"/>
      <c r="I16" s="28"/>
      <c r="J16" s="28"/>
      <c r="K16" s="28"/>
      <c r="L16" s="28"/>
      <c r="M16" s="28"/>
      <c r="N16" s="28"/>
      <c r="O16" s="28"/>
      <c r="P16" s="28"/>
      <c r="Q16" s="28"/>
      <c r="R16" s="28"/>
      <c r="S16" s="34"/>
      <c r="T16" s="34"/>
      <c r="U16" s="34"/>
      <c r="V16" s="34"/>
      <c r="W16" s="34"/>
      <c r="X16" s="34"/>
      <c r="Y16" s="34"/>
      <c r="Z16" s="34"/>
    </row>
    <row r="17" spans="1:26" x14ac:dyDescent="0.25">
      <c r="A17" s="28"/>
      <c r="B17" s="28"/>
      <c r="C17" s="28"/>
      <c r="D17" s="28"/>
      <c r="E17" s="28"/>
      <c r="F17" s="28"/>
      <c r="G17" s="28"/>
      <c r="H17" s="28"/>
      <c r="I17" s="28"/>
      <c r="J17" s="28"/>
      <c r="K17" s="28"/>
      <c r="L17" s="28"/>
      <c r="M17" s="28"/>
      <c r="N17" s="28"/>
      <c r="O17" s="28"/>
      <c r="P17" s="28"/>
      <c r="Q17" s="28"/>
      <c r="R17" s="28"/>
      <c r="S17" s="34"/>
      <c r="T17" s="34"/>
      <c r="U17" s="34"/>
      <c r="V17" s="34"/>
      <c r="W17" s="34"/>
      <c r="X17" s="34"/>
      <c r="Y17" s="34"/>
      <c r="Z17" s="34"/>
    </row>
    <row r="18" spans="1:26" x14ac:dyDescent="0.25">
      <c r="A18" s="28"/>
      <c r="B18" s="28"/>
      <c r="C18" s="28"/>
      <c r="D18" s="28"/>
      <c r="E18" s="28"/>
      <c r="F18" s="28"/>
      <c r="G18" s="28"/>
      <c r="H18" s="28"/>
      <c r="I18" s="28"/>
      <c r="J18" s="28"/>
      <c r="K18" s="28"/>
      <c r="L18" s="28"/>
      <c r="M18" s="28"/>
      <c r="N18" s="28"/>
      <c r="O18" s="28"/>
      <c r="P18" s="28"/>
      <c r="Q18" s="28"/>
      <c r="R18" s="28"/>
      <c r="S18" s="34"/>
      <c r="T18" s="34"/>
      <c r="U18" s="34"/>
      <c r="V18" s="34"/>
      <c r="W18" s="34"/>
      <c r="X18" s="34"/>
      <c r="Y18" s="34"/>
      <c r="Z18" s="34"/>
    </row>
    <row r="19" spans="1:26" x14ac:dyDescent="0.25">
      <c r="A19" s="28"/>
      <c r="B19" s="28"/>
      <c r="C19" s="28"/>
      <c r="D19" s="28"/>
      <c r="E19" s="28"/>
      <c r="F19" s="28"/>
      <c r="G19" s="28"/>
      <c r="H19" s="28"/>
      <c r="I19" s="28"/>
      <c r="J19" s="28"/>
      <c r="K19" s="28"/>
      <c r="L19" s="28"/>
      <c r="M19" s="28"/>
      <c r="N19" s="28"/>
      <c r="O19" s="28"/>
      <c r="P19" s="28"/>
      <c r="Q19" s="28"/>
      <c r="R19" s="28"/>
      <c r="S19" s="34"/>
      <c r="T19" s="34"/>
      <c r="U19" s="34"/>
      <c r="V19" s="34"/>
      <c r="W19" s="34"/>
      <c r="X19" s="34"/>
      <c r="Y19" s="34"/>
      <c r="Z19" s="34"/>
    </row>
    <row r="20" spans="1:26" x14ac:dyDescent="0.25">
      <c r="A20" s="28"/>
      <c r="B20" s="28"/>
      <c r="C20" s="28"/>
      <c r="D20" s="28"/>
      <c r="E20" s="28"/>
      <c r="F20" s="28"/>
      <c r="G20" s="28"/>
      <c r="H20" s="28"/>
      <c r="I20" s="28"/>
      <c r="J20" s="28"/>
      <c r="K20" s="28"/>
      <c r="L20" s="28"/>
      <c r="M20" s="28"/>
      <c r="N20" s="28"/>
      <c r="O20" s="28"/>
      <c r="P20" s="28"/>
      <c r="Q20" s="28"/>
      <c r="R20" s="28"/>
      <c r="S20" s="34"/>
      <c r="T20" s="34"/>
      <c r="U20" s="34"/>
      <c r="V20" s="34"/>
      <c r="W20" s="34"/>
      <c r="X20" s="34"/>
      <c r="Y20" s="34"/>
      <c r="Z20" s="34"/>
    </row>
    <row r="21" spans="1:26" ht="15.75" customHeight="1" x14ac:dyDescent="0.25">
      <c r="A21" s="28"/>
      <c r="B21" s="28"/>
      <c r="C21" s="28"/>
      <c r="D21" s="28"/>
      <c r="E21" s="28"/>
      <c r="F21" s="28"/>
      <c r="G21" s="28"/>
      <c r="H21" s="28"/>
      <c r="I21" s="28"/>
      <c r="J21" s="28"/>
      <c r="K21" s="28"/>
      <c r="L21" s="28"/>
      <c r="M21" s="28"/>
      <c r="N21" s="28"/>
      <c r="O21" s="28"/>
      <c r="P21" s="28"/>
      <c r="Q21" s="28"/>
      <c r="R21" s="28"/>
      <c r="S21" s="34"/>
      <c r="T21" s="34"/>
      <c r="U21" s="34"/>
      <c r="V21" s="34"/>
      <c r="W21" s="34"/>
      <c r="X21" s="34"/>
      <c r="Y21" s="34"/>
      <c r="Z21" s="34"/>
    </row>
    <row r="22" spans="1:26" ht="15.75" customHeight="1" x14ac:dyDescent="0.25">
      <c r="A22" s="28"/>
      <c r="B22" s="28"/>
      <c r="C22" s="28"/>
      <c r="D22" s="28"/>
      <c r="E22" s="28"/>
      <c r="F22" s="28"/>
      <c r="G22" s="28"/>
      <c r="H22" s="28"/>
      <c r="I22" s="28"/>
      <c r="J22" s="28"/>
      <c r="K22" s="28"/>
      <c r="L22" s="28"/>
      <c r="M22" s="28"/>
      <c r="N22" s="28"/>
      <c r="O22" s="28"/>
      <c r="P22" s="28"/>
      <c r="Q22" s="28"/>
      <c r="R22" s="28"/>
      <c r="S22" s="34"/>
      <c r="T22" s="34"/>
      <c r="U22" s="34"/>
      <c r="V22" s="34"/>
      <c r="W22" s="34"/>
      <c r="X22" s="34"/>
      <c r="Y22" s="34"/>
      <c r="Z22" s="34"/>
    </row>
    <row r="23" spans="1:26" ht="15.75" customHeight="1" x14ac:dyDescent="0.25">
      <c r="A23" s="28"/>
      <c r="B23" s="28" t="s">
        <v>134</v>
      </c>
      <c r="C23" s="28"/>
      <c r="D23" s="28"/>
      <c r="E23" s="28"/>
      <c r="F23" s="28"/>
      <c r="G23" s="28"/>
      <c r="H23" s="28"/>
      <c r="I23" s="28"/>
      <c r="J23" s="28"/>
      <c r="K23" s="28"/>
      <c r="L23" s="28"/>
      <c r="M23" s="28"/>
      <c r="N23" s="28"/>
      <c r="O23" s="28"/>
      <c r="P23" s="28"/>
      <c r="Q23" s="28"/>
      <c r="R23" s="28"/>
      <c r="S23" s="34"/>
      <c r="T23" s="34"/>
      <c r="U23" s="34"/>
      <c r="V23" s="34"/>
      <c r="W23" s="34"/>
      <c r="X23" s="34"/>
      <c r="Y23" s="34"/>
      <c r="Z23" s="34"/>
    </row>
    <row r="24" spans="1:26" ht="15.75" customHeight="1" x14ac:dyDescent="0.25">
      <c r="A24" s="28"/>
      <c r="B24" s="28"/>
      <c r="C24" s="28" t="s">
        <v>135</v>
      </c>
      <c r="D24" s="28"/>
      <c r="E24" s="28"/>
      <c r="F24" s="28"/>
      <c r="G24" s="28"/>
      <c r="H24" s="28"/>
      <c r="I24" s="28"/>
      <c r="J24" s="28"/>
      <c r="K24" s="28"/>
      <c r="L24" s="28"/>
      <c r="M24" s="28"/>
      <c r="N24" s="28"/>
      <c r="O24" s="28"/>
      <c r="P24" s="28"/>
      <c r="Q24" s="28"/>
      <c r="R24" s="28"/>
      <c r="S24" s="34"/>
      <c r="T24" s="34"/>
      <c r="U24" s="34"/>
      <c r="V24" s="34"/>
      <c r="W24" s="34"/>
      <c r="X24" s="34"/>
      <c r="Y24" s="34"/>
      <c r="Z24" s="34"/>
    </row>
    <row r="25" spans="1:26" ht="15.75" customHeight="1" x14ac:dyDescent="0.25">
      <c r="A25" s="28"/>
      <c r="B25" s="28"/>
      <c r="C25" s="28"/>
      <c r="D25" s="28"/>
      <c r="E25" s="28"/>
      <c r="F25" s="28"/>
      <c r="G25" s="28"/>
      <c r="H25" s="28"/>
      <c r="I25" s="28"/>
      <c r="J25" s="28"/>
      <c r="K25" s="28"/>
      <c r="L25" s="28"/>
      <c r="M25" s="28"/>
      <c r="N25" s="28"/>
      <c r="O25" s="28"/>
      <c r="P25" s="28"/>
      <c r="Q25" s="28"/>
      <c r="R25" s="28"/>
      <c r="S25" s="34"/>
      <c r="T25" s="34"/>
      <c r="U25" s="34"/>
      <c r="V25" s="34"/>
      <c r="W25" s="34"/>
      <c r="X25" s="34"/>
      <c r="Y25" s="34"/>
      <c r="Z25" s="34"/>
    </row>
    <row r="26" spans="1:26" ht="15.75" customHeight="1" x14ac:dyDescent="0.25">
      <c r="A26" s="28"/>
      <c r="B26" s="28"/>
      <c r="C26" s="28"/>
      <c r="D26" s="28"/>
      <c r="E26" s="28"/>
      <c r="F26" s="28"/>
      <c r="G26" s="28"/>
      <c r="H26" s="28"/>
      <c r="I26" s="28"/>
      <c r="J26" s="28"/>
      <c r="K26" s="28"/>
      <c r="L26" s="28"/>
      <c r="M26" s="28"/>
      <c r="N26" s="28"/>
      <c r="O26" s="28"/>
      <c r="P26" s="28"/>
      <c r="Q26" s="28"/>
      <c r="R26" s="28"/>
      <c r="S26" s="34"/>
      <c r="T26" s="34"/>
      <c r="U26" s="34"/>
      <c r="V26" s="34"/>
      <c r="W26" s="34"/>
      <c r="X26" s="34"/>
      <c r="Y26" s="34"/>
      <c r="Z26" s="34"/>
    </row>
    <row r="27" spans="1:26" ht="15.75" customHeight="1" x14ac:dyDescent="0.25">
      <c r="A27" s="28"/>
      <c r="B27" s="28"/>
      <c r="C27" s="28"/>
      <c r="D27" s="28"/>
      <c r="E27" s="28"/>
      <c r="F27" s="28"/>
      <c r="G27" s="28"/>
      <c r="H27" s="28"/>
      <c r="I27" s="28"/>
      <c r="J27" s="28"/>
      <c r="K27" s="28"/>
      <c r="L27" s="28"/>
      <c r="M27" s="28"/>
      <c r="N27" s="28"/>
      <c r="O27" s="28"/>
      <c r="P27" s="28"/>
      <c r="Q27" s="28"/>
      <c r="R27" s="28"/>
      <c r="S27" s="34"/>
      <c r="T27" s="34"/>
      <c r="U27" s="34"/>
      <c r="V27" s="34"/>
      <c r="W27" s="34"/>
      <c r="X27" s="34"/>
      <c r="Y27" s="34"/>
      <c r="Z27" s="34"/>
    </row>
    <row r="28" spans="1:26" ht="15.75" customHeight="1" x14ac:dyDescent="0.25">
      <c r="A28" s="28"/>
      <c r="B28" s="28"/>
      <c r="C28" s="28"/>
      <c r="D28" s="28"/>
      <c r="E28" s="28"/>
      <c r="F28" s="28"/>
      <c r="G28" s="28"/>
      <c r="H28" s="28"/>
      <c r="I28" s="28"/>
      <c r="J28" s="28"/>
      <c r="K28" s="28"/>
      <c r="L28" s="28"/>
      <c r="M28" s="28"/>
      <c r="N28" s="28"/>
      <c r="O28" s="28"/>
      <c r="P28" s="28"/>
      <c r="Q28" s="28"/>
      <c r="R28" s="28"/>
      <c r="S28" s="34"/>
      <c r="T28" s="34"/>
      <c r="U28" s="34"/>
      <c r="V28" s="34"/>
      <c r="W28" s="34"/>
      <c r="X28" s="34"/>
      <c r="Y28" s="34"/>
      <c r="Z28" s="34"/>
    </row>
    <row r="29" spans="1:26" ht="15.75" customHeight="1" x14ac:dyDescent="0.25">
      <c r="A29" s="28"/>
      <c r="B29" s="28"/>
      <c r="C29" s="28"/>
      <c r="D29" s="28"/>
      <c r="E29" s="28"/>
      <c r="F29" s="28"/>
      <c r="G29" s="28"/>
      <c r="H29" s="28"/>
      <c r="I29" s="28"/>
      <c r="J29" s="28"/>
      <c r="K29" s="28"/>
      <c r="L29" s="28"/>
      <c r="M29" s="28"/>
      <c r="N29" s="28"/>
      <c r="O29" s="28"/>
      <c r="P29" s="28"/>
      <c r="Q29" s="28"/>
      <c r="R29" s="28"/>
      <c r="S29" s="34"/>
      <c r="T29" s="34"/>
      <c r="U29" s="34"/>
      <c r="V29" s="34"/>
      <c r="W29" s="34"/>
      <c r="X29" s="34"/>
      <c r="Y29" s="34"/>
      <c r="Z29" s="34"/>
    </row>
    <row r="30" spans="1:26" ht="15.75" customHeight="1" x14ac:dyDescent="0.25">
      <c r="A30" s="28"/>
      <c r="B30" s="28"/>
      <c r="C30" s="28"/>
      <c r="D30" s="28"/>
      <c r="E30" s="28"/>
      <c r="F30" s="28"/>
      <c r="G30" s="28"/>
      <c r="H30" s="28"/>
      <c r="I30" s="28"/>
      <c r="J30" s="28"/>
      <c r="K30" s="28"/>
      <c r="L30" s="28"/>
      <c r="M30" s="28"/>
      <c r="N30" s="28"/>
      <c r="O30" s="28"/>
      <c r="P30" s="28"/>
      <c r="Q30" s="28"/>
      <c r="R30" s="28"/>
      <c r="S30" s="34"/>
      <c r="T30" s="34"/>
      <c r="U30" s="34"/>
      <c r="V30" s="34"/>
      <c r="W30" s="34"/>
      <c r="X30" s="34"/>
      <c r="Y30" s="34"/>
      <c r="Z30" s="34"/>
    </row>
    <row r="31" spans="1:26" ht="15.75" customHeight="1" x14ac:dyDescent="0.25">
      <c r="A31" s="28"/>
      <c r="B31" s="28"/>
      <c r="C31" s="28"/>
      <c r="D31" s="28"/>
      <c r="E31" s="28"/>
      <c r="F31" s="28"/>
      <c r="G31" s="28"/>
      <c r="H31" s="28"/>
      <c r="I31" s="28"/>
      <c r="J31" s="28"/>
      <c r="K31" s="28"/>
      <c r="L31" s="28"/>
      <c r="M31" s="28"/>
      <c r="N31" s="28"/>
      <c r="O31" s="28"/>
      <c r="P31" s="28"/>
      <c r="Q31" s="28"/>
      <c r="R31" s="28"/>
      <c r="S31" s="34"/>
      <c r="T31" s="34"/>
      <c r="U31" s="34"/>
      <c r="V31" s="34"/>
      <c r="W31" s="34"/>
      <c r="X31" s="34"/>
      <c r="Y31" s="34"/>
      <c r="Z31" s="34"/>
    </row>
    <row r="32" spans="1:26" ht="15.75" customHeight="1" x14ac:dyDescent="0.25">
      <c r="A32" s="28"/>
      <c r="B32" s="28"/>
      <c r="C32" s="28"/>
      <c r="D32" s="28"/>
      <c r="E32" s="28"/>
      <c r="F32" s="28"/>
      <c r="G32" s="28"/>
      <c r="H32" s="28"/>
      <c r="I32" s="28"/>
      <c r="J32" s="28"/>
      <c r="K32" s="28"/>
      <c r="L32" s="28"/>
      <c r="M32" s="28"/>
      <c r="N32" s="28"/>
      <c r="O32" s="28"/>
      <c r="P32" s="28"/>
      <c r="Q32" s="28"/>
      <c r="R32" s="28"/>
      <c r="S32" s="34"/>
      <c r="T32" s="34"/>
      <c r="U32" s="34"/>
      <c r="V32" s="34"/>
      <c r="W32" s="34"/>
      <c r="X32" s="34"/>
      <c r="Y32" s="34"/>
      <c r="Z32" s="34"/>
    </row>
    <row r="33" spans="1:26" ht="15.75" customHeight="1" x14ac:dyDescent="0.25">
      <c r="A33" s="28"/>
      <c r="B33" s="28"/>
      <c r="C33" s="28"/>
      <c r="D33" s="28"/>
      <c r="E33" s="28"/>
      <c r="F33" s="28"/>
      <c r="G33" s="28"/>
      <c r="H33" s="28"/>
      <c r="I33" s="28"/>
      <c r="J33" s="28"/>
      <c r="K33" s="28"/>
      <c r="L33" s="28"/>
      <c r="M33" s="28"/>
      <c r="N33" s="28"/>
      <c r="O33" s="28"/>
      <c r="P33" s="28"/>
      <c r="Q33" s="28"/>
      <c r="R33" s="28"/>
      <c r="S33" s="34"/>
      <c r="T33" s="34"/>
      <c r="U33" s="34"/>
      <c r="V33" s="34"/>
      <c r="W33" s="34"/>
      <c r="X33" s="34"/>
      <c r="Y33" s="34"/>
      <c r="Z33" s="34"/>
    </row>
    <row r="34" spans="1:26" ht="15.75" customHeight="1" x14ac:dyDescent="0.25">
      <c r="A34" s="28"/>
      <c r="B34" s="28"/>
      <c r="C34" s="28"/>
      <c r="D34" s="28"/>
      <c r="E34" s="28"/>
      <c r="F34" s="28"/>
      <c r="G34" s="28"/>
      <c r="H34" s="28"/>
      <c r="I34" s="28"/>
      <c r="J34" s="28"/>
      <c r="K34" s="28"/>
      <c r="L34" s="28"/>
      <c r="M34" s="28"/>
      <c r="N34" s="28"/>
      <c r="O34" s="28"/>
      <c r="P34" s="28"/>
      <c r="Q34" s="28"/>
      <c r="R34" s="28"/>
      <c r="S34" s="34"/>
      <c r="T34" s="34"/>
      <c r="U34" s="34"/>
      <c r="V34" s="34"/>
      <c r="W34" s="34"/>
      <c r="X34" s="34"/>
      <c r="Y34" s="34"/>
      <c r="Z34" s="34"/>
    </row>
    <row r="35" spans="1:26" ht="15.75" customHeight="1" x14ac:dyDescent="0.25">
      <c r="A35" s="28"/>
      <c r="B35" s="28"/>
      <c r="C35" s="28"/>
      <c r="D35" s="28"/>
      <c r="E35" s="28"/>
      <c r="F35" s="28"/>
      <c r="G35" s="28"/>
      <c r="H35" s="28"/>
      <c r="I35" s="28"/>
      <c r="J35" s="28"/>
      <c r="K35" s="28"/>
      <c r="L35" s="28"/>
      <c r="M35" s="28"/>
      <c r="N35" s="28"/>
      <c r="O35" s="28"/>
      <c r="P35" s="28"/>
      <c r="Q35" s="28"/>
      <c r="R35" s="28"/>
      <c r="S35" s="34"/>
      <c r="T35" s="34"/>
      <c r="U35" s="34"/>
      <c r="V35" s="34"/>
      <c r="W35" s="34"/>
      <c r="X35" s="34"/>
      <c r="Y35" s="34"/>
      <c r="Z35" s="34"/>
    </row>
    <row r="36" spans="1:26" ht="15.75" customHeight="1" x14ac:dyDescent="0.25">
      <c r="A36" s="28"/>
      <c r="B36" s="28"/>
      <c r="C36" s="28"/>
      <c r="D36" s="28"/>
      <c r="E36" s="28"/>
      <c r="F36" s="28"/>
      <c r="G36" s="28"/>
      <c r="H36" s="28"/>
      <c r="I36" s="28"/>
      <c r="J36" s="28"/>
      <c r="K36" s="28"/>
      <c r="L36" s="28"/>
      <c r="M36" s="28"/>
      <c r="N36" s="28"/>
      <c r="O36" s="28"/>
      <c r="P36" s="28"/>
      <c r="Q36" s="28"/>
      <c r="R36" s="28"/>
      <c r="S36" s="34"/>
      <c r="T36" s="34"/>
      <c r="U36" s="34"/>
      <c r="V36" s="34"/>
      <c r="W36" s="34"/>
      <c r="X36" s="34"/>
      <c r="Y36" s="34"/>
      <c r="Z36" s="34"/>
    </row>
    <row r="37" spans="1:26" ht="15.75" customHeight="1" x14ac:dyDescent="0.25">
      <c r="A37" s="28"/>
      <c r="B37" s="28"/>
      <c r="C37" s="28"/>
      <c r="D37" s="28"/>
      <c r="E37" s="28"/>
      <c r="F37" s="28"/>
      <c r="G37" s="28"/>
      <c r="H37" s="28"/>
      <c r="I37" s="28"/>
      <c r="J37" s="28"/>
      <c r="K37" s="28"/>
      <c r="L37" s="28"/>
      <c r="M37" s="28"/>
      <c r="N37" s="28"/>
      <c r="O37" s="28"/>
      <c r="P37" s="28"/>
      <c r="Q37" s="28"/>
      <c r="R37" s="28"/>
      <c r="S37" s="34"/>
      <c r="T37" s="34"/>
      <c r="U37" s="34"/>
      <c r="V37" s="34"/>
      <c r="W37" s="34"/>
      <c r="X37" s="34"/>
      <c r="Y37" s="34"/>
      <c r="Z37" s="34"/>
    </row>
    <row r="38" spans="1:26" ht="15.75" customHeight="1" x14ac:dyDescent="0.25">
      <c r="A38" s="28"/>
      <c r="B38" s="28"/>
      <c r="C38" s="28"/>
      <c r="D38" s="28"/>
      <c r="E38" s="28"/>
      <c r="F38" s="28"/>
      <c r="G38" s="28"/>
      <c r="H38" s="28"/>
      <c r="I38" s="28"/>
      <c r="J38" s="28"/>
      <c r="K38" s="28"/>
      <c r="L38" s="28"/>
      <c r="M38" s="28"/>
      <c r="N38" s="28"/>
      <c r="O38" s="28"/>
      <c r="P38" s="28"/>
      <c r="Q38" s="28"/>
      <c r="R38" s="28"/>
      <c r="S38" s="34"/>
      <c r="T38" s="34"/>
      <c r="U38" s="34"/>
      <c r="V38" s="34"/>
      <c r="W38" s="34"/>
      <c r="X38" s="34"/>
      <c r="Y38" s="34"/>
      <c r="Z38" s="34"/>
    </row>
    <row r="39" spans="1:26" ht="15.75" customHeight="1" x14ac:dyDescent="0.25">
      <c r="A39" s="28"/>
      <c r="B39" s="28"/>
      <c r="C39" s="28"/>
      <c r="D39" s="28"/>
      <c r="E39" s="28"/>
      <c r="F39" s="28"/>
      <c r="G39" s="28"/>
      <c r="H39" s="28"/>
      <c r="I39" s="28"/>
      <c r="J39" s="28"/>
      <c r="K39" s="28"/>
      <c r="L39" s="28"/>
      <c r="M39" s="28"/>
      <c r="N39" s="28"/>
      <c r="O39" s="28"/>
      <c r="P39" s="28"/>
      <c r="Q39" s="28"/>
      <c r="R39" s="28"/>
      <c r="S39" s="34"/>
      <c r="T39" s="34"/>
      <c r="U39" s="34"/>
      <c r="V39" s="34"/>
      <c r="W39" s="34"/>
      <c r="X39" s="34"/>
      <c r="Y39" s="34"/>
      <c r="Z39" s="34"/>
    </row>
    <row r="40" spans="1:26" ht="15.75" customHeight="1" x14ac:dyDescent="0.25">
      <c r="A40" s="28"/>
      <c r="B40" s="28"/>
      <c r="C40" s="28"/>
      <c r="D40" s="28"/>
      <c r="E40" s="28"/>
      <c r="F40" s="28"/>
      <c r="G40" s="28"/>
      <c r="H40" s="28"/>
      <c r="I40" s="28"/>
      <c r="J40" s="28"/>
      <c r="K40" s="28"/>
      <c r="L40" s="28"/>
      <c r="M40" s="28"/>
      <c r="N40" s="28"/>
      <c r="O40" s="28"/>
      <c r="P40" s="28"/>
      <c r="Q40" s="28"/>
      <c r="R40" s="28"/>
      <c r="S40" s="34"/>
      <c r="T40" s="34"/>
      <c r="U40" s="34"/>
      <c r="V40" s="34"/>
      <c r="W40" s="34"/>
      <c r="X40" s="34"/>
      <c r="Y40" s="34"/>
      <c r="Z40" s="34"/>
    </row>
    <row r="41" spans="1:26" ht="15.75" customHeight="1" x14ac:dyDescent="0.25">
      <c r="A41" s="28"/>
      <c r="B41" s="28"/>
      <c r="C41" s="28"/>
      <c r="D41" s="28"/>
      <c r="E41" s="28"/>
      <c r="F41" s="28"/>
      <c r="G41" s="28"/>
      <c r="H41" s="28"/>
      <c r="I41" s="28"/>
      <c r="J41" s="28"/>
      <c r="K41" s="28"/>
      <c r="L41" s="28"/>
      <c r="M41" s="28"/>
      <c r="N41" s="28"/>
      <c r="O41" s="28"/>
      <c r="P41" s="28"/>
      <c r="Q41" s="28"/>
      <c r="R41" s="28"/>
      <c r="S41" s="34"/>
      <c r="T41" s="34"/>
      <c r="U41" s="34"/>
      <c r="V41" s="34"/>
      <c r="W41" s="34"/>
      <c r="X41" s="34"/>
      <c r="Y41" s="34"/>
      <c r="Z41" s="34"/>
    </row>
    <row r="42" spans="1:26" ht="15.75" customHeight="1" x14ac:dyDescent="0.25">
      <c r="A42" s="28"/>
      <c r="B42" s="28"/>
      <c r="C42" s="28"/>
      <c r="D42" s="28"/>
      <c r="E42" s="28"/>
      <c r="F42" s="28"/>
      <c r="G42" s="28"/>
      <c r="H42" s="28"/>
      <c r="I42" s="28"/>
      <c r="J42" s="28"/>
      <c r="K42" s="28"/>
      <c r="L42" s="28"/>
      <c r="M42" s="28"/>
      <c r="N42" s="28"/>
      <c r="O42" s="28"/>
      <c r="P42" s="28"/>
      <c r="Q42" s="28"/>
      <c r="R42" s="28"/>
      <c r="S42" s="34"/>
      <c r="T42" s="34"/>
      <c r="U42" s="34"/>
      <c r="V42" s="34"/>
      <c r="W42" s="34"/>
      <c r="X42" s="34"/>
      <c r="Y42" s="34"/>
      <c r="Z42" s="34"/>
    </row>
    <row r="43" spans="1:26" ht="15.75" customHeight="1" x14ac:dyDescent="0.25">
      <c r="A43" s="28"/>
      <c r="B43" s="28"/>
      <c r="C43" s="28"/>
      <c r="D43" s="28"/>
      <c r="E43" s="28"/>
      <c r="F43" s="28"/>
      <c r="G43" s="28"/>
      <c r="H43" s="28"/>
      <c r="I43" s="28"/>
      <c r="J43" s="28"/>
      <c r="K43" s="28"/>
      <c r="L43" s="28"/>
      <c r="M43" s="28"/>
      <c r="N43" s="28"/>
      <c r="O43" s="28"/>
      <c r="P43" s="28"/>
      <c r="Q43" s="28"/>
      <c r="R43" s="28"/>
      <c r="S43" s="34"/>
      <c r="T43" s="34"/>
      <c r="U43" s="34"/>
      <c r="V43" s="34"/>
      <c r="W43" s="34"/>
      <c r="X43" s="34"/>
      <c r="Y43" s="34"/>
      <c r="Z43" s="34"/>
    </row>
    <row r="44" spans="1:26" ht="15.75" customHeight="1" x14ac:dyDescent="0.25">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row>
    <row r="45" spans="1:26" ht="15.75" customHeight="1" x14ac:dyDescent="0.2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15.75" customHeight="1" x14ac:dyDescent="0.2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15.75" customHeight="1" x14ac:dyDescent="0.2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15.75" customHeight="1" x14ac:dyDescent="0.2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15.75" customHeight="1" x14ac:dyDescent="0.2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15.75" customHeight="1" x14ac:dyDescent="0.25">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ht="15.75" customHeight="1" x14ac:dyDescent="0.25">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15.75" customHeight="1" x14ac:dyDescent="0.25">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15.75" customHeight="1" x14ac:dyDescent="0.25">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15.75" customHeight="1" x14ac:dyDescent="0.25">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ht="15.75" customHeight="1" x14ac:dyDescent="0.25">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ht="15.75" customHeight="1" x14ac:dyDescent="0.25">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15.75" customHeight="1" x14ac:dyDescent="0.25">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ht="15.75" customHeight="1" x14ac:dyDescent="0.25">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ht="15.75" customHeight="1" x14ac:dyDescent="0.25">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ht="15.75" customHeight="1" x14ac:dyDescent="0.25">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ht="15.75" customHeight="1" x14ac:dyDescent="0.25">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ht="15.75" customHeight="1" x14ac:dyDescent="0.25">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ht="15.75" customHeight="1" x14ac:dyDescent="0.25">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ht="15.75" customHeight="1" x14ac:dyDescent="0.2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5.75" customHeight="1" x14ac:dyDescent="0.2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5.75" customHeight="1"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5.75" customHeight="1" x14ac:dyDescent="0.25">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5.75" customHeight="1" x14ac:dyDescent="0.2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5.75" customHeight="1" x14ac:dyDescent="0.2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5.75" customHeight="1" x14ac:dyDescent="0.25">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5.75" customHeight="1" x14ac:dyDescent="0.2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5.75" customHeight="1" x14ac:dyDescent="0.2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5.75" customHeight="1" x14ac:dyDescent="0.2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5.75" customHeight="1" x14ac:dyDescent="0.2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5.75" customHeight="1" x14ac:dyDescent="0.2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5.75" customHeight="1" x14ac:dyDescent="0.2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5.75" customHeight="1" x14ac:dyDescent="0.2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5.75" customHeight="1" x14ac:dyDescent="0.2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5.75" customHeight="1" x14ac:dyDescent="0.2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5.75" customHeight="1" x14ac:dyDescent="0.2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5.75" customHeight="1" x14ac:dyDescent="0.2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5.75" customHeight="1" x14ac:dyDescent="0.2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5.75" customHeight="1" x14ac:dyDescent="0.2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5.75" customHeight="1"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5.75" customHeight="1" x14ac:dyDescent="0.25">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5.75" customHeight="1" x14ac:dyDescent="0.2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5.75" customHeight="1" x14ac:dyDescent="0.2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5.75" customHeight="1" x14ac:dyDescent="0.25">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5.75" customHeight="1" x14ac:dyDescent="0.2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5.75" customHeight="1" x14ac:dyDescent="0.2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5.75" customHeight="1" x14ac:dyDescent="0.2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5.75" customHeight="1" x14ac:dyDescent="0.25">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5.75" customHeight="1" x14ac:dyDescent="0.25">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5.75" customHeight="1" x14ac:dyDescent="0.25">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5.75" customHeight="1" x14ac:dyDescent="0.25">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5.75" customHeight="1" x14ac:dyDescent="0.25">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5.75" customHeight="1" x14ac:dyDescent="0.25">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5.75" customHeight="1" x14ac:dyDescent="0.25">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5.75" customHeight="1" x14ac:dyDescent="0.25">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5.75" customHeight="1" x14ac:dyDescent="0.25">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5.75" customHeight="1"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5.75" customHeight="1" x14ac:dyDescent="0.2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5.75" customHeight="1"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5.75" customHeight="1" x14ac:dyDescent="0.25">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5.75" customHeight="1" x14ac:dyDescent="0.2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5.75" customHeight="1"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5.75" customHeight="1" x14ac:dyDescent="0.25">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5.75" customHeight="1"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5.75" customHeight="1" x14ac:dyDescent="0.2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5.75" customHeight="1" x14ac:dyDescent="0.2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5.75" customHeight="1"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5.75" customHeight="1"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5.75" customHeight="1"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5.75" customHeight="1"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5.75" customHeight="1"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5.75" customHeight="1"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5.75" customHeight="1"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5.75" customHeight="1"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5.75" customHeight="1"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5.75" customHeight="1"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5.75" customHeight="1"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5.75" customHeight="1"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5.75" customHeight="1"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5.75" customHeight="1"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5.75" customHeight="1"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5.75" customHeight="1"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5.75" customHeight="1"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5.75" customHeight="1"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5.75" customHeight="1"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5.75" customHeight="1"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5.75" customHeight="1"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5.75" customHeight="1"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5.75" customHeight="1"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5.75" customHeight="1" x14ac:dyDescent="0.2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5.75" customHeight="1" x14ac:dyDescent="0.2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5.75" customHeight="1"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5.75" customHeight="1"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5.75" customHeight="1"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5.75" customHeight="1"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5.75" customHeight="1" x14ac:dyDescent="0.2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5.75" customHeight="1"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5.75" customHeight="1" x14ac:dyDescent="0.2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5.75" customHeight="1" x14ac:dyDescent="0.2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5.75" customHeight="1"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5.75" customHeight="1"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5.75" customHeight="1"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5.75" customHeight="1"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5.75" customHeight="1"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5.75" customHeight="1"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5.75" customHeight="1" x14ac:dyDescent="0.25">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5.75" customHeight="1"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5.75" customHeight="1" x14ac:dyDescent="0.25">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5.75" customHeight="1"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5.75" customHeight="1" x14ac:dyDescent="0.25">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5.75" customHeight="1"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5.75" customHeight="1" x14ac:dyDescent="0.25">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5.75" customHeight="1"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5.75" customHeight="1" x14ac:dyDescent="0.25">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5.75" customHeight="1"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5.75" customHeight="1" x14ac:dyDescent="0.25">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5.75" customHeight="1" x14ac:dyDescent="0.25">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5.75" customHeight="1"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5.75" customHeight="1"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5.75" customHeight="1"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5.75" customHeight="1"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5.75" customHeight="1"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5.75" customHeight="1" x14ac:dyDescent="0.25">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5.75" customHeight="1" x14ac:dyDescent="0.25">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5.75" customHeight="1"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5.75" customHeight="1" x14ac:dyDescent="0.25">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5.75" customHeight="1"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5.75" customHeight="1" x14ac:dyDescent="0.25">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5.75" customHeight="1" x14ac:dyDescent="0.25">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5.75" customHeight="1" x14ac:dyDescent="0.25">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5.75" customHeight="1"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5.75" customHeight="1" x14ac:dyDescent="0.25">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5.75" customHeight="1"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5.75" customHeight="1" x14ac:dyDescent="0.25">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5.75" customHeight="1" x14ac:dyDescent="0.25">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5.75" customHeight="1" x14ac:dyDescent="0.25">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5.75" customHeight="1"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5.75" customHeight="1" x14ac:dyDescent="0.25">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5.75" customHeight="1"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5.75" customHeight="1"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5.75" customHeight="1" x14ac:dyDescent="0.25">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5.75" customHeight="1" x14ac:dyDescent="0.25">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5.75" customHeight="1"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5.75" customHeight="1" x14ac:dyDescent="0.25">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5.75" customHeight="1"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5.75" customHeight="1"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5.75" customHeight="1"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5.75" customHeight="1"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5.75" customHeight="1"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5.75" customHeight="1" x14ac:dyDescent="0.25">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5.75" customHeight="1" x14ac:dyDescent="0.25">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5.75" customHeight="1"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5.75" customHeight="1"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5.75" customHeight="1" x14ac:dyDescent="0.25">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5.75" customHeight="1"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5.75" customHeight="1"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5.75" customHeight="1" x14ac:dyDescent="0.25">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5.75" customHeight="1"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5.75" customHeight="1"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5.75" customHeight="1" x14ac:dyDescent="0.25">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5.75" customHeight="1"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5.75" customHeight="1"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5.75" customHeight="1" x14ac:dyDescent="0.25">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5.75" customHeight="1"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5.75" customHeight="1"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5.75" customHeight="1" x14ac:dyDescent="0.25">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5.75" customHeight="1"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5.75" customHeight="1"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5.75" customHeight="1" x14ac:dyDescent="0.25">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5.75" customHeight="1"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5.75" customHeight="1"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5.75" customHeight="1"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5.75" customHeight="1"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5.75" customHeight="1" x14ac:dyDescent="0.2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5.75" customHeight="1"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5.75" customHeight="1"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5.75" customHeight="1" x14ac:dyDescent="0.25">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5.75" customHeight="1" x14ac:dyDescent="0.25">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5.75" customHeight="1" x14ac:dyDescent="0.25">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5.75" customHeight="1" x14ac:dyDescent="0.2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5.75" customHeight="1" x14ac:dyDescent="0.25">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5.75" customHeight="1"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5.75" customHeight="1" x14ac:dyDescent="0.25">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5.75" customHeight="1" x14ac:dyDescent="0.25">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5.75" customHeight="1"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5.75" customHeight="1" x14ac:dyDescent="0.25">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5.75" customHeight="1" x14ac:dyDescent="0.25">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5.75" customHeight="1" x14ac:dyDescent="0.2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5.75" customHeight="1" x14ac:dyDescent="0.25">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5.75" customHeight="1" x14ac:dyDescent="0.25">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5.75" customHeight="1" x14ac:dyDescent="0.25">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5.75" customHeight="1" x14ac:dyDescent="0.25">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5.75" customHeight="1" x14ac:dyDescent="0.25">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5.75" customHeight="1" x14ac:dyDescent="0.25">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5.75" customHeight="1" x14ac:dyDescent="0.25">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5.75" customHeight="1" x14ac:dyDescent="0.25">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5.75" customHeight="1" x14ac:dyDescent="0.25">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5.75" customHeight="1" x14ac:dyDescent="0.25">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5.75" customHeight="1" x14ac:dyDescent="0.25">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5.75" customHeight="1" x14ac:dyDescent="0.25">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5.75" customHeight="1" x14ac:dyDescent="0.25">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5.75" customHeight="1" x14ac:dyDescent="0.25">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5.75" customHeight="1" x14ac:dyDescent="0.25">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5.75" customHeight="1" x14ac:dyDescent="0.25">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5.75" customHeight="1" x14ac:dyDescent="0.25">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5.75" customHeight="1" x14ac:dyDescent="0.25">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5.75" customHeight="1" x14ac:dyDescent="0.25">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5.75" customHeight="1" x14ac:dyDescent="0.25">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5.75" customHeight="1" x14ac:dyDescent="0.25">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5.75" customHeight="1" x14ac:dyDescent="0.25">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5.75" customHeight="1" x14ac:dyDescent="0.25">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5.75" customHeight="1" x14ac:dyDescent="0.25">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5.75" customHeight="1" x14ac:dyDescent="0.2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5.75" customHeight="1"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5.75" customHeight="1" x14ac:dyDescent="0.25">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5.75" customHeight="1" x14ac:dyDescent="0.25">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5.75" customHeight="1"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5.75" customHeight="1" x14ac:dyDescent="0.25">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5.75" customHeight="1" x14ac:dyDescent="0.25">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5.75" customHeight="1" x14ac:dyDescent="0.25">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5.75" customHeight="1" x14ac:dyDescent="0.25">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5.75" customHeight="1" x14ac:dyDescent="0.25">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5.75" customHeight="1" x14ac:dyDescent="0.25">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5.75" customHeight="1" x14ac:dyDescent="0.25">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5.75" customHeight="1" x14ac:dyDescent="0.25">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5.75" customHeight="1" x14ac:dyDescent="0.25">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5.75" customHeight="1" x14ac:dyDescent="0.25">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5.75" customHeight="1" x14ac:dyDescent="0.25">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5.75" customHeight="1" x14ac:dyDescent="0.25">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5.75" customHeight="1" x14ac:dyDescent="0.25">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5.75" customHeight="1" x14ac:dyDescent="0.25">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5.75" customHeight="1" x14ac:dyDescent="0.25">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5.75" customHeight="1" x14ac:dyDescent="0.25">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5.75" customHeight="1" x14ac:dyDescent="0.25">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5.75" customHeight="1" x14ac:dyDescent="0.25">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5.75" customHeight="1" x14ac:dyDescent="0.25">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5.75" customHeight="1" x14ac:dyDescent="0.25">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5.75" customHeight="1" x14ac:dyDescent="0.25">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5.75" customHeight="1" x14ac:dyDescent="0.25">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5.75" customHeight="1" x14ac:dyDescent="0.25">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5.75" customHeight="1" x14ac:dyDescent="0.25">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5.75" customHeight="1" x14ac:dyDescent="0.25">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5.75" customHeight="1" x14ac:dyDescent="0.25">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5.75" customHeight="1" x14ac:dyDescent="0.25">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5.75" customHeight="1" x14ac:dyDescent="0.25">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5.75" customHeight="1" x14ac:dyDescent="0.25">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5.75" customHeight="1" x14ac:dyDescent="0.25">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5.75" customHeight="1" x14ac:dyDescent="0.25">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5.75" customHeight="1" x14ac:dyDescent="0.25">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5.75" customHeight="1" x14ac:dyDescent="0.25">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5.75" customHeight="1" x14ac:dyDescent="0.25">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5.75" customHeight="1" x14ac:dyDescent="0.25">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5.75" customHeight="1" x14ac:dyDescent="0.25">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5.75" customHeight="1" x14ac:dyDescent="0.25">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5.75" customHeight="1" x14ac:dyDescent="0.25">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5.75" customHeight="1" x14ac:dyDescent="0.25">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5.75" customHeight="1" x14ac:dyDescent="0.25">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5.75" customHeight="1" x14ac:dyDescent="0.25">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5.75" customHeight="1" x14ac:dyDescent="0.25">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5.75" customHeight="1" x14ac:dyDescent="0.25">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5.75" customHeight="1" x14ac:dyDescent="0.25">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5.75" customHeight="1" x14ac:dyDescent="0.25">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5.75" customHeight="1" x14ac:dyDescent="0.25">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5.75" customHeight="1" x14ac:dyDescent="0.25">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5.75" customHeight="1" x14ac:dyDescent="0.25">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5.75" customHeight="1" x14ac:dyDescent="0.25">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5.75" customHeight="1" x14ac:dyDescent="0.25">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5.75" customHeight="1" x14ac:dyDescent="0.25">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5.75" customHeight="1"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5.75" customHeight="1" x14ac:dyDescent="0.25">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5.75" customHeight="1" x14ac:dyDescent="0.25">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5.75" customHeight="1" x14ac:dyDescent="0.25">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5.75" customHeight="1" x14ac:dyDescent="0.25">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5.75" customHeight="1" x14ac:dyDescent="0.25">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5.75" customHeight="1" x14ac:dyDescent="0.25">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5.75" customHeight="1" x14ac:dyDescent="0.25">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5.75" customHeight="1" x14ac:dyDescent="0.25">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5.75" customHeight="1" x14ac:dyDescent="0.25">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5.75" customHeight="1" x14ac:dyDescent="0.25">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5.75" customHeight="1" x14ac:dyDescent="0.25">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5.75" customHeight="1" x14ac:dyDescent="0.25">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5.75" customHeight="1" x14ac:dyDescent="0.25">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5.75" customHeight="1" x14ac:dyDescent="0.25">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5.75" customHeight="1"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5.75" customHeight="1" x14ac:dyDescent="0.25">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5.75" customHeight="1" x14ac:dyDescent="0.25">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5.75" customHeight="1" x14ac:dyDescent="0.25">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5.75" customHeight="1" x14ac:dyDescent="0.25">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5.75" customHeight="1" x14ac:dyDescent="0.25">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5.75" customHeight="1" x14ac:dyDescent="0.25">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5.75" customHeight="1" x14ac:dyDescent="0.25">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5.75" customHeight="1" x14ac:dyDescent="0.25">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5.75" customHeight="1" x14ac:dyDescent="0.25">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5.75" customHeight="1" x14ac:dyDescent="0.25">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5.75" customHeight="1" x14ac:dyDescent="0.25">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5.75" customHeight="1" x14ac:dyDescent="0.25">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5.75" customHeight="1" x14ac:dyDescent="0.25">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5.75" customHeight="1" x14ac:dyDescent="0.25">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5.75" customHeight="1" x14ac:dyDescent="0.25">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5.75" customHeight="1" x14ac:dyDescent="0.25">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5.75" customHeight="1" x14ac:dyDescent="0.25">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5.75" customHeight="1" x14ac:dyDescent="0.25">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5.75" customHeight="1" x14ac:dyDescent="0.25">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5.75" customHeight="1" x14ac:dyDescent="0.25">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5.75" customHeight="1" x14ac:dyDescent="0.25">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5.75" customHeight="1" x14ac:dyDescent="0.25">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5.75" customHeight="1" x14ac:dyDescent="0.25">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5.75" customHeight="1" x14ac:dyDescent="0.25">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5.75" customHeight="1"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5.75" customHeight="1" x14ac:dyDescent="0.25">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5.75" customHeight="1" x14ac:dyDescent="0.25">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5.75" customHeight="1" x14ac:dyDescent="0.25">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5.75" customHeight="1" x14ac:dyDescent="0.25">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5.75" customHeight="1" x14ac:dyDescent="0.25">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5.75" customHeight="1" x14ac:dyDescent="0.25">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5.75" customHeight="1" x14ac:dyDescent="0.25">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5.75" customHeight="1" x14ac:dyDescent="0.25">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5.75" customHeight="1" x14ac:dyDescent="0.25">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5.75" customHeight="1" x14ac:dyDescent="0.25">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5.75" customHeight="1" x14ac:dyDescent="0.25">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5.75" customHeight="1" x14ac:dyDescent="0.25">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5.75" customHeight="1" x14ac:dyDescent="0.25">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5.75" customHeight="1" x14ac:dyDescent="0.25">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5.75" customHeight="1" x14ac:dyDescent="0.25">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5.75" customHeight="1" x14ac:dyDescent="0.25">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5.75" customHeight="1" x14ac:dyDescent="0.25">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5.75" customHeight="1" x14ac:dyDescent="0.25">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5.75" customHeight="1" x14ac:dyDescent="0.25">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5.75" customHeight="1" x14ac:dyDescent="0.2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5.75" customHeight="1" x14ac:dyDescent="0.25">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5.75" customHeight="1" x14ac:dyDescent="0.25">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5.75" customHeight="1" x14ac:dyDescent="0.25">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5.75" customHeight="1" x14ac:dyDescent="0.25">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5.75" customHeight="1" x14ac:dyDescent="0.25">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5.75" customHeight="1" x14ac:dyDescent="0.25">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5.75" customHeight="1" x14ac:dyDescent="0.25">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5.75" customHeight="1" x14ac:dyDescent="0.25">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5.75" customHeight="1" x14ac:dyDescent="0.25">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5.75" customHeight="1" x14ac:dyDescent="0.25">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5.75" customHeight="1" x14ac:dyDescent="0.25">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5.75" customHeight="1" x14ac:dyDescent="0.25">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5.75" customHeight="1" x14ac:dyDescent="0.25">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5.75" customHeight="1" x14ac:dyDescent="0.25">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5.75" customHeight="1" x14ac:dyDescent="0.25">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5.75" customHeight="1" x14ac:dyDescent="0.25">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5.75" customHeight="1" x14ac:dyDescent="0.25">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5.75" customHeight="1" x14ac:dyDescent="0.25">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5.75" customHeight="1" x14ac:dyDescent="0.25">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5.75" customHeight="1" x14ac:dyDescent="0.25">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5.75" customHeight="1" x14ac:dyDescent="0.25">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5.75" customHeight="1" x14ac:dyDescent="0.25">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5.75" customHeight="1" x14ac:dyDescent="0.25">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5.75" customHeight="1" x14ac:dyDescent="0.25">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5.75" customHeight="1" x14ac:dyDescent="0.25">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5.75" customHeight="1" x14ac:dyDescent="0.25">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5.75" customHeight="1" x14ac:dyDescent="0.25">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5.75" customHeight="1" x14ac:dyDescent="0.25">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5.75" customHeight="1" x14ac:dyDescent="0.25">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5.75" customHeight="1" x14ac:dyDescent="0.25">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5.75" customHeight="1" x14ac:dyDescent="0.25">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5.75" customHeight="1" x14ac:dyDescent="0.25">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5.75" customHeight="1" x14ac:dyDescent="0.25">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5.75" customHeight="1" x14ac:dyDescent="0.25">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5.75" customHeight="1" x14ac:dyDescent="0.25">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5.75" customHeight="1" x14ac:dyDescent="0.25">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5.75" customHeight="1" x14ac:dyDescent="0.25">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5.75" customHeight="1" x14ac:dyDescent="0.25">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5.75" customHeight="1" x14ac:dyDescent="0.25">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5.75" customHeight="1" x14ac:dyDescent="0.25">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5.75" customHeight="1" x14ac:dyDescent="0.25">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5.75" customHeight="1" x14ac:dyDescent="0.25">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5.75" customHeight="1" x14ac:dyDescent="0.25">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5.75" customHeight="1" x14ac:dyDescent="0.25">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5.75" customHeight="1" x14ac:dyDescent="0.25">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5.75" customHeight="1" x14ac:dyDescent="0.25">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5.75" customHeight="1" x14ac:dyDescent="0.25">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5.75" customHeight="1" x14ac:dyDescent="0.25">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5.75" customHeight="1" x14ac:dyDescent="0.25">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5.75" customHeight="1" x14ac:dyDescent="0.25">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5.75" customHeight="1" x14ac:dyDescent="0.25">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5.75" customHeight="1" x14ac:dyDescent="0.25">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5.75" customHeight="1" x14ac:dyDescent="0.25">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5.75" customHeight="1" x14ac:dyDescent="0.25">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5.75" customHeight="1" x14ac:dyDescent="0.25">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5.75" customHeight="1" x14ac:dyDescent="0.25">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5.75" customHeight="1" x14ac:dyDescent="0.25">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5.75" customHeight="1" x14ac:dyDescent="0.25">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5.75" customHeight="1" x14ac:dyDescent="0.25">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5.75" customHeight="1" x14ac:dyDescent="0.25">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5.75" customHeight="1" x14ac:dyDescent="0.25">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5.75" customHeight="1" x14ac:dyDescent="0.25">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5.75" customHeight="1" x14ac:dyDescent="0.25">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5.75" customHeight="1" x14ac:dyDescent="0.25">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5.75" customHeight="1" x14ac:dyDescent="0.25">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5.75" customHeight="1" x14ac:dyDescent="0.25">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5.75" customHeight="1" x14ac:dyDescent="0.25">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5.75" customHeight="1" x14ac:dyDescent="0.25">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5.75" customHeight="1" x14ac:dyDescent="0.25">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5.75" customHeight="1" x14ac:dyDescent="0.25">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5.75" customHeight="1" x14ac:dyDescent="0.25">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5.75" customHeight="1" x14ac:dyDescent="0.25">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5.75" customHeight="1" x14ac:dyDescent="0.25">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5.75" customHeight="1" x14ac:dyDescent="0.25">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5.75" customHeight="1" x14ac:dyDescent="0.25">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5.75" customHeight="1" x14ac:dyDescent="0.25">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5.75" customHeight="1" x14ac:dyDescent="0.25">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5.75" customHeight="1" x14ac:dyDescent="0.25">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5.75" customHeight="1" x14ac:dyDescent="0.25">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5.75" customHeight="1" x14ac:dyDescent="0.25">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5.75" customHeight="1" x14ac:dyDescent="0.25">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5.75" customHeight="1" x14ac:dyDescent="0.25">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5.75" customHeight="1" x14ac:dyDescent="0.25">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5.75" customHeight="1" x14ac:dyDescent="0.25">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5.75" customHeight="1" x14ac:dyDescent="0.25">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5.75" customHeight="1" x14ac:dyDescent="0.25">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5.75" customHeight="1" x14ac:dyDescent="0.25">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5.75" customHeight="1" x14ac:dyDescent="0.25">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5.75" customHeight="1" x14ac:dyDescent="0.25">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5.75" customHeight="1" x14ac:dyDescent="0.25">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5.75" customHeight="1" x14ac:dyDescent="0.25">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5.75" customHeight="1" x14ac:dyDescent="0.25">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5.75" customHeight="1" x14ac:dyDescent="0.25">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5.75" customHeight="1" x14ac:dyDescent="0.25">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5.75" customHeight="1" x14ac:dyDescent="0.25">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5.75" customHeight="1" x14ac:dyDescent="0.25">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5.75" customHeight="1" x14ac:dyDescent="0.25">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5.75" customHeight="1" x14ac:dyDescent="0.25">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5.75" customHeight="1" x14ac:dyDescent="0.25">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5.75" customHeight="1" x14ac:dyDescent="0.25">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5.75" customHeight="1" x14ac:dyDescent="0.25">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5.75" customHeight="1" x14ac:dyDescent="0.25">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5.75" customHeight="1" x14ac:dyDescent="0.25">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5.75" customHeight="1" x14ac:dyDescent="0.25">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5.75" customHeight="1" x14ac:dyDescent="0.25">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5.75" customHeight="1" x14ac:dyDescent="0.25">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5.75" customHeight="1" x14ac:dyDescent="0.25">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5.75" customHeight="1" x14ac:dyDescent="0.25">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5.75" customHeight="1" x14ac:dyDescent="0.25">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5.75" customHeight="1" x14ac:dyDescent="0.25">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5.75" customHeight="1" x14ac:dyDescent="0.25">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5.75" customHeight="1" x14ac:dyDescent="0.25">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5.75" customHeight="1" x14ac:dyDescent="0.25">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5.75" customHeight="1" x14ac:dyDescent="0.25">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5.75" customHeight="1" x14ac:dyDescent="0.25">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5.75" customHeight="1" x14ac:dyDescent="0.25">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5.75" customHeight="1" x14ac:dyDescent="0.25">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5.75" customHeight="1" x14ac:dyDescent="0.25">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5.75" customHeight="1" x14ac:dyDescent="0.25">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5.75" customHeight="1" x14ac:dyDescent="0.25">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5.75" customHeight="1" x14ac:dyDescent="0.25">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5.75" customHeight="1" x14ac:dyDescent="0.25">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5.75" customHeight="1" x14ac:dyDescent="0.25">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5.75" customHeight="1" x14ac:dyDescent="0.25">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5.75" customHeight="1" x14ac:dyDescent="0.25">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5.75" customHeight="1" x14ac:dyDescent="0.25">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5.75" customHeight="1" x14ac:dyDescent="0.25">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5.75" customHeight="1" x14ac:dyDescent="0.25">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5.75" customHeight="1" x14ac:dyDescent="0.25">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5.75" customHeight="1" x14ac:dyDescent="0.25">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5.75" customHeight="1" x14ac:dyDescent="0.25">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5.75" customHeight="1" x14ac:dyDescent="0.25">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5.75" customHeight="1" x14ac:dyDescent="0.25">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5.75" customHeight="1" x14ac:dyDescent="0.25">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5.75" customHeight="1" x14ac:dyDescent="0.25">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5.75" customHeight="1" x14ac:dyDescent="0.25">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5.75" customHeight="1" x14ac:dyDescent="0.25">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5.75" customHeight="1" x14ac:dyDescent="0.25">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5.75" customHeight="1" x14ac:dyDescent="0.25">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5.75" customHeight="1" x14ac:dyDescent="0.25">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5.75" customHeight="1" x14ac:dyDescent="0.25">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5.75" customHeight="1" x14ac:dyDescent="0.25">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5.75" customHeight="1" x14ac:dyDescent="0.25">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5.75" customHeight="1" x14ac:dyDescent="0.25">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5.75" customHeight="1" x14ac:dyDescent="0.25">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5.75" customHeight="1" x14ac:dyDescent="0.25">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5.75" customHeight="1" x14ac:dyDescent="0.25">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5.75" customHeight="1" x14ac:dyDescent="0.25">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5.75" customHeight="1" x14ac:dyDescent="0.25">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5.75" customHeight="1" x14ac:dyDescent="0.25">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5.75" customHeight="1" x14ac:dyDescent="0.25">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5.75" customHeight="1" x14ac:dyDescent="0.25">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5.75" customHeight="1" x14ac:dyDescent="0.25">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5.75" customHeight="1" x14ac:dyDescent="0.25">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5.75" customHeight="1" x14ac:dyDescent="0.25">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5.75" customHeight="1" x14ac:dyDescent="0.25">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5.75" customHeight="1" x14ac:dyDescent="0.25">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5.75" customHeight="1" x14ac:dyDescent="0.25">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5.75" customHeight="1" x14ac:dyDescent="0.25">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5.75" customHeight="1" x14ac:dyDescent="0.25">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5.75" customHeight="1" x14ac:dyDescent="0.25">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5.75" customHeight="1" x14ac:dyDescent="0.25">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5.75" customHeight="1" x14ac:dyDescent="0.25">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5.75" customHeight="1" x14ac:dyDescent="0.25">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5.75" customHeight="1" x14ac:dyDescent="0.25">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5.75" customHeight="1" x14ac:dyDescent="0.25">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5.75" customHeight="1" x14ac:dyDescent="0.25">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5.75" customHeight="1" x14ac:dyDescent="0.25">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5.75" customHeight="1" x14ac:dyDescent="0.25">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5.75" customHeight="1" x14ac:dyDescent="0.25">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5.75" customHeight="1" x14ac:dyDescent="0.25">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5.75" customHeight="1" x14ac:dyDescent="0.25">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5.75" customHeight="1" x14ac:dyDescent="0.25">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5.75" customHeight="1" x14ac:dyDescent="0.25">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5.75" customHeight="1" x14ac:dyDescent="0.25">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5.75" customHeight="1" x14ac:dyDescent="0.25">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5.75" customHeight="1" x14ac:dyDescent="0.25">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5.75" customHeight="1" x14ac:dyDescent="0.25">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5.75" customHeight="1" x14ac:dyDescent="0.25">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5.75" customHeight="1" x14ac:dyDescent="0.25">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5.75" customHeight="1" x14ac:dyDescent="0.25">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5.75" customHeight="1" x14ac:dyDescent="0.25">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5.75" customHeight="1" x14ac:dyDescent="0.25">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5.75" customHeight="1" x14ac:dyDescent="0.25">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5.75" customHeight="1" x14ac:dyDescent="0.25">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5.75" customHeight="1" x14ac:dyDescent="0.25">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5.75" customHeight="1" x14ac:dyDescent="0.25">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5.75" customHeight="1" x14ac:dyDescent="0.25">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5.75" customHeight="1" x14ac:dyDescent="0.25">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5.75" customHeight="1" x14ac:dyDescent="0.25">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5.75" customHeight="1" x14ac:dyDescent="0.25">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5.75" customHeight="1" x14ac:dyDescent="0.25">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5.75" customHeight="1" x14ac:dyDescent="0.25">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5.75" customHeight="1" x14ac:dyDescent="0.25">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5.75" customHeight="1" x14ac:dyDescent="0.25">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5.75" customHeight="1" x14ac:dyDescent="0.25">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5.75" customHeight="1" x14ac:dyDescent="0.25">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5.75" customHeight="1" x14ac:dyDescent="0.25">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5.75" customHeight="1" x14ac:dyDescent="0.25">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5.75" customHeight="1" x14ac:dyDescent="0.25">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5.75" customHeight="1" x14ac:dyDescent="0.25">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5.75" customHeight="1" x14ac:dyDescent="0.25">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5.75" customHeight="1" x14ac:dyDescent="0.25">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5.75" customHeight="1" x14ac:dyDescent="0.25">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5.75" customHeight="1" x14ac:dyDescent="0.25">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5.75" customHeight="1" x14ac:dyDescent="0.25">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5.75" customHeight="1" x14ac:dyDescent="0.25">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5.75" customHeight="1" x14ac:dyDescent="0.25">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5.75" customHeight="1" x14ac:dyDescent="0.25">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5.75" customHeight="1" x14ac:dyDescent="0.25">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5.75" customHeight="1" x14ac:dyDescent="0.25">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5.75" customHeight="1" x14ac:dyDescent="0.25">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5.75" customHeight="1" x14ac:dyDescent="0.25">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5.75" customHeight="1" x14ac:dyDescent="0.25">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5.75" customHeight="1" x14ac:dyDescent="0.25">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5.75" customHeight="1" x14ac:dyDescent="0.25">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5.75" customHeight="1" x14ac:dyDescent="0.25">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5.75" customHeight="1" x14ac:dyDescent="0.25">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5.75" customHeight="1" x14ac:dyDescent="0.25">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5.75" customHeight="1" x14ac:dyDescent="0.25">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5.75" customHeight="1" x14ac:dyDescent="0.25">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5.75" customHeight="1" x14ac:dyDescent="0.25">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5.75" customHeight="1" x14ac:dyDescent="0.25">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5.75" customHeight="1" x14ac:dyDescent="0.25">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5.75" customHeight="1" x14ac:dyDescent="0.25">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5.75" customHeight="1" x14ac:dyDescent="0.25">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5.75" customHeight="1" x14ac:dyDescent="0.25">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5.75" customHeight="1" x14ac:dyDescent="0.25">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5.75" customHeight="1" x14ac:dyDescent="0.25">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5.75" customHeight="1" x14ac:dyDescent="0.25">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5.75" customHeight="1" x14ac:dyDescent="0.25">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5.75" customHeight="1" x14ac:dyDescent="0.25">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5.75" customHeight="1" x14ac:dyDescent="0.25">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5.75" customHeight="1" x14ac:dyDescent="0.25">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5.75" customHeight="1" x14ac:dyDescent="0.25">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5.75" customHeight="1" x14ac:dyDescent="0.25">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5.75" customHeight="1" x14ac:dyDescent="0.25">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5.75" customHeight="1" x14ac:dyDescent="0.25">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5.75" customHeight="1" x14ac:dyDescent="0.25">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5.75" customHeight="1" x14ac:dyDescent="0.25">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5.75" customHeight="1" x14ac:dyDescent="0.25">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5.75" customHeight="1" x14ac:dyDescent="0.25">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5.75" customHeight="1" x14ac:dyDescent="0.25">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5.75" customHeight="1" x14ac:dyDescent="0.25">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5.75" customHeight="1" x14ac:dyDescent="0.25">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5.75" customHeight="1" x14ac:dyDescent="0.25">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5.75" customHeight="1" x14ac:dyDescent="0.25">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5.75" customHeight="1" x14ac:dyDescent="0.25">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5.75" customHeight="1" x14ac:dyDescent="0.25">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5.75" customHeight="1" x14ac:dyDescent="0.25">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5.75" customHeight="1" x14ac:dyDescent="0.25">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5.75" customHeight="1" x14ac:dyDescent="0.25">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5.75" customHeight="1" x14ac:dyDescent="0.25">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5.75" customHeight="1" x14ac:dyDescent="0.25">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5.75" customHeight="1" x14ac:dyDescent="0.25">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5.75" customHeight="1" x14ac:dyDescent="0.25">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5.75" customHeight="1" x14ac:dyDescent="0.25">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5.75" customHeight="1" x14ac:dyDescent="0.25">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5.75" customHeight="1" x14ac:dyDescent="0.25">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5.75" customHeight="1" x14ac:dyDescent="0.25">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5.75" customHeight="1" x14ac:dyDescent="0.25">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5.75" customHeight="1" x14ac:dyDescent="0.25">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5.75" customHeight="1" x14ac:dyDescent="0.25">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5.75" customHeight="1" x14ac:dyDescent="0.25">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5.75" customHeight="1" x14ac:dyDescent="0.25">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5.75" customHeight="1" x14ac:dyDescent="0.25">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5.75" customHeight="1" x14ac:dyDescent="0.25">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5.75" customHeight="1" x14ac:dyDescent="0.25">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5.75" customHeight="1" x14ac:dyDescent="0.25">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5.75" customHeight="1" x14ac:dyDescent="0.25">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5.75" customHeight="1" x14ac:dyDescent="0.25">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5.75" customHeight="1" x14ac:dyDescent="0.25">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5.75" customHeight="1" x14ac:dyDescent="0.25">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5.75" customHeight="1" x14ac:dyDescent="0.25">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5.75" customHeight="1" x14ac:dyDescent="0.25">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5.75" customHeight="1" x14ac:dyDescent="0.25">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5.75" customHeight="1" x14ac:dyDescent="0.25">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5.75" customHeight="1" x14ac:dyDescent="0.25">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5.75" customHeight="1" x14ac:dyDescent="0.25">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5.75" customHeight="1" x14ac:dyDescent="0.25">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5.75" customHeight="1" x14ac:dyDescent="0.25">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5.75" customHeight="1" x14ac:dyDescent="0.25">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5.75" customHeight="1" x14ac:dyDescent="0.25">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5.75" customHeight="1" x14ac:dyDescent="0.25">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5.75" customHeight="1" x14ac:dyDescent="0.25">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5.75" customHeight="1" x14ac:dyDescent="0.25">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5.75" customHeight="1" x14ac:dyDescent="0.25">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5.75" customHeight="1" x14ac:dyDescent="0.25">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5.75" customHeight="1" x14ac:dyDescent="0.25">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5.75" customHeight="1" x14ac:dyDescent="0.25">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5.75" customHeight="1" x14ac:dyDescent="0.25">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5.75" customHeight="1" x14ac:dyDescent="0.25">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5.75" customHeight="1" x14ac:dyDescent="0.25">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5.75" customHeight="1" x14ac:dyDescent="0.25">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5.75" customHeight="1" x14ac:dyDescent="0.25">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5.75" customHeight="1" x14ac:dyDescent="0.25">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5.75" customHeight="1" x14ac:dyDescent="0.25">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5.75" customHeight="1" x14ac:dyDescent="0.25">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5.75" customHeight="1" x14ac:dyDescent="0.25">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5.75" customHeight="1" x14ac:dyDescent="0.25">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5.75" customHeight="1" x14ac:dyDescent="0.25">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5.75" customHeight="1" x14ac:dyDescent="0.25">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5.75" customHeight="1" x14ac:dyDescent="0.25">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5.75" customHeight="1" x14ac:dyDescent="0.25">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5.75" customHeight="1" x14ac:dyDescent="0.25">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5.75" customHeight="1" x14ac:dyDescent="0.25">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5.75" customHeight="1" x14ac:dyDescent="0.25">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5.75" customHeight="1" x14ac:dyDescent="0.25">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5.75" customHeight="1" x14ac:dyDescent="0.25">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5.75" customHeight="1" x14ac:dyDescent="0.25">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5.75" customHeight="1" x14ac:dyDescent="0.25">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5.75" customHeight="1" x14ac:dyDescent="0.25">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5.75" customHeight="1" x14ac:dyDescent="0.25">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5.75" customHeight="1" x14ac:dyDescent="0.25">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5.75" customHeight="1" x14ac:dyDescent="0.25">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5.75" customHeight="1" x14ac:dyDescent="0.25">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5.75" customHeight="1" x14ac:dyDescent="0.25">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5.75" customHeight="1" x14ac:dyDescent="0.25">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5.75" customHeight="1" x14ac:dyDescent="0.25">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5.75" customHeight="1" x14ac:dyDescent="0.25">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5.75" customHeight="1" x14ac:dyDescent="0.25">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5.75" customHeight="1" x14ac:dyDescent="0.25">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5.75" customHeight="1" x14ac:dyDescent="0.25">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5.75" customHeight="1" x14ac:dyDescent="0.25">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5.75" customHeight="1" x14ac:dyDescent="0.25">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5.75" customHeight="1" x14ac:dyDescent="0.25">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5.75" customHeight="1" x14ac:dyDescent="0.25">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5.75" customHeight="1" x14ac:dyDescent="0.25">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5.75" customHeight="1" x14ac:dyDescent="0.25">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5.75" customHeight="1" x14ac:dyDescent="0.25">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5.75" customHeight="1" x14ac:dyDescent="0.25">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5.75" customHeight="1" x14ac:dyDescent="0.25">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5.75" customHeight="1" x14ac:dyDescent="0.25">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5.75" customHeight="1" x14ac:dyDescent="0.25">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5.75" customHeight="1" x14ac:dyDescent="0.25">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5.75" customHeight="1" x14ac:dyDescent="0.25">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5.75" customHeight="1" x14ac:dyDescent="0.25">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5.75" customHeight="1" x14ac:dyDescent="0.25">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5.75" customHeight="1" x14ac:dyDescent="0.25">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5.75" customHeight="1" x14ac:dyDescent="0.25">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5.75" customHeight="1" x14ac:dyDescent="0.25">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5.75" customHeight="1" x14ac:dyDescent="0.25">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5.75" customHeight="1" x14ac:dyDescent="0.25">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5.75" customHeight="1" x14ac:dyDescent="0.25">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5.75" customHeight="1" x14ac:dyDescent="0.25">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5.75" customHeight="1" x14ac:dyDescent="0.25">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5.75" customHeight="1" x14ac:dyDescent="0.25">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5.75" customHeight="1" x14ac:dyDescent="0.25">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5.75" customHeight="1" x14ac:dyDescent="0.25">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5.75" customHeight="1" x14ac:dyDescent="0.25">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5.75" customHeight="1" x14ac:dyDescent="0.25">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5.75" customHeight="1" x14ac:dyDescent="0.25">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5.75" customHeight="1" x14ac:dyDescent="0.25">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5.75" customHeight="1" x14ac:dyDescent="0.25">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5.75" customHeight="1" x14ac:dyDescent="0.25">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5.75" customHeight="1" x14ac:dyDescent="0.25">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5.75" customHeight="1" x14ac:dyDescent="0.25">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5.75" customHeight="1" x14ac:dyDescent="0.25">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5.75" customHeight="1" x14ac:dyDescent="0.25">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5.75" customHeight="1" x14ac:dyDescent="0.25">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5.75" customHeight="1" x14ac:dyDescent="0.25">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5.75" customHeight="1" x14ac:dyDescent="0.25">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5.75" customHeight="1" x14ac:dyDescent="0.25">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5.75" customHeight="1" x14ac:dyDescent="0.25">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5.75" customHeight="1" x14ac:dyDescent="0.25">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5.75" customHeight="1" x14ac:dyDescent="0.25">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5.75" customHeight="1" x14ac:dyDescent="0.25">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5.75" customHeight="1" x14ac:dyDescent="0.25">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5.75" customHeight="1" x14ac:dyDescent="0.25">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5.75" customHeight="1" x14ac:dyDescent="0.25">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5.75" customHeight="1" x14ac:dyDescent="0.25">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5.75" customHeight="1" x14ac:dyDescent="0.25">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5.75" customHeight="1" x14ac:dyDescent="0.25">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5.75" customHeight="1" x14ac:dyDescent="0.25">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5.75" customHeight="1" x14ac:dyDescent="0.25">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5.75" customHeight="1" x14ac:dyDescent="0.25">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5.75" customHeight="1" x14ac:dyDescent="0.25">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5.75" customHeight="1" x14ac:dyDescent="0.25">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5.75" customHeight="1" x14ac:dyDescent="0.25">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5.75" customHeight="1" x14ac:dyDescent="0.25">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5.75" customHeight="1" x14ac:dyDescent="0.25">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5.75" customHeight="1" x14ac:dyDescent="0.25">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5.75" customHeight="1" x14ac:dyDescent="0.25">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5.75" customHeight="1" x14ac:dyDescent="0.25">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5.75" customHeight="1" x14ac:dyDescent="0.25">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5.75" customHeight="1" x14ac:dyDescent="0.25">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5.75" customHeight="1" x14ac:dyDescent="0.25">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5.75" customHeight="1" x14ac:dyDescent="0.25">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5.75" customHeight="1" x14ac:dyDescent="0.25">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5.75" customHeight="1" x14ac:dyDescent="0.25">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5.75" customHeight="1" x14ac:dyDescent="0.25">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5.75" customHeight="1" x14ac:dyDescent="0.25">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5.75" customHeight="1" x14ac:dyDescent="0.25">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5.75" customHeight="1" x14ac:dyDescent="0.25">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5.75" customHeight="1" x14ac:dyDescent="0.25">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5.75" customHeight="1" x14ac:dyDescent="0.25">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5.75" customHeight="1" x14ac:dyDescent="0.25">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5.75" customHeight="1" x14ac:dyDescent="0.25">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5.75" customHeight="1" x14ac:dyDescent="0.25">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5.75" customHeight="1" x14ac:dyDescent="0.25">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5.75" customHeight="1" x14ac:dyDescent="0.25">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5.75" customHeight="1" x14ac:dyDescent="0.25">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5.75" customHeight="1" x14ac:dyDescent="0.25">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5.75" customHeight="1" x14ac:dyDescent="0.25">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5.75" customHeight="1" x14ac:dyDescent="0.25">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5.75" customHeight="1" x14ac:dyDescent="0.25">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5.75" customHeight="1" x14ac:dyDescent="0.25">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5.75" customHeight="1" x14ac:dyDescent="0.25">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5.75" customHeight="1" x14ac:dyDescent="0.25">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5.75" customHeight="1" x14ac:dyDescent="0.25">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5.75" customHeight="1" x14ac:dyDescent="0.25">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5.75" customHeight="1" x14ac:dyDescent="0.25">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5.75" customHeight="1" x14ac:dyDescent="0.25">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5.75" customHeight="1" x14ac:dyDescent="0.25">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5.75" customHeight="1" x14ac:dyDescent="0.25">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5.75" customHeight="1" x14ac:dyDescent="0.25">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5.75" customHeight="1" x14ac:dyDescent="0.25">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5.75" customHeight="1" x14ac:dyDescent="0.25">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5.75" customHeight="1" x14ac:dyDescent="0.25">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5.75" customHeight="1" x14ac:dyDescent="0.25">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5.75" customHeight="1" x14ac:dyDescent="0.25">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5.75" customHeight="1" x14ac:dyDescent="0.25">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5.75" customHeight="1" x14ac:dyDescent="0.25">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5.75" customHeight="1" x14ac:dyDescent="0.25">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5.75" customHeight="1" x14ac:dyDescent="0.25">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5.75" customHeight="1" x14ac:dyDescent="0.25">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5.75" customHeight="1" x14ac:dyDescent="0.25">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5.75" customHeight="1" x14ac:dyDescent="0.25">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5.75" customHeight="1" x14ac:dyDescent="0.25">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5.75" customHeight="1" x14ac:dyDescent="0.25">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5.75" customHeight="1" x14ac:dyDescent="0.25">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5.75" customHeight="1" x14ac:dyDescent="0.25">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5.75" customHeight="1" x14ac:dyDescent="0.25">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5.75" customHeight="1" x14ac:dyDescent="0.25">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5.75" customHeight="1" x14ac:dyDescent="0.25">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5.75" customHeight="1" x14ac:dyDescent="0.25">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5.75" customHeight="1" x14ac:dyDescent="0.25">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5.75" customHeight="1" x14ac:dyDescent="0.25">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5.75" customHeight="1" x14ac:dyDescent="0.25">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5.75" customHeight="1" x14ac:dyDescent="0.25">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5.75" customHeight="1" x14ac:dyDescent="0.25">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5.75" customHeight="1" x14ac:dyDescent="0.25">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5.75" customHeight="1" x14ac:dyDescent="0.25">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5.75" customHeight="1" x14ac:dyDescent="0.25">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5.75" customHeight="1" x14ac:dyDescent="0.25">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5.75" customHeight="1" x14ac:dyDescent="0.25">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5.75" customHeight="1" x14ac:dyDescent="0.25">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5.75" customHeight="1" x14ac:dyDescent="0.25">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5.75" customHeight="1" x14ac:dyDescent="0.25">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5.75" customHeight="1" x14ac:dyDescent="0.25">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5.75" customHeight="1" x14ac:dyDescent="0.25">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5.75" customHeight="1" x14ac:dyDescent="0.25">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5.75" customHeight="1" x14ac:dyDescent="0.25">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5.75" customHeight="1" x14ac:dyDescent="0.25">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5.75" customHeight="1" x14ac:dyDescent="0.25">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5.75" customHeight="1" x14ac:dyDescent="0.25">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5.75" customHeight="1" x14ac:dyDescent="0.25">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5.75" customHeight="1" x14ac:dyDescent="0.25">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5.75" customHeight="1" x14ac:dyDescent="0.25">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5.75" customHeight="1" x14ac:dyDescent="0.25">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5.75" customHeight="1" x14ac:dyDescent="0.25">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5.75" customHeight="1" x14ac:dyDescent="0.25">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5.75" customHeight="1" x14ac:dyDescent="0.25">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5.75" customHeight="1" x14ac:dyDescent="0.25">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5.75" customHeight="1" x14ac:dyDescent="0.25">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5.75" customHeight="1" x14ac:dyDescent="0.25">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5.75" customHeight="1" x14ac:dyDescent="0.25">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5.75" customHeight="1" x14ac:dyDescent="0.25">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5.75" customHeight="1" x14ac:dyDescent="0.25">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5.75" customHeight="1" x14ac:dyDescent="0.25">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5.75" customHeight="1" x14ac:dyDescent="0.25">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5.75" customHeight="1" x14ac:dyDescent="0.25">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5.75" customHeight="1" x14ac:dyDescent="0.25">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5.75" customHeight="1" x14ac:dyDescent="0.25">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5.75" customHeight="1" x14ac:dyDescent="0.25">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5.75" customHeight="1" x14ac:dyDescent="0.25">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5.75" customHeight="1" x14ac:dyDescent="0.25">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5.75" customHeight="1" x14ac:dyDescent="0.25">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5.75" customHeight="1" x14ac:dyDescent="0.25">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5.75" customHeight="1" x14ac:dyDescent="0.25">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5.75" customHeight="1" x14ac:dyDescent="0.25">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5.75" customHeight="1" x14ac:dyDescent="0.25">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5.75" customHeight="1" x14ac:dyDescent="0.25">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5.75" customHeight="1" x14ac:dyDescent="0.25">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5.75" customHeight="1" x14ac:dyDescent="0.25">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5.75" customHeight="1" x14ac:dyDescent="0.25">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5.75" customHeight="1" x14ac:dyDescent="0.25">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5.75" customHeight="1" x14ac:dyDescent="0.25">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5.75" customHeight="1" x14ac:dyDescent="0.25">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5.75" customHeight="1" x14ac:dyDescent="0.25">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5.75" customHeight="1" x14ac:dyDescent="0.25">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5.75" customHeight="1" x14ac:dyDescent="0.25">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5.75" customHeight="1" x14ac:dyDescent="0.25">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5.75" customHeight="1" x14ac:dyDescent="0.25">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5.75" customHeight="1" x14ac:dyDescent="0.25">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5.75" customHeight="1" x14ac:dyDescent="0.25">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5.75" customHeight="1" x14ac:dyDescent="0.25">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5.75" customHeight="1" x14ac:dyDescent="0.25">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5.75" customHeight="1" x14ac:dyDescent="0.25">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5.75" customHeight="1" x14ac:dyDescent="0.25">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5.75" customHeight="1" x14ac:dyDescent="0.25">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5.75" customHeight="1" x14ac:dyDescent="0.25">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5.75" customHeight="1" x14ac:dyDescent="0.25">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5.75" customHeight="1" x14ac:dyDescent="0.25">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5.75" customHeight="1" x14ac:dyDescent="0.25">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5.75" customHeight="1" x14ac:dyDescent="0.25">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5.75" customHeight="1" x14ac:dyDescent="0.25">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5.75" customHeight="1" x14ac:dyDescent="0.25">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5.75" customHeight="1" x14ac:dyDescent="0.25">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5.75" customHeight="1" x14ac:dyDescent="0.25">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5.75" customHeight="1" x14ac:dyDescent="0.25">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5.75" customHeight="1" x14ac:dyDescent="0.25">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5.75" customHeight="1" x14ac:dyDescent="0.25">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5.75" customHeight="1" x14ac:dyDescent="0.25">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5.75" customHeight="1" x14ac:dyDescent="0.25">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5.75" customHeight="1" x14ac:dyDescent="0.25">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5.75" customHeight="1" x14ac:dyDescent="0.25">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5.75" customHeight="1" x14ac:dyDescent="0.25">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5.75" customHeight="1" x14ac:dyDescent="0.25">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5.75" customHeight="1" x14ac:dyDescent="0.25">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5.75" customHeight="1" x14ac:dyDescent="0.25">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5.75" customHeight="1" x14ac:dyDescent="0.25">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5.75" customHeight="1" x14ac:dyDescent="0.25">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5.75" customHeight="1" x14ac:dyDescent="0.25">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5.75" customHeight="1" x14ac:dyDescent="0.25">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5.75" customHeight="1" x14ac:dyDescent="0.25">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5.75" customHeight="1" x14ac:dyDescent="0.25">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5.75" customHeight="1" x14ac:dyDescent="0.25">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5.75" customHeight="1" x14ac:dyDescent="0.25">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5.75" customHeight="1" x14ac:dyDescent="0.25">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5.75" customHeight="1" x14ac:dyDescent="0.25">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5.75" customHeight="1" x14ac:dyDescent="0.25">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5.75" customHeight="1" x14ac:dyDescent="0.25">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5.75" customHeight="1" x14ac:dyDescent="0.25">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5.75" customHeight="1" x14ac:dyDescent="0.25">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5.75" customHeight="1" x14ac:dyDescent="0.25">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5.75" customHeight="1" x14ac:dyDescent="0.25">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5.75" customHeight="1" x14ac:dyDescent="0.25">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5.75" customHeight="1" x14ac:dyDescent="0.25">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5.75" customHeight="1" x14ac:dyDescent="0.25">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5.75" customHeight="1" x14ac:dyDescent="0.25">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5.75" customHeight="1" x14ac:dyDescent="0.25">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5.75" customHeight="1" x14ac:dyDescent="0.25">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5.75" customHeight="1" x14ac:dyDescent="0.25">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5.75" customHeight="1" x14ac:dyDescent="0.25">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5.75" customHeight="1" x14ac:dyDescent="0.25">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5.75" customHeight="1" x14ac:dyDescent="0.25">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5.75" customHeight="1" x14ac:dyDescent="0.25">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5.75" customHeight="1" x14ac:dyDescent="0.25">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5.75" customHeight="1" x14ac:dyDescent="0.25">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5.75" customHeight="1" x14ac:dyDescent="0.25">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5.75" customHeight="1" x14ac:dyDescent="0.25">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5.75" customHeight="1" x14ac:dyDescent="0.25">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5.75" customHeight="1" x14ac:dyDescent="0.25">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5.75" customHeight="1" x14ac:dyDescent="0.25">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5.75" customHeight="1" x14ac:dyDescent="0.25">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5.75" customHeight="1" x14ac:dyDescent="0.25">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5.75" customHeight="1" x14ac:dyDescent="0.25">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5.75" customHeight="1" x14ac:dyDescent="0.25">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5.75" customHeight="1" x14ac:dyDescent="0.25">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5.75" customHeight="1" x14ac:dyDescent="0.25">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5.75" customHeight="1" x14ac:dyDescent="0.25">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5.75" customHeight="1" x14ac:dyDescent="0.25">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5.75" customHeight="1" x14ac:dyDescent="0.25">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5.75" customHeight="1" x14ac:dyDescent="0.25">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5.75" customHeight="1" x14ac:dyDescent="0.25">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5.75" customHeight="1" x14ac:dyDescent="0.25">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5.75" customHeight="1" x14ac:dyDescent="0.25">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5.75" customHeight="1" x14ac:dyDescent="0.25">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5.75" customHeight="1" x14ac:dyDescent="0.25">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5.75" customHeight="1" x14ac:dyDescent="0.25">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5.75" customHeight="1" x14ac:dyDescent="0.25">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5.75" customHeight="1" x14ac:dyDescent="0.25">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5.75" customHeight="1" x14ac:dyDescent="0.25">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5.75" customHeight="1" x14ac:dyDescent="0.25">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5.75" customHeight="1" x14ac:dyDescent="0.25">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5.75" customHeight="1" x14ac:dyDescent="0.25">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5.75" customHeight="1" x14ac:dyDescent="0.25">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5.75" customHeight="1" x14ac:dyDescent="0.25">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5.75" customHeight="1" x14ac:dyDescent="0.25">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5.75" customHeight="1" x14ac:dyDescent="0.25">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5.75" customHeight="1" x14ac:dyDescent="0.25">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5.75" customHeight="1" x14ac:dyDescent="0.25">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5.75" customHeight="1" x14ac:dyDescent="0.25">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5.75" customHeight="1" x14ac:dyDescent="0.25">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5.75" customHeight="1" x14ac:dyDescent="0.25">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5.75" customHeight="1" x14ac:dyDescent="0.25">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5.75" customHeight="1" x14ac:dyDescent="0.25">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5.75" customHeight="1" x14ac:dyDescent="0.25">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5.75" customHeight="1" x14ac:dyDescent="0.25">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5.75" customHeight="1" x14ac:dyDescent="0.25">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5.75" customHeight="1" x14ac:dyDescent="0.25">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5.75" customHeight="1" x14ac:dyDescent="0.25">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5.75" customHeight="1" x14ac:dyDescent="0.25">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5.75" customHeight="1" x14ac:dyDescent="0.25">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5.75" customHeight="1" x14ac:dyDescent="0.25">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5.75" customHeight="1" x14ac:dyDescent="0.25">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5.75" customHeight="1" x14ac:dyDescent="0.25">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5.75" customHeight="1" x14ac:dyDescent="0.25">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5.75" customHeight="1" x14ac:dyDescent="0.25">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5.75" customHeight="1" x14ac:dyDescent="0.25">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5.75" customHeight="1" x14ac:dyDescent="0.25">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5.75" customHeight="1" x14ac:dyDescent="0.25">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5.75" customHeight="1" x14ac:dyDescent="0.25">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5.75" customHeight="1" x14ac:dyDescent="0.25">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5.75" customHeight="1" x14ac:dyDescent="0.25">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5.75" customHeight="1" x14ac:dyDescent="0.25">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5.75" customHeight="1" x14ac:dyDescent="0.25">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5.75" customHeight="1" x14ac:dyDescent="0.25">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5.75" customHeight="1" x14ac:dyDescent="0.25">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5.75" customHeight="1" x14ac:dyDescent="0.25">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5.75" customHeight="1" x14ac:dyDescent="0.25">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5.75" customHeight="1" x14ac:dyDescent="0.25">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5.75" customHeight="1" x14ac:dyDescent="0.25">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5.75" customHeight="1" x14ac:dyDescent="0.25">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5.75" customHeight="1" x14ac:dyDescent="0.25">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5.75" customHeight="1" x14ac:dyDescent="0.25">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5.75" customHeight="1" x14ac:dyDescent="0.25">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5.75" customHeight="1" x14ac:dyDescent="0.25">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5.75" customHeight="1" x14ac:dyDescent="0.25">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5.75" customHeight="1" x14ac:dyDescent="0.25">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5.75" customHeight="1" x14ac:dyDescent="0.25">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5.75" customHeight="1" x14ac:dyDescent="0.25">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5.75" customHeight="1" x14ac:dyDescent="0.25">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5.75" customHeight="1" x14ac:dyDescent="0.25">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5.75" customHeight="1" x14ac:dyDescent="0.25">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5.75" customHeight="1" x14ac:dyDescent="0.25">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Z1000"/>
  <sheetViews>
    <sheetView workbookViewId="0"/>
  </sheetViews>
  <sheetFormatPr baseColWidth="10" defaultColWidth="14.42578125" defaultRowHeight="15" customHeight="1" x14ac:dyDescent="0.25"/>
  <cols>
    <col min="1" max="1" width="39.5703125" customWidth="1"/>
    <col min="2" max="20" width="11.42578125" customWidth="1"/>
    <col min="21" max="26" width="10.7109375" customWidth="1"/>
  </cols>
  <sheetData>
    <row r="1" spans="1:26" ht="31.5" x14ac:dyDescent="0.5">
      <c r="A1" s="577" t="s">
        <v>136</v>
      </c>
      <c r="B1" s="578"/>
      <c r="C1" s="578"/>
      <c r="D1" s="578"/>
      <c r="E1" s="578"/>
      <c r="F1" s="578"/>
      <c r="G1" s="578"/>
      <c r="H1" s="578"/>
      <c r="I1" s="578"/>
      <c r="J1" s="578"/>
      <c r="K1" s="578"/>
      <c r="L1" s="578"/>
      <c r="M1" s="578"/>
      <c r="N1" s="578"/>
      <c r="O1" s="578"/>
      <c r="P1" s="578"/>
      <c r="Q1" s="578"/>
      <c r="R1" s="578"/>
      <c r="S1" s="578"/>
      <c r="T1" s="572"/>
      <c r="U1" s="34"/>
      <c r="V1" s="34"/>
      <c r="W1" s="34"/>
      <c r="X1" s="34"/>
      <c r="Y1" s="34"/>
      <c r="Z1" s="34"/>
    </row>
    <row r="2" spans="1:26" ht="57" customHeight="1" x14ac:dyDescent="0.25">
      <c r="A2" s="579"/>
      <c r="B2" s="580"/>
      <c r="C2" s="580"/>
      <c r="D2" s="580"/>
      <c r="E2" s="580"/>
      <c r="F2" s="580"/>
      <c r="G2" s="580"/>
      <c r="H2" s="580"/>
      <c r="I2" s="580"/>
      <c r="J2" s="580"/>
      <c r="K2" s="580"/>
      <c r="L2" s="580"/>
      <c r="M2" s="581"/>
      <c r="N2" s="34"/>
      <c r="O2" s="34"/>
      <c r="P2" s="34"/>
      <c r="Q2" s="34"/>
      <c r="R2" s="34"/>
      <c r="S2" s="34"/>
      <c r="T2" s="34"/>
      <c r="U2" s="34"/>
      <c r="V2" s="34"/>
      <c r="W2" s="34"/>
      <c r="X2" s="34"/>
      <c r="Y2" s="34"/>
      <c r="Z2" s="34"/>
    </row>
    <row r="3" spans="1:26" ht="57" customHeight="1" x14ac:dyDescent="0.25">
      <c r="A3" s="582"/>
      <c r="B3" s="583"/>
      <c r="C3" s="583"/>
      <c r="D3" s="583"/>
      <c r="E3" s="583"/>
      <c r="F3" s="583"/>
      <c r="G3" s="583"/>
      <c r="H3" s="583"/>
      <c r="I3" s="583"/>
      <c r="J3" s="583"/>
      <c r="K3" s="583"/>
      <c r="L3" s="583"/>
      <c r="M3" s="584"/>
      <c r="N3" s="34"/>
      <c r="O3" s="34"/>
      <c r="P3" s="34"/>
      <c r="Q3" s="34"/>
      <c r="R3" s="34"/>
      <c r="S3" s="34"/>
      <c r="T3" s="34"/>
      <c r="U3" s="34"/>
      <c r="V3" s="34"/>
      <c r="W3" s="34"/>
      <c r="X3" s="34"/>
      <c r="Y3" s="34"/>
      <c r="Z3" s="34"/>
    </row>
    <row r="4" spans="1:26" ht="57" customHeight="1" x14ac:dyDescent="0.25">
      <c r="A4" s="582"/>
      <c r="B4" s="583"/>
      <c r="C4" s="583"/>
      <c r="D4" s="583"/>
      <c r="E4" s="583"/>
      <c r="F4" s="583"/>
      <c r="G4" s="583"/>
      <c r="H4" s="583"/>
      <c r="I4" s="583"/>
      <c r="J4" s="583"/>
      <c r="K4" s="583"/>
      <c r="L4" s="583"/>
      <c r="M4" s="584"/>
      <c r="N4" s="34"/>
      <c r="O4" s="34"/>
      <c r="P4" s="34"/>
      <c r="Q4" s="34"/>
      <c r="R4" s="34"/>
      <c r="S4" s="34"/>
      <c r="T4" s="34"/>
      <c r="U4" s="34"/>
      <c r="V4" s="34"/>
      <c r="W4" s="34"/>
      <c r="X4" s="34"/>
      <c r="Y4" s="34"/>
      <c r="Z4" s="34"/>
    </row>
    <row r="5" spans="1:26" ht="16.5" hidden="1" customHeight="1" x14ac:dyDescent="0.25">
      <c r="A5" s="585"/>
      <c r="B5" s="586"/>
      <c r="C5" s="586"/>
      <c r="D5" s="586"/>
      <c r="E5" s="586"/>
      <c r="F5" s="586"/>
      <c r="G5" s="586"/>
      <c r="H5" s="586"/>
      <c r="I5" s="586"/>
      <c r="J5" s="586"/>
      <c r="K5" s="586"/>
      <c r="L5" s="586"/>
      <c r="M5" s="587"/>
      <c r="N5" s="34"/>
      <c r="O5" s="34"/>
      <c r="P5" s="34"/>
      <c r="Q5" s="34"/>
      <c r="R5" s="34"/>
      <c r="S5" s="34"/>
      <c r="T5" s="34"/>
      <c r="U5" s="34"/>
      <c r="V5" s="34"/>
      <c r="W5" s="34"/>
      <c r="X5" s="34"/>
      <c r="Y5" s="34"/>
      <c r="Z5" s="34"/>
    </row>
    <row r="6" spans="1:26" ht="16.5" hidden="1" customHeight="1" x14ac:dyDescent="0.25">
      <c r="A6" s="34"/>
      <c r="B6" s="34"/>
      <c r="C6" s="34"/>
      <c r="D6" s="34"/>
      <c r="E6" s="34"/>
      <c r="F6" s="34"/>
      <c r="G6" s="34"/>
      <c r="H6" s="34"/>
      <c r="I6" s="34"/>
      <c r="J6" s="34"/>
      <c r="K6" s="34"/>
      <c r="L6" s="34"/>
      <c r="M6" s="34"/>
      <c r="N6" s="34"/>
      <c r="O6" s="34"/>
      <c r="P6" s="34"/>
      <c r="Q6" s="34"/>
      <c r="R6" s="34"/>
      <c r="S6" s="34"/>
      <c r="T6" s="34"/>
      <c r="U6" s="34"/>
      <c r="V6" s="34"/>
      <c r="W6" s="34"/>
      <c r="X6" s="34"/>
      <c r="Y6" s="34"/>
      <c r="Z6" s="34"/>
    </row>
    <row r="7" spans="1:26" ht="31.5" x14ac:dyDescent="0.5">
      <c r="A7" s="577" t="s">
        <v>137</v>
      </c>
      <c r="B7" s="578"/>
      <c r="C7" s="578"/>
      <c r="D7" s="578"/>
      <c r="E7" s="578"/>
      <c r="F7" s="578"/>
      <c r="G7" s="578"/>
      <c r="H7" s="578"/>
      <c r="I7" s="578"/>
      <c r="J7" s="578"/>
      <c r="K7" s="578"/>
      <c r="L7" s="578"/>
      <c r="M7" s="578"/>
      <c r="N7" s="578"/>
      <c r="O7" s="578"/>
      <c r="P7" s="578"/>
      <c r="Q7" s="578"/>
      <c r="R7" s="578"/>
      <c r="S7" s="578"/>
      <c r="T7" s="572"/>
      <c r="U7" s="34"/>
      <c r="V7" s="34"/>
      <c r="W7" s="34"/>
      <c r="X7" s="34"/>
      <c r="Y7" s="34"/>
      <c r="Z7" s="34"/>
    </row>
    <row r="8" spans="1:26" x14ac:dyDescent="0.25">
      <c r="A8" s="34"/>
      <c r="B8" s="34"/>
      <c r="C8" s="34"/>
      <c r="D8" s="34"/>
      <c r="E8" s="34"/>
      <c r="F8" s="34"/>
      <c r="G8" s="34"/>
      <c r="H8" s="34"/>
      <c r="I8" s="34"/>
      <c r="J8" s="34"/>
      <c r="K8" s="34"/>
      <c r="L8" s="34"/>
      <c r="M8" s="34"/>
      <c r="N8" s="34"/>
      <c r="O8" s="34"/>
      <c r="P8" s="34"/>
      <c r="Q8" s="34"/>
      <c r="R8" s="34"/>
      <c r="S8" s="34"/>
      <c r="T8" s="34"/>
      <c r="U8" s="34"/>
      <c r="V8" s="34"/>
      <c r="W8" s="34"/>
      <c r="X8" s="34"/>
      <c r="Y8" s="34"/>
      <c r="Z8" s="34"/>
    </row>
    <row r="9" spans="1:26" x14ac:dyDescent="0.25">
      <c r="A9" s="34"/>
      <c r="B9" s="34"/>
      <c r="C9" s="34"/>
      <c r="D9" s="34"/>
      <c r="E9" s="34"/>
      <c r="F9" s="34"/>
      <c r="G9" s="34"/>
      <c r="H9" s="34"/>
      <c r="I9" s="34"/>
      <c r="J9" s="34"/>
      <c r="K9" s="34"/>
      <c r="L9" s="34"/>
      <c r="M9" s="34"/>
      <c r="N9" s="34"/>
      <c r="O9" s="34"/>
      <c r="P9" s="34"/>
      <c r="Q9" s="34"/>
      <c r="R9" s="34"/>
      <c r="S9" s="34"/>
      <c r="T9" s="34"/>
      <c r="U9" s="34"/>
      <c r="V9" s="34"/>
      <c r="W9" s="34"/>
      <c r="X9" s="34"/>
      <c r="Y9" s="34"/>
      <c r="Z9" s="34"/>
    </row>
    <row r="10" spans="1:26" x14ac:dyDescent="0.25">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row>
    <row r="11" spans="1:26" x14ac:dyDescent="0.25">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row>
    <row r="12" spans="1:26" x14ac:dyDescent="0.25">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1:26" x14ac:dyDescent="0.25">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row>
    <row r="14" spans="1:26" x14ac:dyDescent="0.25">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row>
    <row r="15" spans="1:26" x14ac:dyDescent="0.25">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x14ac:dyDescent="0.25">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row>
    <row r="17" spans="1:26" x14ac:dyDescent="0.25">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row>
    <row r="18" spans="1:26" x14ac:dyDescent="0.25">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row>
    <row r="19" spans="1:26" x14ac:dyDescent="0.25">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row>
    <row r="20" spans="1:26" x14ac:dyDescent="0.25">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row>
    <row r="21" spans="1:26" ht="15.75" customHeight="1" x14ac:dyDescent="0.25">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row>
    <row r="22" spans="1:26" ht="15.75" customHeight="1" x14ac:dyDescent="0.25">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row>
    <row r="23" spans="1:26" ht="15.75" customHeight="1" x14ac:dyDescent="0.2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row>
    <row r="24" spans="1:26" ht="15.75" customHeight="1" x14ac:dyDescent="0.25">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row>
    <row r="25" spans="1:26" ht="15.75" customHeight="1" x14ac:dyDescent="0.2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row>
    <row r="26" spans="1:26" ht="15.75" customHeight="1" x14ac:dyDescent="0.25">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row>
    <row r="27" spans="1:26" ht="15.75" customHeight="1" x14ac:dyDescent="0.25">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row>
    <row r="28" spans="1:26" ht="15.75" customHeight="1" x14ac:dyDescent="0.25">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row>
    <row r="29" spans="1:26" ht="15.75" customHeight="1" x14ac:dyDescent="0.25">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row>
    <row r="30" spans="1:26" ht="15.75" customHeight="1" x14ac:dyDescent="0.25">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row>
    <row r="31" spans="1:26" ht="15.75" customHeight="1" x14ac:dyDescent="0.25">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row>
    <row r="32" spans="1:26" ht="15.75" customHeight="1"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row>
    <row r="33" spans="1:26" ht="15.75" customHeight="1" x14ac:dyDescent="0.25">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row>
    <row r="34" spans="1:26" ht="15.75" customHeight="1" x14ac:dyDescent="0.25">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row>
    <row r="35" spans="1:26" ht="15.75" customHeight="1" x14ac:dyDescent="0.25">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row>
    <row r="36" spans="1:26" ht="15.75" customHeight="1" x14ac:dyDescent="0.25">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spans="1:26" ht="15.75" customHeight="1" x14ac:dyDescent="0.25">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row>
    <row r="38" spans="1:26" ht="15.75" customHeight="1" x14ac:dyDescent="0.25">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row>
    <row r="39" spans="1:26" ht="15.75" customHeight="1" x14ac:dyDescent="0.25">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row>
    <row r="40" spans="1:26" ht="15.75" customHeight="1" x14ac:dyDescent="0.25">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row>
    <row r="41" spans="1:26" ht="15.75" customHeight="1" x14ac:dyDescent="0.25">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row>
    <row r="42" spans="1:26" ht="15.75" customHeight="1" x14ac:dyDescent="0.25">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row>
    <row r="43" spans="1:26" ht="15.75" customHeight="1" x14ac:dyDescent="0.25">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ht="15.75" customHeight="1" x14ac:dyDescent="0.25">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row>
    <row r="45" spans="1:26" ht="15.75" customHeight="1" x14ac:dyDescent="0.2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15.75" customHeight="1" x14ac:dyDescent="0.2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15.75" customHeight="1" x14ac:dyDescent="0.2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15.75" customHeight="1" x14ac:dyDescent="0.2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15.75" customHeight="1" x14ac:dyDescent="0.2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15.75" customHeight="1" x14ac:dyDescent="0.25">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ht="15.75" customHeight="1" x14ac:dyDescent="0.25">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15.75" customHeight="1" x14ac:dyDescent="0.25">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15.75" customHeight="1" x14ac:dyDescent="0.25">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15.75" customHeight="1" x14ac:dyDescent="0.25">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ht="15.75" customHeight="1" x14ac:dyDescent="0.25">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ht="15.75" customHeight="1" x14ac:dyDescent="0.25">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15.75" customHeight="1" x14ac:dyDescent="0.25">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ht="15.75" customHeight="1" x14ac:dyDescent="0.25">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ht="15.75" customHeight="1" x14ac:dyDescent="0.25">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ht="15.75" customHeight="1" x14ac:dyDescent="0.25">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ht="15.75" customHeight="1" x14ac:dyDescent="0.25">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ht="15.75" customHeight="1" x14ac:dyDescent="0.25">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ht="15.75" customHeight="1" x14ac:dyDescent="0.25">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ht="15.75" customHeight="1" x14ac:dyDescent="0.2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5.75" customHeight="1" x14ac:dyDescent="0.2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ht="15.75" customHeight="1"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15.75" customHeight="1" x14ac:dyDescent="0.25">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ht="15.75" customHeight="1" x14ac:dyDescent="0.2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15.75" customHeight="1" x14ac:dyDescent="0.2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ht="15.75" customHeight="1" x14ac:dyDescent="0.25">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ht="15.75" customHeight="1" x14ac:dyDescent="0.2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5.75" customHeight="1" x14ac:dyDescent="0.2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ht="15.75" customHeight="1" x14ac:dyDescent="0.2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15.75" customHeight="1" x14ac:dyDescent="0.2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ht="15.75" customHeight="1" x14ac:dyDescent="0.2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ht="15.75" customHeight="1" x14ac:dyDescent="0.2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ht="15.75" customHeight="1" x14ac:dyDescent="0.2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ht="15.75" customHeight="1" x14ac:dyDescent="0.2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ht="15.75" customHeight="1" x14ac:dyDescent="0.2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ht="15.75" customHeight="1" x14ac:dyDescent="0.2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5.75" customHeight="1" x14ac:dyDescent="0.2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ht="15.75" customHeight="1" x14ac:dyDescent="0.2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ht="15.75" customHeight="1" x14ac:dyDescent="0.2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ht="15.75" customHeight="1"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ht="15.75" customHeight="1" x14ac:dyDescent="0.25">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15.75" customHeight="1" x14ac:dyDescent="0.2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5.75" customHeight="1" x14ac:dyDescent="0.2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ht="15.75" customHeight="1" x14ac:dyDescent="0.25">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ht="15.75" customHeight="1" x14ac:dyDescent="0.2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ht="15.75" customHeight="1" x14ac:dyDescent="0.2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5.75" customHeight="1" x14ac:dyDescent="0.2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5.75" customHeight="1" x14ac:dyDescent="0.25">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5.75" customHeight="1" x14ac:dyDescent="0.25">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5.75" customHeight="1" x14ac:dyDescent="0.25">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5.75" customHeight="1" x14ac:dyDescent="0.25">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ht="15.75" customHeight="1" x14ac:dyDescent="0.25">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ht="15.75" customHeight="1" x14ac:dyDescent="0.25">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ht="15.75" customHeight="1" x14ac:dyDescent="0.25">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ht="15.75" customHeight="1" x14ac:dyDescent="0.25">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ht="15.75" customHeight="1" x14ac:dyDescent="0.25">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ht="15.75" customHeight="1"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ht="15.75" customHeight="1" x14ac:dyDescent="0.2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ht="15.75" customHeight="1"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ht="15.75" customHeight="1" x14ac:dyDescent="0.25">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ht="15.75" customHeight="1" x14ac:dyDescent="0.2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ht="15.75" customHeight="1"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ht="15.75" customHeight="1" x14ac:dyDescent="0.25">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ht="15.75" customHeight="1"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ht="15.75" customHeight="1" x14ac:dyDescent="0.2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ht="15.75" customHeight="1" x14ac:dyDescent="0.2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ht="15.75" customHeight="1"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ht="15.75" customHeight="1"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ht="15.75" customHeight="1"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ht="15.75" customHeight="1"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5.75" customHeight="1"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5.75" customHeight="1"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5.75" customHeight="1"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5.75" customHeight="1"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5.75" customHeight="1"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5.75" customHeight="1"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5.75" customHeight="1"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5.75" customHeight="1"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5.75" customHeight="1"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5.75" customHeight="1"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5.75" customHeight="1"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5.75" customHeight="1"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5.75" customHeight="1"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5.75" customHeight="1"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5.75" customHeight="1"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5.75" customHeight="1"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5.75" customHeight="1"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5.75" customHeight="1"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5.75" customHeight="1"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5.75" customHeight="1" x14ac:dyDescent="0.2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5.75" customHeight="1" x14ac:dyDescent="0.2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5.75" customHeight="1"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5.75" customHeight="1"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5.75" customHeight="1"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5.75" customHeight="1"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5.75" customHeight="1" x14ac:dyDescent="0.2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5.75" customHeight="1"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5.75" customHeight="1" x14ac:dyDescent="0.2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5.75" customHeight="1" x14ac:dyDescent="0.2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5.75" customHeight="1"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5.75" customHeight="1"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5.75" customHeight="1"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5.75" customHeight="1"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5.75" customHeight="1"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5.75" customHeight="1"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5.75" customHeight="1" x14ac:dyDescent="0.25">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5.75" customHeight="1"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5.75" customHeight="1" x14ac:dyDescent="0.25">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5.75" customHeight="1"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5.75" customHeight="1" x14ac:dyDescent="0.25">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5.75" customHeight="1"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5.75" customHeight="1" x14ac:dyDescent="0.25">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5.75" customHeight="1"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5.75" customHeight="1" x14ac:dyDescent="0.25">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5.75" customHeight="1"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5.75" customHeight="1" x14ac:dyDescent="0.25">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5.75" customHeight="1" x14ac:dyDescent="0.25">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5.75" customHeight="1"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5.75" customHeight="1"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5.75" customHeight="1"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5.75" customHeight="1"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5.75" customHeight="1"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5.75" customHeight="1" x14ac:dyDescent="0.25">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5.75" customHeight="1" x14ac:dyDescent="0.25">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5.75" customHeight="1"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5.75" customHeight="1" x14ac:dyDescent="0.25">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5.75" customHeight="1"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5.75" customHeight="1" x14ac:dyDescent="0.25">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5.75" customHeight="1" x14ac:dyDescent="0.25">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5.75" customHeight="1" x14ac:dyDescent="0.25">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5.75" customHeight="1"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5.75" customHeight="1" x14ac:dyDescent="0.25">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5.75" customHeight="1"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5.75" customHeight="1" x14ac:dyDescent="0.25">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5.75" customHeight="1" x14ac:dyDescent="0.25">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5.75" customHeight="1" x14ac:dyDescent="0.25">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5.75" customHeight="1"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5.75" customHeight="1" x14ac:dyDescent="0.25">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5.75" customHeight="1"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5.75" customHeight="1"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5.75" customHeight="1" x14ac:dyDescent="0.25">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5.75" customHeight="1" x14ac:dyDescent="0.25">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5.75" customHeight="1"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5.75" customHeight="1" x14ac:dyDescent="0.25">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5.75" customHeight="1"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5.75" customHeight="1"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5.75" customHeight="1"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5.75" customHeight="1"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5.75" customHeight="1"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5.75" customHeight="1" x14ac:dyDescent="0.25">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5.75" customHeight="1" x14ac:dyDescent="0.25">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5.75" customHeight="1"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5.75" customHeight="1"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5.75" customHeight="1" x14ac:dyDescent="0.25">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5.75" customHeight="1"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5.75" customHeight="1"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5.75" customHeight="1" x14ac:dyDescent="0.25">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5.75" customHeight="1"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5.75" customHeight="1"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5.75" customHeight="1" x14ac:dyDescent="0.25">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5.75" customHeight="1"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5.75" customHeight="1"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5.75" customHeight="1" x14ac:dyDescent="0.25">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5.75" customHeight="1"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5.75" customHeight="1"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5.75" customHeight="1" x14ac:dyDescent="0.25">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5.75" customHeight="1"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5.75" customHeight="1"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5.75" customHeight="1" x14ac:dyDescent="0.25">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5.75" customHeight="1"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5.75" customHeight="1"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5.75" customHeight="1"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5.75" customHeight="1"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5.75" customHeight="1" x14ac:dyDescent="0.2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5.75" customHeight="1"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5.75" customHeight="1"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5.75" customHeight="1" x14ac:dyDescent="0.25">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5.75" customHeight="1" x14ac:dyDescent="0.25">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5.75" customHeight="1" x14ac:dyDescent="0.25">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5.75" customHeight="1" x14ac:dyDescent="0.2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5.75" customHeight="1" x14ac:dyDescent="0.25">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5.75" customHeight="1"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5.75" customHeight="1" x14ac:dyDescent="0.25">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5.75" customHeight="1" x14ac:dyDescent="0.25">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5.75" customHeight="1"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5.75" customHeight="1" x14ac:dyDescent="0.25">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5.75" customHeight="1" x14ac:dyDescent="0.25">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5.75" customHeight="1" x14ac:dyDescent="0.2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5.75" customHeight="1" x14ac:dyDescent="0.25">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5.75" customHeight="1" x14ac:dyDescent="0.25">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5.75" customHeight="1" x14ac:dyDescent="0.25">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5.75" customHeight="1" x14ac:dyDescent="0.25">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5.75" customHeight="1" x14ac:dyDescent="0.25">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5.75" customHeight="1" x14ac:dyDescent="0.25">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5.75" customHeight="1" x14ac:dyDescent="0.25">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5.75" customHeight="1" x14ac:dyDescent="0.25">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5.75" customHeight="1" x14ac:dyDescent="0.25">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5.75" customHeight="1" x14ac:dyDescent="0.25">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5.75" customHeight="1" x14ac:dyDescent="0.25">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5.75" customHeight="1" x14ac:dyDescent="0.25">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5.75" customHeight="1" x14ac:dyDescent="0.25">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5.75" customHeight="1" x14ac:dyDescent="0.25">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5.75" customHeight="1" x14ac:dyDescent="0.25">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5.75" customHeight="1" x14ac:dyDescent="0.25">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5.75" customHeight="1" x14ac:dyDescent="0.25">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5.75" customHeight="1" x14ac:dyDescent="0.25">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5.75" customHeight="1" x14ac:dyDescent="0.25">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5.75" customHeight="1" x14ac:dyDescent="0.25">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5.75" customHeight="1" x14ac:dyDescent="0.25">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5.75" customHeight="1" x14ac:dyDescent="0.25">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5.75" customHeight="1" x14ac:dyDescent="0.25">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5.75" customHeight="1" x14ac:dyDescent="0.25">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5.75" customHeight="1" x14ac:dyDescent="0.2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5.75" customHeight="1"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5.75" customHeight="1" x14ac:dyDescent="0.25">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5.75" customHeight="1" x14ac:dyDescent="0.25">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5.75" customHeight="1"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5.75" customHeight="1" x14ac:dyDescent="0.25">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5.75" customHeight="1" x14ac:dyDescent="0.25">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5.75" customHeight="1" x14ac:dyDescent="0.25">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5.75" customHeight="1" x14ac:dyDescent="0.25">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5.75" customHeight="1" x14ac:dyDescent="0.25">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5.75" customHeight="1" x14ac:dyDescent="0.25">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5.75" customHeight="1" x14ac:dyDescent="0.25">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5.75" customHeight="1" x14ac:dyDescent="0.25">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5.75" customHeight="1" x14ac:dyDescent="0.25">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5.75" customHeight="1" x14ac:dyDescent="0.25">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5.75" customHeight="1" x14ac:dyDescent="0.25">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5.75" customHeight="1" x14ac:dyDescent="0.25">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5.75" customHeight="1" x14ac:dyDescent="0.25">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5.75" customHeight="1" x14ac:dyDescent="0.25">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5.75" customHeight="1" x14ac:dyDescent="0.25">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5.75" customHeight="1" x14ac:dyDescent="0.25">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5.75" customHeight="1" x14ac:dyDescent="0.25">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5.75" customHeight="1" x14ac:dyDescent="0.25">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5.75" customHeight="1" x14ac:dyDescent="0.25">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5.75" customHeight="1" x14ac:dyDescent="0.25">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5.75" customHeight="1" x14ac:dyDescent="0.25">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5.75" customHeight="1" x14ac:dyDescent="0.25">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5.75" customHeight="1" x14ac:dyDescent="0.25">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5.75" customHeight="1" x14ac:dyDescent="0.25">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5.75" customHeight="1" x14ac:dyDescent="0.25">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5.75" customHeight="1" x14ac:dyDescent="0.25">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5.75" customHeight="1" x14ac:dyDescent="0.25">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5.75" customHeight="1" x14ac:dyDescent="0.25">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5.75" customHeight="1" x14ac:dyDescent="0.25">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5.75" customHeight="1" x14ac:dyDescent="0.25">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5.75" customHeight="1" x14ac:dyDescent="0.25">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5.75" customHeight="1" x14ac:dyDescent="0.25">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5.75" customHeight="1" x14ac:dyDescent="0.25">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5.75" customHeight="1" x14ac:dyDescent="0.25">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5.75" customHeight="1" x14ac:dyDescent="0.25">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5.75" customHeight="1" x14ac:dyDescent="0.25">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5.75" customHeight="1" x14ac:dyDescent="0.25">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5.75" customHeight="1" x14ac:dyDescent="0.25">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5.75" customHeight="1" x14ac:dyDescent="0.25">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5.75" customHeight="1" x14ac:dyDescent="0.25">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5.75" customHeight="1" x14ac:dyDescent="0.25">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5.75" customHeight="1" x14ac:dyDescent="0.25">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5.75" customHeight="1" x14ac:dyDescent="0.25">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5.75" customHeight="1" x14ac:dyDescent="0.25">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5.75" customHeight="1" x14ac:dyDescent="0.25">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5.75" customHeight="1" x14ac:dyDescent="0.25">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5.75" customHeight="1" x14ac:dyDescent="0.25">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5.75" customHeight="1" x14ac:dyDescent="0.25">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5.75" customHeight="1" x14ac:dyDescent="0.25">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5.75" customHeight="1" x14ac:dyDescent="0.25">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5.75" customHeight="1" x14ac:dyDescent="0.25">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5.75" customHeight="1"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5.75" customHeight="1" x14ac:dyDescent="0.25">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5.75" customHeight="1" x14ac:dyDescent="0.25">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5.75" customHeight="1" x14ac:dyDescent="0.25">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5.75" customHeight="1" x14ac:dyDescent="0.25">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5.75" customHeight="1" x14ac:dyDescent="0.25">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5.75" customHeight="1" x14ac:dyDescent="0.25">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5.75" customHeight="1" x14ac:dyDescent="0.25">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5.75" customHeight="1" x14ac:dyDescent="0.25">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5.75" customHeight="1" x14ac:dyDescent="0.25">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5.75" customHeight="1" x14ac:dyDescent="0.25">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5.75" customHeight="1" x14ac:dyDescent="0.25">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5.75" customHeight="1" x14ac:dyDescent="0.25">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5.75" customHeight="1" x14ac:dyDescent="0.25">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5.75" customHeight="1" x14ac:dyDescent="0.25">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5.75" customHeight="1"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5.75" customHeight="1" x14ac:dyDescent="0.25">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5.75" customHeight="1" x14ac:dyDescent="0.25">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5.75" customHeight="1" x14ac:dyDescent="0.25">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5.75" customHeight="1" x14ac:dyDescent="0.25">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5.75" customHeight="1" x14ac:dyDescent="0.25">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5.75" customHeight="1" x14ac:dyDescent="0.25">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5.75" customHeight="1" x14ac:dyDescent="0.25">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5.75" customHeight="1" x14ac:dyDescent="0.25">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5.75" customHeight="1" x14ac:dyDescent="0.25">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5.75" customHeight="1" x14ac:dyDescent="0.25">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5.75" customHeight="1" x14ac:dyDescent="0.25">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5.75" customHeight="1" x14ac:dyDescent="0.25">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5.75" customHeight="1" x14ac:dyDescent="0.25">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5.75" customHeight="1" x14ac:dyDescent="0.25">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5.75" customHeight="1" x14ac:dyDescent="0.25">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5.75" customHeight="1" x14ac:dyDescent="0.25">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5.75" customHeight="1" x14ac:dyDescent="0.25">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5.75" customHeight="1" x14ac:dyDescent="0.25">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5.75" customHeight="1" x14ac:dyDescent="0.25">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5.75" customHeight="1" x14ac:dyDescent="0.25">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5.75" customHeight="1" x14ac:dyDescent="0.25">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5.75" customHeight="1" x14ac:dyDescent="0.25">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5.75" customHeight="1" x14ac:dyDescent="0.25">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5.75" customHeight="1" x14ac:dyDescent="0.25">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5.75" customHeight="1"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5.75" customHeight="1" x14ac:dyDescent="0.25">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5.75" customHeight="1" x14ac:dyDescent="0.25">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5.75" customHeight="1" x14ac:dyDescent="0.25">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5.75" customHeight="1" x14ac:dyDescent="0.25">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5.75" customHeight="1" x14ac:dyDescent="0.25">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5.75" customHeight="1" x14ac:dyDescent="0.25">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5.75" customHeight="1" x14ac:dyDescent="0.25">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5.75" customHeight="1" x14ac:dyDescent="0.25">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5.75" customHeight="1" x14ac:dyDescent="0.25">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5.75" customHeight="1" x14ac:dyDescent="0.25">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5.75" customHeight="1" x14ac:dyDescent="0.25">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5.75" customHeight="1" x14ac:dyDescent="0.25">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5.75" customHeight="1" x14ac:dyDescent="0.25">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5.75" customHeight="1" x14ac:dyDescent="0.25">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5.75" customHeight="1" x14ac:dyDescent="0.25">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5.75" customHeight="1" x14ac:dyDescent="0.25">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5.75" customHeight="1" x14ac:dyDescent="0.25">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5.75" customHeight="1" x14ac:dyDescent="0.25">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5.75" customHeight="1" x14ac:dyDescent="0.25">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5.75" customHeight="1" x14ac:dyDescent="0.2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5.75" customHeight="1" x14ac:dyDescent="0.25">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5.75" customHeight="1" x14ac:dyDescent="0.25">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5.75" customHeight="1" x14ac:dyDescent="0.25">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5.75" customHeight="1" x14ac:dyDescent="0.25">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5.75" customHeight="1" x14ac:dyDescent="0.25">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5.75" customHeight="1" x14ac:dyDescent="0.25">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5.75" customHeight="1" x14ac:dyDescent="0.25">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5.75" customHeight="1" x14ac:dyDescent="0.25">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5.75" customHeight="1" x14ac:dyDescent="0.25">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5.75" customHeight="1" x14ac:dyDescent="0.25">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5.75" customHeight="1" x14ac:dyDescent="0.25">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5.75" customHeight="1" x14ac:dyDescent="0.25">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5.75" customHeight="1" x14ac:dyDescent="0.25">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5.75" customHeight="1" x14ac:dyDescent="0.25">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5.75" customHeight="1" x14ac:dyDescent="0.25">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5.75" customHeight="1" x14ac:dyDescent="0.25">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5.75" customHeight="1" x14ac:dyDescent="0.25">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5.75" customHeight="1" x14ac:dyDescent="0.25">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5.75" customHeight="1" x14ac:dyDescent="0.25">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5.75" customHeight="1" x14ac:dyDescent="0.25">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5.75" customHeight="1" x14ac:dyDescent="0.25">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5.75" customHeight="1" x14ac:dyDescent="0.25">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5.75" customHeight="1" x14ac:dyDescent="0.25">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5.75" customHeight="1" x14ac:dyDescent="0.25">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5.75" customHeight="1" x14ac:dyDescent="0.25">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5.75" customHeight="1" x14ac:dyDescent="0.25">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5.75" customHeight="1" x14ac:dyDescent="0.25">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5.75" customHeight="1" x14ac:dyDescent="0.25">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5.75" customHeight="1" x14ac:dyDescent="0.25">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5.75" customHeight="1" x14ac:dyDescent="0.25">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5.75" customHeight="1" x14ac:dyDescent="0.25">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5.75" customHeight="1" x14ac:dyDescent="0.25">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5.75" customHeight="1" x14ac:dyDescent="0.25">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5.75" customHeight="1" x14ac:dyDescent="0.25">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5.75" customHeight="1" x14ac:dyDescent="0.25">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5.75" customHeight="1" x14ac:dyDescent="0.25">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5.75" customHeight="1" x14ac:dyDescent="0.25">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5.75" customHeight="1" x14ac:dyDescent="0.25">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5.75" customHeight="1" x14ac:dyDescent="0.25">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5.75" customHeight="1" x14ac:dyDescent="0.25">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5.75" customHeight="1" x14ac:dyDescent="0.25">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5.75" customHeight="1" x14ac:dyDescent="0.25">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5.75" customHeight="1" x14ac:dyDescent="0.25">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5.75" customHeight="1" x14ac:dyDescent="0.25">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5.75" customHeight="1" x14ac:dyDescent="0.25">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5.75" customHeight="1" x14ac:dyDescent="0.25">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5.75" customHeight="1" x14ac:dyDescent="0.25">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5.75" customHeight="1" x14ac:dyDescent="0.25">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5.75" customHeight="1" x14ac:dyDescent="0.25">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5.75" customHeight="1" x14ac:dyDescent="0.25">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5.75" customHeight="1" x14ac:dyDescent="0.25">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5.75" customHeight="1" x14ac:dyDescent="0.25">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5.75" customHeight="1" x14ac:dyDescent="0.25">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5.75" customHeight="1" x14ac:dyDescent="0.25">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5.75" customHeight="1" x14ac:dyDescent="0.25">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5.75" customHeight="1" x14ac:dyDescent="0.25">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5.75" customHeight="1" x14ac:dyDescent="0.25">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5.75" customHeight="1" x14ac:dyDescent="0.25">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5.75" customHeight="1" x14ac:dyDescent="0.25">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5.75" customHeight="1" x14ac:dyDescent="0.25">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5.75" customHeight="1" x14ac:dyDescent="0.25">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5.75" customHeight="1" x14ac:dyDescent="0.25">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5.75" customHeight="1" x14ac:dyDescent="0.25">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5.75" customHeight="1" x14ac:dyDescent="0.25">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5.75" customHeight="1" x14ac:dyDescent="0.25">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5.75" customHeight="1" x14ac:dyDescent="0.25">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5.75" customHeight="1" x14ac:dyDescent="0.25">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5.75" customHeight="1" x14ac:dyDescent="0.25">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5.75" customHeight="1" x14ac:dyDescent="0.25">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5.75" customHeight="1" x14ac:dyDescent="0.25">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5.75" customHeight="1" x14ac:dyDescent="0.25">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5.75" customHeight="1" x14ac:dyDescent="0.25">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5.75" customHeight="1" x14ac:dyDescent="0.25">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5.75" customHeight="1" x14ac:dyDescent="0.25">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5.75" customHeight="1" x14ac:dyDescent="0.25">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5.75" customHeight="1" x14ac:dyDescent="0.25">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5.75" customHeight="1" x14ac:dyDescent="0.25">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5.75" customHeight="1" x14ac:dyDescent="0.25">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5.75" customHeight="1" x14ac:dyDescent="0.25">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5.75" customHeight="1" x14ac:dyDescent="0.25">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5.75" customHeight="1" x14ac:dyDescent="0.25">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5.75" customHeight="1" x14ac:dyDescent="0.25">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5.75" customHeight="1" x14ac:dyDescent="0.25">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5.75" customHeight="1" x14ac:dyDescent="0.25">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5.75" customHeight="1" x14ac:dyDescent="0.25">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5.75" customHeight="1" x14ac:dyDescent="0.25">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5.75" customHeight="1" x14ac:dyDescent="0.25">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5.75" customHeight="1" x14ac:dyDescent="0.25">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5.75" customHeight="1" x14ac:dyDescent="0.25">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5.75" customHeight="1" x14ac:dyDescent="0.25">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5.75" customHeight="1" x14ac:dyDescent="0.25">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5.75" customHeight="1" x14ac:dyDescent="0.25">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5.75" customHeight="1" x14ac:dyDescent="0.25">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5.75" customHeight="1" x14ac:dyDescent="0.25">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5.75" customHeight="1" x14ac:dyDescent="0.25">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5.75" customHeight="1" x14ac:dyDescent="0.25">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5.75" customHeight="1" x14ac:dyDescent="0.25">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5.75" customHeight="1" x14ac:dyDescent="0.25">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5.75" customHeight="1" x14ac:dyDescent="0.25">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5.75" customHeight="1" x14ac:dyDescent="0.25">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5.75" customHeight="1" x14ac:dyDescent="0.25">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5.75" customHeight="1" x14ac:dyDescent="0.25">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5.75" customHeight="1" x14ac:dyDescent="0.25">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5.75" customHeight="1" x14ac:dyDescent="0.25">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5.75" customHeight="1" x14ac:dyDescent="0.25">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5.75" customHeight="1" x14ac:dyDescent="0.25">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5.75" customHeight="1" x14ac:dyDescent="0.25">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5.75" customHeight="1" x14ac:dyDescent="0.25">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5.75" customHeight="1" x14ac:dyDescent="0.25">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5.75" customHeight="1" x14ac:dyDescent="0.25">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5.75" customHeight="1" x14ac:dyDescent="0.25">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5.75" customHeight="1" x14ac:dyDescent="0.25">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5.75" customHeight="1" x14ac:dyDescent="0.25">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5.75" customHeight="1" x14ac:dyDescent="0.25">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5.75" customHeight="1" x14ac:dyDescent="0.25">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5.75" customHeight="1" x14ac:dyDescent="0.25">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5.75" customHeight="1" x14ac:dyDescent="0.25">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5.75" customHeight="1" x14ac:dyDescent="0.25">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5.75" customHeight="1" x14ac:dyDescent="0.25">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5.75" customHeight="1" x14ac:dyDescent="0.25">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5.75" customHeight="1" x14ac:dyDescent="0.25">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5.75" customHeight="1" x14ac:dyDescent="0.25">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5.75" customHeight="1" x14ac:dyDescent="0.25">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5.75" customHeight="1" x14ac:dyDescent="0.25">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5.75" customHeight="1" x14ac:dyDescent="0.25">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5.75" customHeight="1" x14ac:dyDescent="0.25">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5.75" customHeight="1" x14ac:dyDescent="0.25">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5.75" customHeight="1" x14ac:dyDescent="0.25">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5.75" customHeight="1" x14ac:dyDescent="0.25">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5.75" customHeight="1" x14ac:dyDescent="0.25">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5.75" customHeight="1" x14ac:dyDescent="0.25">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5.75" customHeight="1" x14ac:dyDescent="0.25">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5.75" customHeight="1" x14ac:dyDescent="0.25">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5.75" customHeight="1" x14ac:dyDescent="0.25">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5.75" customHeight="1" x14ac:dyDescent="0.25">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5.75" customHeight="1" x14ac:dyDescent="0.25">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5.75" customHeight="1" x14ac:dyDescent="0.25">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5.75" customHeight="1" x14ac:dyDescent="0.25">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5.75" customHeight="1" x14ac:dyDescent="0.25">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5.75" customHeight="1" x14ac:dyDescent="0.25">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5.75" customHeight="1" x14ac:dyDescent="0.25">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5.75" customHeight="1" x14ac:dyDescent="0.25">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5.75" customHeight="1" x14ac:dyDescent="0.25">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5.75" customHeight="1" x14ac:dyDescent="0.25">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5.75" customHeight="1" x14ac:dyDescent="0.25">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5.75" customHeight="1" x14ac:dyDescent="0.25">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5.75" customHeight="1" x14ac:dyDescent="0.25">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5.75" customHeight="1" x14ac:dyDescent="0.25">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5.75" customHeight="1" x14ac:dyDescent="0.25">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5.75" customHeight="1" x14ac:dyDescent="0.25">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5.75" customHeight="1" x14ac:dyDescent="0.25">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5.75" customHeight="1" x14ac:dyDescent="0.25">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5.75" customHeight="1" x14ac:dyDescent="0.25">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5.75" customHeight="1" x14ac:dyDescent="0.25">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5.75" customHeight="1" x14ac:dyDescent="0.25">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5.75" customHeight="1" x14ac:dyDescent="0.25">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5.75" customHeight="1" x14ac:dyDescent="0.25">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5.75" customHeight="1" x14ac:dyDescent="0.25">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5.75" customHeight="1" x14ac:dyDescent="0.25">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5.75" customHeight="1" x14ac:dyDescent="0.25">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5.75" customHeight="1" x14ac:dyDescent="0.25">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5.75" customHeight="1" x14ac:dyDescent="0.25">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5.75" customHeight="1" x14ac:dyDescent="0.25">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5.75" customHeight="1" x14ac:dyDescent="0.25">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5.75" customHeight="1" x14ac:dyDescent="0.25">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5.75" customHeight="1" x14ac:dyDescent="0.25">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5.75" customHeight="1" x14ac:dyDescent="0.25">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5.75" customHeight="1" x14ac:dyDescent="0.25">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5.75" customHeight="1" x14ac:dyDescent="0.25">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5.75" customHeight="1" x14ac:dyDescent="0.25">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5.75" customHeight="1" x14ac:dyDescent="0.25">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5.75" customHeight="1" x14ac:dyDescent="0.25">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5.75" customHeight="1" x14ac:dyDescent="0.25">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5.75" customHeight="1" x14ac:dyDescent="0.25">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5.75" customHeight="1" x14ac:dyDescent="0.25">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5.75" customHeight="1" x14ac:dyDescent="0.25">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5.75" customHeight="1" x14ac:dyDescent="0.25">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5.75" customHeight="1" x14ac:dyDescent="0.25">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5.75" customHeight="1" x14ac:dyDescent="0.25">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5.75" customHeight="1" x14ac:dyDescent="0.25">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5.75" customHeight="1" x14ac:dyDescent="0.25">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5.75" customHeight="1" x14ac:dyDescent="0.25">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5.75" customHeight="1" x14ac:dyDescent="0.25">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5.75" customHeight="1" x14ac:dyDescent="0.25">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5.75" customHeight="1" x14ac:dyDescent="0.25">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5.75" customHeight="1" x14ac:dyDescent="0.25">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5.75" customHeight="1" x14ac:dyDescent="0.25">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5.75" customHeight="1" x14ac:dyDescent="0.25">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5.75" customHeight="1" x14ac:dyDescent="0.25">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5.75" customHeight="1" x14ac:dyDescent="0.25">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5.75" customHeight="1" x14ac:dyDescent="0.25">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5.75" customHeight="1" x14ac:dyDescent="0.25">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5.75" customHeight="1" x14ac:dyDescent="0.25">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5.75" customHeight="1" x14ac:dyDescent="0.25">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5.75" customHeight="1" x14ac:dyDescent="0.25">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5.75" customHeight="1" x14ac:dyDescent="0.25">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5.75" customHeight="1" x14ac:dyDescent="0.25">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5.75" customHeight="1" x14ac:dyDescent="0.25">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5.75" customHeight="1" x14ac:dyDescent="0.25">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5.75" customHeight="1" x14ac:dyDescent="0.25">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5.75" customHeight="1" x14ac:dyDescent="0.25">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5.75" customHeight="1" x14ac:dyDescent="0.25">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5.75" customHeight="1" x14ac:dyDescent="0.25">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5.75" customHeight="1" x14ac:dyDescent="0.25">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5.75" customHeight="1" x14ac:dyDescent="0.25">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5.75" customHeight="1" x14ac:dyDescent="0.25">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5.75" customHeight="1" x14ac:dyDescent="0.25">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5.75" customHeight="1" x14ac:dyDescent="0.25">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5.75" customHeight="1" x14ac:dyDescent="0.25">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5.75" customHeight="1" x14ac:dyDescent="0.25">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5.75" customHeight="1" x14ac:dyDescent="0.25">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5.75" customHeight="1" x14ac:dyDescent="0.25">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5.75" customHeight="1" x14ac:dyDescent="0.25">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5.75" customHeight="1" x14ac:dyDescent="0.25">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5.75" customHeight="1" x14ac:dyDescent="0.25">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5.75" customHeight="1" x14ac:dyDescent="0.25">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5.75" customHeight="1" x14ac:dyDescent="0.25">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5.75" customHeight="1" x14ac:dyDescent="0.25">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5.75" customHeight="1" x14ac:dyDescent="0.25">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5.75" customHeight="1" x14ac:dyDescent="0.25">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5.75" customHeight="1" x14ac:dyDescent="0.25">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5.75" customHeight="1" x14ac:dyDescent="0.25">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5.75" customHeight="1" x14ac:dyDescent="0.25">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5.75" customHeight="1" x14ac:dyDescent="0.25">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5.75" customHeight="1" x14ac:dyDescent="0.25">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5.75" customHeight="1" x14ac:dyDescent="0.25">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5.75" customHeight="1" x14ac:dyDescent="0.25">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5.75" customHeight="1" x14ac:dyDescent="0.25">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5.75" customHeight="1" x14ac:dyDescent="0.25">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5.75" customHeight="1" x14ac:dyDescent="0.25">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5.75" customHeight="1" x14ac:dyDescent="0.25">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5.75" customHeight="1" x14ac:dyDescent="0.25">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5.75" customHeight="1" x14ac:dyDescent="0.25">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5.75" customHeight="1" x14ac:dyDescent="0.25">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5.75" customHeight="1" x14ac:dyDescent="0.25">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5.75" customHeight="1" x14ac:dyDescent="0.25">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5.75" customHeight="1" x14ac:dyDescent="0.25">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5.75" customHeight="1" x14ac:dyDescent="0.25">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5.75" customHeight="1" x14ac:dyDescent="0.25">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5.75" customHeight="1" x14ac:dyDescent="0.25">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5.75" customHeight="1" x14ac:dyDescent="0.25">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5.75" customHeight="1" x14ac:dyDescent="0.25">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5.75" customHeight="1" x14ac:dyDescent="0.25">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5.75" customHeight="1" x14ac:dyDescent="0.25">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5.75" customHeight="1" x14ac:dyDescent="0.25">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5.75" customHeight="1" x14ac:dyDescent="0.25">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5.75" customHeight="1" x14ac:dyDescent="0.25">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5.75" customHeight="1" x14ac:dyDescent="0.25">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5.75" customHeight="1" x14ac:dyDescent="0.25">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5.75" customHeight="1" x14ac:dyDescent="0.25">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5.75" customHeight="1" x14ac:dyDescent="0.25">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5.75" customHeight="1" x14ac:dyDescent="0.25">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5.75" customHeight="1" x14ac:dyDescent="0.25">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5.75" customHeight="1" x14ac:dyDescent="0.25">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5.75" customHeight="1" x14ac:dyDescent="0.25">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5.75" customHeight="1" x14ac:dyDescent="0.25">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5.75" customHeight="1" x14ac:dyDescent="0.25">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5.75" customHeight="1" x14ac:dyDescent="0.25">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5.75" customHeight="1" x14ac:dyDescent="0.25">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5.75" customHeight="1" x14ac:dyDescent="0.25">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5.75" customHeight="1" x14ac:dyDescent="0.25">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5.75" customHeight="1" x14ac:dyDescent="0.25">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5.75" customHeight="1" x14ac:dyDescent="0.25">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5.75" customHeight="1" x14ac:dyDescent="0.25">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5.75" customHeight="1" x14ac:dyDescent="0.25">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5.75" customHeight="1" x14ac:dyDescent="0.25">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5.75" customHeight="1" x14ac:dyDescent="0.25">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5.75" customHeight="1" x14ac:dyDescent="0.25">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5.75" customHeight="1" x14ac:dyDescent="0.25">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5.75" customHeight="1" x14ac:dyDescent="0.25">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5.75" customHeight="1" x14ac:dyDescent="0.25">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5.75" customHeight="1" x14ac:dyDescent="0.25">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5.75" customHeight="1" x14ac:dyDescent="0.25">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5.75" customHeight="1" x14ac:dyDescent="0.25">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5.75" customHeight="1" x14ac:dyDescent="0.25">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5.75" customHeight="1" x14ac:dyDescent="0.25">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5.75" customHeight="1" x14ac:dyDescent="0.25">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5.75" customHeight="1" x14ac:dyDescent="0.25">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5.75" customHeight="1" x14ac:dyDescent="0.25">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5.75" customHeight="1" x14ac:dyDescent="0.25">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5.75" customHeight="1" x14ac:dyDescent="0.25">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5.75" customHeight="1" x14ac:dyDescent="0.25">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5.75" customHeight="1" x14ac:dyDescent="0.25">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5.75" customHeight="1" x14ac:dyDescent="0.25">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5.75" customHeight="1" x14ac:dyDescent="0.25">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5.75" customHeight="1" x14ac:dyDescent="0.25">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5.75" customHeight="1" x14ac:dyDescent="0.25">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5.75" customHeight="1" x14ac:dyDescent="0.25">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5.75" customHeight="1" x14ac:dyDescent="0.25">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5.75" customHeight="1" x14ac:dyDescent="0.25">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5.75" customHeight="1" x14ac:dyDescent="0.25">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5.75" customHeight="1" x14ac:dyDescent="0.25">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5.75" customHeight="1" x14ac:dyDescent="0.25">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5.75" customHeight="1" x14ac:dyDescent="0.25">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5.75" customHeight="1" x14ac:dyDescent="0.25">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5.75" customHeight="1" x14ac:dyDescent="0.25">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5.75" customHeight="1" x14ac:dyDescent="0.25">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5.75" customHeight="1" x14ac:dyDescent="0.25">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5.75" customHeight="1" x14ac:dyDescent="0.25">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5.75" customHeight="1" x14ac:dyDescent="0.25">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5.75" customHeight="1" x14ac:dyDescent="0.25">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5.75" customHeight="1" x14ac:dyDescent="0.25">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5.75" customHeight="1" x14ac:dyDescent="0.25">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5.75" customHeight="1" x14ac:dyDescent="0.25">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5.75" customHeight="1" x14ac:dyDescent="0.25">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5.75" customHeight="1" x14ac:dyDescent="0.25">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5.75" customHeight="1" x14ac:dyDescent="0.25">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5.75" customHeight="1" x14ac:dyDescent="0.25">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5.75" customHeight="1" x14ac:dyDescent="0.25">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5.75" customHeight="1" x14ac:dyDescent="0.25">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5.75" customHeight="1" x14ac:dyDescent="0.25">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5.75" customHeight="1" x14ac:dyDescent="0.25">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5.75" customHeight="1" x14ac:dyDescent="0.25">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5.75" customHeight="1" x14ac:dyDescent="0.25">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5.75" customHeight="1" x14ac:dyDescent="0.25">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5.75" customHeight="1" x14ac:dyDescent="0.25">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5.75" customHeight="1" x14ac:dyDescent="0.25">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5.75" customHeight="1" x14ac:dyDescent="0.25">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5.75" customHeight="1" x14ac:dyDescent="0.25">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5.75" customHeight="1" x14ac:dyDescent="0.25">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5.75" customHeight="1" x14ac:dyDescent="0.25">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5.75" customHeight="1" x14ac:dyDescent="0.25">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5.75" customHeight="1" x14ac:dyDescent="0.25">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5.75" customHeight="1" x14ac:dyDescent="0.25">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5.75" customHeight="1" x14ac:dyDescent="0.25">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5.75" customHeight="1" x14ac:dyDescent="0.25">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5.75" customHeight="1" x14ac:dyDescent="0.25">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5.75" customHeight="1" x14ac:dyDescent="0.25">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5.75" customHeight="1" x14ac:dyDescent="0.25">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5.75" customHeight="1" x14ac:dyDescent="0.25">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5.75" customHeight="1" x14ac:dyDescent="0.25">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5.75" customHeight="1" x14ac:dyDescent="0.25">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5.75" customHeight="1" x14ac:dyDescent="0.25">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5.75" customHeight="1" x14ac:dyDescent="0.25">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5.75" customHeight="1" x14ac:dyDescent="0.25">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5.75" customHeight="1" x14ac:dyDescent="0.25">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5.75" customHeight="1" x14ac:dyDescent="0.25">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5.75" customHeight="1" x14ac:dyDescent="0.25">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5.75" customHeight="1" x14ac:dyDescent="0.25">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5.75" customHeight="1" x14ac:dyDescent="0.25">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5.75" customHeight="1" x14ac:dyDescent="0.25">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5.75" customHeight="1" x14ac:dyDescent="0.25">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5.75" customHeight="1" x14ac:dyDescent="0.25">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5.75" customHeight="1" x14ac:dyDescent="0.25">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5.75" customHeight="1" x14ac:dyDescent="0.25">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5.75" customHeight="1" x14ac:dyDescent="0.25">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5.75" customHeight="1" x14ac:dyDescent="0.25">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5.75" customHeight="1" x14ac:dyDescent="0.25">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5.75" customHeight="1" x14ac:dyDescent="0.25">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5.75" customHeight="1" x14ac:dyDescent="0.25">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5.75" customHeight="1" x14ac:dyDescent="0.25">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5.75" customHeight="1" x14ac:dyDescent="0.25">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5.75" customHeight="1" x14ac:dyDescent="0.25">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5.75" customHeight="1" x14ac:dyDescent="0.25">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5.75" customHeight="1" x14ac:dyDescent="0.25">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5.75" customHeight="1" x14ac:dyDescent="0.25">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5.75" customHeight="1" x14ac:dyDescent="0.25">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5.75" customHeight="1" x14ac:dyDescent="0.25">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5.75" customHeight="1" x14ac:dyDescent="0.25">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5.75" customHeight="1" x14ac:dyDescent="0.25">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5.75" customHeight="1" x14ac:dyDescent="0.25">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5.75" customHeight="1" x14ac:dyDescent="0.25">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5.75" customHeight="1" x14ac:dyDescent="0.25">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5.75" customHeight="1" x14ac:dyDescent="0.25">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5.75" customHeight="1" x14ac:dyDescent="0.25">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5.75" customHeight="1" x14ac:dyDescent="0.25">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5.75" customHeight="1" x14ac:dyDescent="0.25">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5.75" customHeight="1" x14ac:dyDescent="0.25">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5.75" customHeight="1" x14ac:dyDescent="0.25">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5.75" customHeight="1" x14ac:dyDescent="0.25">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5.75" customHeight="1" x14ac:dyDescent="0.25">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5.75" customHeight="1" x14ac:dyDescent="0.25">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5.75" customHeight="1" x14ac:dyDescent="0.25">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5.75" customHeight="1" x14ac:dyDescent="0.25">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5.75" customHeight="1" x14ac:dyDescent="0.25">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5.75" customHeight="1" x14ac:dyDescent="0.25">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5.75" customHeight="1" x14ac:dyDescent="0.25">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5.75" customHeight="1" x14ac:dyDescent="0.25">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5.75" customHeight="1" x14ac:dyDescent="0.25">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5.75" customHeight="1" x14ac:dyDescent="0.25">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5.75" customHeight="1" x14ac:dyDescent="0.25">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5.75" customHeight="1" x14ac:dyDescent="0.25">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5.75" customHeight="1" x14ac:dyDescent="0.25">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5.75" customHeight="1" x14ac:dyDescent="0.25">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5.75" customHeight="1" x14ac:dyDescent="0.25">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5.75" customHeight="1" x14ac:dyDescent="0.25">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5.75" customHeight="1" x14ac:dyDescent="0.25">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5.75" customHeight="1" x14ac:dyDescent="0.25">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5.75" customHeight="1" x14ac:dyDescent="0.25">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5.75" customHeight="1" x14ac:dyDescent="0.25">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5.75" customHeight="1" x14ac:dyDescent="0.25">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5.75" customHeight="1" x14ac:dyDescent="0.25">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5.75" customHeight="1" x14ac:dyDescent="0.25">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5.75" customHeight="1" x14ac:dyDescent="0.25">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5.75" customHeight="1" x14ac:dyDescent="0.25">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5.75" customHeight="1" x14ac:dyDescent="0.25">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5.75" customHeight="1" x14ac:dyDescent="0.25">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5.75" customHeight="1" x14ac:dyDescent="0.25">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5.75" customHeight="1" x14ac:dyDescent="0.25">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5.75" customHeight="1" x14ac:dyDescent="0.25">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5.75" customHeight="1" x14ac:dyDescent="0.25">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5.75" customHeight="1" x14ac:dyDescent="0.25">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5.75" customHeight="1" x14ac:dyDescent="0.25">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5.75" customHeight="1" x14ac:dyDescent="0.25">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5.75" customHeight="1" x14ac:dyDescent="0.25">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5.75" customHeight="1" x14ac:dyDescent="0.25">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5.75" customHeight="1" x14ac:dyDescent="0.25">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5.75" customHeight="1" x14ac:dyDescent="0.25">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5.75" customHeight="1" x14ac:dyDescent="0.25">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5.75" customHeight="1" x14ac:dyDescent="0.25">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5.75" customHeight="1" x14ac:dyDescent="0.25">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5.75" customHeight="1" x14ac:dyDescent="0.25">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5.75" customHeight="1" x14ac:dyDescent="0.25">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5.75" customHeight="1" x14ac:dyDescent="0.25">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5.75" customHeight="1" x14ac:dyDescent="0.25">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5.75" customHeight="1" x14ac:dyDescent="0.25">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5.75" customHeight="1" x14ac:dyDescent="0.25">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5.75" customHeight="1" x14ac:dyDescent="0.25">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5.75" customHeight="1" x14ac:dyDescent="0.25">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5.75" customHeight="1" x14ac:dyDescent="0.25">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5.75" customHeight="1" x14ac:dyDescent="0.25">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5.75" customHeight="1" x14ac:dyDescent="0.25">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5.75" customHeight="1" x14ac:dyDescent="0.25">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5.75" customHeight="1" x14ac:dyDescent="0.25">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5.75" customHeight="1" x14ac:dyDescent="0.25">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5.75" customHeight="1" x14ac:dyDescent="0.25">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5.75" customHeight="1" x14ac:dyDescent="0.25">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5.75" customHeight="1" x14ac:dyDescent="0.25">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5.75" customHeight="1" x14ac:dyDescent="0.25">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5.75" customHeight="1" x14ac:dyDescent="0.25">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5.75" customHeight="1" x14ac:dyDescent="0.25">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5.75" customHeight="1" x14ac:dyDescent="0.25">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5.75" customHeight="1" x14ac:dyDescent="0.25">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5.75" customHeight="1" x14ac:dyDescent="0.25">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5.75" customHeight="1" x14ac:dyDescent="0.25">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5.75" customHeight="1" x14ac:dyDescent="0.25">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5.75" customHeight="1" x14ac:dyDescent="0.25">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5.75" customHeight="1" x14ac:dyDescent="0.25">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5.75" customHeight="1" x14ac:dyDescent="0.25">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5.75" customHeight="1" x14ac:dyDescent="0.25">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5.75" customHeight="1" x14ac:dyDescent="0.25">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5.75" customHeight="1" x14ac:dyDescent="0.25">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5.75" customHeight="1" x14ac:dyDescent="0.25">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5.75" customHeight="1" x14ac:dyDescent="0.25">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5.75" customHeight="1" x14ac:dyDescent="0.25">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5.75" customHeight="1" x14ac:dyDescent="0.25">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5.75" customHeight="1" x14ac:dyDescent="0.25">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5.75" customHeight="1" x14ac:dyDescent="0.25">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5.75" customHeight="1" x14ac:dyDescent="0.25">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5.75" customHeight="1" x14ac:dyDescent="0.25">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5.75" customHeight="1" x14ac:dyDescent="0.25">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5.75" customHeight="1" x14ac:dyDescent="0.25">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5.75" customHeight="1" x14ac:dyDescent="0.25">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5.75" customHeight="1" x14ac:dyDescent="0.25">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5.75" customHeight="1" x14ac:dyDescent="0.25">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5.75" customHeight="1" x14ac:dyDescent="0.25">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5.75" customHeight="1" x14ac:dyDescent="0.25">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5.75" customHeight="1" x14ac:dyDescent="0.25">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5.75" customHeight="1" x14ac:dyDescent="0.25">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5.75" customHeight="1" x14ac:dyDescent="0.25">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5.75" customHeight="1" x14ac:dyDescent="0.25">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5.75" customHeight="1" x14ac:dyDescent="0.25">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5.75" customHeight="1" x14ac:dyDescent="0.25">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5.75" customHeight="1" x14ac:dyDescent="0.25">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5.75" customHeight="1" x14ac:dyDescent="0.25">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5.75" customHeight="1" x14ac:dyDescent="0.25">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5.75" customHeight="1" x14ac:dyDescent="0.25">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5.75" customHeight="1" x14ac:dyDescent="0.25">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5.75" customHeight="1" x14ac:dyDescent="0.25">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5.75" customHeight="1" x14ac:dyDescent="0.25">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5.75" customHeight="1" x14ac:dyDescent="0.25">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5.75" customHeight="1" x14ac:dyDescent="0.25">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5.75" customHeight="1" x14ac:dyDescent="0.25">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5.75" customHeight="1" x14ac:dyDescent="0.25">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5.75" customHeight="1" x14ac:dyDescent="0.25">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5.75" customHeight="1" x14ac:dyDescent="0.25">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5.75" customHeight="1" x14ac:dyDescent="0.25">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5.75" customHeight="1" x14ac:dyDescent="0.25">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5.75" customHeight="1" x14ac:dyDescent="0.25">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5.75" customHeight="1" x14ac:dyDescent="0.25">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5.75" customHeight="1" x14ac:dyDescent="0.25">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5.75" customHeight="1" x14ac:dyDescent="0.25">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5.75" customHeight="1" x14ac:dyDescent="0.25">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5.75" customHeight="1" x14ac:dyDescent="0.25">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5.75" customHeight="1" x14ac:dyDescent="0.25">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5.75" customHeight="1" x14ac:dyDescent="0.25">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5.75" customHeight="1" x14ac:dyDescent="0.25">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5.75" customHeight="1" x14ac:dyDescent="0.25">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5.75" customHeight="1" x14ac:dyDescent="0.25">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5.75" customHeight="1" x14ac:dyDescent="0.25">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5.75" customHeight="1" x14ac:dyDescent="0.25">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5.75" customHeight="1" x14ac:dyDescent="0.25">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5.75" customHeight="1" x14ac:dyDescent="0.25">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5.75" customHeight="1" x14ac:dyDescent="0.25">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5.75" customHeight="1" x14ac:dyDescent="0.25">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5.75" customHeight="1" x14ac:dyDescent="0.25">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5.75" customHeight="1" x14ac:dyDescent="0.25">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5.75" customHeight="1" x14ac:dyDescent="0.25">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5.75" customHeight="1" x14ac:dyDescent="0.25">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5.75" customHeight="1" x14ac:dyDescent="0.25">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5.75" customHeight="1" x14ac:dyDescent="0.25">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5.75" customHeight="1" x14ac:dyDescent="0.25">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5.75" customHeight="1" x14ac:dyDescent="0.25">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5.75" customHeight="1" x14ac:dyDescent="0.25">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5.75" customHeight="1" x14ac:dyDescent="0.25">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5.75" customHeight="1" x14ac:dyDescent="0.25">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5.75" customHeight="1" x14ac:dyDescent="0.25">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5.75" customHeight="1" x14ac:dyDescent="0.25">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5.75" customHeight="1" x14ac:dyDescent="0.25">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5.75" customHeight="1" x14ac:dyDescent="0.25">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5.75" customHeight="1" x14ac:dyDescent="0.25">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5.75" customHeight="1" x14ac:dyDescent="0.25">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5.75" customHeight="1" x14ac:dyDescent="0.25">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5.75" customHeight="1" x14ac:dyDescent="0.25">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5.75" customHeight="1" x14ac:dyDescent="0.25">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5.75" customHeight="1" x14ac:dyDescent="0.25">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5.75" customHeight="1" x14ac:dyDescent="0.25">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5.75" customHeight="1" x14ac:dyDescent="0.25">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5.75" customHeight="1" x14ac:dyDescent="0.25">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5.75" customHeight="1" x14ac:dyDescent="0.25">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5.75" customHeight="1" x14ac:dyDescent="0.25">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5.75" customHeight="1" x14ac:dyDescent="0.25">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5.75" customHeight="1" x14ac:dyDescent="0.25">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5.75" customHeight="1" x14ac:dyDescent="0.25">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5.75" customHeight="1" x14ac:dyDescent="0.25">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5.75" customHeight="1" x14ac:dyDescent="0.25">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5.75" customHeight="1" x14ac:dyDescent="0.25">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5.75" customHeight="1" x14ac:dyDescent="0.25">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5.75" customHeight="1" x14ac:dyDescent="0.25">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5.75" customHeight="1" x14ac:dyDescent="0.25">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5.75" customHeight="1" x14ac:dyDescent="0.25">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5.75" customHeight="1" x14ac:dyDescent="0.25">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5.75" customHeight="1" x14ac:dyDescent="0.25">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5.75" customHeight="1" x14ac:dyDescent="0.25">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5.75" customHeight="1" x14ac:dyDescent="0.25">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5.75" customHeight="1" x14ac:dyDescent="0.25">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5.75" customHeight="1" x14ac:dyDescent="0.25">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5.75" customHeight="1" x14ac:dyDescent="0.25">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5.75" customHeight="1" x14ac:dyDescent="0.25">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5.75" customHeight="1" x14ac:dyDescent="0.25">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5.75" customHeight="1" x14ac:dyDescent="0.25">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5.75" customHeight="1" x14ac:dyDescent="0.25">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5.75" customHeight="1" x14ac:dyDescent="0.25">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5.75" customHeight="1" x14ac:dyDescent="0.25">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5.75" customHeight="1" x14ac:dyDescent="0.25">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5.75" customHeight="1" x14ac:dyDescent="0.25">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5.75" customHeight="1" x14ac:dyDescent="0.25">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5.75" customHeight="1" x14ac:dyDescent="0.25">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5.75" customHeight="1" x14ac:dyDescent="0.25">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5.75" customHeight="1" x14ac:dyDescent="0.25">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5.75" customHeight="1" x14ac:dyDescent="0.25">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5.75" customHeight="1" x14ac:dyDescent="0.25">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5.75" customHeight="1" x14ac:dyDescent="0.25">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5.75" customHeight="1" x14ac:dyDescent="0.25">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5.75" customHeight="1" x14ac:dyDescent="0.25">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5.75" customHeight="1" x14ac:dyDescent="0.25">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5.75" customHeight="1" x14ac:dyDescent="0.25">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5.75" customHeight="1" x14ac:dyDescent="0.25">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5.75" customHeight="1" x14ac:dyDescent="0.25">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5.75" customHeight="1" x14ac:dyDescent="0.25">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5.75" customHeight="1" x14ac:dyDescent="0.25">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5.75" customHeight="1" x14ac:dyDescent="0.25">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5.75" customHeight="1" x14ac:dyDescent="0.25">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5.75" customHeight="1" x14ac:dyDescent="0.25">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5.75" customHeight="1" x14ac:dyDescent="0.25">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5.75" customHeight="1" x14ac:dyDescent="0.25">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5.75" customHeight="1" x14ac:dyDescent="0.25">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5.75" customHeight="1" x14ac:dyDescent="0.25">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5.75" customHeight="1" x14ac:dyDescent="0.25">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5.75" customHeight="1" x14ac:dyDescent="0.25">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5.75" customHeight="1" x14ac:dyDescent="0.25">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5.75" customHeight="1" x14ac:dyDescent="0.25">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5.75" customHeight="1" x14ac:dyDescent="0.25">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5.75" customHeight="1" x14ac:dyDescent="0.25">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5.75" customHeight="1" x14ac:dyDescent="0.25">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5.75" customHeight="1" x14ac:dyDescent="0.25">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5.75" customHeight="1" x14ac:dyDescent="0.25">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5.75" customHeight="1" x14ac:dyDescent="0.25">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5.75" customHeight="1" x14ac:dyDescent="0.25">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5.75" customHeight="1" x14ac:dyDescent="0.25">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5.75" customHeight="1" x14ac:dyDescent="0.25">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5.75" customHeight="1" x14ac:dyDescent="0.25">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5.75" customHeight="1" x14ac:dyDescent="0.25">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5.75" customHeight="1" x14ac:dyDescent="0.25">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5.75" customHeight="1" x14ac:dyDescent="0.25">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5.75" customHeight="1" x14ac:dyDescent="0.25">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5.75" customHeight="1" x14ac:dyDescent="0.25">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5.75" customHeight="1" x14ac:dyDescent="0.25">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5.75" customHeight="1" x14ac:dyDescent="0.25">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5.75" customHeight="1" x14ac:dyDescent="0.25">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5.75" customHeight="1" x14ac:dyDescent="0.25">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5.75" customHeight="1" x14ac:dyDescent="0.25">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5.75" customHeight="1" x14ac:dyDescent="0.25">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5.75" customHeight="1" x14ac:dyDescent="0.25">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5.75" customHeight="1" x14ac:dyDescent="0.25">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5.75" customHeight="1" x14ac:dyDescent="0.25">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5.75" customHeight="1" x14ac:dyDescent="0.25">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5.75" customHeight="1" x14ac:dyDescent="0.25">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5.75" customHeight="1" x14ac:dyDescent="0.25">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5.75" customHeight="1" x14ac:dyDescent="0.25">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5.75" customHeight="1" x14ac:dyDescent="0.25">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5.75" customHeight="1" x14ac:dyDescent="0.25">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5.75" customHeight="1" x14ac:dyDescent="0.25">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5.75" customHeight="1" x14ac:dyDescent="0.25">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5.75" customHeight="1" x14ac:dyDescent="0.25">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5.75" customHeight="1" x14ac:dyDescent="0.25">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5.75" customHeight="1" x14ac:dyDescent="0.25">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5.75" customHeight="1" x14ac:dyDescent="0.25">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5.75" customHeight="1" x14ac:dyDescent="0.25">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5.75" customHeight="1" x14ac:dyDescent="0.25">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5.75" customHeight="1" x14ac:dyDescent="0.25">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5.75" customHeight="1" x14ac:dyDescent="0.25">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5.75" customHeight="1" x14ac:dyDescent="0.25">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5.75" customHeight="1" x14ac:dyDescent="0.25">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5.75" customHeight="1" x14ac:dyDescent="0.25">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5.75" customHeight="1" x14ac:dyDescent="0.25">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5.75" customHeight="1" x14ac:dyDescent="0.25">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5.75" customHeight="1" x14ac:dyDescent="0.25">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5.75" customHeight="1" x14ac:dyDescent="0.25">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5.75" customHeight="1" x14ac:dyDescent="0.25">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5.75" customHeight="1" x14ac:dyDescent="0.25">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5.75" customHeight="1" x14ac:dyDescent="0.25">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5.75" customHeight="1" x14ac:dyDescent="0.25">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5.75" customHeight="1" x14ac:dyDescent="0.25">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5.75" customHeight="1" x14ac:dyDescent="0.25">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5.75" customHeight="1" x14ac:dyDescent="0.25">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5.75" customHeight="1" x14ac:dyDescent="0.25">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3">
    <mergeCell ref="A1:T1"/>
    <mergeCell ref="A2:M5"/>
    <mergeCell ref="A7:T7"/>
  </mergeCell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C1000"/>
  <sheetViews>
    <sheetView workbookViewId="0"/>
  </sheetViews>
  <sheetFormatPr baseColWidth="10" defaultColWidth="14.42578125" defaultRowHeight="15" customHeight="1" x14ac:dyDescent="0.25"/>
  <cols>
    <col min="1" max="1" width="36" customWidth="1"/>
    <col min="2" max="2" width="17.28515625" customWidth="1"/>
    <col min="3" max="3" width="23.5703125" customWidth="1"/>
    <col min="4" max="26" width="10.7109375" customWidth="1"/>
  </cols>
  <sheetData>
    <row r="4" spans="1:2" x14ac:dyDescent="0.25">
      <c r="A4" s="25" t="s">
        <v>138</v>
      </c>
      <c r="B4" s="17">
        <v>9</v>
      </c>
    </row>
    <row r="5" spans="1:2" x14ac:dyDescent="0.25">
      <c r="A5" s="25" t="s">
        <v>139</v>
      </c>
      <c r="B5" s="17">
        <v>1</v>
      </c>
    </row>
    <row r="6" spans="1:2" x14ac:dyDescent="0.25">
      <c r="A6" s="25" t="s">
        <v>140</v>
      </c>
      <c r="B6" s="17">
        <v>30</v>
      </c>
    </row>
    <row r="7" spans="1:2" x14ac:dyDescent="0.25">
      <c r="A7" s="25" t="s">
        <v>141</v>
      </c>
      <c r="B7" s="17">
        <v>21</v>
      </c>
    </row>
    <row r="8" spans="1:2" x14ac:dyDescent="0.25">
      <c r="A8" s="25" t="s">
        <v>142</v>
      </c>
      <c r="B8" s="17">
        <v>30</v>
      </c>
    </row>
    <row r="9" spans="1:2" x14ac:dyDescent="0.25">
      <c r="A9" s="25" t="s">
        <v>143</v>
      </c>
      <c r="B9" s="17">
        <v>9</v>
      </c>
    </row>
    <row r="10" spans="1:2" x14ac:dyDescent="0.25">
      <c r="B10" s="17"/>
    </row>
    <row r="11" spans="1:2" x14ac:dyDescent="0.25">
      <c r="B11" s="17"/>
    </row>
    <row r="12" spans="1:2" x14ac:dyDescent="0.25">
      <c r="B12" s="17"/>
    </row>
    <row r="21" spans="1:3" ht="15.75" customHeight="1" x14ac:dyDescent="0.25"/>
    <row r="22" spans="1:3" ht="15.75" customHeight="1" x14ac:dyDescent="0.25"/>
    <row r="23" spans="1:3" ht="15.75" customHeight="1" x14ac:dyDescent="0.25"/>
    <row r="24" spans="1:3" ht="15.75" customHeight="1" x14ac:dyDescent="0.25"/>
    <row r="25" spans="1:3" ht="15.75" customHeight="1" x14ac:dyDescent="0.25"/>
    <row r="26" spans="1:3" ht="15.75" customHeight="1" x14ac:dyDescent="0.25"/>
    <row r="27" spans="1:3" ht="15.75" customHeight="1" x14ac:dyDescent="0.25"/>
    <row r="28" spans="1:3" ht="15.75" customHeight="1" x14ac:dyDescent="0.25">
      <c r="A28" s="17" t="s">
        <v>144</v>
      </c>
      <c r="B28" s="17" t="s">
        <v>145</v>
      </c>
      <c r="C28" s="17" t="s">
        <v>146</v>
      </c>
    </row>
    <row r="29" spans="1:3" ht="15.75" customHeight="1" x14ac:dyDescent="0.25">
      <c r="A29" s="25" t="s">
        <v>138</v>
      </c>
      <c r="B29" s="17">
        <v>4</v>
      </c>
      <c r="C29" s="17">
        <v>9</v>
      </c>
    </row>
    <row r="30" spans="1:3" ht="15.75" customHeight="1" x14ac:dyDescent="0.25">
      <c r="A30" s="25" t="s">
        <v>139</v>
      </c>
      <c r="B30" s="17">
        <v>0</v>
      </c>
      <c r="C30" s="17">
        <v>1</v>
      </c>
    </row>
    <row r="31" spans="1:3" ht="15.75" customHeight="1" x14ac:dyDescent="0.25">
      <c r="A31" s="25" t="s">
        <v>140</v>
      </c>
      <c r="B31" s="17">
        <v>4</v>
      </c>
      <c r="C31" s="17">
        <v>30</v>
      </c>
    </row>
    <row r="32" spans="1:3" ht="15.75" customHeight="1" x14ac:dyDescent="0.25">
      <c r="A32" s="25" t="s">
        <v>141</v>
      </c>
      <c r="B32" s="17">
        <v>6</v>
      </c>
      <c r="C32" s="17">
        <v>21</v>
      </c>
    </row>
    <row r="33" spans="1:3" ht="15.75" customHeight="1" x14ac:dyDescent="0.25">
      <c r="A33" s="25" t="s">
        <v>142</v>
      </c>
      <c r="B33" s="17">
        <v>5</v>
      </c>
      <c r="C33" s="17">
        <v>30</v>
      </c>
    </row>
    <row r="34" spans="1:3" ht="15.75" customHeight="1" x14ac:dyDescent="0.25">
      <c r="A34" s="25" t="s">
        <v>143</v>
      </c>
      <c r="B34" s="17">
        <v>0</v>
      </c>
      <c r="C34" s="17">
        <v>9</v>
      </c>
    </row>
    <row r="35" spans="1:3" ht="15.75" customHeight="1" x14ac:dyDescent="0.25"/>
    <row r="36" spans="1:3" ht="15.75" customHeight="1" x14ac:dyDescent="0.25"/>
    <row r="37" spans="1:3" ht="15.75" customHeight="1" x14ac:dyDescent="0.25"/>
    <row r="38" spans="1:3" ht="15.75" customHeight="1" x14ac:dyDescent="0.25"/>
    <row r="39" spans="1:3" ht="15.75" customHeight="1" x14ac:dyDescent="0.25"/>
    <row r="40" spans="1:3" ht="15.75" customHeight="1" x14ac:dyDescent="0.25"/>
    <row r="41" spans="1:3" ht="15.75" customHeight="1" x14ac:dyDescent="0.25"/>
    <row r="42" spans="1:3" ht="15.75" customHeight="1" x14ac:dyDescent="0.25"/>
    <row r="43" spans="1:3" ht="15.75" customHeight="1" x14ac:dyDescent="0.25"/>
    <row r="44" spans="1:3" ht="15.75" customHeight="1" x14ac:dyDescent="0.25"/>
    <row r="45" spans="1:3" ht="15.75" customHeight="1" x14ac:dyDescent="0.25"/>
    <row r="46" spans="1:3" ht="15.75" customHeight="1" x14ac:dyDescent="0.25"/>
    <row r="47" spans="1:3" ht="15.75" customHeight="1" x14ac:dyDescent="0.25"/>
    <row r="48" spans="1:3"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000"/>
  <sheetViews>
    <sheetView workbookViewId="0"/>
  </sheetViews>
  <sheetFormatPr baseColWidth="10" defaultColWidth="14.42578125" defaultRowHeight="15" customHeight="1" x14ac:dyDescent="0.25"/>
  <cols>
    <col min="1" max="15" width="11.42578125" customWidth="1"/>
    <col min="16" max="31" width="10.7109375" customWidth="1"/>
  </cols>
  <sheetData>
    <row r="1" spans="1:31" x14ac:dyDescent="0.25">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row>
    <row r="2" spans="1:31" x14ac:dyDescent="0.25">
      <c r="A2" s="34"/>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ht="23.25" x14ac:dyDescent="0.35">
      <c r="A3" s="34"/>
      <c r="B3" s="40" t="s">
        <v>147</v>
      </c>
      <c r="C3" s="34"/>
      <c r="D3" s="34"/>
      <c r="E3" s="34"/>
      <c r="F3" s="34"/>
      <c r="G3" s="34"/>
      <c r="H3" s="34"/>
      <c r="I3" s="34"/>
      <c r="J3" s="34"/>
      <c r="K3" s="34"/>
      <c r="L3" s="34"/>
      <c r="M3" s="34"/>
      <c r="N3" s="34"/>
      <c r="O3" s="40" t="s">
        <v>148</v>
      </c>
      <c r="P3" s="34"/>
      <c r="Q3" s="34"/>
      <c r="R3" s="34"/>
      <c r="S3" s="34"/>
      <c r="T3" s="34"/>
      <c r="U3" s="34"/>
      <c r="V3" s="34"/>
      <c r="W3" s="34"/>
      <c r="X3" s="34"/>
      <c r="Y3" s="34"/>
      <c r="Z3" s="34"/>
      <c r="AA3" s="34"/>
      <c r="AB3" s="34"/>
      <c r="AC3" s="34"/>
      <c r="AD3" s="34"/>
      <c r="AE3" s="34"/>
    </row>
    <row r="4" spans="1:31" x14ac:dyDescent="0.25">
      <c r="A4" s="3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x14ac:dyDescent="0.25">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row>
    <row r="6" spans="1:31" x14ac:dyDescent="0.25">
      <c r="A6" s="34"/>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row>
    <row r="7" spans="1:31" x14ac:dyDescent="0.25">
      <c r="A7" s="34"/>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row>
    <row r="8" spans="1:31" x14ac:dyDescent="0.25">
      <c r="A8" s="3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row>
    <row r="9" spans="1:31" x14ac:dyDescent="0.25">
      <c r="A9" s="34"/>
      <c r="B9" s="34"/>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row>
    <row r="10" spans="1:31" x14ac:dyDescent="0.25">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row>
    <row r="11" spans="1:31" x14ac:dyDescent="0.25">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row>
    <row r="12" spans="1:31" x14ac:dyDescent="0.25">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row>
    <row r="13" spans="1:31" x14ac:dyDescent="0.25">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row>
    <row r="14" spans="1:31" x14ac:dyDescent="0.25">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row>
    <row r="15" spans="1:31" x14ac:dyDescent="0.25">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row>
    <row r="16" spans="1:31" x14ac:dyDescent="0.25">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row>
    <row r="17" spans="1:31" x14ac:dyDescent="0.25">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row>
    <row r="18" spans="1:31" x14ac:dyDescent="0.25">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row>
    <row r="19" spans="1:31" x14ac:dyDescent="0.25">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row>
    <row r="20" spans="1:31" x14ac:dyDescent="0.25">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row>
    <row r="21" spans="1:31" ht="15.75" customHeight="1" x14ac:dyDescent="0.25">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row>
    <row r="22" spans="1:31" ht="15.75" customHeight="1" x14ac:dyDescent="0.25">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row>
    <row r="23" spans="1:31" ht="15.75" customHeight="1" x14ac:dyDescent="0.2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row>
    <row r="24" spans="1:31" ht="15.75" customHeight="1" x14ac:dyDescent="0.25">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row>
    <row r="25" spans="1:31" ht="15.75" customHeight="1" x14ac:dyDescent="0.2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row>
    <row r="26" spans="1:31" ht="15.75" customHeight="1" x14ac:dyDescent="0.25">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row>
    <row r="27" spans="1:31" ht="15.75" customHeight="1" x14ac:dyDescent="0.25">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row>
    <row r="28" spans="1:31" ht="15.75" customHeight="1" x14ac:dyDescent="0.25">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row>
    <row r="29" spans="1:31" ht="15.75" customHeight="1" x14ac:dyDescent="0.25">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row>
    <row r="30" spans="1:31" ht="15.75" customHeight="1" x14ac:dyDescent="0.25">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row>
    <row r="31" spans="1:31" ht="15.75" customHeight="1" x14ac:dyDescent="0.25">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row>
    <row r="32" spans="1:31" ht="15.75" customHeight="1"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row>
    <row r="33" spans="1:31" ht="15.75" customHeight="1" x14ac:dyDescent="0.25">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row>
    <row r="34" spans="1:31" ht="15.75" customHeight="1" x14ac:dyDescent="0.25">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row>
    <row r="35" spans="1:31" ht="15.75" customHeight="1" x14ac:dyDescent="0.25">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row>
    <row r="36" spans="1:31" ht="15.75" customHeight="1" x14ac:dyDescent="0.25">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row>
    <row r="37" spans="1:31" ht="15.75" customHeight="1" x14ac:dyDescent="0.25">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row>
    <row r="38" spans="1:31" ht="15.75" customHeight="1" x14ac:dyDescent="0.25">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row>
    <row r="39" spans="1:31" ht="15.75" customHeight="1" x14ac:dyDescent="0.25">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row>
    <row r="40" spans="1:31" ht="15.75" customHeight="1" x14ac:dyDescent="0.25">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row>
    <row r="41" spans="1:31" ht="15.75" customHeight="1" x14ac:dyDescent="0.25">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row>
    <row r="42" spans="1:31" ht="15.75" customHeight="1" x14ac:dyDescent="0.25">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row>
    <row r="43" spans="1:31" ht="15.75" customHeight="1" x14ac:dyDescent="0.25">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row>
    <row r="44" spans="1:31" ht="15.75" customHeight="1" x14ac:dyDescent="0.25">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row>
    <row r="45" spans="1:31" ht="15.75" customHeight="1" x14ac:dyDescent="0.2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row>
    <row r="46" spans="1:31" ht="15.75" customHeight="1" x14ac:dyDescent="0.2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row>
    <row r="47" spans="1:31" ht="15.75" customHeight="1" x14ac:dyDescent="0.2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row>
    <row r="48" spans="1:31" ht="15.75" customHeight="1" x14ac:dyDescent="0.2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row>
    <row r="49" spans="1:31" ht="15.75" customHeight="1" x14ac:dyDescent="0.2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row>
    <row r="50" spans="1:31" ht="15.75" customHeight="1" x14ac:dyDescent="0.25">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row>
    <row r="51" spans="1:31" ht="15.75" customHeight="1" x14ac:dyDescent="0.25">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row>
    <row r="52" spans="1:31" ht="15.75" customHeight="1" x14ac:dyDescent="0.25">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row>
    <row r="53" spans="1:31" ht="15.75" customHeight="1" x14ac:dyDescent="0.25">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row>
    <row r="54" spans="1:31" ht="15.75" customHeight="1" x14ac:dyDescent="0.25">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row>
    <row r="55" spans="1:31" ht="15.75" customHeight="1" x14ac:dyDescent="0.25">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row>
    <row r="56" spans="1:31" ht="15.75" customHeight="1" x14ac:dyDescent="0.25">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row>
    <row r="57" spans="1:31" ht="15.75" customHeight="1" x14ac:dyDescent="0.25">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row>
    <row r="58" spans="1:31" ht="15.75" customHeight="1" x14ac:dyDescent="0.25">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row>
    <row r="59" spans="1:31" ht="15.75" customHeight="1" x14ac:dyDescent="0.25">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row>
    <row r="60" spans="1:31" ht="15.75" customHeight="1" x14ac:dyDescent="0.25">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row>
    <row r="61" spans="1:31" ht="15.75" customHeight="1" x14ac:dyDescent="0.25">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row>
    <row r="62" spans="1:31" ht="15.75" customHeight="1" x14ac:dyDescent="0.25">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row>
    <row r="63" spans="1:31" ht="15.75" customHeight="1" x14ac:dyDescent="0.25">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row>
    <row r="64" spans="1:31" ht="15.75" customHeight="1" x14ac:dyDescent="0.2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row>
    <row r="65" spans="1:31" ht="15.75" customHeight="1" x14ac:dyDescent="0.2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row>
    <row r="66" spans="1:31" ht="15.75" customHeight="1"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row>
    <row r="67" spans="1:31" ht="15.75" customHeight="1" x14ac:dyDescent="0.25">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row>
    <row r="68" spans="1:31" ht="15.75" customHeight="1" x14ac:dyDescent="0.2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row>
    <row r="69" spans="1:31" ht="15.75" customHeight="1" x14ac:dyDescent="0.2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row>
    <row r="70" spans="1:31" ht="15.75" customHeight="1" x14ac:dyDescent="0.25">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row>
    <row r="71" spans="1:31" ht="15.75" customHeight="1" x14ac:dyDescent="0.2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row>
    <row r="72" spans="1:31" ht="15.75" customHeight="1" x14ac:dyDescent="0.2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row>
    <row r="73" spans="1:31" ht="15.75" customHeight="1" x14ac:dyDescent="0.2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row>
    <row r="74" spans="1:31" ht="15.75" customHeight="1" x14ac:dyDescent="0.2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row>
    <row r="75" spans="1:31" ht="15.75" customHeight="1" x14ac:dyDescent="0.2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row>
    <row r="76" spans="1:31" ht="15.75" customHeight="1" x14ac:dyDescent="0.2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row>
    <row r="77" spans="1:31" ht="15.75" customHeight="1" x14ac:dyDescent="0.2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row>
    <row r="78" spans="1:31" ht="15.75" customHeight="1" x14ac:dyDescent="0.2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row>
    <row r="79" spans="1:31" ht="15.75" customHeight="1" x14ac:dyDescent="0.2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row>
    <row r="80" spans="1:31" ht="15.75" customHeight="1" x14ac:dyDescent="0.2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row>
    <row r="81" spans="1:31" ht="15.75" customHeight="1" x14ac:dyDescent="0.2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row>
    <row r="82" spans="1:31" ht="15.75" customHeight="1" x14ac:dyDescent="0.2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row>
    <row r="83" spans="1:31" ht="15.75" customHeight="1" x14ac:dyDescent="0.2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row>
    <row r="84" spans="1:31" ht="15.75" customHeight="1"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row>
    <row r="85" spans="1:31" ht="15.75" customHeight="1" x14ac:dyDescent="0.25">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row>
    <row r="86" spans="1:31" ht="15.75" customHeight="1" x14ac:dyDescent="0.2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row>
    <row r="87" spans="1:31" ht="15.75" customHeight="1" x14ac:dyDescent="0.2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row>
    <row r="88" spans="1:31" ht="15.75" customHeight="1" x14ac:dyDescent="0.25">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row>
    <row r="89" spans="1:31" ht="15.75" customHeight="1" x14ac:dyDescent="0.2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row>
    <row r="90" spans="1:31" ht="15.75" customHeight="1" x14ac:dyDescent="0.2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row>
    <row r="91" spans="1:31" ht="15.75" customHeight="1" x14ac:dyDescent="0.2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row>
    <row r="92" spans="1:31" ht="15.75" customHeight="1" x14ac:dyDescent="0.25">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row>
    <row r="93" spans="1:31" ht="15.75" customHeight="1" x14ac:dyDescent="0.25">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row>
    <row r="94" spans="1:31" ht="15.75" customHeight="1" x14ac:dyDescent="0.25">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row>
    <row r="95" spans="1:31" ht="15.75" customHeight="1" x14ac:dyDescent="0.25">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row>
    <row r="96" spans="1:31" ht="15.75" customHeight="1" x14ac:dyDescent="0.25">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row>
    <row r="97" spans="1:31" ht="15.75" customHeight="1" x14ac:dyDescent="0.25">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row>
    <row r="98" spans="1:31" ht="15.75" customHeight="1" x14ac:dyDescent="0.25">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row>
    <row r="99" spans="1:31" ht="15.75" customHeight="1" x14ac:dyDescent="0.25">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row>
    <row r="100" spans="1:31" ht="15.75" customHeight="1" x14ac:dyDescent="0.25">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row>
    <row r="101" spans="1:31" ht="15.75" customHeight="1"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row>
    <row r="102" spans="1:31" ht="15.75" customHeight="1" x14ac:dyDescent="0.2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row>
    <row r="103" spans="1:31" ht="15.75" customHeight="1"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row>
    <row r="104" spans="1:31" ht="15.75" customHeight="1" x14ac:dyDescent="0.25">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row>
    <row r="105" spans="1:31" ht="15.75" customHeight="1" x14ac:dyDescent="0.2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row>
    <row r="106" spans="1:31" ht="15.75" customHeight="1"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row>
    <row r="107" spans="1:31" ht="15.75" customHeight="1" x14ac:dyDescent="0.25">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row>
    <row r="108" spans="1:31" ht="15.75" customHeight="1"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row>
    <row r="109" spans="1:31" ht="15.75" customHeight="1" x14ac:dyDescent="0.2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row>
    <row r="110" spans="1:31" ht="15.75" customHeight="1" x14ac:dyDescent="0.2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row>
    <row r="111" spans="1:31" ht="15.75" customHeight="1"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row>
    <row r="112" spans="1:31" ht="15.75" customHeight="1"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row>
    <row r="113" spans="1:31" ht="15.75" customHeight="1"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row>
    <row r="114" spans="1:31" ht="15.75" customHeight="1"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row>
    <row r="115" spans="1:31" ht="15.75" customHeight="1"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row>
    <row r="116" spans="1:31" ht="15.75" customHeight="1"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row>
    <row r="117" spans="1:31" ht="15.75" customHeight="1"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row>
    <row r="118" spans="1:31" ht="15.75" customHeight="1"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row>
    <row r="119" spans="1:31" ht="15.75" customHeight="1"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row>
    <row r="120" spans="1:31" ht="15.75" customHeight="1"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row>
    <row r="121" spans="1:31" ht="15.75" customHeight="1"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row>
    <row r="122" spans="1:31" ht="15.75" customHeight="1"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row>
    <row r="123" spans="1:31" ht="15.75" customHeight="1"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1:31" ht="15.75" customHeight="1"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row>
    <row r="125" spans="1:31" ht="15.75" customHeight="1"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row>
    <row r="126" spans="1:31" ht="15.75" customHeight="1"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row>
    <row r="127" spans="1:31" ht="15.75" customHeight="1"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row>
    <row r="128" spans="1:31" ht="15.75" customHeight="1"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row>
    <row r="129" spans="1:31" ht="15.75" customHeight="1"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row>
    <row r="130" spans="1:31" ht="15.75" customHeight="1"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row>
    <row r="131" spans="1:31" ht="15.75" customHeight="1"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row>
    <row r="132" spans="1:31" ht="15.75" customHeight="1"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row>
    <row r="133" spans="1:31" ht="15.75" customHeight="1"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row>
    <row r="134" spans="1:31" ht="15.75" customHeight="1" x14ac:dyDescent="0.2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row>
    <row r="135" spans="1:31" ht="15.75" customHeight="1" x14ac:dyDescent="0.2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row>
    <row r="136" spans="1:31" ht="15.75" customHeight="1"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row>
    <row r="137" spans="1:31" ht="15.75" customHeight="1"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row>
    <row r="138" spans="1:31" ht="15.75" customHeight="1"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row>
    <row r="139" spans="1:31" ht="15.75" customHeight="1"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row>
    <row r="140" spans="1:31" ht="15.75" customHeight="1" x14ac:dyDescent="0.2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row>
    <row r="141" spans="1:31" ht="15.75" customHeight="1"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row>
    <row r="142" spans="1:31" ht="15.75" customHeight="1" x14ac:dyDescent="0.2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row>
    <row r="143" spans="1:31" ht="15.75" customHeight="1" x14ac:dyDescent="0.2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row>
    <row r="144" spans="1:31" ht="15.75" customHeight="1"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row>
    <row r="145" spans="1:31" ht="15.75" customHeight="1"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row>
    <row r="146" spans="1:31" ht="15.75" customHeight="1"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row>
    <row r="147" spans="1:31" ht="15.75" customHeight="1"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row>
    <row r="148" spans="1:31" ht="15.75" customHeight="1"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row>
    <row r="149" spans="1:31" ht="15.75" customHeight="1"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row>
    <row r="150" spans="1:31" ht="15.75" customHeight="1" x14ac:dyDescent="0.25">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row>
    <row r="151" spans="1:31" ht="15.75" customHeight="1"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row>
    <row r="152" spans="1:31" ht="15.75" customHeight="1" x14ac:dyDescent="0.25">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row>
    <row r="153" spans="1:31" ht="15.75" customHeight="1"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row>
    <row r="154" spans="1:31" ht="15.75" customHeight="1" x14ac:dyDescent="0.25">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row>
    <row r="155" spans="1:31" ht="15.75" customHeight="1"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row>
    <row r="156" spans="1:31" ht="15.75" customHeight="1" x14ac:dyDescent="0.25">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row>
    <row r="157" spans="1:31" ht="15.75" customHeight="1"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row>
    <row r="158" spans="1:31" ht="15.75" customHeight="1" x14ac:dyDescent="0.25">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row>
    <row r="159" spans="1:31" ht="15.75" customHeight="1"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row>
    <row r="160" spans="1:31" ht="15.75" customHeight="1" x14ac:dyDescent="0.25">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row>
    <row r="161" spans="1:31" ht="15.75" customHeight="1" x14ac:dyDescent="0.25">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row>
    <row r="162" spans="1:31" ht="15.75" customHeight="1"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row>
    <row r="163" spans="1:31" ht="15.75" customHeight="1"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row>
    <row r="164" spans="1:31" ht="15.75" customHeight="1"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row>
    <row r="165" spans="1:31" ht="15.75" customHeight="1"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row>
    <row r="166" spans="1:31" ht="15.75" customHeight="1"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row>
    <row r="167" spans="1:31" ht="15.75" customHeight="1" x14ac:dyDescent="0.25">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row>
    <row r="168" spans="1:31" ht="15.75" customHeight="1" x14ac:dyDescent="0.25">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row>
    <row r="169" spans="1:31" ht="15.75" customHeight="1"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row>
    <row r="170" spans="1:31" ht="15.75" customHeight="1" x14ac:dyDescent="0.25">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row>
    <row r="171" spans="1:31" ht="15.75" customHeight="1"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row>
    <row r="172" spans="1:31" ht="15.75" customHeight="1" x14ac:dyDescent="0.25">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row>
    <row r="173" spans="1:31" ht="15.75" customHeight="1" x14ac:dyDescent="0.25">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row>
    <row r="174" spans="1:31" ht="15.75" customHeight="1" x14ac:dyDescent="0.25">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row>
    <row r="175" spans="1:31" ht="15.75" customHeight="1"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row>
    <row r="176" spans="1:31" ht="15.75" customHeight="1" x14ac:dyDescent="0.25">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row>
    <row r="177" spans="1:31" ht="15.75" customHeight="1"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row>
    <row r="178" spans="1:31" ht="15.75" customHeight="1" x14ac:dyDescent="0.25">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row>
    <row r="179" spans="1:31" ht="15.75" customHeight="1" x14ac:dyDescent="0.25">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row>
    <row r="180" spans="1:31" ht="15.75" customHeight="1" x14ac:dyDescent="0.25">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row>
    <row r="181" spans="1:31" ht="15.75" customHeight="1"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row>
    <row r="182" spans="1:31" ht="15.75" customHeight="1" x14ac:dyDescent="0.25">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row>
    <row r="183" spans="1:31" ht="15.75" customHeight="1"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row>
    <row r="184" spans="1:31" ht="15.75" customHeight="1"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row>
    <row r="185" spans="1:31" ht="15.75" customHeight="1" x14ac:dyDescent="0.25">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row>
    <row r="186" spans="1:31" ht="15.75" customHeight="1" x14ac:dyDescent="0.25">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row>
    <row r="187" spans="1:31" ht="15.75" customHeight="1"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row>
    <row r="188" spans="1:31" ht="15.75" customHeight="1" x14ac:dyDescent="0.25">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row>
    <row r="189" spans="1:31" ht="15.75" customHeight="1"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ht="15.75" customHeight="1"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ht="15.75" customHeight="1"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ht="15.75" customHeight="1"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ht="15.75" customHeight="1"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ht="15.75" customHeight="1" x14ac:dyDescent="0.25">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25">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25">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25">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25">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25">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25">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25">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2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25">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25">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25">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2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25">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25">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25">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25">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25">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2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25">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25">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25">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25">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25">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25">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25">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25">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25">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25">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25">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25">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25">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25">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25">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25">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25">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25">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25">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25">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25">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25">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25">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25">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2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25">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25">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25">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25">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25">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25">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25">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25">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25">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25">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25">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25">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25">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25">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25">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25">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25">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25">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25">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25">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25">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25">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25">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25">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25">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25">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25">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25">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25">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25">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25">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25">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25">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25">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25">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25">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25">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25">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25">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25">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25">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25">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25">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25">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25">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25">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25">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25">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25">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25">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25">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25">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25">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25">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row>
    <row r="315" spans="1:31" ht="15.75" customHeight="1" x14ac:dyDescent="0.25">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row>
    <row r="316" spans="1:31" ht="15.75" customHeight="1" x14ac:dyDescent="0.25">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row>
    <row r="317" spans="1:31" ht="15.75" customHeight="1" x14ac:dyDescent="0.25">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row>
    <row r="318" spans="1:31" ht="15.75" customHeight="1" x14ac:dyDescent="0.25">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row>
    <row r="319" spans="1:31" ht="15.75" customHeight="1" x14ac:dyDescent="0.25">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row>
    <row r="320" spans="1:31" ht="15.75" customHeight="1" x14ac:dyDescent="0.25">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row>
    <row r="321" spans="1:31" ht="15.75" customHeight="1" x14ac:dyDescent="0.25">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row>
    <row r="322" spans="1:31" ht="15.75" customHeight="1" x14ac:dyDescent="0.25">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row>
    <row r="323" spans="1:31" ht="15.75" customHeight="1" x14ac:dyDescent="0.25">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row>
    <row r="324" spans="1:31" ht="15.75" customHeight="1" x14ac:dyDescent="0.25">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row>
    <row r="325" spans="1:31" ht="15.75" customHeight="1" x14ac:dyDescent="0.25">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row>
    <row r="326" spans="1:31" ht="15.75" customHeight="1" x14ac:dyDescent="0.25">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row>
    <row r="327" spans="1:31" ht="15.75" customHeight="1" x14ac:dyDescent="0.25">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row>
    <row r="328" spans="1:31" ht="15.75" customHeight="1"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row>
    <row r="329" spans="1:31" ht="15.75" customHeight="1" x14ac:dyDescent="0.25">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row>
    <row r="330" spans="1:31" ht="15.75" customHeight="1" x14ac:dyDescent="0.25">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row>
    <row r="331" spans="1:31" ht="15.75" customHeight="1" x14ac:dyDescent="0.25">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row>
    <row r="332" spans="1:31" ht="15.75" customHeight="1" x14ac:dyDescent="0.25">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row>
    <row r="333" spans="1:31" ht="15.75" customHeight="1" x14ac:dyDescent="0.25">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row>
    <row r="334" spans="1:31" ht="15.75" customHeight="1" x14ac:dyDescent="0.25">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row>
    <row r="335" spans="1:31" ht="15.75" customHeight="1" x14ac:dyDescent="0.25">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row>
    <row r="336" spans="1:31" ht="15.75" customHeight="1" x14ac:dyDescent="0.25">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row>
    <row r="337" spans="1:31" ht="15.75" customHeight="1" x14ac:dyDescent="0.25">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row>
    <row r="338" spans="1:31" ht="15.75" customHeight="1" x14ac:dyDescent="0.25">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row>
    <row r="339" spans="1:31" ht="15.75" customHeight="1" x14ac:dyDescent="0.25">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row>
    <row r="340" spans="1:31" ht="15.75" customHeight="1" x14ac:dyDescent="0.25">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row>
    <row r="341" spans="1:31" ht="15.75" customHeight="1" x14ac:dyDescent="0.25">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row>
    <row r="342" spans="1:31" ht="15.75" customHeight="1" x14ac:dyDescent="0.25">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row>
    <row r="343" spans="1:31" ht="15.75" customHeight="1" x14ac:dyDescent="0.25">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row>
    <row r="344" spans="1:31" ht="15.75" customHeight="1" x14ac:dyDescent="0.25">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row>
    <row r="345" spans="1:31" ht="15.75" customHeight="1" x14ac:dyDescent="0.25">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row>
    <row r="346" spans="1:31" ht="15.75" customHeight="1" x14ac:dyDescent="0.25">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row>
    <row r="347" spans="1:31" ht="15.75" customHeight="1" x14ac:dyDescent="0.25">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row>
    <row r="348" spans="1:31" ht="15.75" customHeight="1" x14ac:dyDescent="0.25">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row>
    <row r="349" spans="1:31" ht="15.75" customHeight="1" x14ac:dyDescent="0.25">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row>
    <row r="350" spans="1:31" ht="15.75" customHeight="1" x14ac:dyDescent="0.25">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row>
    <row r="351" spans="1:31" ht="15.75" customHeight="1" x14ac:dyDescent="0.25">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row>
    <row r="352" spans="1:31" ht="15.75" customHeight="1" x14ac:dyDescent="0.25">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row>
    <row r="353" spans="1:31" ht="15.75" customHeight="1"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row>
    <row r="354" spans="1:31" ht="15.75" customHeight="1" x14ac:dyDescent="0.25">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row>
    <row r="355" spans="1:31" ht="15.75" customHeight="1" x14ac:dyDescent="0.25">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row>
    <row r="356" spans="1:31" ht="15.75" customHeight="1" x14ac:dyDescent="0.25">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row>
    <row r="357" spans="1:31" ht="15.75" customHeight="1" x14ac:dyDescent="0.25">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row>
    <row r="358" spans="1:31" ht="15.75" customHeight="1" x14ac:dyDescent="0.25">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row>
    <row r="359" spans="1:31" ht="15.75" customHeight="1" x14ac:dyDescent="0.25">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row>
    <row r="360" spans="1:31" ht="15.75" customHeight="1" x14ac:dyDescent="0.25">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row>
    <row r="361" spans="1:31" ht="15.75" customHeight="1" x14ac:dyDescent="0.25">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row>
    <row r="362" spans="1:31" ht="15.75" customHeight="1" x14ac:dyDescent="0.25">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row>
    <row r="363" spans="1:31" ht="15.75" customHeight="1" x14ac:dyDescent="0.25">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row>
    <row r="364" spans="1:31" ht="15.75" customHeight="1" x14ac:dyDescent="0.25">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row>
    <row r="365" spans="1:31" ht="15.75" customHeight="1" x14ac:dyDescent="0.25">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row>
    <row r="366" spans="1:31" ht="15.75" customHeight="1" x14ac:dyDescent="0.25">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row>
    <row r="367" spans="1:31" ht="15.75" customHeight="1" x14ac:dyDescent="0.25">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row>
    <row r="368" spans="1:31" ht="15.75" customHeight="1" x14ac:dyDescent="0.25">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row>
    <row r="369" spans="1:31" ht="15.75" customHeight="1" x14ac:dyDescent="0.25">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row>
    <row r="370" spans="1:31" ht="15.75" customHeight="1" x14ac:dyDescent="0.25">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row>
    <row r="371" spans="1:31" ht="15.75" customHeight="1" x14ac:dyDescent="0.25">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row>
    <row r="372" spans="1:31" ht="15.75" customHeight="1" x14ac:dyDescent="0.25">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row>
    <row r="373" spans="1:31" ht="15.75" customHeight="1" x14ac:dyDescent="0.2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row>
    <row r="374" spans="1:31" ht="15.75" customHeight="1" x14ac:dyDescent="0.25">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row>
    <row r="375" spans="1:31" ht="15.75" customHeight="1" x14ac:dyDescent="0.25">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row>
    <row r="376" spans="1:31" ht="15.75" customHeight="1" x14ac:dyDescent="0.25">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row>
    <row r="377" spans="1:31" ht="15.75" customHeight="1" x14ac:dyDescent="0.25">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row>
    <row r="378" spans="1:31" ht="15.75" customHeight="1" x14ac:dyDescent="0.25">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row>
    <row r="379" spans="1:31" ht="15.75" customHeight="1" x14ac:dyDescent="0.25">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row>
    <row r="380" spans="1:31" ht="15.75" customHeight="1" x14ac:dyDescent="0.25">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row>
    <row r="381" spans="1:31" ht="15.75" customHeight="1" x14ac:dyDescent="0.25">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row>
    <row r="382" spans="1:31" ht="15.75" customHeight="1" x14ac:dyDescent="0.25">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row>
    <row r="383" spans="1:31" ht="15.75" customHeight="1" x14ac:dyDescent="0.25">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row>
    <row r="384" spans="1:31" ht="15.75" customHeight="1" x14ac:dyDescent="0.25">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row>
    <row r="385" spans="1:31" ht="15.75" customHeight="1" x14ac:dyDescent="0.25">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row>
    <row r="386" spans="1:31" ht="15.75" customHeight="1" x14ac:dyDescent="0.25">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row>
    <row r="387" spans="1:31" ht="15.75" customHeight="1" x14ac:dyDescent="0.25">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row>
    <row r="388" spans="1:31" ht="15.75" customHeight="1" x14ac:dyDescent="0.25">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row>
    <row r="389" spans="1:31" ht="15.75" customHeight="1" x14ac:dyDescent="0.25">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row>
    <row r="390" spans="1:31" ht="15.75" customHeight="1" x14ac:dyDescent="0.25">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row>
    <row r="391" spans="1:31" ht="15.75" customHeight="1" x14ac:dyDescent="0.25">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row>
    <row r="392" spans="1:31" ht="15.75" customHeight="1" x14ac:dyDescent="0.25">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row>
    <row r="393" spans="1:31" ht="15.75" customHeight="1" x14ac:dyDescent="0.25">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row>
    <row r="394" spans="1:31" ht="15.75" customHeight="1" x14ac:dyDescent="0.25">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row>
    <row r="395" spans="1:31" ht="15.75" customHeight="1" x14ac:dyDescent="0.25">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row>
    <row r="396" spans="1:31" ht="15.75" customHeight="1" x14ac:dyDescent="0.25">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row>
    <row r="397" spans="1:31" ht="15.75" customHeight="1" x14ac:dyDescent="0.25">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row>
    <row r="398" spans="1:31" ht="15.75" customHeight="1" x14ac:dyDescent="0.25">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row>
    <row r="399" spans="1:31" ht="15.75" customHeight="1" x14ac:dyDescent="0.25">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row>
    <row r="400" spans="1:31" ht="15.75" customHeight="1" x14ac:dyDescent="0.25">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row>
    <row r="401" spans="1:31" ht="15.75" customHeight="1" x14ac:dyDescent="0.25">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row>
    <row r="402" spans="1:31" ht="15.75" customHeight="1" x14ac:dyDescent="0.25">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row>
    <row r="403" spans="1:31" ht="15.75" customHeight="1" x14ac:dyDescent="0.25">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row>
    <row r="404" spans="1:31" ht="15.75" customHeight="1" x14ac:dyDescent="0.25">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row>
    <row r="405" spans="1:31" ht="15.75" customHeight="1" x14ac:dyDescent="0.25">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row>
    <row r="406" spans="1:31" ht="15.75" customHeight="1" x14ac:dyDescent="0.25">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row>
    <row r="407" spans="1:31" ht="15.75" customHeight="1" x14ac:dyDescent="0.25">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row>
    <row r="408" spans="1:31" ht="15.75" customHeight="1" x14ac:dyDescent="0.25">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row>
    <row r="409" spans="1:31" ht="15.75" customHeight="1" x14ac:dyDescent="0.25">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row>
    <row r="410" spans="1:31" ht="15.75" customHeight="1" x14ac:dyDescent="0.25">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row>
    <row r="411" spans="1:31" ht="15.75" customHeight="1" x14ac:dyDescent="0.25">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row>
    <row r="412" spans="1:31" ht="15.75" customHeight="1" x14ac:dyDescent="0.25">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row>
    <row r="413" spans="1:31" ht="15.75" customHeight="1" x14ac:dyDescent="0.25">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row>
    <row r="414" spans="1:31" ht="15.75" customHeight="1" x14ac:dyDescent="0.25">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row>
    <row r="415" spans="1:31" ht="15.75" customHeight="1" x14ac:dyDescent="0.25">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row>
    <row r="416" spans="1:31" ht="15.75" customHeight="1" x14ac:dyDescent="0.25">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row>
    <row r="417" spans="1:31" ht="15.75" customHeight="1" x14ac:dyDescent="0.25">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row>
    <row r="418" spans="1:31" ht="15.75" customHeight="1" x14ac:dyDescent="0.25">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row>
    <row r="419" spans="1:31" ht="15.75" customHeight="1" x14ac:dyDescent="0.25">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row>
    <row r="420" spans="1:31" ht="15.75" customHeight="1" x14ac:dyDescent="0.25">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row>
    <row r="421" spans="1:31" ht="15.75" customHeight="1" x14ac:dyDescent="0.25">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row>
    <row r="422" spans="1:31" ht="15.75" customHeight="1" x14ac:dyDescent="0.25">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row>
    <row r="423" spans="1:31" ht="15.75" customHeight="1" x14ac:dyDescent="0.25">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row>
    <row r="424" spans="1:31" ht="15.75" customHeight="1" x14ac:dyDescent="0.25">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row>
    <row r="425" spans="1:31" ht="15.75" customHeight="1" x14ac:dyDescent="0.25">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row>
    <row r="426" spans="1:31" ht="15.75" customHeight="1" x14ac:dyDescent="0.25">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row>
    <row r="427" spans="1:31" ht="15.75" customHeight="1" x14ac:dyDescent="0.25">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row>
    <row r="428" spans="1:31" ht="15.75" customHeight="1" x14ac:dyDescent="0.25">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row>
    <row r="429" spans="1:31" ht="15.75" customHeight="1" x14ac:dyDescent="0.25">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row>
    <row r="430" spans="1:31" ht="15.75" customHeight="1" x14ac:dyDescent="0.25">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row>
    <row r="431" spans="1:31" ht="15.75" customHeight="1" x14ac:dyDescent="0.25">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row>
    <row r="432" spans="1:31" ht="15.75" customHeight="1" x14ac:dyDescent="0.25">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row>
    <row r="433" spans="1:31" ht="15.75" customHeight="1" x14ac:dyDescent="0.25">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row>
    <row r="434" spans="1:31" ht="15.75" customHeight="1" x14ac:dyDescent="0.25">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row>
    <row r="435" spans="1:31" ht="15.75" customHeight="1" x14ac:dyDescent="0.25">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row>
    <row r="436" spans="1:31" ht="15.75" customHeight="1" x14ac:dyDescent="0.25">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row>
    <row r="437" spans="1:31" ht="15.75" customHeight="1" x14ac:dyDescent="0.25">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row>
    <row r="438" spans="1:31" ht="15.75" customHeight="1" x14ac:dyDescent="0.25">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row>
    <row r="439" spans="1:31" ht="15.75" customHeight="1" x14ac:dyDescent="0.25">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row>
    <row r="440" spans="1:31" ht="15.75" customHeight="1" x14ac:dyDescent="0.25">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row>
    <row r="441" spans="1:31" ht="15.75" customHeight="1" x14ac:dyDescent="0.25">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row>
    <row r="442" spans="1:31" ht="15.75" customHeight="1" x14ac:dyDescent="0.25">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row>
    <row r="443" spans="1:31" ht="15.75" customHeight="1" x14ac:dyDescent="0.25">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row>
    <row r="444" spans="1:31" ht="15.75" customHeight="1" x14ac:dyDescent="0.25">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row>
    <row r="445" spans="1:31" ht="15.75" customHeight="1" x14ac:dyDescent="0.25">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row>
    <row r="446" spans="1:31" ht="15.75" customHeight="1" x14ac:dyDescent="0.25">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row>
    <row r="447" spans="1:31" ht="15.75" customHeight="1" x14ac:dyDescent="0.25">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row>
    <row r="448" spans="1:31" ht="15.75" customHeight="1" x14ac:dyDescent="0.25">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row>
    <row r="449" spans="1:31" ht="15.75" customHeight="1" x14ac:dyDescent="0.25">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row>
    <row r="450" spans="1:31" ht="15.75" customHeight="1" x14ac:dyDescent="0.25">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row>
    <row r="451" spans="1:31" ht="15.75" customHeight="1" x14ac:dyDescent="0.25">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row>
    <row r="452" spans="1:31" ht="15.75" customHeight="1" x14ac:dyDescent="0.25">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row>
    <row r="453" spans="1:31" ht="15.75" customHeight="1" x14ac:dyDescent="0.25">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row>
    <row r="454" spans="1:31" ht="15.75" customHeight="1" x14ac:dyDescent="0.25">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row>
    <row r="455" spans="1:31" ht="15.75" customHeight="1" x14ac:dyDescent="0.25">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row>
    <row r="456" spans="1:31" ht="15.75" customHeight="1" x14ac:dyDescent="0.25">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row>
    <row r="457" spans="1:31" ht="15.75" customHeight="1" x14ac:dyDescent="0.25">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row>
    <row r="458" spans="1:31" ht="15.75" customHeight="1" x14ac:dyDescent="0.25">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row>
    <row r="459" spans="1:31" ht="15.75" customHeight="1" x14ac:dyDescent="0.25">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row>
    <row r="460" spans="1:31" ht="15.75" customHeight="1" x14ac:dyDescent="0.25">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row>
    <row r="461" spans="1:31" ht="15.75" customHeight="1" x14ac:dyDescent="0.25">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row>
    <row r="462" spans="1:31" ht="15.75" customHeight="1" x14ac:dyDescent="0.25">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row>
    <row r="463" spans="1:31" ht="15.75" customHeight="1" x14ac:dyDescent="0.25">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row>
    <row r="464" spans="1:31" ht="15.75" customHeight="1" x14ac:dyDescent="0.25">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row>
    <row r="465" spans="1:31" ht="15.75" customHeight="1" x14ac:dyDescent="0.25">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row>
    <row r="466" spans="1:31" ht="15.75" customHeight="1" x14ac:dyDescent="0.25">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row>
    <row r="467" spans="1:31" ht="15.75" customHeight="1" x14ac:dyDescent="0.25">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row>
    <row r="468" spans="1:31" ht="15.75" customHeight="1" x14ac:dyDescent="0.25">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row>
    <row r="469" spans="1:31" ht="15.75" customHeight="1" x14ac:dyDescent="0.25">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row>
    <row r="470" spans="1:31" ht="15.75" customHeight="1" x14ac:dyDescent="0.25">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row>
    <row r="471" spans="1:31" ht="15.75" customHeight="1" x14ac:dyDescent="0.25">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row>
    <row r="472" spans="1:31" ht="15.75" customHeight="1" x14ac:dyDescent="0.25">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row>
    <row r="473" spans="1:31" ht="15.75" customHeight="1" x14ac:dyDescent="0.25">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row>
    <row r="474" spans="1:31" ht="15.75" customHeight="1" x14ac:dyDescent="0.25">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row>
    <row r="475" spans="1:31" ht="15.75" customHeight="1" x14ac:dyDescent="0.25">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row>
    <row r="476" spans="1:31" ht="15.75" customHeight="1" x14ac:dyDescent="0.25">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row>
    <row r="477" spans="1:31" ht="15.75" customHeight="1" x14ac:dyDescent="0.25">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row>
    <row r="478" spans="1:31" ht="15.75" customHeight="1" x14ac:dyDescent="0.25">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row>
    <row r="479" spans="1:31" ht="15.75" customHeight="1" x14ac:dyDescent="0.25">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row>
    <row r="480" spans="1:31" ht="15.75" customHeight="1" x14ac:dyDescent="0.25">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row>
    <row r="481" spans="1:31" ht="15.75" customHeight="1" x14ac:dyDescent="0.25">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row>
    <row r="482" spans="1:31" ht="15.75" customHeight="1" x14ac:dyDescent="0.25">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row>
    <row r="483" spans="1:31" ht="15.75" customHeight="1" x14ac:dyDescent="0.25">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row>
    <row r="484" spans="1:31" ht="15.75" customHeight="1" x14ac:dyDescent="0.25">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row>
    <row r="485" spans="1:31" ht="15.75" customHeight="1" x14ac:dyDescent="0.25">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row>
    <row r="486" spans="1:31" ht="15.75" customHeight="1" x14ac:dyDescent="0.25">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row>
    <row r="487" spans="1:31" ht="15.75" customHeight="1" x14ac:dyDescent="0.25">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row>
    <row r="488" spans="1:31" ht="15.75" customHeight="1" x14ac:dyDescent="0.25">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row>
    <row r="489" spans="1:31" ht="15.75" customHeight="1" x14ac:dyDescent="0.25">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row>
    <row r="490" spans="1:31" ht="15.75" customHeight="1" x14ac:dyDescent="0.25">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row>
    <row r="491" spans="1:31" ht="15.75" customHeight="1" x14ac:dyDescent="0.25">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row>
    <row r="492" spans="1:31" ht="15.75" customHeight="1" x14ac:dyDescent="0.25">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row>
    <row r="493" spans="1:31" ht="15.75" customHeight="1" x14ac:dyDescent="0.25">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row>
    <row r="494" spans="1:31" ht="15.75" customHeight="1" x14ac:dyDescent="0.25">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row>
    <row r="495" spans="1:31" ht="15.75" customHeight="1" x14ac:dyDescent="0.25">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row>
    <row r="496" spans="1:31" ht="15.75" customHeight="1" x14ac:dyDescent="0.25">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row>
    <row r="497" spans="1:31" ht="15.75" customHeight="1" x14ac:dyDescent="0.25">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row>
    <row r="498" spans="1:31" ht="15.75" customHeight="1" x14ac:dyDescent="0.25">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row>
    <row r="499" spans="1:31" ht="15.75" customHeight="1" x14ac:dyDescent="0.25">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row>
    <row r="500" spans="1:31" ht="15.75" customHeight="1" x14ac:dyDescent="0.25">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row>
    <row r="501" spans="1:31" ht="15.75" customHeight="1" x14ac:dyDescent="0.25">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row>
    <row r="502" spans="1:31" ht="15.75" customHeight="1" x14ac:dyDescent="0.25">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row>
    <row r="503" spans="1:31" ht="15.75" customHeight="1" x14ac:dyDescent="0.25">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row>
    <row r="504" spans="1:31" ht="15.75" customHeight="1" x14ac:dyDescent="0.25">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row>
    <row r="505" spans="1:31" ht="15.75" customHeight="1" x14ac:dyDescent="0.25">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row>
    <row r="506" spans="1:31" ht="15.75" customHeight="1" x14ac:dyDescent="0.25">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row>
    <row r="507" spans="1:31" ht="15.75" customHeight="1" x14ac:dyDescent="0.25">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row>
    <row r="508" spans="1:31" ht="15.75" customHeight="1" x14ac:dyDescent="0.25">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row>
    <row r="509" spans="1:31" ht="15.75" customHeight="1" x14ac:dyDescent="0.25">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row>
    <row r="510" spans="1:31" ht="15.75" customHeight="1" x14ac:dyDescent="0.25">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row>
    <row r="511" spans="1:31" ht="15.75" customHeight="1" x14ac:dyDescent="0.25">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row>
    <row r="512" spans="1:31" ht="15.75" customHeight="1" x14ac:dyDescent="0.25">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row>
    <row r="513" spans="1:31" ht="15.75" customHeight="1" x14ac:dyDescent="0.25">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row>
    <row r="514" spans="1:31" ht="15.75" customHeight="1" x14ac:dyDescent="0.25">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row>
    <row r="515" spans="1:31" ht="15.75" customHeight="1" x14ac:dyDescent="0.25">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row>
    <row r="516" spans="1:31" ht="15.75" customHeight="1" x14ac:dyDescent="0.25">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row>
    <row r="517" spans="1:31" ht="15.75" customHeight="1" x14ac:dyDescent="0.25">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row>
    <row r="518" spans="1:31" ht="15.75" customHeight="1" x14ac:dyDescent="0.25">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row>
    <row r="519" spans="1:31" ht="15.75" customHeight="1" x14ac:dyDescent="0.25">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row>
    <row r="520" spans="1:31" ht="15.75" customHeight="1" x14ac:dyDescent="0.25">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row>
    <row r="521" spans="1:31" ht="15.75" customHeight="1" x14ac:dyDescent="0.25">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row>
    <row r="522" spans="1:31" ht="15.75" customHeight="1" x14ac:dyDescent="0.25">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row>
    <row r="523" spans="1:31" ht="15.75" customHeight="1" x14ac:dyDescent="0.25">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row>
    <row r="524" spans="1:31" ht="15.75" customHeight="1" x14ac:dyDescent="0.25">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row>
    <row r="525" spans="1:31" ht="15.75" customHeight="1" x14ac:dyDescent="0.25">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row>
    <row r="526" spans="1:31" ht="15.75" customHeight="1" x14ac:dyDescent="0.25">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row>
    <row r="527" spans="1:31" ht="15.75" customHeight="1" x14ac:dyDescent="0.25">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row>
    <row r="528" spans="1:31" ht="15.75" customHeight="1" x14ac:dyDescent="0.25">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row>
    <row r="529" spans="1:31" ht="15.75" customHeight="1" x14ac:dyDescent="0.25">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row>
    <row r="530" spans="1:31" ht="15.75" customHeight="1" x14ac:dyDescent="0.25">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row>
    <row r="531" spans="1:31" ht="15.75" customHeight="1" x14ac:dyDescent="0.25">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row>
    <row r="532" spans="1:31" ht="15.75" customHeight="1" x14ac:dyDescent="0.25">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row>
    <row r="533" spans="1:31" ht="15.75" customHeight="1" x14ac:dyDescent="0.25">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row>
    <row r="534" spans="1:31" ht="15.75" customHeight="1" x14ac:dyDescent="0.25">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row>
    <row r="535" spans="1:31" ht="15.75" customHeight="1" x14ac:dyDescent="0.25">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row>
    <row r="536" spans="1:31" ht="15.75" customHeight="1" x14ac:dyDescent="0.25">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row>
    <row r="537" spans="1:31" ht="15.75" customHeight="1" x14ac:dyDescent="0.25">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row>
    <row r="538" spans="1:31" ht="15.75" customHeight="1" x14ac:dyDescent="0.25">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row>
    <row r="539" spans="1:31" ht="15.75" customHeight="1" x14ac:dyDescent="0.25">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row>
    <row r="540" spans="1:31" ht="15.75" customHeight="1" x14ac:dyDescent="0.25">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row>
    <row r="541" spans="1:31" ht="15.75" customHeight="1" x14ac:dyDescent="0.25">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row>
    <row r="542" spans="1:31" ht="15.75" customHeight="1" x14ac:dyDescent="0.25">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row>
    <row r="543" spans="1:31" ht="15.75" customHeight="1" x14ac:dyDescent="0.25">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row>
    <row r="544" spans="1:31" ht="15.75" customHeight="1" x14ac:dyDescent="0.25">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row>
    <row r="545" spans="1:31" ht="15.75" customHeight="1" x14ac:dyDescent="0.25">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row>
    <row r="546" spans="1:31" ht="15.75" customHeight="1" x14ac:dyDescent="0.25">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row>
    <row r="547" spans="1:31" ht="15.75" customHeight="1" x14ac:dyDescent="0.25">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row>
    <row r="548" spans="1:31" ht="15.75" customHeight="1" x14ac:dyDescent="0.25">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row>
    <row r="549" spans="1:31" ht="15.75" customHeight="1" x14ac:dyDescent="0.25">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row>
    <row r="550" spans="1:31" ht="15.75" customHeight="1" x14ac:dyDescent="0.25">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row>
    <row r="551" spans="1:31" ht="15.75" customHeight="1" x14ac:dyDescent="0.25">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row>
    <row r="552" spans="1:31" ht="15.75" customHeight="1" x14ac:dyDescent="0.25">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row>
    <row r="553" spans="1:31" ht="15.75" customHeight="1" x14ac:dyDescent="0.25">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row>
    <row r="554" spans="1:31" ht="15.75" customHeight="1" x14ac:dyDescent="0.25">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row>
    <row r="555" spans="1:31" ht="15.75" customHeight="1" x14ac:dyDescent="0.25">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row>
    <row r="556" spans="1:31" ht="15.75" customHeight="1" x14ac:dyDescent="0.25">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row>
    <row r="557" spans="1:31" ht="15.75" customHeight="1" x14ac:dyDescent="0.25">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row>
    <row r="558" spans="1:31" ht="15.75" customHeight="1" x14ac:dyDescent="0.25">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row>
    <row r="559" spans="1:31" ht="15.75" customHeight="1" x14ac:dyDescent="0.25">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row>
    <row r="560" spans="1:31" ht="15.75" customHeight="1" x14ac:dyDescent="0.25">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row>
    <row r="561" spans="1:31" ht="15.75" customHeight="1" x14ac:dyDescent="0.25">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row>
    <row r="562" spans="1:31" ht="15.75" customHeight="1" x14ac:dyDescent="0.25">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row>
    <row r="563" spans="1:31" ht="15.75" customHeight="1" x14ac:dyDescent="0.25">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row>
    <row r="564" spans="1:31" ht="15.75" customHeight="1" x14ac:dyDescent="0.25">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row>
    <row r="565" spans="1:31" ht="15.75" customHeight="1" x14ac:dyDescent="0.25">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row>
    <row r="566" spans="1:31" ht="15.75" customHeight="1" x14ac:dyDescent="0.25">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row>
    <row r="567" spans="1:31" ht="15.75" customHeight="1" x14ac:dyDescent="0.25">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row>
    <row r="568" spans="1:31" ht="15.75" customHeight="1" x14ac:dyDescent="0.25">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row>
    <row r="569" spans="1:31" ht="15.75" customHeight="1" x14ac:dyDescent="0.25">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row>
    <row r="570" spans="1:31" ht="15.75" customHeight="1" x14ac:dyDescent="0.25">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row>
    <row r="571" spans="1:31" ht="15.75" customHeight="1" x14ac:dyDescent="0.25">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row>
    <row r="572" spans="1:31" ht="15.75" customHeight="1" x14ac:dyDescent="0.25">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row>
    <row r="573" spans="1:31" ht="15.75" customHeight="1" x14ac:dyDescent="0.25">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row>
    <row r="574" spans="1:31" ht="15.75" customHeight="1" x14ac:dyDescent="0.25">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row>
    <row r="575" spans="1:31" ht="15.75" customHeight="1" x14ac:dyDescent="0.25">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row>
    <row r="576" spans="1:31" ht="15.75" customHeight="1" x14ac:dyDescent="0.25">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row>
    <row r="577" spans="1:31" ht="15.75" customHeight="1" x14ac:dyDescent="0.25">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row>
    <row r="578" spans="1:31" ht="15.75" customHeight="1" x14ac:dyDescent="0.25">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row>
    <row r="579" spans="1:31" ht="15.75" customHeight="1" x14ac:dyDescent="0.25">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row>
    <row r="580" spans="1:31" ht="15.75" customHeight="1" x14ac:dyDescent="0.25">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row>
    <row r="581" spans="1:31" ht="15.75" customHeight="1" x14ac:dyDescent="0.25">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row>
    <row r="582" spans="1:31" ht="15.75" customHeight="1" x14ac:dyDescent="0.25">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row>
    <row r="583" spans="1:31" ht="15.75" customHeight="1" x14ac:dyDescent="0.25">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row>
    <row r="584" spans="1:31" ht="15.75" customHeight="1" x14ac:dyDescent="0.25">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row>
    <row r="585" spans="1:31" ht="15.75" customHeight="1" x14ac:dyDescent="0.25">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row>
    <row r="586" spans="1:31" ht="15.75" customHeight="1" x14ac:dyDescent="0.25">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row>
    <row r="587" spans="1:31" ht="15.75" customHeight="1" x14ac:dyDescent="0.25">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row>
    <row r="588" spans="1:31" ht="15.75" customHeight="1" x14ac:dyDescent="0.25">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row>
    <row r="589" spans="1:31" ht="15.75" customHeight="1" x14ac:dyDescent="0.25">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row>
    <row r="590" spans="1:31" ht="15.75" customHeight="1" x14ac:dyDescent="0.25">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row>
    <row r="591" spans="1:31" ht="15.75" customHeight="1" x14ac:dyDescent="0.25">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row>
    <row r="592" spans="1:31" ht="15.75" customHeight="1" x14ac:dyDescent="0.25">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row>
    <row r="593" spans="1:31" ht="15.75" customHeight="1" x14ac:dyDescent="0.25">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row>
    <row r="594" spans="1:31" ht="15.75" customHeight="1" x14ac:dyDescent="0.25">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row>
    <row r="595" spans="1:31" ht="15.75" customHeight="1" x14ac:dyDescent="0.25">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row>
    <row r="596" spans="1:31" ht="15.75" customHeight="1" x14ac:dyDescent="0.25">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row>
    <row r="597" spans="1:31" ht="15.75" customHeight="1" x14ac:dyDescent="0.25">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row>
    <row r="598" spans="1:31" ht="15.75" customHeight="1" x14ac:dyDescent="0.25">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row>
    <row r="599" spans="1:31" ht="15.75" customHeight="1" x14ac:dyDescent="0.25">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row>
    <row r="600" spans="1:31" ht="15.75" customHeight="1" x14ac:dyDescent="0.25">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row>
    <row r="601" spans="1:31" ht="15.75" customHeight="1" x14ac:dyDescent="0.25">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row>
    <row r="602" spans="1:31" ht="15.75" customHeight="1" x14ac:dyDescent="0.25">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row>
    <row r="603" spans="1:31" ht="15.75" customHeight="1" x14ac:dyDescent="0.25">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row>
    <row r="604" spans="1:31" ht="15.75" customHeight="1" x14ac:dyDescent="0.25">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row>
    <row r="605" spans="1:31" ht="15.75" customHeight="1" x14ac:dyDescent="0.25">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row>
    <row r="606" spans="1:31" ht="15.75" customHeight="1" x14ac:dyDescent="0.25">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row>
    <row r="607" spans="1:31" ht="15.75" customHeight="1" x14ac:dyDescent="0.25">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row>
    <row r="608" spans="1:31" ht="15.75" customHeight="1" x14ac:dyDescent="0.25">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row>
    <row r="609" spans="1:31" ht="15.75" customHeight="1" x14ac:dyDescent="0.25">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row>
    <row r="610" spans="1:31" ht="15.75" customHeight="1" x14ac:dyDescent="0.25">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row>
    <row r="611" spans="1:31" ht="15.75" customHeight="1" x14ac:dyDescent="0.25">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row>
    <row r="612" spans="1:31" ht="15.75" customHeight="1" x14ac:dyDescent="0.25">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row>
    <row r="613" spans="1:31" ht="15.75" customHeight="1" x14ac:dyDescent="0.25">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row>
    <row r="614" spans="1:31" ht="15.75" customHeight="1" x14ac:dyDescent="0.25">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row>
    <row r="615" spans="1:31" ht="15.75" customHeight="1" x14ac:dyDescent="0.25">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row>
    <row r="616" spans="1:31" ht="15.75" customHeight="1" x14ac:dyDescent="0.25">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row>
    <row r="617" spans="1:31" ht="15.75" customHeight="1" x14ac:dyDescent="0.25">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row>
    <row r="618" spans="1:31" ht="15.75" customHeight="1" x14ac:dyDescent="0.25">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row>
    <row r="619" spans="1:31" ht="15.75" customHeight="1" x14ac:dyDescent="0.25">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row>
    <row r="620" spans="1:31" ht="15.75" customHeight="1" x14ac:dyDescent="0.25">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row>
    <row r="621" spans="1:31" ht="15.75" customHeight="1" x14ac:dyDescent="0.25">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row>
    <row r="622" spans="1:31" ht="15.75" customHeight="1" x14ac:dyDescent="0.25">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row>
    <row r="623" spans="1:31" ht="15.75" customHeight="1" x14ac:dyDescent="0.25">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row>
    <row r="624" spans="1:31" ht="15.75" customHeight="1" x14ac:dyDescent="0.25">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row>
    <row r="625" spans="1:31" ht="15.75" customHeight="1" x14ac:dyDescent="0.25">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row>
    <row r="626" spans="1:31" ht="15.75" customHeight="1" x14ac:dyDescent="0.25">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row>
    <row r="627" spans="1:31" ht="15.75" customHeight="1" x14ac:dyDescent="0.25">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row>
    <row r="628" spans="1:31" ht="15.75" customHeight="1" x14ac:dyDescent="0.25">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row>
    <row r="629" spans="1:31" ht="15.75" customHeight="1" x14ac:dyDescent="0.25">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row>
    <row r="630" spans="1:31" ht="15.75" customHeight="1" x14ac:dyDescent="0.25">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row>
    <row r="631" spans="1:31" ht="15.75" customHeight="1" x14ac:dyDescent="0.25">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row>
    <row r="632" spans="1:31" ht="15.75" customHeight="1" x14ac:dyDescent="0.25">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row>
    <row r="633" spans="1:31" ht="15.75" customHeight="1" x14ac:dyDescent="0.25">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row>
    <row r="634" spans="1:31" ht="15.75" customHeight="1" x14ac:dyDescent="0.25">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row>
    <row r="635" spans="1:31" ht="15.75" customHeight="1" x14ac:dyDescent="0.25">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row>
    <row r="636" spans="1:31" ht="15.75" customHeight="1" x14ac:dyDescent="0.25">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row>
    <row r="637" spans="1:31" ht="15.75" customHeight="1" x14ac:dyDescent="0.25">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row>
    <row r="638" spans="1:31" ht="15.75" customHeight="1" x14ac:dyDescent="0.25">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row>
    <row r="639" spans="1:31" ht="15.75" customHeight="1" x14ac:dyDescent="0.25">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row>
    <row r="640" spans="1:31" ht="15.75" customHeight="1" x14ac:dyDescent="0.25">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row>
    <row r="641" spans="1:31" ht="15.75" customHeight="1" x14ac:dyDescent="0.25">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row>
    <row r="642" spans="1:31" ht="15.75" customHeight="1" x14ac:dyDescent="0.25">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row>
    <row r="643" spans="1:31" ht="15.75" customHeight="1" x14ac:dyDescent="0.25">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row>
    <row r="644" spans="1:31" ht="15.75" customHeight="1" x14ac:dyDescent="0.25">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row>
    <row r="645" spans="1:31" ht="15.75" customHeight="1" x14ac:dyDescent="0.25">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row>
    <row r="646" spans="1:31" ht="15.75" customHeight="1" x14ac:dyDescent="0.25">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row>
    <row r="647" spans="1:31" ht="15.75" customHeight="1" x14ac:dyDescent="0.25">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row>
    <row r="648" spans="1:31" ht="15.75" customHeight="1" x14ac:dyDescent="0.25">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row>
    <row r="649" spans="1:31" ht="15.75" customHeight="1" x14ac:dyDescent="0.25">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row>
    <row r="650" spans="1:31" ht="15.75" customHeight="1" x14ac:dyDescent="0.25">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row>
    <row r="651" spans="1:31" ht="15.75" customHeight="1" x14ac:dyDescent="0.25">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row>
    <row r="652" spans="1:31" ht="15.75" customHeight="1" x14ac:dyDescent="0.25">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row>
    <row r="653" spans="1:31" ht="15.75" customHeight="1" x14ac:dyDescent="0.25">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row>
    <row r="654" spans="1:31" ht="15.75" customHeight="1" x14ac:dyDescent="0.25">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row>
    <row r="655" spans="1:31" ht="15.75" customHeight="1" x14ac:dyDescent="0.25">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row>
    <row r="656" spans="1:31" ht="15.75" customHeight="1" x14ac:dyDescent="0.25">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row>
    <row r="657" spans="1:31" ht="15.75" customHeight="1" x14ac:dyDescent="0.25">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row>
    <row r="658" spans="1:31" ht="15.75" customHeight="1" x14ac:dyDescent="0.25">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row>
    <row r="659" spans="1:31" ht="15.75" customHeight="1" x14ac:dyDescent="0.25">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row>
    <row r="660" spans="1:31" ht="15.75" customHeight="1" x14ac:dyDescent="0.25">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row>
    <row r="661" spans="1:31" ht="15.75" customHeight="1" x14ac:dyDescent="0.25">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row>
    <row r="662" spans="1:31" ht="15.75" customHeight="1" x14ac:dyDescent="0.25">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row>
    <row r="663" spans="1:31" ht="15.75" customHeight="1" x14ac:dyDescent="0.25">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row>
    <row r="664" spans="1:31" ht="15.75" customHeight="1" x14ac:dyDescent="0.25">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row>
    <row r="665" spans="1:31" ht="15.75" customHeight="1" x14ac:dyDescent="0.25">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row>
    <row r="666" spans="1:31" ht="15.75" customHeight="1" x14ac:dyDescent="0.25">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row>
    <row r="667" spans="1:31" ht="15.75" customHeight="1" x14ac:dyDescent="0.25">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row>
    <row r="668" spans="1:31" ht="15.75" customHeight="1" x14ac:dyDescent="0.25">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row>
    <row r="669" spans="1:31" ht="15.75" customHeight="1" x14ac:dyDescent="0.25">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row>
    <row r="670" spans="1:31" ht="15.75" customHeight="1" x14ac:dyDescent="0.25">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row>
    <row r="671" spans="1:31" ht="15.75" customHeight="1" x14ac:dyDescent="0.25">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row>
    <row r="672" spans="1:31" ht="15.75" customHeight="1" x14ac:dyDescent="0.25">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row>
    <row r="673" spans="1:31" ht="15.75" customHeight="1" x14ac:dyDescent="0.25">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row>
    <row r="674" spans="1:31" ht="15.75" customHeight="1" x14ac:dyDescent="0.25">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row>
    <row r="675" spans="1:31" ht="15.75" customHeight="1" x14ac:dyDescent="0.25">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row>
    <row r="676" spans="1:31" ht="15.75" customHeight="1" x14ac:dyDescent="0.25">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row>
    <row r="677" spans="1:31" ht="15.75" customHeight="1" x14ac:dyDescent="0.25">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row>
    <row r="678" spans="1:31" ht="15.75" customHeight="1" x14ac:dyDescent="0.25">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row>
    <row r="679" spans="1:31" ht="15.75" customHeight="1" x14ac:dyDescent="0.25">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row>
    <row r="680" spans="1:31" ht="15.75" customHeight="1" x14ac:dyDescent="0.25">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row>
    <row r="681" spans="1:31" ht="15.75" customHeight="1" x14ac:dyDescent="0.25">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row>
    <row r="682" spans="1:31" ht="15.75" customHeight="1" x14ac:dyDescent="0.25">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row>
    <row r="683" spans="1:31" ht="15.75" customHeight="1" x14ac:dyDescent="0.25">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row>
    <row r="684" spans="1:31" ht="15.75" customHeight="1" x14ac:dyDescent="0.25">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row>
    <row r="685" spans="1:31" ht="15.75" customHeight="1" x14ac:dyDescent="0.25">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row>
    <row r="686" spans="1:31" ht="15.75" customHeight="1" x14ac:dyDescent="0.25">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row>
    <row r="687" spans="1:31" ht="15.75" customHeight="1" x14ac:dyDescent="0.25">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row>
    <row r="688" spans="1:31" ht="15.75" customHeight="1" x14ac:dyDescent="0.25">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row>
    <row r="689" spans="1:31" ht="15.75" customHeight="1" x14ac:dyDescent="0.25">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row>
    <row r="690" spans="1:31" ht="15.75" customHeight="1" x14ac:dyDescent="0.25">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row>
    <row r="691" spans="1:31" ht="15.75" customHeight="1" x14ac:dyDescent="0.25">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row>
    <row r="692" spans="1:31" ht="15.75" customHeight="1" x14ac:dyDescent="0.25">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row>
    <row r="693" spans="1:31" ht="15.75" customHeight="1" x14ac:dyDescent="0.25">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row>
    <row r="694" spans="1:31" ht="15.75" customHeight="1" x14ac:dyDescent="0.25">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row>
    <row r="695" spans="1:31" ht="15.75" customHeight="1" x14ac:dyDescent="0.25">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row>
    <row r="696" spans="1:31" ht="15.75" customHeight="1" x14ac:dyDescent="0.25">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row>
    <row r="697" spans="1:31" ht="15.75" customHeight="1" x14ac:dyDescent="0.25">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row>
    <row r="698" spans="1:31" ht="15.75" customHeight="1" x14ac:dyDescent="0.25">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row>
    <row r="699" spans="1:31" ht="15.75" customHeight="1" x14ac:dyDescent="0.25">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row>
    <row r="700" spans="1:31" ht="15.75" customHeight="1" x14ac:dyDescent="0.25">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row>
    <row r="701" spans="1:31" ht="15.75" customHeight="1" x14ac:dyDescent="0.25">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row>
    <row r="702" spans="1:31" ht="15.75" customHeight="1" x14ac:dyDescent="0.25">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row>
    <row r="703" spans="1:31" ht="15.75" customHeight="1" x14ac:dyDescent="0.25">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row>
    <row r="704" spans="1:31" ht="15.75" customHeight="1" x14ac:dyDescent="0.25">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row>
    <row r="705" spans="1:31" ht="15.75" customHeight="1" x14ac:dyDescent="0.25">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row>
    <row r="706" spans="1:31" ht="15.75" customHeight="1" x14ac:dyDescent="0.25">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row>
    <row r="707" spans="1:31" ht="15.75" customHeight="1" x14ac:dyDescent="0.25">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row>
    <row r="708" spans="1:31" ht="15.75" customHeight="1" x14ac:dyDescent="0.25">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row>
    <row r="709" spans="1:31" ht="15.75" customHeight="1" x14ac:dyDescent="0.25">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row>
    <row r="710" spans="1:31" ht="15.75" customHeight="1" x14ac:dyDescent="0.25">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row>
    <row r="711" spans="1:31" ht="15.75" customHeight="1" x14ac:dyDescent="0.25">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row>
    <row r="712" spans="1:31" ht="15.75" customHeight="1" x14ac:dyDescent="0.25">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row>
    <row r="713" spans="1:31" ht="15.75" customHeight="1" x14ac:dyDescent="0.25">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row>
    <row r="714" spans="1:31" ht="15.75" customHeight="1" x14ac:dyDescent="0.25">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row>
    <row r="715" spans="1:31" ht="15.75" customHeight="1" x14ac:dyDescent="0.25">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row>
    <row r="716" spans="1:31" ht="15.75" customHeight="1" x14ac:dyDescent="0.25">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row>
    <row r="717" spans="1:31" ht="15.75" customHeight="1" x14ac:dyDescent="0.25">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row>
    <row r="718" spans="1:31" ht="15.75" customHeight="1" x14ac:dyDescent="0.25">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row>
    <row r="719" spans="1:31" ht="15.75" customHeight="1" x14ac:dyDescent="0.25">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row>
    <row r="720" spans="1:31" ht="15.75" customHeight="1" x14ac:dyDescent="0.25">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row>
    <row r="721" spans="1:31" ht="15.75" customHeight="1" x14ac:dyDescent="0.25">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row>
    <row r="722" spans="1:31" ht="15.75" customHeight="1" x14ac:dyDescent="0.25">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row>
    <row r="723" spans="1:31" ht="15.75" customHeight="1" x14ac:dyDescent="0.25">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row>
    <row r="724" spans="1:31" ht="15.75" customHeight="1" x14ac:dyDescent="0.25">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row>
    <row r="725" spans="1:31" ht="15.75" customHeight="1" x14ac:dyDescent="0.25">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row>
    <row r="726" spans="1:31" ht="15.75" customHeight="1" x14ac:dyDescent="0.25">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row>
    <row r="727" spans="1:31" ht="15.75" customHeight="1" x14ac:dyDescent="0.25">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row>
    <row r="728" spans="1:31" ht="15.75" customHeight="1" x14ac:dyDescent="0.25">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row>
    <row r="729" spans="1:31" ht="15.75" customHeight="1" x14ac:dyDescent="0.25">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row>
    <row r="730" spans="1:31" ht="15.75" customHeight="1" x14ac:dyDescent="0.25">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row>
    <row r="731" spans="1:31" ht="15.75" customHeight="1" x14ac:dyDescent="0.25">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row>
    <row r="732" spans="1:31" ht="15.75" customHeight="1" x14ac:dyDescent="0.25">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row>
    <row r="733" spans="1:31" ht="15.75" customHeight="1" x14ac:dyDescent="0.25">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row>
    <row r="734" spans="1:31" ht="15.75" customHeight="1" x14ac:dyDescent="0.25">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row>
    <row r="735" spans="1:31" ht="15.75" customHeight="1" x14ac:dyDescent="0.25">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row>
    <row r="736" spans="1:31" ht="15.75" customHeight="1" x14ac:dyDescent="0.25">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row>
    <row r="737" spans="1:31" ht="15.75" customHeight="1" x14ac:dyDescent="0.25">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row>
    <row r="738" spans="1:31" ht="15.75" customHeight="1" x14ac:dyDescent="0.25">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row>
    <row r="739" spans="1:31" ht="15.75" customHeight="1" x14ac:dyDescent="0.25">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row>
    <row r="740" spans="1:31" ht="15.75" customHeight="1" x14ac:dyDescent="0.25">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row>
    <row r="741" spans="1:31" ht="15.75" customHeight="1" x14ac:dyDescent="0.25">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row>
    <row r="742" spans="1:31" ht="15.75" customHeight="1" x14ac:dyDescent="0.25">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row>
    <row r="743" spans="1:31" ht="15.75" customHeight="1" x14ac:dyDescent="0.25">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row>
    <row r="744" spans="1:31" ht="15.75" customHeight="1" x14ac:dyDescent="0.25">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row>
    <row r="745" spans="1:31" ht="15.75" customHeight="1" x14ac:dyDescent="0.25">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row>
    <row r="746" spans="1:31" ht="15.75" customHeight="1" x14ac:dyDescent="0.25">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row>
    <row r="747" spans="1:31" ht="15.75" customHeight="1" x14ac:dyDescent="0.25">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row>
    <row r="748" spans="1:31" ht="15.75" customHeight="1" x14ac:dyDescent="0.25">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row>
    <row r="749" spans="1:31" ht="15.75" customHeight="1" x14ac:dyDescent="0.25">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row>
    <row r="750" spans="1:31" ht="15.75" customHeight="1" x14ac:dyDescent="0.25">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row>
    <row r="751" spans="1:31" ht="15.75" customHeight="1" x14ac:dyDescent="0.25">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row>
    <row r="752" spans="1:31" ht="15.75" customHeight="1" x14ac:dyDescent="0.25">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row>
    <row r="753" spans="1:31" ht="15.75" customHeight="1" x14ac:dyDescent="0.25">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row>
    <row r="754" spans="1:31" ht="15.75" customHeight="1" x14ac:dyDescent="0.25">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row>
    <row r="755" spans="1:31" ht="15.75" customHeight="1" x14ac:dyDescent="0.25">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row>
    <row r="756" spans="1:31" ht="15.75" customHeight="1" x14ac:dyDescent="0.25">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row>
    <row r="757" spans="1:31" ht="15.75" customHeight="1" x14ac:dyDescent="0.25">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row>
    <row r="758" spans="1:31" ht="15.75" customHeight="1" x14ac:dyDescent="0.25">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row>
    <row r="759" spans="1:31" ht="15.75" customHeight="1" x14ac:dyDescent="0.25">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row>
    <row r="760" spans="1:31" ht="15.75" customHeight="1" x14ac:dyDescent="0.25">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row>
    <row r="761" spans="1:31" ht="15.75" customHeight="1" x14ac:dyDescent="0.25">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row>
    <row r="762" spans="1:31" ht="15.75" customHeight="1" x14ac:dyDescent="0.25">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row>
    <row r="763" spans="1:31" ht="15.75" customHeight="1" x14ac:dyDescent="0.25">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row>
    <row r="764" spans="1:31" ht="15.75" customHeight="1" x14ac:dyDescent="0.25">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row>
    <row r="765" spans="1:31" ht="15.75" customHeight="1" x14ac:dyDescent="0.25">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row>
    <row r="766" spans="1:31" ht="15.75" customHeight="1" x14ac:dyDescent="0.25">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row>
    <row r="767" spans="1:31" ht="15.75" customHeight="1" x14ac:dyDescent="0.25">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row>
    <row r="768" spans="1:31" ht="15.75" customHeight="1" x14ac:dyDescent="0.25">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row>
    <row r="769" spans="1:31" ht="15.75" customHeight="1" x14ac:dyDescent="0.25">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row>
    <row r="770" spans="1:31" ht="15.75" customHeight="1" x14ac:dyDescent="0.25">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row>
    <row r="771" spans="1:31" ht="15.75" customHeight="1" x14ac:dyDescent="0.25">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row>
    <row r="772" spans="1:31" ht="15.75" customHeight="1" x14ac:dyDescent="0.25">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row>
    <row r="773" spans="1:31" ht="15.75" customHeight="1" x14ac:dyDescent="0.25">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row>
    <row r="774" spans="1:31" ht="15.75" customHeight="1" x14ac:dyDescent="0.25">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row>
    <row r="775" spans="1:31" ht="15.75" customHeight="1" x14ac:dyDescent="0.25">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row>
    <row r="776" spans="1:31" ht="15.75" customHeight="1" x14ac:dyDescent="0.25">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row>
    <row r="777" spans="1:31" ht="15.75" customHeight="1" x14ac:dyDescent="0.25">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row>
    <row r="778" spans="1:31" ht="15.75" customHeight="1" x14ac:dyDescent="0.25">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row>
    <row r="779" spans="1:31" ht="15.75" customHeight="1" x14ac:dyDescent="0.25">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row>
    <row r="780" spans="1:31" ht="15.75" customHeight="1" x14ac:dyDescent="0.25">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row>
    <row r="781" spans="1:31" ht="15.75" customHeight="1" x14ac:dyDescent="0.25">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row>
    <row r="782" spans="1:31" ht="15.75" customHeight="1" x14ac:dyDescent="0.25">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row>
    <row r="783" spans="1:31" ht="15.75" customHeight="1" x14ac:dyDescent="0.25">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row>
    <row r="784" spans="1:31" ht="15.75" customHeight="1" x14ac:dyDescent="0.25">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row>
    <row r="785" spans="1:31" ht="15.75" customHeight="1" x14ac:dyDescent="0.25">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row>
    <row r="786" spans="1:31" ht="15.75" customHeight="1" x14ac:dyDescent="0.25">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row>
    <row r="787" spans="1:31" ht="15.75" customHeight="1" x14ac:dyDescent="0.25">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row>
    <row r="788" spans="1:31" ht="15.75" customHeight="1" x14ac:dyDescent="0.25">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row>
    <row r="789" spans="1:31" ht="15.75" customHeight="1" x14ac:dyDescent="0.25">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row>
    <row r="790" spans="1:31" ht="15.75" customHeight="1" x14ac:dyDescent="0.25">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row>
    <row r="791" spans="1:31" ht="15.75" customHeight="1" x14ac:dyDescent="0.25">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row>
    <row r="792" spans="1:31" ht="15.75" customHeight="1" x14ac:dyDescent="0.25">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row>
    <row r="793" spans="1:31" ht="15.75" customHeight="1" x14ac:dyDescent="0.25">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row>
    <row r="794" spans="1:31" ht="15.75" customHeight="1" x14ac:dyDescent="0.25">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row>
    <row r="795" spans="1:31" ht="15.75" customHeight="1" x14ac:dyDescent="0.25">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row>
    <row r="796" spans="1:31" ht="15.75" customHeight="1" x14ac:dyDescent="0.25">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row>
    <row r="797" spans="1:31" ht="15.75" customHeight="1" x14ac:dyDescent="0.25">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row>
    <row r="798" spans="1:31" ht="15.75" customHeight="1" x14ac:dyDescent="0.25">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row>
    <row r="799" spans="1:31" ht="15.75" customHeight="1" x14ac:dyDescent="0.25">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row>
    <row r="800" spans="1:31" ht="15.75" customHeight="1" x14ac:dyDescent="0.25">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row>
    <row r="801" spans="1:31" ht="15.75" customHeight="1" x14ac:dyDescent="0.25">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row>
    <row r="802" spans="1:31" ht="15.75" customHeight="1" x14ac:dyDescent="0.25">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row>
    <row r="803" spans="1:31" ht="15.75" customHeight="1" x14ac:dyDescent="0.25">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row>
    <row r="804" spans="1:31" ht="15.75" customHeight="1" x14ac:dyDescent="0.25">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row>
    <row r="805" spans="1:31" ht="15.75" customHeight="1" x14ac:dyDescent="0.25">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row>
    <row r="806" spans="1:31" ht="15.75" customHeight="1" x14ac:dyDescent="0.25">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row>
    <row r="807" spans="1:31" ht="15.75" customHeight="1" x14ac:dyDescent="0.25">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row>
    <row r="808" spans="1:31" ht="15.75" customHeight="1" x14ac:dyDescent="0.25">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row>
    <row r="809" spans="1:31" ht="15.75" customHeight="1" x14ac:dyDescent="0.25">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row>
    <row r="810" spans="1:31" ht="15.75" customHeight="1" x14ac:dyDescent="0.25">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row>
    <row r="811" spans="1:31" ht="15.75" customHeight="1" x14ac:dyDescent="0.25">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row>
    <row r="812" spans="1:31" ht="15.75" customHeight="1" x14ac:dyDescent="0.25">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row>
    <row r="813" spans="1:31" ht="15.75" customHeight="1" x14ac:dyDescent="0.25">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row>
    <row r="814" spans="1:31" ht="15.75" customHeight="1" x14ac:dyDescent="0.25">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row>
    <row r="815" spans="1:31" ht="15.75" customHeight="1" x14ac:dyDescent="0.25">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row>
    <row r="816" spans="1:31" ht="15.75" customHeight="1" x14ac:dyDescent="0.25">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row>
    <row r="817" spans="1:31" ht="15.75" customHeight="1" x14ac:dyDescent="0.25">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row>
    <row r="818" spans="1:31" ht="15.75" customHeight="1" x14ac:dyDescent="0.25">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row>
    <row r="819" spans="1:31" ht="15.75" customHeight="1" x14ac:dyDescent="0.25">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row>
    <row r="820" spans="1:31" ht="15.75" customHeight="1" x14ac:dyDescent="0.25">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row>
    <row r="821" spans="1:31" ht="15.75" customHeight="1" x14ac:dyDescent="0.25">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row>
    <row r="822" spans="1:31" ht="15.75" customHeight="1" x14ac:dyDescent="0.25">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row>
    <row r="823" spans="1:31" ht="15.75" customHeight="1" x14ac:dyDescent="0.25">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row>
    <row r="824" spans="1:31" ht="15.75" customHeight="1" x14ac:dyDescent="0.25">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row>
    <row r="825" spans="1:31" ht="15.75" customHeight="1" x14ac:dyDescent="0.25">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row>
    <row r="826" spans="1:31" ht="15.75" customHeight="1" x14ac:dyDescent="0.25">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row>
    <row r="827" spans="1:31" ht="15.75" customHeight="1" x14ac:dyDescent="0.25">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row>
    <row r="828" spans="1:31" ht="15.75" customHeight="1" x14ac:dyDescent="0.25">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row>
    <row r="829" spans="1:31" ht="15.75" customHeight="1" x14ac:dyDescent="0.25">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row>
    <row r="830" spans="1:31" ht="15.75" customHeight="1" x14ac:dyDescent="0.25">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row>
    <row r="831" spans="1:31" ht="15.75" customHeight="1" x14ac:dyDescent="0.25">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row>
    <row r="832" spans="1:31" ht="15.75" customHeight="1" x14ac:dyDescent="0.25">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row>
    <row r="833" spans="1:31" ht="15.75" customHeight="1" x14ac:dyDescent="0.25">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row>
    <row r="834" spans="1:31" ht="15.75" customHeight="1" x14ac:dyDescent="0.25">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row>
    <row r="835" spans="1:31" ht="15.75" customHeight="1" x14ac:dyDescent="0.25">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row>
    <row r="836" spans="1:31" ht="15.75" customHeight="1" x14ac:dyDescent="0.25">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row>
    <row r="837" spans="1:31" ht="15.75" customHeight="1" x14ac:dyDescent="0.25">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row>
    <row r="838" spans="1:31" ht="15.75" customHeight="1" x14ac:dyDescent="0.25">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row>
    <row r="839" spans="1:31" ht="15.75" customHeight="1" x14ac:dyDescent="0.25">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row>
    <row r="840" spans="1:31" ht="15.75" customHeight="1" x14ac:dyDescent="0.25">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row>
    <row r="841" spans="1:31" ht="15.75" customHeight="1" x14ac:dyDescent="0.25">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row>
    <row r="842" spans="1:31" ht="15.75" customHeight="1" x14ac:dyDescent="0.25">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row>
    <row r="843" spans="1:31" ht="15.75" customHeight="1" x14ac:dyDescent="0.25">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row>
    <row r="844" spans="1:31" ht="15.75" customHeight="1" x14ac:dyDescent="0.25">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row>
    <row r="845" spans="1:31" ht="15.75" customHeight="1" x14ac:dyDescent="0.25">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row>
    <row r="846" spans="1:31" ht="15.75" customHeight="1" x14ac:dyDescent="0.25">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row>
    <row r="847" spans="1:31" ht="15.75" customHeight="1" x14ac:dyDescent="0.25">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row>
    <row r="848" spans="1:31" ht="15.75" customHeight="1" x14ac:dyDescent="0.25">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row>
    <row r="849" spans="1:31" ht="15.75" customHeight="1" x14ac:dyDescent="0.25">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row>
    <row r="850" spans="1:31" ht="15.75" customHeight="1" x14ac:dyDescent="0.25">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row>
    <row r="851" spans="1:31" ht="15.75" customHeight="1" x14ac:dyDescent="0.25">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row>
    <row r="852" spans="1:31" ht="15.75" customHeight="1" x14ac:dyDescent="0.25">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row>
    <row r="853" spans="1:31" ht="15.75" customHeight="1" x14ac:dyDescent="0.25">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row>
    <row r="854" spans="1:31" ht="15.75" customHeight="1" x14ac:dyDescent="0.25">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row>
    <row r="855" spans="1:31" ht="15.75" customHeight="1" x14ac:dyDescent="0.25">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row>
    <row r="856" spans="1:31" ht="15.75" customHeight="1" x14ac:dyDescent="0.25">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row>
    <row r="857" spans="1:31" ht="15.75" customHeight="1" x14ac:dyDescent="0.25">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row>
    <row r="858" spans="1:31" ht="15.75" customHeight="1" x14ac:dyDescent="0.25">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row>
    <row r="859" spans="1:31" ht="15.75" customHeight="1" x14ac:dyDescent="0.25">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row>
    <row r="860" spans="1:31" ht="15.75" customHeight="1" x14ac:dyDescent="0.25">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row>
    <row r="861" spans="1:31" ht="15.75" customHeight="1" x14ac:dyDescent="0.25">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row>
    <row r="862" spans="1:31" ht="15.75" customHeight="1" x14ac:dyDescent="0.25">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row>
    <row r="863" spans="1:31" ht="15.75" customHeight="1" x14ac:dyDescent="0.25">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row>
    <row r="864" spans="1:31" ht="15.75" customHeight="1" x14ac:dyDescent="0.25">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row>
    <row r="865" spans="1:31" ht="15.75" customHeight="1" x14ac:dyDescent="0.25">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row>
    <row r="866" spans="1:31" ht="15.75" customHeight="1" x14ac:dyDescent="0.25">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row>
    <row r="867" spans="1:31" ht="15.75" customHeight="1" x14ac:dyDescent="0.25">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row>
    <row r="868" spans="1:31" ht="15.75" customHeight="1" x14ac:dyDescent="0.25">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row>
    <row r="869" spans="1:31" ht="15.75" customHeight="1" x14ac:dyDescent="0.25">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row>
    <row r="870" spans="1:31" ht="15.75" customHeight="1" x14ac:dyDescent="0.25">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row>
    <row r="871" spans="1:31" ht="15.75" customHeight="1" x14ac:dyDescent="0.25">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row>
    <row r="872" spans="1:31" ht="15.75" customHeight="1" x14ac:dyDescent="0.25">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row>
    <row r="873" spans="1:31" ht="15.75" customHeight="1" x14ac:dyDescent="0.25">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row>
    <row r="874" spans="1:31" ht="15.75" customHeight="1" x14ac:dyDescent="0.25">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row>
    <row r="875" spans="1:31" ht="15.75" customHeight="1" x14ac:dyDescent="0.25">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row>
    <row r="876" spans="1:31" ht="15.75" customHeight="1" x14ac:dyDescent="0.25">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row>
    <row r="877" spans="1:31" ht="15.75" customHeight="1" x14ac:dyDescent="0.25">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row>
    <row r="878" spans="1:31" ht="15.75" customHeight="1" x14ac:dyDescent="0.25">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row>
    <row r="879" spans="1:31" ht="15.75" customHeight="1" x14ac:dyDescent="0.25">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row>
    <row r="880" spans="1:31" ht="15.75" customHeight="1" x14ac:dyDescent="0.25">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row>
    <row r="881" spans="1:31" ht="15.75" customHeight="1" x14ac:dyDescent="0.25">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row>
    <row r="882" spans="1:31" ht="15.75" customHeight="1" x14ac:dyDescent="0.25">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row>
    <row r="883" spans="1:31" ht="15.75" customHeight="1" x14ac:dyDescent="0.25">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row>
    <row r="884" spans="1:31" ht="15.75" customHeight="1" x14ac:dyDescent="0.25">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row>
    <row r="885" spans="1:31" ht="15.75" customHeight="1" x14ac:dyDescent="0.25">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row>
    <row r="886" spans="1:31" ht="15.75" customHeight="1" x14ac:dyDescent="0.25">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row>
    <row r="887" spans="1:31" ht="15.75" customHeight="1" x14ac:dyDescent="0.25">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row>
    <row r="888" spans="1:31" ht="15.75" customHeight="1" x14ac:dyDescent="0.25">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row>
    <row r="889" spans="1:31" ht="15.75" customHeight="1" x14ac:dyDescent="0.25">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row>
    <row r="890" spans="1:31" ht="15.75" customHeight="1" x14ac:dyDescent="0.25">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row>
    <row r="891" spans="1:31" ht="15.75" customHeight="1" x14ac:dyDescent="0.25">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row>
    <row r="892" spans="1:31" ht="15.75" customHeight="1" x14ac:dyDescent="0.25">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row>
    <row r="893" spans="1:31" ht="15.75" customHeight="1" x14ac:dyDescent="0.25">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row>
    <row r="894" spans="1:31" ht="15.75" customHeight="1" x14ac:dyDescent="0.25">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row>
    <row r="895" spans="1:31" ht="15.75" customHeight="1" x14ac:dyDescent="0.25">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row>
    <row r="896" spans="1:31" ht="15.75" customHeight="1" x14ac:dyDescent="0.25">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row>
    <row r="897" spans="1:31" ht="15.75" customHeight="1" x14ac:dyDescent="0.25">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row>
    <row r="898" spans="1:31" ht="15.75" customHeight="1" x14ac:dyDescent="0.25">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row>
    <row r="899" spans="1:31" ht="15.75" customHeight="1" x14ac:dyDescent="0.25">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row>
    <row r="900" spans="1:31" ht="15.75" customHeight="1" x14ac:dyDescent="0.25">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row>
    <row r="901" spans="1:31" ht="15.75" customHeight="1" x14ac:dyDescent="0.25">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row>
    <row r="902" spans="1:31" ht="15.75" customHeight="1" x14ac:dyDescent="0.25">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row>
    <row r="903" spans="1:31" ht="15.75" customHeight="1" x14ac:dyDescent="0.25">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row>
    <row r="904" spans="1:31" ht="15.75" customHeight="1" x14ac:dyDescent="0.25">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row>
    <row r="905" spans="1:31" ht="15.75" customHeight="1" x14ac:dyDescent="0.25">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row>
    <row r="906" spans="1:31" ht="15.75" customHeight="1" x14ac:dyDescent="0.25">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row>
    <row r="907" spans="1:31" ht="15.75" customHeight="1" x14ac:dyDescent="0.25">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row>
    <row r="908" spans="1:31" ht="15.75" customHeight="1" x14ac:dyDescent="0.25">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row>
    <row r="909" spans="1:31" ht="15.75" customHeight="1" x14ac:dyDescent="0.25">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row>
    <row r="910" spans="1:31" ht="15.75" customHeight="1" x14ac:dyDescent="0.25">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row>
    <row r="911" spans="1:31" ht="15.75" customHeight="1" x14ac:dyDescent="0.25">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row>
    <row r="912" spans="1:31" ht="15.75" customHeight="1" x14ac:dyDescent="0.25">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row>
    <row r="913" spans="1:31" ht="15.75" customHeight="1" x14ac:dyDescent="0.25">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row>
    <row r="914" spans="1:31" ht="15.75" customHeight="1" x14ac:dyDescent="0.25">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row>
    <row r="915" spans="1:31" ht="15.75" customHeight="1" x14ac:dyDescent="0.25">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row>
    <row r="916" spans="1:31" ht="15.75" customHeight="1" x14ac:dyDescent="0.25">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row>
    <row r="917" spans="1:31" ht="15.75" customHeight="1" x14ac:dyDescent="0.25">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row>
    <row r="918" spans="1:31" ht="15.75" customHeight="1" x14ac:dyDescent="0.25">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row>
    <row r="919" spans="1:31" ht="15.75" customHeight="1" x14ac:dyDescent="0.25">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row>
    <row r="920" spans="1:31" ht="15.75" customHeight="1" x14ac:dyDescent="0.25">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row>
    <row r="921" spans="1:31" ht="15.75" customHeight="1" x14ac:dyDescent="0.25">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row>
    <row r="922" spans="1:31" ht="15.75" customHeight="1" x14ac:dyDescent="0.25">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row>
    <row r="923" spans="1:31" ht="15.75" customHeight="1" x14ac:dyDescent="0.25">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row>
    <row r="924" spans="1:31" ht="15.75" customHeight="1" x14ac:dyDescent="0.25">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row>
    <row r="925" spans="1:31" ht="15.75" customHeight="1" x14ac:dyDescent="0.25">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row>
    <row r="926" spans="1:31" ht="15.75" customHeight="1" x14ac:dyDescent="0.25">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row>
    <row r="927" spans="1:31" ht="15.75" customHeight="1" x14ac:dyDescent="0.25">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row>
    <row r="928" spans="1:31" ht="15.75" customHeight="1" x14ac:dyDescent="0.25">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row>
    <row r="929" spans="1:31" ht="15.75" customHeight="1" x14ac:dyDescent="0.25">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row>
    <row r="930" spans="1:31" ht="15.75" customHeight="1" x14ac:dyDescent="0.25">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row>
    <row r="931" spans="1:31" ht="15.75" customHeight="1" x14ac:dyDescent="0.25">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row>
    <row r="932" spans="1:31" ht="15.75" customHeight="1" x14ac:dyDescent="0.25">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row>
    <row r="933" spans="1:31" ht="15.75" customHeight="1" x14ac:dyDescent="0.25">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row>
    <row r="934" spans="1:31" ht="15.75" customHeight="1" x14ac:dyDescent="0.25">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row>
    <row r="935" spans="1:31" ht="15.75" customHeight="1" x14ac:dyDescent="0.25">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row>
    <row r="936" spans="1:31" ht="15.75" customHeight="1" x14ac:dyDescent="0.25">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row>
    <row r="937" spans="1:31" ht="15.75" customHeight="1" x14ac:dyDescent="0.25">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row>
    <row r="938" spans="1:31" ht="15.75" customHeight="1" x14ac:dyDescent="0.25">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row>
    <row r="939" spans="1:31" ht="15.75" customHeight="1" x14ac:dyDescent="0.25">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row>
    <row r="940" spans="1:31" ht="15.75" customHeight="1" x14ac:dyDescent="0.25">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row>
    <row r="941" spans="1:31" ht="15.75" customHeight="1" x14ac:dyDescent="0.25">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row>
    <row r="942" spans="1:31" ht="15.75" customHeight="1" x14ac:dyDescent="0.25">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row>
    <row r="943" spans="1:31" ht="15.75" customHeight="1" x14ac:dyDescent="0.25">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row>
    <row r="944" spans="1:31" ht="15.75" customHeight="1" x14ac:dyDescent="0.25">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row>
    <row r="945" spans="1:31" ht="15.75" customHeight="1" x14ac:dyDescent="0.25">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row>
    <row r="946" spans="1:31" ht="15.75" customHeight="1" x14ac:dyDescent="0.25">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row>
    <row r="947" spans="1:31" ht="15.75" customHeight="1" x14ac:dyDescent="0.25">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row>
    <row r="948" spans="1:31" ht="15.75" customHeight="1" x14ac:dyDescent="0.25">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row>
    <row r="949" spans="1:31" ht="15.75" customHeight="1" x14ac:dyDescent="0.25">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row>
    <row r="950" spans="1:31" ht="15.75" customHeight="1" x14ac:dyDescent="0.25">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row>
    <row r="951" spans="1:31" ht="15.75" customHeight="1" x14ac:dyDescent="0.25">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row>
    <row r="952" spans="1:31" ht="15.75" customHeight="1" x14ac:dyDescent="0.25">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row>
    <row r="953" spans="1:31" ht="15.75" customHeight="1" x14ac:dyDescent="0.25">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row>
    <row r="954" spans="1:31" ht="15.75" customHeight="1" x14ac:dyDescent="0.25">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row>
    <row r="955" spans="1:31" ht="15.75" customHeight="1" x14ac:dyDescent="0.25">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row>
    <row r="956" spans="1:31" ht="15.75" customHeight="1" x14ac:dyDescent="0.25">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row>
    <row r="957" spans="1:31" ht="15.75" customHeight="1" x14ac:dyDescent="0.25">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row>
    <row r="958" spans="1:31" ht="15.75" customHeight="1" x14ac:dyDescent="0.25">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row>
    <row r="959" spans="1:31" ht="15.75" customHeight="1" x14ac:dyDescent="0.25">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row>
    <row r="960" spans="1:31" ht="15.75" customHeight="1" x14ac:dyDescent="0.25">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row>
    <row r="961" spans="1:31" ht="15.75" customHeight="1" x14ac:dyDescent="0.25">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row>
    <row r="962" spans="1:31" ht="15.75" customHeight="1" x14ac:dyDescent="0.25">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row>
    <row r="963" spans="1:31" ht="15.75" customHeight="1" x14ac:dyDescent="0.25">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row>
    <row r="964" spans="1:31" ht="15.75" customHeight="1" x14ac:dyDescent="0.25">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row>
    <row r="965" spans="1:31" ht="15.75" customHeight="1" x14ac:dyDescent="0.25">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row>
    <row r="966" spans="1:31" ht="15.75" customHeight="1" x14ac:dyDescent="0.25">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row>
    <row r="967" spans="1:31" ht="15.75" customHeight="1" x14ac:dyDescent="0.25">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row>
    <row r="968" spans="1:31" ht="15.75" customHeight="1" x14ac:dyDescent="0.25">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row>
    <row r="969" spans="1:31" ht="15.75" customHeight="1" x14ac:dyDescent="0.25">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row>
    <row r="970" spans="1:31" ht="15.75" customHeight="1" x14ac:dyDescent="0.25">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row>
    <row r="971" spans="1:31" ht="15.75" customHeight="1" x14ac:dyDescent="0.25">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row>
    <row r="972" spans="1:31" ht="15.75" customHeight="1" x14ac:dyDescent="0.25">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row>
    <row r="973" spans="1:31" ht="15.75" customHeight="1" x14ac:dyDescent="0.25">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row>
    <row r="974" spans="1:31" ht="15.75" customHeight="1" x14ac:dyDescent="0.25">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row>
    <row r="975" spans="1:31" ht="15.75" customHeight="1" x14ac:dyDescent="0.25">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row>
    <row r="976" spans="1:31" ht="15.75" customHeight="1" x14ac:dyDescent="0.25">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row>
    <row r="977" spans="1:31" ht="15.75" customHeight="1" x14ac:dyDescent="0.25">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row>
    <row r="978" spans="1:31" ht="15.75" customHeight="1" x14ac:dyDescent="0.25">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row>
    <row r="979" spans="1:31" ht="15.75" customHeight="1" x14ac:dyDescent="0.25">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row>
    <row r="980" spans="1:31" ht="15.75" customHeight="1" x14ac:dyDescent="0.25">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row>
    <row r="981" spans="1:31" ht="15.75" customHeight="1" x14ac:dyDescent="0.25">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row>
    <row r="982" spans="1:31" ht="15.75" customHeight="1" x14ac:dyDescent="0.25">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row>
    <row r="983" spans="1:31" ht="15.75" customHeight="1" x14ac:dyDescent="0.25">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row>
    <row r="984" spans="1:31" ht="15.75" customHeight="1" x14ac:dyDescent="0.25">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row>
    <row r="985" spans="1:31" ht="15.75" customHeight="1" x14ac:dyDescent="0.25">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row>
    <row r="986" spans="1:31" ht="15.75" customHeight="1" x14ac:dyDescent="0.25">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row>
    <row r="987" spans="1:31" ht="15.75" customHeight="1" x14ac:dyDescent="0.25">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row>
    <row r="988" spans="1:31" ht="15.75" customHeight="1" x14ac:dyDescent="0.25">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row>
    <row r="989" spans="1:31" ht="15.75" customHeight="1" x14ac:dyDescent="0.25">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row>
    <row r="990" spans="1:31" ht="15.75" customHeight="1" x14ac:dyDescent="0.25">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row>
    <row r="991" spans="1:31" ht="15.75" customHeight="1" x14ac:dyDescent="0.25">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row>
    <row r="992" spans="1:31" ht="15.75" customHeight="1" x14ac:dyDescent="0.25">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row>
    <row r="993" spans="1:31" ht="15.75" customHeight="1" x14ac:dyDescent="0.25">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row>
    <row r="994" spans="1:31" ht="15.75" customHeight="1" x14ac:dyDescent="0.25">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row>
    <row r="995" spans="1:31" ht="15.75" customHeight="1" x14ac:dyDescent="0.25">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row>
    <row r="996" spans="1:31" ht="15.75" customHeight="1" x14ac:dyDescent="0.25">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row>
    <row r="997" spans="1:31" ht="15.75" customHeight="1" x14ac:dyDescent="0.25">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row>
    <row r="998" spans="1:31" ht="15.75" customHeight="1" x14ac:dyDescent="0.25">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row>
    <row r="999" spans="1:31" ht="15.75" customHeight="1" x14ac:dyDescent="0.25">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row>
    <row r="1000" spans="1:31" ht="15.75" customHeight="1" x14ac:dyDescent="0.25">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row>
  </sheetData>
  <pageMargins left="0.7" right="0.7" top="0.75" bottom="0.75"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5B8B7"/>
  </sheetPr>
  <dimension ref="A1:AW1000"/>
  <sheetViews>
    <sheetView showGridLines="0" topLeftCell="AP1" zoomScale="59" zoomScaleNormal="59" workbookViewId="0">
      <selection activeCell="AG9" sqref="AG9"/>
    </sheetView>
  </sheetViews>
  <sheetFormatPr baseColWidth="10" defaultColWidth="14.42578125" defaultRowHeight="15" customHeight="1" x14ac:dyDescent="0.25"/>
  <cols>
    <col min="1" max="1" width="44.28515625" style="190" customWidth="1"/>
    <col min="2" max="2" width="14.42578125" style="190" customWidth="1"/>
    <col min="3" max="4" width="43.85546875" style="190" customWidth="1"/>
    <col min="5" max="5" width="42.28515625" style="190" customWidth="1"/>
    <col min="6" max="7" width="34.85546875" style="190" customWidth="1"/>
    <col min="8" max="8" width="28.42578125" style="190" customWidth="1"/>
    <col min="9" max="11" width="53.140625" style="190" customWidth="1"/>
    <col min="12" max="12" width="86.85546875" style="190" customWidth="1"/>
    <col min="13" max="14" width="53.140625" style="190" customWidth="1"/>
    <col min="15" max="15" width="55" style="190" customWidth="1"/>
    <col min="16" max="18" width="26" style="190" customWidth="1"/>
    <col min="19" max="19" width="34.140625" style="190" customWidth="1"/>
    <col min="20" max="21" width="53.140625" style="190" customWidth="1"/>
    <col min="22" max="22" width="70.7109375" style="190" customWidth="1"/>
    <col min="23" max="23" width="20.28515625" style="190" customWidth="1"/>
    <col min="24" max="24" width="45.85546875" style="190" customWidth="1"/>
    <col min="25" max="25" width="40.5703125" style="190" customWidth="1"/>
    <col min="26" max="26" width="21.140625" style="190" customWidth="1"/>
    <col min="27" max="28" width="33.7109375" style="190" customWidth="1"/>
    <col min="29" max="29" width="60.5703125" style="190" customWidth="1"/>
    <col min="30" max="32" width="33.7109375" style="190" customWidth="1"/>
    <col min="33" max="33" width="54.42578125" style="190" customWidth="1"/>
    <col min="34" max="34" width="63" style="190" customWidth="1"/>
    <col min="35" max="35" width="44.42578125" style="190" customWidth="1"/>
    <col min="36" max="36" width="88.28515625" style="190" customWidth="1"/>
    <col min="37" max="37" width="21" style="190" customWidth="1"/>
    <col min="38" max="38" width="41.7109375" style="190" customWidth="1"/>
    <col min="39" max="39" width="30.42578125" style="190" customWidth="1"/>
    <col min="40" max="43" width="36.5703125" style="190" customWidth="1"/>
    <col min="44" max="44" width="29" style="190" customWidth="1"/>
    <col min="45" max="46" width="22.28515625" style="190" customWidth="1"/>
    <col min="47" max="47" width="33.85546875" style="190" customWidth="1"/>
    <col min="48" max="48" width="20" style="190" customWidth="1"/>
    <col min="49" max="49" width="38.140625" style="190" customWidth="1"/>
    <col min="50" max="16384" width="14.42578125" style="190"/>
  </cols>
  <sheetData>
    <row r="1" spans="1:49" ht="42" customHeight="1" x14ac:dyDescent="0.25">
      <c r="A1" s="598" t="s">
        <v>149</v>
      </c>
      <c r="B1" s="599"/>
      <c r="C1" s="599"/>
      <c r="D1" s="599"/>
      <c r="E1" s="599"/>
      <c r="F1" s="599"/>
      <c r="G1" s="600"/>
      <c r="H1" s="99" t="s">
        <v>150</v>
      </c>
      <c r="I1" s="607" t="s">
        <v>149</v>
      </c>
      <c r="J1" s="608"/>
      <c r="K1" s="608"/>
      <c r="L1" s="608"/>
      <c r="M1" s="608"/>
      <c r="N1" s="608"/>
      <c r="O1" s="608"/>
      <c r="P1" s="608"/>
      <c r="Q1" s="608"/>
      <c r="R1" s="608"/>
      <c r="S1" s="608"/>
      <c r="T1" s="609"/>
      <c r="U1" s="224" t="s">
        <v>150</v>
      </c>
      <c r="V1" s="610"/>
      <c r="W1" s="611"/>
      <c r="X1" s="614" t="s">
        <v>149</v>
      </c>
      <c r="Y1" s="615"/>
      <c r="Z1" s="615"/>
      <c r="AA1" s="615"/>
      <c r="AB1" s="615"/>
      <c r="AC1" s="615"/>
      <c r="AD1" s="615"/>
      <c r="AE1" s="615"/>
      <c r="AF1" s="615"/>
      <c r="AG1" s="615"/>
      <c r="AH1" s="611"/>
      <c r="AI1" s="352" t="s">
        <v>151</v>
      </c>
      <c r="AJ1" s="610"/>
      <c r="AK1" s="611"/>
      <c r="AL1" s="614" t="s">
        <v>149</v>
      </c>
      <c r="AM1" s="615"/>
      <c r="AN1" s="615"/>
      <c r="AO1" s="615"/>
      <c r="AP1" s="615"/>
      <c r="AQ1" s="615"/>
      <c r="AR1" s="615"/>
      <c r="AS1" s="615"/>
      <c r="AT1" s="615"/>
      <c r="AU1" s="615"/>
      <c r="AV1" s="611"/>
      <c r="AW1" s="352" t="s">
        <v>151</v>
      </c>
    </row>
    <row r="2" spans="1:49" ht="22.5" customHeight="1" x14ac:dyDescent="0.25">
      <c r="A2" s="601"/>
      <c r="B2" s="602"/>
      <c r="C2" s="602"/>
      <c r="D2" s="602"/>
      <c r="E2" s="602"/>
      <c r="F2" s="602"/>
      <c r="G2" s="603"/>
      <c r="H2" s="106" t="s">
        <v>152</v>
      </c>
      <c r="I2" s="601"/>
      <c r="J2" s="602"/>
      <c r="K2" s="602"/>
      <c r="L2" s="602"/>
      <c r="M2" s="602"/>
      <c r="N2" s="602"/>
      <c r="O2" s="602"/>
      <c r="P2" s="602"/>
      <c r="Q2" s="602"/>
      <c r="R2" s="602"/>
      <c r="S2" s="602"/>
      <c r="T2" s="603"/>
      <c r="U2" s="106" t="s">
        <v>152</v>
      </c>
      <c r="V2" s="612"/>
      <c r="W2" s="603"/>
      <c r="X2" s="601"/>
      <c r="Y2" s="602"/>
      <c r="Z2" s="602"/>
      <c r="AA2" s="602"/>
      <c r="AB2" s="602"/>
      <c r="AC2" s="602"/>
      <c r="AD2" s="602"/>
      <c r="AE2" s="602"/>
      <c r="AF2" s="602"/>
      <c r="AG2" s="602"/>
      <c r="AH2" s="603"/>
      <c r="AI2" s="353" t="s">
        <v>153</v>
      </c>
      <c r="AJ2" s="612"/>
      <c r="AK2" s="603"/>
      <c r="AL2" s="601"/>
      <c r="AM2" s="602"/>
      <c r="AN2" s="602"/>
      <c r="AO2" s="602"/>
      <c r="AP2" s="602"/>
      <c r="AQ2" s="602"/>
      <c r="AR2" s="602"/>
      <c r="AS2" s="602"/>
      <c r="AT2" s="602"/>
      <c r="AU2" s="602"/>
      <c r="AV2" s="603"/>
      <c r="AW2" s="353" t="s">
        <v>153</v>
      </c>
    </row>
    <row r="3" spans="1:49" ht="37.5" customHeight="1" x14ac:dyDescent="0.25">
      <c r="A3" s="604"/>
      <c r="B3" s="605"/>
      <c r="C3" s="605"/>
      <c r="D3" s="605"/>
      <c r="E3" s="605"/>
      <c r="F3" s="605"/>
      <c r="G3" s="606"/>
      <c r="H3" s="106" t="s">
        <v>154</v>
      </c>
      <c r="I3" s="604"/>
      <c r="J3" s="605"/>
      <c r="K3" s="605"/>
      <c r="L3" s="605"/>
      <c r="M3" s="605"/>
      <c r="N3" s="605"/>
      <c r="O3" s="605"/>
      <c r="P3" s="605"/>
      <c r="Q3" s="605"/>
      <c r="R3" s="605"/>
      <c r="S3" s="605"/>
      <c r="T3" s="606"/>
      <c r="U3" s="106" t="s">
        <v>154</v>
      </c>
      <c r="V3" s="613"/>
      <c r="W3" s="606"/>
      <c r="X3" s="604"/>
      <c r="Y3" s="605"/>
      <c r="Z3" s="605"/>
      <c r="AA3" s="605"/>
      <c r="AB3" s="605"/>
      <c r="AC3" s="605"/>
      <c r="AD3" s="605"/>
      <c r="AE3" s="605"/>
      <c r="AF3" s="605"/>
      <c r="AG3" s="605"/>
      <c r="AH3" s="606"/>
      <c r="AI3" s="353" t="s">
        <v>155</v>
      </c>
      <c r="AJ3" s="613"/>
      <c r="AK3" s="606"/>
      <c r="AL3" s="604"/>
      <c r="AM3" s="605"/>
      <c r="AN3" s="605"/>
      <c r="AO3" s="605"/>
      <c r="AP3" s="605"/>
      <c r="AQ3" s="605"/>
      <c r="AR3" s="605"/>
      <c r="AS3" s="605"/>
      <c r="AT3" s="605"/>
      <c r="AU3" s="605"/>
      <c r="AV3" s="606"/>
      <c r="AW3" s="353" t="s">
        <v>155</v>
      </c>
    </row>
    <row r="4" spans="1:49" ht="48" customHeight="1" x14ac:dyDescent="0.25">
      <c r="A4" s="619" t="s">
        <v>156</v>
      </c>
      <c r="B4" s="620"/>
      <c r="C4" s="620"/>
      <c r="D4" s="620"/>
      <c r="E4" s="620"/>
      <c r="F4" s="620"/>
      <c r="G4" s="620"/>
      <c r="H4" s="621"/>
      <c r="I4" s="634" t="s">
        <v>156</v>
      </c>
      <c r="J4" s="620"/>
      <c r="K4" s="620"/>
      <c r="L4" s="620"/>
      <c r="M4" s="620"/>
      <c r="N4" s="620"/>
      <c r="O4" s="620"/>
      <c r="P4" s="620"/>
      <c r="Q4" s="620"/>
      <c r="R4" s="620"/>
      <c r="S4" s="620"/>
      <c r="T4" s="620"/>
      <c r="U4" s="636"/>
      <c r="V4" s="634" t="s">
        <v>156</v>
      </c>
      <c r="W4" s="620"/>
      <c r="X4" s="620"/>
      <c r="Y4" s="620"/>
      <c r="Z4" s="620"/>
      <c r="AA4" s="620"/>
      <c r="AB4" s="620"/>
      <c r="AC4" s="620"/>
      <c r="AD4" s="620"/>
      <c r="AE4" s="620"/>
      <c r="AF4" s="620"/>
      <c r="AG4" s="620"/>
      <c r="AH4" s="620"/>
      <c r="AI4" s="621"/>
      <c r="AJ4" s="634" t="s">
        <v>156</v>
      </c>
      <c r="AK4" s="620"/>
      <c r="AL4" s="620"/>
      <c r="AM4" s="620"/>
      <c r="AN4" s="620"/>
      <c r="AO4" s="620"/>
      <c r="AP4" s="620"/>
      <c r="AQ4" s="620"/>
      <c r="AR4" s="620"/>
      <c r="AS4" s="620"/>
      <c r="AT4" s="620"/>
      <c r="AU4" s="620"/>
      <c r="AV4" s="620"/>
      <c r="AW4" s="621"/>
    </row>
    <row r="5" spans="1:49" ht="43.5" customHeight="1" x14ac:dyDescent="0.25">
      <c r="A5" s="622" t="s">
        <v>157</v>
      </c>
      <c r="B5" s="620"/>
      <c r="C5" s="620"/>
      <c r="D5" s="620"/>
      <c r="E5" s="623"/>
      <c r="F5" s="622" t="s">
        <v>158</v>
      </c>
      <c r="G5" s="620"/>
      <c r="H5" s="621"/>
      <c r="I5" s="635" t="s">
        <v>157</v>
      </c>
      <c r="J5" s="620"/>
      <c r="K5" s="620"/>
      <c r="L5" s="620"/>
      <c r="M5" s="620"/>
      <c r="N5" s="620"/>
      <c r="O5" s="620"/>
      <c r="P5" s="620"/>
      <c r="Q5" s="620"/>
      <c r="R5" s="620"/>
      <c r="S5" s="620"/>
      <c r="T5" s="620"/>
      <c r="U5" s="354" t="s">
        <v>159</v>
      </c>
      <c r="V5" s="635" t="s">
        <v>157</v>
      </c>
      <c r="W5" s="620"/>
      <c r="X5" s="620"/>
      <c r="Y5" s="620"/>
      <c r="Z5" s="620"/>
      <c r="AA5" s="620"/>
      <c r="AB5" s="620"/>
      <c r="AC5" s="620"/>
      <c r="AD5" s="620"/>
      <c r="AE5" s="620"/>
      <c r="AF5" s="623"/>
      <c r="AG5" s="622" t="s">
        <v>160</v>
      </c>
      <c r="AH5" s="620"/>
      <c r="AI5" s="621"/>
      <c r="AJ5" s="635" t="s">
        <v>157</v>
      </c>
      <c r="AK5" s="620"/>
      <c r="AL5" s="620"/>
      <c r="AM5" s="620"/>
      <c r="AN5" s="620"/>
      <c r="AO5" s="620"/>
      <c r="AP5" s="620"/>
      <c r="AQ5" s="620"/>
      <c r="AR5" s="620"/>
      <c r="AS5" s="620"/>
      <c r="AT5" s="623"/>
      <c r="AU5" s="622" t="s">
        <v>160</v>
      </c>
      <c r="AV5" s="620"/>
      <c r="AW5" s="621"/>
    </row>
    <row r="6" spans="1:49" ht="43.5" customHeight="1" x14ac:dyDescent="0.25">
      <c r="A6" s="624" t="s">
        <v>161</v>
      </c>
      <c r="B6" s="625"/>
      <c r="C6" s="625"/>
      <c r="D6" s="625"/>
      <c r="E6" s="625"/>
      <c r="F6" s="625"/>
      <c r="G6" s="625"/>
      <c r="H6" s="625"/>
      <c r="I6" s="625"/>
      <c r="J6" s="625"/>
      <c r="K6" s="625"/>
      <c r="L6" s="625"/>
      <c r="M6" s="625"/>
      <c r="N6" s="625"/>
      <c r="O6" s="625"/>
      <c r="P6" s="625"/>
      <c r="Q6" s="625"/>
      <c r="R6" s="625"/>
      <c r="S6" s="625"/>
      <c r="T6" s="625"/>
      <c r="U6" s="626"/>
      <c r="V6" s="631" t="s">
        <v>161</v>
      </c>
      <c r="W6" s="625"/>
      <c r="X6" s="625"/>
      <c r="Y6" s="625"/>
      <c r="Z6" s="625"/>
      <c r="AA6" s="625"/>
      <c r="AB6" s="625"/>
      <c r="AC6" s="625"/>
      <c r="AD6" s="625"/>
      <c r="AE6" s="625"/>
      <c r="AF6" s="625"/>
      <c r="AG6" s="625"/>
      <c r="AH6" s="625"/>
      <c r="AI6" s="632"/>
      <c r="AJ6" s="631" t="s">
        <v>161</v>
      </c>
      <c r="AK6" s="625"/>
      <c r="AL6" s="625"/>
      <c r="AM6" s="625"/>
      <c r="AN6" s="625"/>
      <c r="AO6" s="625"/>
      <c r="AP6" s="625"/>
      <c r="AQ6" s="625"/>
      <c r="AR6" s="625"/>
      <c r="AS6" s="625"/>
      <c r="AT6" s="625"/>
      <c r="AU6" s="625"/>
      <c r="AV6" s="625"/>
      <c r="AW6" s="632"/>
    </row>
    <row r="7" spans="1:49" ht="45.75" customHeight="1" x14ac:dyDescent="0.25">
      <c r="A7" s="627" t="s">
        <v>145</v>
      </c>
      <c r="B7" s="591" t="s">
        <v>162</v>
      </c>
      <c r="C7" s="591" t="s">
        <v>163</v>
      </c>
      <c r="D7" s="591" t="s">
        <v>164</v>
      </c>
      <c r="E7" s="591" t="s">
        <v>165</v>
      </c>
      <c r="F7" s="591" t="s">
        <v>166</v>
      </c>
      <c r="G7" s="591" t="s">
        <v>167</v>
      </c>
      <c r="H7" s="593" t="s">
        <v>168</v>
      </c>
      <c r="I7" s="595" t="s">
        <v>1174</v>
      </c>
      <c r="J7" s="596"/>
      <c r="K7" s="596"/>
      <c r="L7" s="597"/>
      <c r="M7" s="628" t="s">
        <v>169</v>
      </c>
      <c r="N7" s="596"/>
      <c r="O7" s="597"/>
      <c r="P7" s="633" t="s">
        <v>170</v>
      </c>
      <c r="Q7" s="596"/>
      <c r="R7" s="596"/>
      <c r="S7" s="596"/>
      <c r="T7" s="596"/>
      <c r="U7" s="597"/>
      <c r="V7" s="616" t="s">
        <v>1175</v>
      </c>
      <c r="W7" s="617"/>
      <c r="X7" s="617"/>
      <c r="Y7" s="618"/>
      <c r="Z7" s="629" t="s">
        <v>171</v>
      </c>
      <c r="AA7" s="617"/>
      <c r="AB7" s="617"/>
      <c r="AC7" s="630"/>
      <c r="AD7" s="633" t="s">
        <v>172</v>
      </c>
      <c r="AE7" s="596"/>
      <c r="AF7" s="596"/>
      <c r="AG7" s="596"/>
      <c r="AH7" s="596"/>
      <c r="AI7" s="597"/>
      <c r="AJ7" s="616" t="s">
        <v>1176</v>
      </c>
      <c r="AK7" s="617"/>
      <c r="AL7" s="617"/>
      <c r="AM7" s="618"/>
      <c r="AN7" s="629" t="s">
        <v>173</v>
      </c>
      <c r="AO7" s="617"/>
      <c r="AP7" s="617"/>
      <c r="AQ7" s="630"/>
      <c r="AR7" s="633" t="s">
        <v>174</v>
      </c>
      <c r="AS7" s="596"/>
      <c r="AT7" s="596"/>
      <c r="AU7" s="596"/>
      <c r="AV7" s="596"/>
      <c r="AW7" s="597"/>
    </row>
    <row r="8" spans="1:49" ht="84.75" customHeight="1" x14ac:dyDescent="0.25">
      <c r="A8" s="590"/>
      <c r="B8" s="592"/>
      <c r="C8" s="592"/>
      <c r="D8" s="592"/>
      <c r="E8" s="592"/>
      <c r="F8" s="592"/>
      <c r="G8" s="592"/>
      <c r="H8" s="594"/>
      <c r="I8" s="355" t="s">
        <v>175</v>
      </c>
      <c r="J8" s="356" t="s">
        <v>176</v>
      </c>
      <c r="K8" s="356" t="s">
        <v>1177</v>
      </c>
      <c r="L8" s="357" t="s">
        <v>177</v>
      </c>
      <c r="M8" s="230" t="s">
        <v>178</v>
      </c>
      <c r="N8" s="226" t="s">
        <v>179</v>
      </c>
      <c r="O8" s="227" t="s">
        <v>180</v>
      </c>
      <c r="P8" s="127" t="s">
        <v>181</v>
      </c>
      <c r="Q8" s="128" t="s">
        <v>182</v>
      </c>
      <c r="R8" s="128" t="s">
        <v>183</v>
      </c>
      <c r="S8" s="128" t="s">
        <v>184</v>
      </c>
      <c r="T8" s="128" t="s">
        <v>185</v>
      </c>
      <c r="U8" s="129" t="s">
        <v>186</v>
      </c>
      <c r="V8" s="121" t="s">
        <v>175</v>
      </c>
      <c r="W8" s="122" t="s">
        <v>176</v>
      </c>
      <c r="X8" s="122" t="s">
        <v>1177</v>
      </c>
      <c r="Y8" s="123" t="s">
        <v>177</v>
      </c>
      <c r="Z8" s="230" t="s">
        <v>178</v>
      </c>
      <c r="AA8" s="226" t="s">
        <v>179</v>
      </c>
      <c r="AB8" s="226" t="s">
        <v>187</v>
      </c>
      <c r="AC8" s="358" t="s">
        <v>180</v>
      </c>
      <c r="AD8" s="127" t="s">
        <v>181</v>
      </c>
      <c r="AE8" s="128" t="s">
        <v>182</v>
      </c>
      <c r="AF8" s="128" t="s">
        <v>183</v>
      </c>
      <c r="AG8" s="128" t="s">
        <v>184</v>
      </c>
      <c r="AH8" s="128" t="s">
        <v>185</v>
      </c>
      <c r="AI8" s="129" t="s">
        <v>186</v>
      </c>
      <c r="AJ8" s="121" t="s">
        <v>175</v>
      </c>
      <c r="AK8" s="122" t="s">
        <v>176</v>
      </c>
      <c r="AL8" s="122" t="s">
        <v>1177</v>
      </c>
      <c r="AM8" s="123" t="s">
        <v>177</v>
      </c>
      <c r="AN8" s="230" t="s">
        <v>178</v>
      </c>
      <c r="AO8" s="226" t="s">
        <v>179</v>
      </c>
      <c r="AP8" s="226" t="s">
        <v>187</v>
      </c>
      <c r="AQ8" s="358" t="s">
        <v>180</v>
      </c>
      <c r="AR8" s="127" t="s">
        <v>181</v>
      </c>
      <c r="AS8" s="128" t="s">
        <v>182</v>
      </c>
      <c r="AT8" s="128" t="s">
        <v>183</v>
      </c>
      <c r="AU8" s="119" t="s">
        <v>184</v>
      </c>
      <c r="AV8" s="128" t="s">
        <v>185</v>
      </c>
      <c r="AW8" s="129" t="s">
        <v>186</v>
      </c>
    </row>
    <row r="9" spans="1:49" ht="156.75" customHeight="1" x14ac:dyDescent="0.25">
      <c r="A9" s="588" t="s">
        <v>188</v>
      </c>
      <c r="B9" s="318">
        <v>1</v>
      </c>
      <c r="C9" s="237" t="s">
        <v>189</v>
      </c>
      <c r="D9" s="159" t="s">
        <v>190</v>
      </c>
      <c r="E9" s="359" t="s">
        <v>191</v>
      </c>
      <c r="F9" s="237" t="s">
        <v>192</v>
      </c>
      <c r="G9" s="160">
        <v>44929</v>
      </c>
      <c r="H9" s="360">
        <v>44943</v>
      </c>
      <c r="I9" s="175" t="s">
        <v>193</v>
      </c>
      <c r="J9" s="165">
        <v>1</v>
      </c>
      <c r="K9" s="159" t="s">
        <v>194</v>
      </c>
      <c r="L9" s="172" t="s">
        <v>195</v>
      </c>
      <c r="M9" s="176">
        <v>45050</v>
      </c>
      <c r="N9" s="318" t="s">
        <v>196</v>
      </c>
      <c r="O9" s="238" t="s">
        <v>197</v>
      </c>
      <c r="P9" s="361">
        <v>45055</v>
      </c>
      <c r="Q9" s="318" t="s">
        <v>198</v>
      </c>
      <c r="R9" s="362">
        <v>1</v>
      </c>
      <c r="S9" s="318" t="s">
        <v>199</v>
      </c>
      <c r="T9" s="318" t="s">
        <v>200</v>
      </c>
      <c r="U9" s="170" t="s">
        <v>196</v>
      </c>
      <c r="V9" s="177" t="s">
        <v>207</v>
      </c>
      <c r="W9" s="363">
        <v>1</v>
      </c>
      <c r="X9" s="318" t="s">
        <v>195</v>
      </c>
      <c r="Y9" s="318" t="s">
        <v>195</v>
      </c>
      <c r="Z9" s="361">
        <v>45170</v>
      </c>
      <c r="AA9" s="170" t="s">
        <v>196</v>
      </c>
      <c r="AB9" s="165">
        <v>1</v>
      </c>
      <c r="AC9" s="296" t="s">
        <v>201</v>
      </c>
      <c r="AD9" s="808" t="s">
        <v>1410</v>
      </c>
      <c r="AE9" s="809" t="s">
        <v>195</v>
      </c>
      <c r="AF9" s="810">
        <v>1</v>
      </c>
      <c r="AG9" s="809" t="s">
        <v>1386</v>
      </c>
      <c r="AH9" s="809" t="s">
        <v>195</v>
      </c>
      <c r="AI9" s="811" t="s">
        <v>196</v>
      </c>
      <c r="AJ9" s="177" t="s">
        <v>1102</v>
      </c>
      <c r="AK9" s="165">
        <v>1</v>
      </c>
      <c r="AL9" s="159" t="s">
        <v>195</v>
      </c>
      <c r="AM9" s="238" t="s">
        <v>1103</v>
      </c>
      <c r="AN9" s="364">
        <v>45294</v>
      </c>
      <c r="AO9" s="177" t="s">
        <v>1102</v>
      </c>
      <c r="AP9" s="165">
        <v>1</v>
      </c>
      <c r="AQ9" s="159" t="s">
        <v>195</v>
      </c>
      <c r="AR9" s="482" t="s">
        <v>1279</v>
      </c>
      <c r="AS9" s="318" t="s">
        <v>195</v>
      </c>
      <c r="AT9" s="234">
        <v>100</v>
      </c>
      <c r="AU9" s="398" t="s">
        <v>1102</v>
      </c>
      <c r="AV9" s="483" t="s">
        <v>195</v>
      </c>
      <c r="AW9" s="152" t="s">
        <v>196</v>
      </c>
    </row>
    <row r="10" spans="1:49" ht="195" customHeight="1" x14ac:dyDescent="0.25">
      <c r="A10" s="589"/>
      <c r="B10" s="162">
        <v>2</v>
      </c>
      <c r="C10" s="237" t="s">
        <v>202</v>
      </c>
      <c r="D10" s="237" t="s">
        <v>203</v>
      </c>
      <c r="E10" s="159" t="s">
        <v>192</v>
      </c>
      <c r="F10" s="159" t="s">
        <v>191</v>
      </c>
      <c r="G10" s="160">
        <v>44929</v>
      </c>
      <c r="H10" s="360">
        <v>44945</v>
      </c>
      <c r="I10" s="175" t="s">
        <v>204</v>
      </c>
      <c r="J10" s="165">
        <v>1</v>
      </c>
      <c r="K10" s="159" t="s">
        <v>205</v>
      </c>
      <c r="L10" s="172" t="s">
        <v>195</v>
      </c>
      <c r="M10" s="176">
        <v>45050</v>
      </c>
      <c r="N10" s="318" t="s">
        <v>196</v>
      </c>
      <c r="O10" s="238" t="s">
        <v>206</v>
      </c>
      <c r="P10" s="361">
        <v>45055</v>
      </c>
      <c r="Q10" s="318" t="s">
        <v>198</v>
      </c>
      <c r="R10" s="362">
        <v>1</v>
      </c>
      <c r="S10" s="318" t="s">
        <v>199</v>
      </c>
      <c r="T10" s="318" t="s">
        <v>200</v>
      </c>
      <c r="U10" s="170" t="s">
        <v>196</v>
      </c>
      <c r="V10" s="177" t="s">
        <v>207</v>
      </c>
      <c r="W10" s="363">
        <v>1</v>
      </c>
      <c r="X10" s="318" t="s">
        <v>195</v>
      </c>
      <c r="Y10" s="318" t="s">
        <v>195</v>
      </c>
      <c r="Z10" s="361">
        <v>45170</v>
      </c>
      <c r="AA10" s="170" t="s">
        <v>196</v>
      </c>
      <c r="AB10" s="165">
        <v>1</v>
      </c>
      <c r="AC10" s="296" t="s">
        <v>201</v>
      </c>
      <c r="AD10" s="808" t="s">
        <v>1411</v>
      </c>
      <c r="AE10" s="809" t="s">
        <v>195</v>
      </c>
      <c r="AF10" s="810">
        <v>1</v>
      </c>
      <c r="AG10" s="809" t="s">
        <v>1386</v>
      </c>
      <c r="AH10" s="809" t="s">
        <v>195</v>
      </c>
      <c r="AI10" s="811" t="s">
        <v>196</v>
      </c>
      <c r="AJ10" s="177" t="s">
        <v>1102</v>
      </c>
      <c r="AK10" s="165">
        <v>1</v>
      </c>
      <c r="AL10" s="159" t="s">
        <v>195</v>
      </c>
      <c r="AM10" s="238" t="s">
        <v>1103</v>
      </c>
      <c r="AN10" s="364">
        <v>45294</v>
      </c>
      <c r="AO10" s="177" t="s">
        <v>1102</v>
      </c>
      <c r="AP10" s="165">
        <v>1</v>
      </c>
      <c r="AQ10" s="159" t="s">
        <v>195</v>
      </c>
      <c r="AR10" s="482" t="s">
        <v>1279</v>
      </c>
      <c r="AS10" s="318" t="s">
        <v>195</v>
      </c>
      <c r="AT10" s="234">
        <v>100</v>
      </c>
      <c r="AU10" s="398" t="s">
        <v>1102</v>
      </c>
      <c r="AV10" s="483" t="s">
        <v>195</v>
      </c>
      <c r="AW10" s="152" t="s">
        <v>196</v>
      </c>
    </row>
    <row r="11" spans="1:49" ht="195" customHeight="1" x14ac:dyDescent="0.25">
      <c r="A11" s="590"/>
      <c r="B11" s="162">
        <v>3</v>
      </c>
      <c r="C11" s="237" t="s">
        <v>208</v>
      </c>
      <c r="D11" s="237" t="s">
        <v>209</v>
      </c>
      <c r="E11" s="237" t="s">
        <v>210</v>
      </c>
      <c r="F11" s="159" t="s">
        <v>195</v>
      </c>
      <c r="G11" s="160">
        <v>44941</v>
      </c>
      <c r="H11" s="160">
        <v>44957</v>
      </c>
      <c r="I11" s="143" t="s">
        <v>211</v>
      </c>
      <c r="J11" s="144">
        <v>1</v>
      </c>
      <c r="K11" s="152" t="s">
        <v>212</v>
      </c>
      <c r="L11" s="172" t="s">
        <v>195</v>
      </c>
      <c r="M11" s="176">
        <v>45051</v>
      </c>
      <c r="N11" s="318" t="s">
        <v>196</v>
      </c>
      <c r="O11" s="238" t="s">
        <v>213</v>
      </c>
      <c r="P11" s="361">
        <v>45055</v>
      </c>
      <c r="Q11" s="318" t="s">
        <v>198</v>
      </c>
      <c r="R11" s="362">
        <v>1</v>
      </c>
      <c r="S11" s="318" t="s">
        <v>214</v>
      </c>
      <c r="T11" s="318" t="s">
        <v>215</v>
      </c>
      <c r="U11" s="170" t="s">
        <v>196</v>
      </c>
      <c r="V11" s="177" t="s">
        <v>207</v>
      </c>
      <c r="W11" s="363">
        <v>1</v>
      </c>
      <c r="X11" s="318" t="s">
        <v>195</v>
      </c>
      <c r="Y11" s="318" t="s">
        <v>195</v>
      </c>
      <c r="Z11" s="361">
        <v>45170</v>
      </c>
      <c r="AA11" s="170" t="s">
        <v>196</v>
      </c>
      <c r="AB11" s="165">
        <v>1</v>
      </c>
      <c r="AC11" s="296" t="s">
        <v>201</v>
      </c>
      <c r="AD11" s="808" t="s">
        <v>1411</v>
      </c>
      <c r="AE11" s="809" t="s">
        <v>195</v>
      </c>
      <c r="AF11" s="810">
        <v>1</v>
      </c>
      <c r="AG11" s="809" t="s">
        <v>1386</v>
      </c>
      <c r="AH11" s="809" t="s">
        <v>195</v>
      </c>
      <c r="AI11" s="811" t="s">
        <v>196</v>
      </c>
      <c r="AJ11" s="177" t="s">
        <v>1102</v>
      </c>
      <c r="AK11" s="165">
        <v>1</v>
      </c>
      <c r="AL11" s="159" t="s">
        <v>195</v>
      </c>
      <c r="AM11" s="238" t="s">
        <v>1103</v>
      </c>
      <c r="AN11" s="364">
        <v>45294</v>
      </c>
      <c r="AO11" s="177" t="s">
        <v>1102</v>
      </c>
      <c r="AP11" s="165">
        <v>1</v>
      </c>
      <c r="AQ11" s="159" t="s">
        <v>195</v>
      </c>
      <c r="AR11" s="482" t="s">
        <v>1279</v>
      </c>
      <c r="AS11" s="318" t="s">
        <v>195</v>
      </c>
      <c r="AT11" s="234">
        <v>100</v>
      </c>
      <c r="AU11" s="398" t="s">
        <v>1102</v>
      </c>
      <c r="AV11" s="483" t="s">
        <v>195</v>
      </c>
      <c r="AW11" s="152" t="s">
        <v>196</v>
      </c>
    </row>
    <row r="12" spans="1:49" ht="195" customHeight="1" x14ac:dyDescent="0.25">
      <c r="A12" s="588" t="s">
        <v>216</v>
      </c>
      <c r="B12" s="318">
        <v>4</v>
      </c>
      <c r="C12" s="158" t="s">
        <v>217</v>
      </c>
      <c r="D12" s="237" t="s">
        <v>218</v>
      </c>
      <c r="E12" s="159" t="s">
        <v>192</v>
      </c>
      <c r="F12" s="159" t="s">
        <v>191</v>
      </c>
      <c r="G12" s="160">
        <v>44929</v>
      </c>
      <c r="H12" s="360">
        <v>45016</v>
      </c>
      <c r="I12" s="144" t="s">
        <v>219</v>
      </c>
      <c r="J12" s="144">
        <v>1</v>
      </c>
      <c r="K12" s="159" t="s">
        <v>220</v>
      </c>
      <c r="L12" s="172" t="s">
        <v>221</v>
      </c>
      <c r="M12" s="176">
        <v>45050</v>
      </c>
      <c r="N12" s="318" t="s">
        <v>196</v>
      </c>
      <c r="O12" s="238" t="s">
        <v>222</v>
      </c>
      <c r="P12" s="361">
        <v>45055</v>
      </c>
      <c r="Q12" s="318" t="s">
        <v>198</v>
      </c>
      <c r="R12" s="362">
        <v>1</v>
      </c>
      <c r="S12" s="318" t="s">
        <v>214</v>
      </c>
      <c r="T12" s="318" t="s">
        <v>223</v>
      </c>
      <c r="U12" s="170" t="s">
        <v>196</v>
      </c>
      <c r="V12" s="177" t="s">
        <v>207</v>
      </c>
      <c r="W12" s="363">
        <v>1</v>
      </c>
      <c r="X12" s="318" t="s">
        <v>195</v>
      </c>
      <c r="Y12" s="318" t="s">
        <v>195</v>
      </c>
      <c r="Z12" s="361">
        <v>45170</v>
      </c>
      <c r="AA12" s="170" t="s">
        <v>196</v>
      </c>
      <c r="AB12" s="165">
        <v>1</v>
      </c>
      <c r="AC12" s="296" t="s">
        <v>201</v>
      </c>
      <c r="AD12" s="808" t="s">
        <v>1411</v>
      </c>
      <c r="AE12" s="809" t="s">
        <v>195</v>
      </c>
      <c r="AF12" s="810">
        <v>1</v>
      </c>
      <c r="AG12" s="809" t="s">
        <v>1386</v>
      </c>
      <c r="AH12" s="809" t="s">
        <v>195</v>
      </c>
      <c r="AI12" s="811" t="s">
        <v>196</v>
      </c>
      <c r="AJ12" s="177" t="s">
        <v>1102</v>
      </c>
      <c r="AK12" s="165">
        <v>1</v>
      </c>
      <c r="AL12" s="159" t="s">
        <v>195</v>
      </c>
      <c r="AM12" s="238" t="s">
        <v>1103</v>
      </c>
      <c r="AN12" s="364">
        <v>45294</v>
      </c>
      <c r="AO12" s="177" t="s">
        <v>1102</v>
      </c>
      <c r="AP12" s="165">
        <v>1</v>
      </c>
      <c r="AQ12" s="159" t="s">
        <v>195</v>
      </c>
      <c r="AR12" s="482" t="s">
        <v>1279</v>
      </c>
      <c r="AS12" s="318" t="s">
        <v>195</v>
      </c>
      <c r="AT12" s="234">
        <v>100</v>
      </c>
      <c r="AU12" s="398" t="s">
        <v>1102</v>
      </c>
      <c r="AV12" s="483" t="s">
        <v>195</v>
      </c>
      <c r="AW12" s="152" t="s">
        <v>196</v>
      </c>
    </row>
    <row r="13" spans="1:49" ht="195" customHeight="1" x14ac:dyDescent="0.25">
      <c r="A13" s="589"/>
      <c r="B13" s="162">
        <v>5</v>
      </c>
      <c r="C13" s="237" t="s">
        <v>224</v>
      </c>
      <c r="D13" s="237" t="s">
        <v>225</v>
      </c>
      <c r="E13" s="159" t="s">
        <v>226</v>
      </c>
      <c r="F13" s="159" t="s">
        <v>192</v>
      </c>
      <c r="G13" s="160">
        <v>44942</v>
      </c>
      <c r="H13" s="268">
        <v>44956</v>
      </c>
      <c r="I13" s="232" t="s">
        <v>227</v>
      </c>
      <c r="J13" s="144">
        <v>1</v>
      </c>
      <c r="K13" s="159" t="s">
        <v>228</v>
      </c>
      <c r="L13" s="172" t="s">
        <v>195</v>
      </c>
      <c r="M13" s="176">
        <v>45050</v>
      </c>
      <c r="N13" s="318" t="s">
        <v>196</v>
      </c>
      <c r="O13" s="238" t="s">
        <v>229</v>
      </c>
      <c r="P13" s="361">
        <v>45055</v>
      </c>
      <c r="Q13" s="318" t="s">
        <v>198</v>
      </c>
      <c r="R13" s="362">
        <v>1</v>
      </c>
      <c r="S13" s="365" t="s">
        <v>230</v>
      </c>
      <c r="T13" s="162" t="s">
        <v>231</v>
      </c>
      <c r="U13" s="170" t="s">
        <v>196</v>
      </c>
      <c r="V13" s="177" t="s">
        <v>207</v>
      </c>
      <c r="W13" s="363">
        <v>1</v>
      </c>
      <c r="X13" s="318" t="s">
        <v>195</v>
      </c>
      <c r="Y13" s="318" t="s">
        <v>195</v>
      </c>
      <c r="Z13" s="361">
        <v>45170</v>
      </c>
      <c r="AA13" s="170" t="s">
        <v>196</v>
      </c>
      <c r="AB13" s="165">
        <v>1</v>
      </c>
      <c r="AC13" s="296" t="s">
        <v>201</v>
      </c>
      <c r="AD13" s="808" t="s">
        <v>1411</v>
      </c>
      <c r="AE13" s="809" t="s">
        <v>195</v>
      </c>
      <c r="AF13" s="810">
        <v>1</v>
      </c>
      <c r="AG13" s="809" t="s">
        <v>1386</v>
      </c>
      <c r="AH13" s="809" t="s">
        <v>195</v>
      </c>
      <c r="AI13" s="811" t="s">
        <v>196</v>
      </c>
      <c r="AJ13" s="177" t="s">
        <v>1102</v>
      </c>
      <c r="AK13" s="165">
        <v>1</v>
      </c>
      <c r="AL13" s="159" t="s">
        <v>195</v>
      </c>
      <c r="AM13" s="238" t="s">
        <v>1103</v>
      </c>
      <c r="AN13" s="364">
        <v>45294</v>
      </c>
      <c r="AO13" s="177" t="s">
        <v>1102</v>
      </c>
      <c r="AP13" s="165">
        <v>1</v>
      </c>
      <c r="AQ13" s="159" t="s">
        <v>195</v>
      </c>
      <c r="AR13" s="482" t="s">
        <v>1279</v>
      </c>
      <c r="AS13" s="318" t="s">
        <v>195</v>
      </c>
      <c r="AT13" s="234">
        <v>100</v>
      </c>
      <c r="AU13" s="398" t="s">
        <v>1102</v>
      </c>
      <c r="AV13" s="483" t="s">
        <v>195</v>
      </c>
      <c r="AW13" s="152" t="s">
        <v>196</v>
      </c>
    </row>
    <row r="14" spans="1:49" ht="195" customHeight="1" x14ac:dyDescent="0.25">
      <c r="A14" s="589"/>
      <c r="B14" s="162">
        <v>6</v>
      </c>
      <c r="C14" s="237" t="s">
        <v>232</v>
      </c>
      <c r="D14" s="237" t="s">
        <v>233</v>
      </c>
      <c r="E14" s="159" t="s">
        <v>192</v>
      </c>
      <c r="F14" s="159" t="s">
        <v>195</v>
      </c>
      <c r="G14" s="160">
        <v>44952</v>
      </c>
      <c r="H14" s="360">
        <v>44956</v>
      </c>
      <c r="I14" s="249" t="s">
        <v>234</v>
      </c>
      <c r="J14" s="144">
        <v>1</v>
      </c>
      <c r="K14" s="152" t="s">
        <v>235</v>
      </c>
      <c r="L14" s="172" t="s">
        <v>236</v>
      </c>
      <c r="M14" s="176">
        <v>45050</v>
      </c>
      <c r="N14" s="318" t="s">
        <v>196</v>
      </c>
      <c r="O14" s="238" t="s">
        <v>237</v>
      </c>
      <c r="P14" s="361">
        <v>45055</v>
      </c>
      <c r="Q14" s="318" t="s">
        <v>198</v>
      </c>
      <c r="R14" s="362">
        <v>1</v>
      </c>
      <c r="S14" s="318" t="s">
        <v>214</v>
      </c>
      <c r="T14" s="162" t="s">
        <v>238</v>
      </c>
      <c r="U14" s="170" t="s">
        <v>196</v>
      </c>
      <c r="V14" s="177" t="s">
        <v>207</v>
      </c>
      <c r="W14" s="363">
        <v>1</v>
      </c>
      <c r="X14" s="318" t="s">
        <v>195</v>
      </c>
      <c r="Y14" s="318" t="s">
        <v>195</v>
      </c>
      <c r="Z14" s="361">
        <v>45170</v>
      </c>
      <c r="AA14" s="170" t="s">
        <v>196</v>
      </c>
      <c r="AB14" s="165">
        <v>1</v>
      </c>
      <c r="AC14" s="296" t="s">
        <v>201</v>
      </c>
      <c r="AD14" s="808" t="s">
        <v>1411</v>
      </c>
      <c r="AE14" s="809" t="s">
        <v>195</v>
      </c>
      <c r="AF14" s="810">
        <v>1</v>
      </c>
      <c r="AG14" s="809" t="s">
        <v>1386</v>
      </c>
      <c r="AH14" s="809" t="s">
        <v>195</v>
      </c>
      <c r="AI14" s="811" t="s">
        <v>196</v>
      </c>
      <c r="AJ14" s="177" t="s">
        <v>1102</v>
      </c>
      <c r="AK14" s="165">
        <v>1</v>
      </c>
      <c r="AL14" s="159" t="s">
        <v>195</v>
      </c>
      <c r="AM14" s="238" t="s">
        <v>1103</v>
      </c>
      <c r="AN14" s="364">
        <v>45294</v>
      </c>
      <c r="AO14" s="177" t="s">
        <v>1102</v>
      </c>
      <c r="AP14" s="165">
        <v>1</v>
      </c>
      <c r="AQ14" s="159" t="s">
        <v>195</v>
      </c>
      <c r="AR14" s="482" t="s">
        <v>1279</v>
      </c>
      <c r="AS14" s="318" t="s">
        <v>195</v>
      </c>
      <c r="AT14" s="234">
        <v>100</v>
      </c>
      <c r="AU14" s="398" t="s">
        <v>1102</v>
      </c>
      <c r="AV14" s="483" t="s">
        <v>195</v>
      </c>
      <c r="AW14" s="152" t="s">
        <v>196</v>
      </c>
    </row>
    <row r="15" spans="1:49" ht="195" customHeight="1" x14ac:dyDescent="0.25">
      <c r="A15" s="589"/>
      <c r="B15" s="318">
        <v>7</v>
      </c>
      <c r="C15" s="237" t="s">
        <v>239</v>
      </c>
      <c r="D15" s="237" t="s">
        <v>240</v>
      </c>
      <c r="E15" s="243" t="s">
        <v>226</v>
      </c>
      <c r="F15" s="159" t="s">
        <v>192</v>
      </c>
      <c r="G15" s="160">
        <v>44956</v>
      </c>
      <c r="H15" s="268">
        <v>44957</v>
      </c>
      <c r="I15" s="249" t="s">
        <v>241</v>
      </c>
      <c r="J15" s="144">
        <v>1</v>
      </c>
      <c r="K15" s="152" t="s">
        <v>242</v>
      </c>
      <c r="L15" s="172" t="s">
        <v>243</v>
      </c>
      <c r="M15" s="176">
        <v>45050</v>
      </c>
      <c r="N15" s="318" t="s">
        <v>196</v>
      </c>
      <c r="O15" s="238" t="s">
        <v>244</v>
      </c>
      <c r="P15" s="361">
        <v>45055</v>
      </c>
      <c r="Q15" s="318" t="s">
        <v>198</v>
      </c>
      <c r="R15" s="362">
        <v>1</v>
      </c>
      <c r="S15" s="318" t="s">
        <v>214</v>
      </c>
      <c r="T15" s="162" t="s">
        <v>245</v>
      </c>
      <c r="U15" s="170" t="s">
        <v>196</v>
      </c>
      <c r="V15" s="177" t="s">
        <v>207</v>
      </c>
      <c r="W15" s="363">
        <v>1</v>
      </c>
      <c r="X15" s="318" t="s">
        <v>195</v>
      </c>
      <c r="Y15" s="318" t="s">
        <v>195</v>
      </c>
      <c r="Z15" s="361">
        <v>45170</v>
      </c>
      <c r="AA15" s="170" t="s">
        <v>196</v>
      </c>
      <c r="AB15" s="165">
        <v>1</v>
      </c>
      <c r="AC15" s="296" t="s">
        <v>201</v>
      </c>
      <c r="AD15" s="808" t="s">
        <v>1411</v>
      </c>
      <c r="AE15" s="809" t="s">
        <v>195</v>
      </c>
      <c r="AF15" s="810">
        <v>1</v>
      </c>
      <c r="AG15" s="809" t="s">
        <v>1386</v>
      </c>
      <c r="AH15" s="809" t="s">
        <v>195</v>
      </c>
      <c r="AI15" s="811" t="s">
        <v>196</v>
      </c>
      <c r="AJ15" s="177" t="s">
        <v>1102</v>
      </c>
      <c r="AK15" s="165">
        <v>1</v>
      </c>
      <c r="AL15" s="159" t="s">
        <v>195</v>
      </c>
      <c r="AM15" s="238" t="s">
        <v>1103</v>
      </c>
      <c r="AN15" s="364">
        <v>45294</v>
      </c>
      <c r="AO15" s="177" t="s">
        <v>1102</v>
      </c>
      <c r="AP15" s="165">
        <v>1</v>
      </c>
      <c r="AQ15" s="159" t="s">
        <v>195</v>
      </c>
      <c r="AR15" s="482" t="s">
        <v>1279</v>
      </c>
      <c r="AS15" s="318" t="s">
        <v>195</v>
      </c>
      <c r="AT15" s="234">
        <v>100</v>
      </c>
      <c r="AU15" s="398" t="s">
        <v>1102</v>
      </c>
      <c r="AV15" s="483" t="s">
        <v>195</v>
      </c>
      <c r="AW15" s="152" t="s">
        <v>196</v>
      </c>
    </row>
    <row r="16" spans="1:49" ht="195" customHeight="1" x14ac:dyDescent="0.25">
      <c r="A16" s="231" t="s">
        <v>246</v>
      </c>
      <c r="B16" s="162">
        <v>8</v>
      </c>
      <c r="C16" s="158" t="s">
        <v>247</v>
      </c>
      <c r="D16" s="237" t="s">
        <v>248</v>
      </c>
      <c r="E16" s="159" t="s">
        <v>192</v>
      </c>
      <c r="F16" s="159" t="s">
        <v>195</v>
      </c>
      <c r="G16" s="160">
        <v>44929</v>
      </c>
      <c r="H16" s="360">
        <v>45169</v>
      </c>
      <c r="I16" s="151" t="s">
        <v>249</v>
      </c>
      <c r="J16" s="144">
        <v>0.1</v>
      </c>
      <c r="K16" s="152" t="s">
        <v>250</v>
      </c>
      <c r="L16" s="172" t="s">
        <v>251</v>
      </c>
      <c r="M16" s="176">
        <v>45050</v>
      </c>
      <c r="N16" s="162" t="s">
        <v>252</v>
      </c>
      <c r="O16" s="172" t="s">
        <v>253</v>
      </c>
      <c r="P16" s="361">
        <v>45055</v>
      </c>
      <c r="Q16" s="318" t="s">
        <v>198</v>
      </c>
      <c r="R16" s="362">
        <v>0.1</v>
      </c>
      <c r="S16" s="365" t="s">
        <v>254</v>
      </c>
      <c r="T16" s="366" t="s">
        <v>255</v>
      </c>
      <c r="U16" s="367" t="s">
        <v>256</v>
      </c>
      <c r="V16" s="151" t="s">
        <v>1212</v>
      </c>
      <c r="W16" s="363">
        <v>1</v>
      </c>
      <c r="X16" s="152" t="s">
        <v>257</v>
      </c>
      <c r="Y16" s="240" t="s">
        <v>258</v>
      </c>
      <c r="Z16" s="361">
        <v>45170</v>
      </c>
      <c r="AA16" s="170" t="s">
        <v>196</v>
      </c>
      <c r="AB16" s="165">
        <v>1</v>
      </c>
      <c r="AC16" s="296" t="s">
        <v>259</v>
      </c>
      <c r="AD16" s="808" t="s">
        <v>1411</v>
      </c>
      <c r="AE16" s="812" t="s">
        <v>198</v>
      </c>
      <c r="AF16" s="810">
        <v>1</v>
      </c>
      <c r="AG16" s="813" t="s">
        <v>1412</v>
      </c>
      <c r="AH16" s="813" t="s">
        <v>1413</v>
      </c>
      <c r="AI16" s="811" t="s">
        <v>196</v>
      </c>
      <c r="AJ16" s="177" t="s">
        <v>1104</v>
      </c>
      <c r="AK16" s="165">
        <v>1</v>
      </c>
      <c r="AL16" s="159" t="s">
        <v>195</v>
      </c>
      <c r="AM16" s="238" t="s">
        <v>1103</v>
      </c>
      <c r="AN16" s="364">
        <v>45294</v>
      </c>
      <c r="AO16" s="177" t="s">
        <v>1104</v>
      </c>
      <c r="AP16" s="165">
        <v>1</v>
      </c>
      <c r="AQ16" s="159" t="s">
        <v>195</v>
      </c>
      <c r="AR16" s="482" t="s">
        <v>1279</v>
      </c>
      <c r="AS16" s="318" t="s">
        <v>195</v>
      </c>
      <c r="AT16" s="234">
        <v>100</v>
      </c>
      <c r="AU16" s="398" t="s">
        <v>1104</v>
      </c>
      <c r="AV16" s="483" t="s">
        <v>195</v>
      </c>
      <c r="AW16" s="152" t="s">
        <v>196</v>
      </c>
    </row>
    <row r="17" spans="1:49" ht="195" customHeight="1" x14ac:dyDescent="0.25">
      <c r="A17" s="368" t="s">
        <v>260</v>
      </c>
      <c r="B17" s="162">
        <v>9</v>
      </c>
      <c r="C17" s="154" t="s">
        <v>261</v>
      </c>
      <c r="D17" s="152" t="s">
        <v>262</v>
      </c>
      <c r="E17" s="152" t="s">
        <v>210</v>
      </c>
      <c r="F17" s="152" t="s">
        <v>195</v>
      </c>
      <c r="G17" s="310" t="s">
        <v>1190</v>
      </c>
      <c r="H17" s="369" t="s">
        <v>1191</v>
      </c>
      <c r="I17" s="232" t="s">
        <v>263</v>
      </c>
      <c r="J17" s="165">
        <v>0.33</v>
      </c>
      <c r="K17" s="159" t="s">
        <v>264</v>
      </c>
      <c r="L17" s="172" t="s">
        <v>195</v>
      </c>
      <c r="M17" s="176">
        <v>45051</v>
      </c>
      <c r="N17" s="162" t="s">
        <v>252</v>
      </c>
      <c r="O17" s="179" t="s">
        <v>265</v>
      </c>
      <c r="P17" s="361">
        <v>45055</v>
      </c>
      <c r="Q17" s="318" t="s">
        <v>198</v>
      </c>
      <c r="R17" s="362">
        <v>0.33</v>
      </c>
      <c r="S17" s="365" t="s">
        <v>266</v>
      </c>
      <c r="T17" s="162" t="s">
        <v>267</v>
      </c>
      <c r="U17" s="170" t="s">
        <v>196</v>
      </c>
      <c r="V17" s="232" t="s">
        <v>268</v>
      </c>
      <c r="W17" s="165">
        <v>0.66</v>
      </c>
      <c r="X17" s="158" t="s">
        <v>269</v>
      </c>
      <c r="Y17" s="318" t="s">
        <v>195</v>
      </c>
      <c r="Z17" s="361">
        <v>45170</v>
      </c>
      <c r="AA17" s="234" t="s">
        <v>252</v>
      </c>
      <c r="AB17" s="153">
        <v>0.66</v>
      </c>
      <c r="AC17" s="370" t="s">
        <v>270</v>
      </c>
      <c r="AD17" s="808" t="s">
        <v>1411</v>
      </c>
      <c r="AE17" s="812" t="s">
        <v>198</v>
      </c>
      <c r="AF17" s="810">
        <v>0.66</v>
      </c>
      <c r="AG17" s="814" t="s">
        <v>1414</v>
      </c>
      <c r="AH17" s="813" t="s">
        <v>1415</v>
      </c>
      <c r="AI17" s="815" t="s">
        <v>362</v>
      </c>
      <c r="AJ17" s="371" t="s">
        <v>1164</v>
      </c>
      <c r="AK17" s="276">
        <v>1</v>
      </c>
      <c r="AL17" s="203" t="s">
        <v>1165</v>
      </c>
      <c r="AM17" s="372" t="s">
        <v>1166</v>
      </c>
      <c r="AN17" s="168">
        <v>45300</v>
      </c>
      <c r="AO17" s="297" t="s">
        <v>1106</v>
      </c>
      <c r="AP17" s="313">
        <v>1</v>
      </c>
      <c r="AQ17" s="235" t="s">
        <v>195</v>
      </c>
      <c r="AR17" s="482" t="s">
        <v>1279</v>
      </c>
      <c r="AS17" s="318" t="s">
        <v>195</v>
      </c>
      <c r="AT17" s="234">
        <v>100</v>
      </c>
      <c r="AU17" s="484" t="s">
        <v>1409</v>
      </c>
      <c r="AV17" s="483" t="s">
        <v>195</v>
      </c>
      <c r="AW17" s="152" t="s">
        <v>196</v>
      </c>
    </row>
    <row r="18" spans="1:49" ht="213" customHeight="1" x14ac:dyDescent="0.25">
      <c r="A18" s="373"/>
      <c r="B18" s="373"/>
      <c r="C18" s="253"/>
      <c r="D18" s="253"/>
      <c r="E18" s="241"/>
      <c r="H18" s="374"/>
      <c r="I18" s="374"/>
      <c r="J18" s="374"/>
      <c r="K18" s="374"/>
      <c r="L18" s="374"/>
      <c r="M18" s="374"/>
      <c r="N18" s="374"/>
      <c r="O18" s="374"/>
      <c r="P18" s="374"/>
      <c r="Q18" s="374"/>
      <c r="R18" s="374"/>
      <c r="S18" s="374"/>
      <c r="T18" s="374"/>
      <c r="U18" s="374"/>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75"/>
      <c r="AS18" s="375"/>
      <c r="AT18" s="375"/>
      <c r="AU18" s="375"/>
      <c r="AV18" s="375"/>
      <c r="AW18" s="375"/>
    </row>
    <row r="19" spans="1:49" ht="273" customHeight="1" x14ac:dyDescent="0.25">
      <c r="A19" s="376"/>
      <c r="B19" s="376"/>
      <c r="C19" s="254"/>
      <c r="D19" s="254"/>
      <c r="E19" s="243"/>
      <c r="H19" s="374"/>
      <c r="I19" s="374"/>
      <c r="J19" s="374"/>
      <c r="K19" s="374"/>
      <c r="L19" s="374"/>
      <c r="M19" s="374"/>
      <c r="N19" s="374"/>
      <c r="O19" s="374"/>
      <c r="P19" s="374"/>
      <c r="Q19" s="374"/>
      <c r="R19" s="374"/>
      <c r="S19" s="374"/>
      <c r="T19" s="374"/>
      <c r="U19" s="374"/>
    </row>
    <row r="20" spans="1:49" ht="46.5" customHeight="1" x14ac:dyDescent="0.25">
      <c r="A20" s="375"/>
      <c r="B20" s="376"/>
      <c r="C20" s="377"/>
      <c r="D20" s="254"/>
      <c r="E20" s="243"/>
      <c r="H20" s="243"/>
      <c r="I20" s="243"/>
      <c r="J20" s="243"/>
      <c r="K20" s="243"/>
      <c r="L20" s="243"/>
      <c r="M20" s="243"/>
      <c r="N20" s="243"/>
      <c r="O20" s="243"/>
      <c r="P20" s="243"/>
      <c r="Q20" s="243"/>
      <c r="R20" s="243"/>
      <c r="S20" s="243"/>
      <c r="T20" s="243"/>
      <c r="U20" s="243"/>
    </row>
    <row r="21" spans="1:49" ht="46.5" customHeight="1" x14ac:dyDescent="0.25">
      <c r="A21" s="375"/>
      <c r="B21" s="376"/>
      <c r="C21" s="377"/>
      <c r="D21" s="254"/>
      <c r="E21" s="243"/>
      <c r="H21" s="243"/>
      <c r="I21" s="243"/>
      <c r="J21" s="243"/>
      <c r="K21" s="243"/>
      <c r="L21" s="243"/>
      <c r="M21" s="243"/>
      <c r="N21" s="243"/>
      <c r="O21" s="243"/>
      <c r="P21" s="243"/>
      <c r="Q21" s="243"/>
      <c r="R21" s="243"/>
      <c r="S21" s="243"/>
      <c r="T21" s="243"/>
      <c r="U21" s="243"/>
    </row>
    <row r="22" spans="1:49" ht="46.5" customHeight="1" x14ac:dyDescent="0.25">
      <c r="A22" s="375"/>
      <c r="B22" s="373"/>
      <c r="C22" s="378"/>
      <c r="D22" s="378"/>
      <c r="E22" s="241"/>
      <c r="H22" s="241"/>
      <c r="I22" s="241"/>
      <c r="J22" s="241"/>
      <c r="K22" s="241"/>
      <c r="L22" s="241"/>
      <c r="M22" s="241"/>
      <c r="N22" s="241"/>
      <c r="O22" s="241"/>
      <c r="P22" s="241"/>
      <c r="Q22" s="241"/>
      <c r="R22" s="241"/>
      <c r="S22" s="241"/>
      <c r="T22" s="241"/>
      <c r="U22" s="241"/>
    </row>
    <row r="23" spans="1:49" ht="46.5" customHeight="1" x14ac:dyDescent="0.25">
      <c r="A23" s="375"/>
      <c r="B23" s="373"/>
      <c r="C23" s="377"/>
      <c r="D23" s="377"/>
      <c r="E23" s="241"/>
      <c r="H23" s="243"/>
      <c r="I23" s="243"/>
      <c r="J23" s="243"/>
      <c r="K23" s="243"/>
      <c r="L23" s="243"/>
      <c r="M23" s="243"/>
      <c r="N23" s="243"/>
      <c r="O23" s="243"/>
      <c r="P23" s="243"/>
      <c r="Q23" s="243"/>
      <c r="R23" s="243"/>
      <c r="S23" s="243"/>
      <c r="T23" s="243"/>
      <c r="U23" s="243"/>
    </row>
    <row r="24" spans="1:49" ht="46.5" customHeight="1" x14ac:dyDescent="0.25">
      <c r="B24" s="373"/>
      <c r="C24" s="377"/>
      <c r="D24" s="377"/>
      <c r="E24" s="241"/>
      <c r="H24" s="243"/>
      <c r="I24" s="243"/>
      <c r="J24" s="243"/>
      <c r="K24" s="243"/>
      <c r="L24" s="243"/>
      <c r="M24" s="243"/>
      <c r="N24" s="243"/>
      <c r="O24" s="243"/>
      <c r="P24" s="243"/>
      <c r="Q24" s="243"/>
      <c r="R24" s="243"/>
      <c r="S24" s="243"/>
      <c r="T24" s="243"/>
      <c r="U24" s="243"/>
    </row>
    <row r="25" spans="1:49" ht="46.5" customHeight="1" x14ac:dyDescent="0.25">
      <c r="A25" s="373"/>
      <c r="B25" s="373"/>
      <c r="C25" s="378"/>
      <c r="D25" s="378"/>
      <c r="E25" s="241"/>
      <c r="H25" s="241"/>
      <c r="I25" s="241"/>
      <c r="J25" s="241"/>
      <c r="K25" s="241"/>
      <c r="L25" s="241"/>
      <c r="M25" s="241"/>
      <c r="N25" s="241"/>
      <c r="O25" s="241"/>
      <c r="P25" s="241"/>
      <c r="Q25" s="241"/>
      <c r="R25" s="241"/>
      <c r="S25" s="241"/>
      <c r="T25" s="241"/>
      <c r="U25" s="241"/>
    </row>
    <row r="26" spans="1:49" ht="46.5" customHeight="1" x14ac:dyDescent="0.25">
      <c r="C26" s="379"/>
      <c r="D26" s="379"/>
      <c r="E26" s="380"/>
      <c r="H26" s="239"/>
      <c r="I26" s="239"/>
      <c r="J26" s="239"/>
      <c r="K26" s="239"/>
      <c r="L26" s="239"/>
      <c r="M26" s="239"/>
      <c r="N26" s="239"/>
      <c r="O26" s="239"/>
      <c r="P26" s="239"/>
      <c r="Q26" s="239"/>
      <c r="R26" s="239"/>
      <c r="S26" s="239"/>
      <c r="T26" s="239"/>
      <c r="U26" s="239"/>
    </row>
    <row r="27" spans="1:49" ht="46.5" customHeight="1" x14ac:dyDescent="0.25">
      <c r="C27" s="381"/>
      <c r="D27" s="381"/>
      <c r="E27" s="191"/>
    </row>
    <row r="28" spans="1:49" ht="46.5" customHeight="1" x14ac:dyDescent="0.25">
      <c r="C28" s="381"/>
      <c r="D28" s="381"/>
      <c r="E28" s="191"/>
    </row>
    <row r="29" spans="1:49" ht="46.5" customHeight="1" x14ac:dyDescent="0.25">
      <c r="C29" s="381"/>
      <c r="D29" s="381"/>
      <c r="E29" s="191"/>
    </row>
    <row r="30" spans="1:49" ht="46.5" customHeight="1" x14ac:dyDescent="0.25">
      <c r="C30" s="381"/>
      <c r="D30" s="381"/>
      <c r="E30" s="191"/>
    </row>
    <row r="31" spans="1:49" ht="46.5" customHeight="1" x14ac:dyDescent="0.25">
      <c r="C31" s="381"/>
      <c r="D31" s="381"/>
      <c r="E31" s="191"/>
    </row>
    <row r="32" spans="1:49" ht="46.5" customHeight="1" x14ac:dyDescent="0.25">
      <c r="C32" s="381"/>
      <c r="D32" s="381"/>
      <c r="E32" s="191"/>
    </row>
    <row r="33" spans="3:5" ht="46.5" customHeight="1" x14ac:dyDescent="0.25">
      <c r="C33" s="381"/>
      <c r="D33" s="381"/>
      <c r="E33" s="191"/>
    </row>
    <row r="34" spans="3:5" ht="46.5" customHeight="1" x14ac:dyDescent="0.25">
      <c r="C34" s="381"/>
      <c r="D34" s="381"/>
      <c r="E34" s="191"/>
    </row>
    <row r="35" spans="3:5" ht="46.5" customHeight="1" x14ac:dyDescent="0.25">
      <c r="C35" s="381"/>
      <c r="D35" s="381"/>
      <c r="E35" s="191"/>
    </row>
    <row r="36" spans="3:5" ht="46.5" customHeight="1" x14ac:dyDescent="0.25">
      <c r="C36" s="381"/>
      <c r="D36" s="381"/>
      <c r="E36" s="191"/>
    </row>
    <row r="37" spans="3:5" ht="46.5" customHeight="1" x14ac:dyDescent="0.25">
      <c r="C37" s="381"/>
      <c r="D37" s="381"/>
      <c r="E37" s="191"/>
    </row>
    <row r="38" spans="3:5" ht="46.5" customHeight="1" x14ac:dyDescent="0.25">
      <c r="C38" s="381"/>
      <c r="D38" s="381"/>
      <c r="E38" s="191"/>
    </row>
    <row r="39" spans="3:5" ht="46.5" customHeight="1" x14ac:dyDescent="0.25">
      <c r="C39" s="381"/>
      <c r="D39" s="381"/>
      <c r="E39" s="191"/>
    </row>
    <row r="40" spans="3:5" ht="46.5" customHeight="1" x14ac:dyDescent="0.25">
      <c r="C40" s="381"/>
      <c r="D40" s="381"/>
      <c r="E40" s="191"/>
    </row>
    <row r="41" spans="3:5" ht="46.5" customHeight="1" x14ac:dyDescent="0.25">
      <c r="C41" s="381"/>
      <c r="D41" s="381"/>
      <c r="E41" s="191"/>
    </row>
    <row r="42" spans="3:5" ht="46.5" customHeight="1" x14ac:dyDescent="0.25">
      <c r="C42" s="381"/>
      <c r="D42" s="381"/>
      <c r="E42" s="191"/>
    </row>
    <row r="43" spans="3:5" ht="46.5" customHeight="1" x14ac:dyDescent="0.25">
      <c r="C43" s="381"/>
      <c r="D43" s="381"/>
      <c r="E43" s="191"/>
    </row>
    <row r="44" spans="3:5" ht="46.5" customHeight="1" x14ac:dyDescent="0.25">
      <c r="C44" s="381"/>
      <c r="D44" s="381"/>
      <c r="E44" s="191"/>
    </row>
    <row r="45" spans="3:5" ht="46.5" customHeight="1" x14ac:dyDescent="0.25">
      <c r="C45" s="381"/>
      <c r="D45" s="381"/>
      <c r="E45" s="191"/>
    </row>
    <row r="46" spans="3:5" ht="46.5" customHeight="1" x14ac:dyDescent="0.25">
      <c r="C46" s="381"/>
      <c r="D46" s="381"/>
      <c r="E46" s="191"/>
    </row>
    <row r="47" spans="3:5" ht="46.5" customHeight="1" x14ac:dyDescent="0.25">
      <c r="C47" s="381"/>
      <c r="D47" s="381"/>
      <c r="E47" s="191"/>
    </row>
    <row r="48" spans="3:5" ht="46.5" customHeight="1" x14ac:dyDescent="0.25">
      <c r="C48" s="381"/>
      <c r="D48" s="381"/>
      <c r="E48" s="191"/>
    </row>
    <row r="49" spans="3:5" ht="46.5" customHeight="1" x14ac:dyDescent="0.25">
      <c r="C49" s="381"/>
      <c r="D49" s="381"/>
      <c r="E49" s="191"/>
    </row>
    <row r="50" spans="3:5" ht="46.5" customHeight="1" x14ac:dyDescent="0.25">
      <c r="C50" s="381"/>
      <c r="D50" s="381"/>
      <c r="E50" s="191"/>
    </row>
    <row r="51" spans="3:5" ht="46.5" customHeight="1" x14ac:dyDescent="0.25">
      <c r="C51" s="381"/>
      <c r="D51" s="381"/>
      <c r="E51" s="191"/>
    </row>
    <row r="52" spans="3:5" ht="46.5" customHeight="1" x14ac:dyDescent="0.25">
      <c r="C52" s="381"/>
      <c r="D52" s="381"/>
      <c r="E52" s="191"/>
    </row>
    <row r="53" spans="3:5" ht="46.5" customHeight="1" x14ac:dyDescent="0.25">
      <c r="C53" s="381"/>
      <c r="D53" s="381"/>
      <c r="E53" s="191"/>
    </row>
    <row r="54" spans="3:5" ht="46.5" customHeight="1" x14ac:dyDescent="0.25">
      <c r="C54" s="381"/>
      <c r="D54" s="381"/>
      <c r="E54" s="191"/>
    </row>
    <row r="55" spans="3:5" ht="46.5" customHeight="1" x14ac:dyDescent="0.25">
      <c r="C55" s="381"/>
      <c r="D55" s="381"/>
      <c r="E55" s="191"/>
    </row>
    <row r="56" spans="3:5" ht="46.5" customHeight="1" x14ac:dyDescent="0.25">
      <c r="C56" s="381"/>
      <c r="D56" s="381"/>
      <c r="E56" s="191"/>
    </row>
    <row r="57" spans="3:5" ht="46.5" customHeight="1" x14ac:dyDescent="0.25">
      <c r="C57" s="381"/>
      <c r="D57" s="381"/>
      <c r="E57" s="191"/>
    </row>
    <row r="58" spans="3:5" ht="46.5" customHeight="1" x14ac:dyDescent="0.25">
      <c r="C58" s="381"/>
      <c r="D58" s="381"/>
      <c r="E58" s="191"/>
    </row>
    <row r="59" spans="3:5" ht="46.5" customHeight="1" x14ac:dyDescent="0.25">
      <c r="C59" s="381"/>
      <c r="D59" s="381"/>
      <c r="E59" s="191"/>
    </row>
    <row r="60" spans="3:5" ht="46.5" customHeight="1" x14ac:dyDescent="0.25">
      <c r="C60" s="381"/>
      <c r="D60" s="381"/>
      <c r="E60" s="191"/>
    </row>
    <row r="61" spans="3:5" ht="46.5" customHeight="1" x14ac:dyDescent="0.25">
      <c r="C61" s="381"/>
      <c r="D61" s="381"/>
      <c r="E61" s="191"/>
    </row>
    <row r="62" spans="3:5" ht="46.5" customHeight="1" x14ac:dyDescent="0.25">
      <c r="C62" s="381"/>
      <c r="D62" s="381"/>
      <c r="E62" s="191"/>
    </row>
    <row r="63" spans="3:5" ht="46.5" customHeight="1" x14ac:dyDescent="0.25">
      <c r="C63" s="381"/>
      <c r="D63" s="381"/>
      <c r="E63" s="191"/>
    </row>
    <row r="64" spans="3:5" ht="46.5" customHeight="1" x14ac:dyDescent="0.25">
      <c r="C64" s="381"/>
      <c r="D64" s="381"/>
      <c r="E64" s="191"/>
    </row>
    <row r="65" spans="3:5" ht="46.5" customHeight="1" x14ac:dyDescent="0.25">
      <c r="C65" s="381"/>
      <c r="D65" s="381"/>
      <c r="E65" s="191"/>
    </row>
    <row r="66" spans="3:5" ht="46.5" customHeight="1" x14ac:dyDescent="0.25">
      <c r="C66" s="381"/>
      <c r="D66" s="381"/>
      <c r="E66" s="191"/>
    </row>
    <row r="67" spans="3:5" ht="46.5" customHeight="1" x14ac:dyDescent="0.25">
      <c r="C67" s="381"/>
      <c r="D67" s="381"/>
      <c r="E67" s="191"/>
    </row>
    <row r="68" spans="3:5" ht="46.5" customHeight="1" x14ac:dyDescent="0.25">
      <c r="C68" s="381"/>
      <c r="D68" s="381"/>
      <c r="E68" s="191"/>
    </row>
    <row r="69" spans="3:5" ht="46.5" customHeight="1" x14ac:dyDescent="0.25">
      <c r="C69" s="381"/>
      <c r="D69" s="381"/>
      <c r="E69" s="191"/>
    </row>
    <row r="70" spans="3:5" ht="46.5" customHeight="1" x14ac:dyDescent="0.25">
      <c r="C70" s="381"/>
      <c r="D70" s="381"/>
      <c r="E70" s="191"/>
    </row>
    <row r="71" spans="3:5" ht="46.5" customHeight="1" x14ac:dyDescent="0.25">
      <c r="C71" s="381"/>
      <c r="D71" s="381"/>
      <c r="E71" s="191"/>
    </row>
    <row r="72" spans="3:5" ht="46.5" customHeight="1" x14ac:dyDescent="0.25">
      <c r="C72" s="381"/>
      <c r="D72" s="381"/>
      <c r="E72" s="191"/>
    </row>
    <row r="73" spans="3:5" ht="46.5" customHeight="1" x14ac:dyDescent="0.25">
      <c r="C73" s="381"/>
      <c r="D73" s="381"/>
      <c r="E73" s="191"/>
    </row>
    <row r="74" spans="3:5" ht="46.5" customHeight="1" x14ac:dyDescent="0.25">
      <c r="C74" s="381"/>
      <c r="D74" s="381"/>
      <c r="E74" s="191"/>
    </row>
    <row r="75" spans="3:5" ht="46.5" customHeight="1" x14ac:dyDescent="0.25">
      <c r="C75" s="381"/>
      <c r="D75" s="381"/>
      <c r="E75" s="191"/>
    </row>
    <row r="76" spans="3:5" ht="46.5" customHeight="1" x14ac:dyDescent="0.25">
      <c r="C76" s="381"/>
      <c r="D76" s="381"/>
      <c r="E76" s="191"/>
    </row>
    <row r="77" spans="3:5" ht="46.5" customHeight="1" x14ac:dyDescent="0.25">
      <c r="C77" s="381"/>
      <c r="D77" s="381"/>
      <c r="E77" s="191"/>
    </row>
    <row r="78" spans="3:5" ht="46.5" customHeight="1" x14ac:dyDescent="0.25">
      <c r="C78" s="381"/>
      <c r="D78" s="381"/>
      <c r="E78" s="191"/>
    </row>
    <row r="79" spans="3:5" ht="46.5" customHeight="1" x14ac:dyDescent="0.25">
      <c r="C79" s="381"/>
      <c r="D79" s="381"/>
      <c r="E79" s="191"/>
    </row>
    <row r="80" spans="3:5" ht="46.5" customHeight="1" x14ac:dyDescent="0.25">
      <c r="C80" s="381"/>
      <c r="D80" s="381"/>
      <c r="E80" s="191"/>
    </row>
    <row r="81" spans="3:5" ht="46.5" customHeight="1" x14ac:dyDescent="0.25">
      <c r="C81" s="381"/>
      <c r="D81" s="381"/>
      <c r="E81" s="191"/>
    </row>
    <row r="82" spans="3:5" ht="46.5" customHeight="1" x14ac:dyDescent="0.25">
      <c r="C82" s="381"/>
      <c r="D82" s="381"/>
      <c r="E82" s="191"/>
    </row>
    <row r="83" spans="3:5" ht="46.5" customHeight="1" x14ac:dyDescent="0.25">
      <c r="C83" s="381"/>
      <c r="D83" s="381"/>
      <c r="E83" s="191"/>
    </row>
    <row r="84" spans="3:5" ht="46.5" customHeight="1" x14ac:dyDescent="0.25">
      <c r="C84" s="381"/>
      <c r="D84" s="381"/>
      <c r="E84" s="191"/>
    </row>
    <row r="85" spans="3:5" ht="46.5" customHeight="1" x14ac:dyDescent="0.25">
      <c r="C85" s="381"/>
      <c r="D85" s="381"/>
      <c r="E85" s="191"/>
    </row>
    <row r="86" spans="3:5" ht="46.5" customHeight="1" x14ac:dyDescent="0.25">
      <c r="C86" s="381"/>
      <c r="D86" s="381"/>
      <c r="E86" s="191"/>
    </row>
    <row r="87" spans="3:5" ht="46.5" customHeight="1" x14ac:dyDescent="0.25">
      <c r="C87" s="381"/>
      <c r="D87" s="381"/>
      <c r="E87" s="191"/>
    </row>
    <row r="88" spans="3:5" ht="46.5" customHeight="1" x14ac:dyDescent="0.25">
      <c r="C88" s="381"/>
      <c r="D88" s="381"/>
      <c r="E88" s="191"/>
    </row>
    <row r="89" spans="3:5" ht="46.5" customHeight="1" x14ac:dyDescent="0.25">
      <c r="C89" s="381"/>
      <c r="D89" s="381"/>
      <c r="E89" s="191"/>
    </row>
    <row r="90" spans="3:5" ht="46.5" customHeight="1" x14ac:dyDescent="0.25">
      <c r="C90" s="381"/>
      <c r="D90" s="381"/>
      <c r="E90" s="191"/>
    </row>
    <row r="91" spans="3:5" ht="46.5" customHeight="1" x14ac:dyDescent="0.25">
      <c r="C91" s="381"/>
      <c r="D91" s="381"/>
      <c r="E91" s="191"/>
    </row>
    <row r="92" spans="3:5" ht="46.5" customHeight="1" x14ac:dyDescent="0.25">
      <c r="C92" s="381"/>
      <c r="D92" s="381"/>
      <c r="E92" s="191"/>
    </row>
    <row r="93" spans="3:5" ht="46.5" customHeight="1" x14ac:dyDescent="0.25">
      <c r="C93" s="381"/>
      <c r="D93" s="381"/>
      <c r="E93" s="191"/>
    </row>
    <row r="94" spans="3:5" ht="46.5" customHeight="1" x14ac:dyDescent="0.25">
      <c r="C94" s="381"/>
      <c r="D94" s="381"/>
      <c r="E94" s="191"/>
    </row>
    <row r="95" spans="3:5" ht="46.5" customHeight="1" x14ac:dyDescent="0.25">
      <c r="C95" s="381"/>
      <c r="D95" s="381"/>
      <c r="E95" s="191"/>
    </row>
    <row r="96" spans="3:5" ht="46.5" customHeight="1" x14ac:dyDescent="0.25">
      <c r="C96" s="381"/>
      <c r="D96" s="381"/>
      <c r="E96" s="191"/>
    </row>
    <row r="97" spans="3:5" ht="46.5" customHeight="1" x14ac:dyDescent="0.25">
      <c r="C97" s="381"/>
      <c r="D97" s="381"/>
      <c r="E97" s="191"/>
    </row>
    <row r="98" spans="3:5" ht="46.5" customHeight="1" x14ac:dyDescent="0.25">
      <c r="C98" s="381"/>
      <c r="D98" s="381"/>
      <c r="E98" s="191"/>
    </row>
    <row r="99" spans="3:5" ht="46.5" customHeight="1" x14ac:dyDescent="0.25">
      <c r="C99" s="381"/>
      <c r="D99" s="381"/>
      <c r="E99" s="191"/>
    </row>
    <row r="100" spans="3:5" ht="46.5" customHeight="1" x14ac:dyDescent="0.25">
      <c r="C100" s="381"/>
      <c r="D100" s="381"/>
      <c r="E100" s="191"/>
    </row>
    <row r="101" spans="3:5" ht="46.5" customHeight="1" x14ac:dyDescent="0.25">
      <c r="C101" s="381"/>
      <c r="D101" s="381"/>
      <c r="E101" s="191"/>
    </row>
    <row r="102" spans="3:5" ht="46.5" customHeight="1" x14ac:dyDescent="0.25">
      <c r="C102" s="381"/>
      <c r="D102" s="381"/>
      <c r="E102" s="191"/>
    </row>
    <row r="103" spans="3:5" ht="46.5" customHeight="1" x14ac:dyDescent="0.25">
      <c r="C103" s="381"/>
      <c r="D103" s="381"/>
      <c r="E103" s="191"/>
    </row>
    <row r="104" spans="3:5" ht="46.5" customHeight="1" x14ac:dyDescent="0.25">
      <c r="C104" s="381"/>
      <c r="D104" s="381"/>
      <c r="E104" s="191"/>
    </row>
    <row r="105" spans="3:5" ht="46.5" customHeight="1" x14ac:dyDescent="0.25">
      <c r="C105" s="381"/>
      <c r="D105" s="381"/>
      <c r="E105" s="191"/>
    </row>
    <row r="106" spans="3:5" ht="46.5" customHeight="1" x14ac:dyDescent="0.25">
      <c r="C106" s="381"/>
      <c r="D106" s="381"/>
      <c r="E106" s="191"/>
    </row>
    <row r="107" spans="3:5" ht="46.5" customHeight="1" x14ac:dyDescent="0.25">
      <c r="C107" s="381"/>
      <c r="D107" s="381"/>
      <c r="E107" s="191"/>
    </row>
    <row r="108" spans="3:5" ht="46.5" customHeight="1" x14ac:dyDescent="0.25">
      <c r="C108" s="381"/>
      <c r="D108" s="381"/>
      <c r="E108" s="191"/>
    </row>
    <row r="109" spans="3:5" ht="46.5" customHeight="1" x14ac:dyDescent="0.25">
      <c r="C109" s="381"/>
      <c r="D109" s="381"/>
      <c r="E109" s="191"/>
    </row>
    <row r="110" spans="3:5" ht="46.5" customHeight="1" x14ac:dyDescent="0.25">
      <c r="C110" s="381"/>
      <c r="D110" s="381"/>
      <c r="E110" s="191"/>
    </row>
    <row r="111" spans="3:5" ht="46.5" customHeight="1" x14ac:dyDescent="0.25">
      <c r="C111" s="381"/>
      <c r="D111" s="381"/>
      <c r="E111" s="191"/>
    </row>
    <row r="112" spans="3:5" ht="46.5" customHeight="1" x14ac:dyDescent="0.25">
      <c r="C112" s="381"/>
      <c r="D112" s="381"/>
      <c r="E112" s="191"/>
    </row>
    <row r="113" spans="3:5" ht="46.5" customHeight="1" x14ac:dyDescent="0.25">
      <c r="C113" s="381"/>
      <c r="D113" s="381"/>
      <c r="E113" s="191"/>
    </row>
    <row r="114" spans="3:5" ht="46.5" customHeight="1" x14ac:dyDescent="0.25">
      <c r="C114" s="381"/>
      <c r="D114" s="381"/>
      <c r="E114" s="191"/>
    </row>
    <row r="115" spans="3:5" ht="46.5" customHeight="1" x14ac:dyDescent="0.25">
      <c r="C115" s="381"/>
      <c r="D115" s="381"/>
      <c r="E115" s="191"/>
    </row>
    <row r="116" spans="3:5" ht="46.5" customHeight="1" x14ac:dyDescent="0.25">
      <c r="C116" s="381"/>
      <c r="D116" s="381"/>
      <c r="E116" s="191"/>
    </row>
    <row r="117" spans="3:5" ht="46.5" customHeight="1" x14ac:dyDescent="0.25">
      <c r="C117" s="381"/>
      <c r="D117" s="381"/>
      <c r="E117" s="191"/>
    </row>
    <row r="118" spans="3:5" ht="46.5" customHeight="1" x14ac:dyDescent="0.25">
      <c r="C118" s="381"/>
      <c r="D118" s="381"/>
      <c r="E118" s="191"/>
    </row>
    <row r="119" spans="3:5" ht="46.5" customHeight="1" x14ac:dyDescent="0.25">
      <c r="C119" s="381"/>
      <c r="D119" s="381"/>
      <c r="E119" s="191"/>
    </row>
    <row r="120" spans="3:5" ht="46.5" customHeight="1" x14ac:dyDescent="0.25">
      <c r="C120" s="381"/>
      <c r="D120" s="381"/>
      <c r="E120" s="191"/>
    </row>
    <row r="121" spans="3:5" ht="46.5" customHeight="1" x14ac:dyDescent="0.25">
      <c r="C121" s="381"/>
      <c r="D121" s="381"/>
      <c r="E121" s="191"/>
    </row>
    <row r="122" spans="3:5" ht="46.5" customHeight="1" x14ac:dyDescent="0.25">
      <c r="C122" s="381"/>
      <c r="D122" s="381"/>
      <c r="E122" s="191"/>
    </row>
    <row r="123" spans="3:5" ht="46.5" customHeight="1" x14ac:dyDescent="0.25">
      <c r="C123" s="381"/>
      <c r="D123" s="381"/>
      <c r="E123" s="191"/>
    </row>
    <row r="124" spans="3:5" ht="46.5" customHeight="1" x14ac:dyDescent="0.25">
      <c r="C124" s="381"/>
      <c r="D124" s="381"/>
      <c r="E124" s="191"/>
    </row>
    <row r="125" spans="3:5" ht="46.5" customHeight="1" x14ac:dyDescent="0.25">
      <c r="C125" s="381"/>
      <c r="D125" s="381"/>
      <c r="E125" s="191"/>
    </row>
    <row r="126" spans="3:5" ht="46.5" customHeight="1" x14ac:dyDescent="0.25">
      <c r="C126" s="381"/>
      <c r="D126" s="381"/>
      <c r="E126" s="191"/>
    </row>
    <row r="127" spans="3:5" ht="46.5" customHeight="1" x14ac:dyDescent="0.25">
      <c r="C127" s="381"/>
      <c r="D127" s="381"/>
      <c r="E127" s="191"/>
    </row>
    <row r="128" spans="3:5" ht="46.5" customHeight="1" x14ac:dyDescent="0.25">
      <c r="C128" s="381"/>
      <c r="D128" s="381"/>
      <c r="E128" s="191"/>
    </row>
    <row r="129" spans="3:5" ht="46.5" customHeight="1" x14ac:dyDescent="0.25">
      <c r="C129" s="381"/>
      <c r="D129" s="381"/>
      <c r="E129" s="191"/>
    </row>
    <row r="130" spans="3:5" ht="46.5" customHeight="1" x14ac:dyDescent="0.25">
      <c r="C130" s="381"/>
      <c r="D130" s="381"/>
      <c r="E130" s="191"/>
    </row>
    <row r="131" spans="3:5" ht="46.5" customHeight="1" x14ac:dyDescent="0.25">
      <c r="C131" s="381"/>
      <c r="D131" s="381"/>
      <c r="E131" s="191"/>
    </row>
    <row r="132" spans="3:5" ht="46.5" customHeight="1" x14ac:dyDescent="0.25">
      <c r="C132" s="381"/>
      <c r="D132" s="381"/>
      <c r="E132" s="191"/>
    </row>
    <row r="133" spans="3:5" ht="46.5" customHeight="1" x14ac:dyDescent="0.25">
      <c r="C133" s="381"/>
      <c r="D133" s="381"/>
      <c r="E133" s="191"/>
    </row>
    <row r="134" spans="3:5" ht="46.5" customHeight="1" x14ac:dyDescent="0.25">
      <c r="C134" s="381"/>
      <c r="D134" s="381"/>
      <c r="E134" s="191"/>
    </row>
    <row r="135" spans="3:5" ht="46.5" customHeight="1" x14ac:dyDescent="0.25">
      <c r="C135" s="381"/>
      <c r="D135" s="381"/>
      <c r="E135" s="191"/>
    </row>
    <row r="136" spans="3:5" ht="46.5" customHeight="1" x14ac:dyDescent="0.25">
      <c r="C136" s="381"/>
      <c r="D136" s="381"/>
      <c r="E136" s="191"/>
    </row>
    <row r="137" spans="3:5" ht="46.5" customHeight="1" x14ac:dyDescent="0.25">
      <c r="C137" s="381"/>
      <c r="D137" s="381"/>
      <c r="E137" s="191"/>
    </row>
    <row r="138" spans="3:5" ht="46.5" customHeight="1" x14ac:dyDescent="0.25">
      <c r="C138" s="381"/>
      <c r="D138" s="381"/>
      <c r="E138" s="191"/>
    </row>
    <row r="139" spans="3:5" ht="46.5" customHeight="1" x14ac:dyDescent="0.25">
      <c r="C139" s="381"/>
      <c r="D139" s="381"/>
      <c r="E139" s="191"/>
    </row>
    <row r="140" spans="3:5" ht="46.5" customHeight="1" x14ac:dyDescent="0.25">
      <c r="C140" s="381"/>
      <c r="D140" s="381"/>
      <c r="E140" s="191"/>
    </row>
    <row r="141" spans="3:5" ht="46.5" customHeight="1" x14ac:dyDescent="0.25">
      <c r="C141" s="381"/>
      <c r="D141" s="381"/>
      <c r="E141" s="191"/>
    </row>
    <row r="142" spans="3:5" ht="46.5" customHeight="1" x14ac:dyDescent="0.25">
      <c r="C142" s="381"/>
      <c r="D142" s="381"/>
      <c r="E142" s="191"/>
    </row>
    <row r="143" spans="3:5" ht="46.5" customHeight="1" x14ac:dyDescent="0.25">
      <c r="C143" s="381"/>
      <c r="D143" s="381"/>
      <c r="E143" s="191"/>
    </row>
    <row r="144" spans="3:5" ht="46.5" customHeight="1" x14ac:dyDescent="0.25">
      <c r="C144" s="381"/>
      <c r="D144" s="381"/>
      <c r="E144" s="191"/>
    </row>
    <row r="145" spans="3:5" ht="46.5" customHeight="1" x14ac:dyDescent="0.25">
      <c r="C145" s="381"/>
      <c r="D145" s="381"/>
      <c r="E145" s="191"/>
    </row>
    <row r="146" spans="3:5" ht="46.5" customHeight="1" x14ac:dyDescent="0.25">
      <c r="C146" s="381"/>
      <c r="D146" s="381"/>
      <c r="E146" s="191"/>
    </row>
    <row r="147" spans="3:5" ht="46.5" customHeight="1" x14ac:dyDescent="0.25">
      <c r="C147" s="381"/>
      <c r="D147" s="381"/>
      <c r="E147" s="191"/>
    </row>
    <row r="148" spans="3:5" ht="46.5" customHeight="1" x14ac:dyDescent="0.25">
      <c r="C148" s="381"/>
      <c r="D148" s="381"/>
      <c r="E148" s="191"/>
    </row>
    <row r="149" spans="3:5" ht="46.5" customHeight="1" x14ac:dyDescent="0.25">
      <c r="C149" s="381"/>
      <c r="D149" s="381"/>
      <c r="E149" s="191"/>
    </row>
    <row r="150" spans="3:5" ht="46.5" customHeight="1" x14ac:dyDescent="0.25">
      <c r="C150" s="381"/>
      <c r="D150" s="381"/>
      <c r="E150" s="191"/>
    </row>
    <row r="151" spans="3:5" ht="46.5" customHeight="1" x14ac:dyDescent="0.25">
      <c r="C151" s="381"/>
      <c r="D151" s="381"/>
      <c r="E151" s="191"/>
    </row>
    <row r="152" spans="3:5" ht="46.5" customHeight="1" x14ac:dyDescent="0.25">
      <c r="C152" s="381"/>
      <c r="D152" s="381"/>
      <c r="E152" s="191"/>
    </row>
    <row r="153" spans="3:5" ht="46.5" customHeight="1" x14ac:dyDescent="0.25">
      <c r="C153" s="381"/>
      <c r="D153" s="381"/>
      <c r="E153" s="191"/>
    </row>
    <row r="154" spans="3:5" ht="46.5" customHeight="1" x14ac:dyDescent="0.25">
      <c r="C154" s="381"/>
      <c r="D154" s="381"/>
      <c r="E154" s="191"/>
    </row>
    <row r="155" spans="3:5" ht="46.5" customHeight="1" x14ac:dyDescent="0.25">
      <c r="C155" s="381"/>
      <c r="D155" s="381"/>
      <c r="E155" s="191"/>
    </row>
    <row r="156" spans="3:5" ht="46.5" customHeight="1" x14ac:dyDescent="0.25">
      <c r="C156" s="381"/>
      <c r="D156" s="381"/>
      <c r="E156" s="191"/>
    </row>
    <row r="157" spans="3:5" ht="46.5" customHeight="1" x14ac:dyDescent="0.25">
      <c r="C157" s="381"/>
      <c r="D157" s="381"/>
      <c r="E157" s="191"/>
    </row>
    <row r="158" spans="3:5" ht="46.5" customHeight="1" x14ac:dyDescent="0.25">
      <c r="C158" s="381"/>
      <c r="D158" s="381"/>
      <c r="E158" s="191"/>
    </row>
    <row r="159" spans="3:5" ht="46.5" customHeight="1" x14ac:dyDescent="0.25">
      <c r="C159" s="381"/>
      <c r="D159" s="381"/>
      <c r="E159" s="191"/>
    </row>
    <row r="160" spans="3:5" ht="46.5" customHeight="1" x14ac:dyDescent="0.25">
      <c r="C160" s="381"/>
      <c r="D160" s="381"/>
      <c r="E160" s="191"/>
    </row>
    <row r="161" spans="3:5" ht="46.5" customHeight="1" x14ac:dyDescent="0.25">
      <c r="C161" s="381"/>
      <c r="D161" s="381"/>
      <c r="E161" s="191"/>
    </row>
    <row r="162" spans="3:5" ht="46.5" customHeight="1" x14ac:dyDescent="0.25">
      <c r="C162" s="381"/>
      <c r="D162" s="381"/>
      <c r="E162" s="191"/>
    </row>
    <row r="163" spans="3:5" ht="46.5" customHeight="1" x14ac:dyDescent="0.25">
      <c r="C163" s="381"/>
      <c r="D163" s="381"/>
      <c r="E163" s="191"/>
    </row>
    <row r="164" spans="3:5" ht="46.5" customHeight="1" x14ac:dyDescent="0.25">
      <c r="C164" s="381"/>
      <c r="D164" s="381"/>
      <c r="E164" s="191"/>
    </row>
    <row r="165" spans="3:5" ht="46.5" customHeight="1" x14ac:dyDescent="0.25">
      <c r="C165" s="381"/>
      <c r="D165" s="381"/>
      <c r="E165" s="191"/>
    </row>
    <row r="166" spans="3:5" ht="46.5" customHeight="1" x14ac:dyDescent="0.25">
      <c r="C166" s="381"/>
      <c r="D166" s="381"/>
      <c r="E166" s="191"/>
    </row>
    <row r="167" spans="3:5" ht="46.5" customHeight="1" x14ac:dyDescent="0.25">
      <c r="C167" s="381"/>
      <c r="D167" s="381"/>
      <c r="E167" s="191"/>
    </row>
    <row r="168" spans="3:5" ht="46.5" customHeight="1" x14ac:dyDescent="0.25">
      <c r="C168" s="381"/>
      <c r="D168" s="381"/>
      <c r="E168" s="191"/>
    </row>
    <row r="169" spans="3:5" ht="46.5" customHeight="1" x14ac:dyDescent="0.25">
      <c r="C169" s="381"/>
      <c r="D169" s="381"/>
      <c r="E169" s="191"/>
    </row>
    <row r="170" spans="3:5" ht="46.5" customHeight="1" x14ac:dyDescent="0.25">
      <c r="C170" s="381"/>
      <c r="D170" s="381"/>
      <c r="E170" s="191"/>
    </row>
    <row r="171" spans="3:5" ht="46.5" customHeight="1" x14ac:dyDescent="0.25">
      <c r="C171" s="381"/>
      <c r="D171" s="381"/>
      <c r="E171" s="191"/>
    </row>
    <row r="172" spans="3:5" ht="46.5" customHeight="1" x14ac:dyDescent="0.25">
      <c r="C172" s="381"/>
      <c r="D172" s="381"/>
      <c r="E172" s="191"/>
    </row>
    <row r="173" spans="3:5" ht="46.5" customHeight="1" x14ac:dyDescent="0.25">
      <c r="C173" s="381"/>
      <c r="D173" s="381"/>
      <c r="E173" s="191"/>
    </row>
    <row r="174" spans="3:5" ht="46.5" customHeight="1" x14ac:dyDescent="0.25">
      <c r="C174" s="381"/>
      <c r="D174" s="381"/>
      <c r="E174" s="191"/>
    </row>
    <row r="175" spans="3:5" ht="46.5" customHeight="1" x14ac:dyDescent="0.25">
      <c r="C175" s="381"/>
      <c r="D175" s="381"/>
      <c r="E175" s="191"/>
    </row>
    <row r="176" spans="3:5" ht="46.5" customHeight="1" x14ac:dyDescent="0.25">
      <c r="C176" s="381"/>
      <c r="D176" s="381"/>
      <c r="E176" s="191"/>
    </row>
    <row r="177" spans="3:5" ht="46.5" customHeight="1" x14ac:dyDescent="0.25">
      <c r="C177" s="381"/>
      <c r="D177" s="381"/>
      <c r="E177" s="191"/>
    </row>
    <row r="178" spans="3:5" ht="46.5" customHeight="1" x14ac:dyDescent="0.25">
      <c r="C178" s="381"/>
      <c r="D178" s="381"/>
      <c r="E178" s="191"/>
    </row>
    <row r="179" spans="3:5" ht="46.5" customHeight="1" x14ac:dyDescent="0.25">
      <c r="C179" s="381"/>
      <c r="D179" s="381"/>
      <c r="E179" s="191"/>
    </row>
    <row r="180" spans="3:5" ht="46.5" customHeight="1" x14ac:dyDescent="0.25">
      <c r="C180" s="381"/>
      <c r="D180" s="381"/>
      <c r="E180" s="191"/>
    </row>
    <row r="181" spans="3:5" ht="46.5" customHeight="1" x14ac:dyDescent="0.25">
      <c r="C181" s="381"/>
      <c r="D181" s="381"/>
      <c r="E181" s="191"/>
    </row>
    <row r="182" spans="3:5" ht="46.5" customHeight="1" x14ac:dyDescent="0.25">
      <c r="C182" s="381"/>
      <c r="D182" s="381"/>
      <c r="E182" s="191"/>
    </row>
    <row r="183" spans="3:5" ht="46.5" customHeight="1" x14ac:dyDescent="0.25">
      <c r="C183" s="381"/>
      <c r="D183" s="381"/>
      <c r="E183" s="191"/>
    </row>
    <row r="184" spans="3:5" ht="46.5" customHeight="1" x14ac:dyDescent="0.25">
      <c r="C184" s="381"/>
      <c r="D184" s="381"/>
      <c r="E184" s="191"/>
    </row>
    <row r="185" spans="3:5" ht="46.5" customHeight="1" x14ac:dyDescent="0.25">
      <c r="C185" s="381"/>
      <c r="D185" s="381"/>
      <c r="E185" s="191"/>
    </row>
    <row r="186" spans="3:5" ht="46.5" customHeight="1" x14ac:dyDescent="0.25">
      <c r="C186" s="381"/>
      <c r="D186" s="381"/>
      <c r="E186" s="191"/>
    </row>
    <row r="187" spans="3:5" ht="46.5" customHeight="1" x14ac:dyDescent="0.25">
      <c r="C187" s="381"/>
      <c r="D187" s="381"/>
      <c r="E187" s="191"/>
    </row>
    <row r="188" spans="3:5" ht="46.5" customHeight="1" x14ac:dyDescent="0.25">
      <c r="C188" s="381"/>
      <c r="D188" s="381"/>
      <c r="E188" s="191"/>
    </row>
    <row r="189" spans="3:5" ht="46.5" customHeight="1" x14ac:dyDescent="0.25">
      <c r="C189" s="381"/>
      <c r="D189" s="381"/>
      <c r="E189" s="191"/>
    </row>
    <row r="190" spans="3:5" ht="46.5" customHeight="1" x14ac:dyDescent="0.25">
      <c r="C190" s="381"/>
      <c r="D190" s="381"/>
      <c r="E190" s="191"/>
    </row>
    <row r="191" spans="3:5" ht="46.5" customHeight="1" x14ac:dyDescent="0.25">
      <c r="C191" s="381"/>
      <c r="D191" s="381"/>
      <c r="E191" s="191"/>
    </row>
    <row r="192" spans="3:5" ht="46.5" customHeight="1" x14ac:dyDescent="0.25">
      <c r="C192" s="381"/>
      <c r="D192" s="381"/>
      <c r="E192" s="191"/>
    </row>
    <row r="193" spans="3:5" ht="46.5" customHeight="1" x14ac:dyDescent="0.25">
      <c r="C193" s="381"/>
      <c r="D193" s="381"/>
      <c r="E193" s="191"/>
    </row>
    <row r="194" spans="3:5" ht="46.5" customHeight="1" x14ac:dyDescent="0.25">
      <c r="C194" s="381"/>
      <c r="D194" s="381"/>
      <c r="E194" s="191"/>
    </row>
    <row r="195" spans="3:5" ht="46.5" customHeight="1" x14ac:dyDescent="0.25">
      <c r="C195" s="381"/>
      <c r="D195" s="381"/>
      <c r="E195" s="191"/>
    </row>
    <row r="196" spans="3:5" ht="46.5" customHeight="1" x14ac:dyDescent="0.25">
      <c r="C196" s="381"/>
      <c r="D196" s="381"/>
      <c r="E196" s="191"/>
    </row>
    <row r="197" spans="3:5" ht="46.5" customHeight="1" x14ac:dyDescent="0.25">
      <c r="C197" s="381"/>
      <c r="D197" s="381"/>
      <c r="E197" s="191"/>
    </row>
    <row r="198" spans="3:5" ht="46.5" customHeight="1" x14ac:dyDescent="0.25">
      <c r="C198" s="381"/>
      <c r="D198" s="381"/>
      <c r="E198" s="191"/>
    </row>
    <row r="199" spans="3:5" ht="46.5" customHeight="1" x14ac:dyDescent="0.25">
      <c r="C199" s="381"/>
      <c r="D199" s="381"/>
      <c r="E199" s="191"/>
    </row>
    <row r="200" spans="3:5" ht="46.5" customHeight="1" x14ac:dyDescent="0.25">
      <c r="C200" s="381"/>
      <c r="D200" s="381"/>
      <c r="E200" s="191"/>
    </row>
    <row r="201" spans="3:5" ht="46.5" customHeight="1" x14ac:dyDescent="0.25">
      <c r="C201" s="381"/>
      <c r="D201" s="381"/>
      <c r="E201" s="191"/>
    </row>
    <row r="202" spans="3:5" ht="46.5" customHeight="1" x14ac:dyDescent="0.25">
      <c r="C202" s="381"/>
      <c r="D202" s="381"/>
      <c r="E202" s="191"/>
    </row>
    <row r="203" spans="3:5" ht="46.5" customHeight="1" x14ac:dyDescent="0.25">
      <c r="C203" s="381"/>
      <c r="D203" s="381"/>
      <c r="E203" s="191"/>
    </row>
    <row r="204" spans="3:5" ht="46.5" customHeight="1" x14ac:dyDescent="0.25">
      <c r="C204" s="381"/>
      <c r="D204" s="381"/>
      <c r="E204" s="191"/>
    </row>
    <row r="205" spans="3:5" ht="46.5" customHeight="1" x14ac:dyDescent="0.25">
      <c r="C205" s="381"/>
      <c r="D205" s="381"/>
      <c r="E205" s="191"/>
    </row>
    <row r="206" spans="3:5" ht="46.5" customHeight="1" x14ac:dyDescent="0.25">
      <c r="C206" s="381"/>
      <c r="D206" s="381"/>
      <c r="E206" s="191"/>
    </row>
    <row r="207" spans="3:5" ht="46.5" customHeight="1" x14ac:dyDescent="0.25">
      <c r="C207" s="381"/>
      <c r="D207" s="381"/>
      <c r="E207" s="191"/>
    </row>
    <row r="208" spans="3:5" ht="46.5" customHeight="1" x14ac:dyDescent="0.25">
      <c r="C208" s="381"/>
      <c r="D208" s="381"/>
      <c r="E208" s="191"/>
    </row>
    <row r="209" spans="3:5" ht="46.5" customHeight="1" x14ac:dyDescent="0.25">
      <c r="C209" s="381"/>
      <c r="D209" s="381"/>
      <c r="E209" s="191"/>
    </row>
    <row r="210" spans="3:5" ht="46.5" customHeight="1" x14ac:dyDescent="0.25">
      <c r="C210" s="381"/>
      <c r="D210" s="381"/>
      <c r="E210" s="191"/>
    </row>
    <row r="211" spans="3:5" ht="46.5" customHeight="1" x14ac:dyDescent="0.25">
      <c r="C211" s="381"/>
      <c r="D211" s="381"/>
      <c r="E211" s="191"/>
    </row>
    <row r="212" spans="3:5" ht="46.5" customHeight="1" x14ac:dyDescent="0.25">
      <c r="C212" s="381"/>
      <c r="D212" s="381"/>
      <c r="E212" s="191"/>
    </row>
    <row r="213" spans="3:5" ht="46.5" customHeight="1" x14ac:dyDescent="0.25">
      <c r="C213" s="381"/>
      <c r="D213" s="381"/>
      <c r="E213" s="191"/>
    </row>
    <row r="214" spans="3:5" ht="46.5" customHeight="1" x14ac:dyDescent="0.25">
      <c r="C214" s="381"/>
      <c r="D214" s="381"/>
      <c r="E214" s="191"/>
    </row>
    <row r="215" spans="3:5" ht="46.5" customHeight="1" x14ac:dyDescent="0.25">
      <c r="C215" s="381"/>
      <c r="D215" s="381"/>
      <c r="E215" s="191"/>
    </row>
    <row r="216" spans="3:5" ht="46.5" customHeight="1" x14ac:dyDescent="0.25">
      <c r="C216" s="381"/>
      <c r="D216" s="381"/>
      <c r="E216" s="191"/>
    </row>
    <row r="217" spans="3:5" ht="46.5" customHeight="1" x14ac:dyDescent="0.25">
      <c r="C217" s="381"/>
      <c r="D217" s="381"/>
      <c r="E217" s="191"/>
    </row>
    <row r="218" spans="3:5" ht="46.5" customHeight="1" x14ac:dyDescent="0.25">
      <c r="C218" s="381"/>
      <c r="D218" s="381"/>
      <c r="E218" s="191"/>
    </row>
    <row r="219" spans="3:5" ht="46.5" customHeight="1" x14ac:dyDescent="0.25">
      <c r="C219" s="381"/>
      <c r="D219" s="381"/>
      <c r="E219" s="191"/>
    </row>
    <row r="220" spans="3:5" ht="46.5" customHeight="1" x14ac:dyDescent="0.25">
      <c r="C220" s="381"/>
      <c r="D220" s="381"/>
      <c r="E220" s="191"/>
    </row>
    <row r="221" spans="3:5" ht="46.5" customHeight="1" x14ac:dyDescent="0.25">
      <c r="C221" s="381"/>
      <c r="D221" s="381"/>
      <c r="E221" s="191"/>
    </row>
    <row r="222" spans="3:5" ht="46.5" customHeight="1" x14ac:dyDescent="0.25">
      <c r="C222" s="381"/>
      <c r="D222" s="381"/>
      <c r="E222" s="191"/>
    </row>
    <row r="223" spans="3:5" ht="46.5" customHeight="1" x14ac:dyDescent="0.25">
      <c r="C223" s="381"/>
      <c r="D223" s="381"/>
      <c r="E223" s="191"/>
    </row>
    <row r="224" spans="3:5" ht="46.5" customHeight="1" x14ac:dyDescent="0.25">
      <c r="C224" s="381"/>
      <c r="D224" s="381"/>
      <c r="E224" s="191"/>
    </row>
    <row r="225" spans="3:5" ht="46.5" customHeight="1" x14ac:dyDescent="0.25">
      <c r="C225" s="381"/>
      <c r="D225" s="381"/>
      <c r="E225" s="191"/>
    </row>
    <row r="226" spans="3:5" ht="46.5" customHeight="1" x14ac:dyDescent="0.25">
      <c r="C226" s="381"/>
      <c r="D226" s="381"/>
      <c r="E226" s="191"/>
    </row>
    <row r="227" spans="3:5" ht="46.5" customHeight="1" x14ac:dyDescent="0.25">
      <c r="C227" s="381"/>
      <c r="D227" s="381"/>
      <c r="E227" s="191"/>
    </row>
    <row r="228" spans="3:5" ht="46.5" customHeight="1" x14ac:dyDescent="0.25">
      <c r="C228" s="381"/>
      <c r="D228" s="381"/>
      <c r="E228" s="191"/>
    </row>
    <row r="229" spans="3:5" ht="46.5" customHeight="1" x14ac:dyDescent="0.25">
      <c r="C229" s="381"/>
      <c r="D229" s="381"/>
      <c r="E229" s="191"/>
    </row>
    <row r="230" spans="3:5" ht="46.5" customHeight="1" x14ac:dyDescent="0.25">
      <c r="C230" s="381"/>
      <c r="D230" s="381"/>
      <c r="E230" s="191"/>
    </row>
    <row r="231" spans="3:5" ht="46.5" customHeight="1" x14ac:dyDescent="0.25">
      <c r="C231" s="381"/>
      <c r="D231" s="381"/>
      <c r="E231" s="191"/>
    </row>
    <row r="232" spans="3:5" ht="46.5" customHeight="1" x14ac:dyDescent="0.25">
      <c r="C232" s="381"/>
      <c r="D232" s="381"/>
      <c r="E232" s="191"/>
    </row>
    <row r="233" spans="3:5" ht="46.5" customHeight="1" x14ac:dyDescent="0.25">
      <c r="C233" s="381"/>
      <c r="D233" s="381"/>
      <c r="E233" s="191"/>
    </row>
    <row r="234" spans="3:5" ht="46.5" customHeight="1" x14ac:dyDescent="0.25">
      <c r="C234" s="381"/>
      <c r="D234" s="381"/>
      <c r="E234" s="191"/>
    </row>
    <row r="235" spans="3:5" ht="46.5" customHeight="1" x14ac:dyDescent="0.25">
      <c r="C235" s="381"/>
      <c r="D235" s="381"/>
      <c r="E235" s="191"/>
    </row>
    <row r="236" spans="3:5" ht="46.5" customHeight="1" x14ac:dyDescent="0.25">
      <c r="C236" s="381"/>
      <c r="D236" s="381"/>
      <c r="E236" s="191"/>
    </row>
    <row r="237" spans="3:5" ht="46.5" customHeight="1" x14ac:dyDescent="0.25">
      <c r="C237" s="381"/>
      <c r="D237" s="381"/>
      <c r="E237" s="191"/>
    </row>
    <row r="238" spans="3:5" ht="46.5" customHeight="1" x14ac:dyDescent="0.25">
      <c r="C238" s="381"/>
      <c r="D238" s="381"/>
      <c r="E238" s="191"/>
    </row>
    <row r="239" spans="3:5" ht="46.5" customHeight="1" x14ac:dyDescent="0.25">
      <c r="C239" s="381"/>
      <c r="D239" s="381"/>
      <c r="E239" s="191"/>
    </row>
    <row r="240" spans="3:5" ht="46.5" customHeight="1" x14ac:dyDescent="0.25">
      <c r="C240" s="381"/>
      <c r="D240" s="381"/>
      <c r="E240" s="191"/>
    </row>
    <row r="241" spans="3:5" ht="46.5" customHeight="1" x14ac:dyDescent="0.25">
      <c r="C241" s="381"/>
      <c r="D241" s="381"/>
      <c r="E241" s="191"/>
    </row>
    <row r="242" spans="3:5" ht="46.5" customHeight="1" x14ac:dyDescent="0.25">
      <c r="C242" s="381"/>
      <c r="D242" s="381"/>
      <c r="E242" s="191"/>
    </row>
    <row r="243" spans="3:5" ht="46.5" customHeight="1" x14ac:dyDescent="0.25">
      <c r="C243" s="381"/>
      <c r="D243" s="381"/>
      <c r="E243" s="191"/>
    </row>
    <row r="244" spans="3:5" ht="46.5" customHeight="1" x14ac:dyDescent="0.25">
      <c r="C244" s="381"/>
      <c r="D244" s="381"/>
      <c r="E244" s="191"/>
    </row>
    <row r="245" spans="3:5" ht="46.5" customHeight="1" x14ac:dyDescent="0.25">
      <c r="C245" s="381"/>
      <c r="D245" s="381"/>
      <c r="E245" s="191"/>
    </row>
    <row r="246" spans="3:5" ht="46.5" customHeight="1" x14ac:dyDescent="0.25">
      <c r="C246" s="381"/>
      <c r="D246" s="381"/>
      <c r="E246" s="191"/>
    </row>
    <row r="247" spans="3:5" ht="46.5" customHeight="1" x14ac:dyDescent="0.25">
      <c r="C247" s="381"/>
      <c r="D247" s="381"/>
      <c r="E247" s="191"/>
    </row>
    <row r="248" spans="3:5" ht="46.5" customHeight="1" x14ac:dyDescent="0.25">
      <c r="C248" s="381"/>
      <c r="D248" s="381"/>
      <c r="E248" s="191"/>
    </row>
    <row r="249" spans="3:5" ht="46.5" customHeight="1" x14ac:dyDescent="0.25">
      <c r="C249" s="381"/>
      <c r="D249" s="381"/>
      <c r="E249" s="191"/>
    </row>
    <row r="250" spans="3:5" ht="46.5" customHeight="1" x14ac:dyDescent="0.25">
      <c r="C250" s="381"/>
      <c r="D250" s="381"/>
      <c r="E250" s="191"/>
    </row>
    <row r="251" spans="3:5" ht="46.5" customHeight="1" x14ac:dyDescent="0.25">
      <c r="C251" s="381"/>
      <c r="D251" s="381"/>
      <c r="E251" s="191"/>
    </row>
    <row r="252" spans="3:5" ht="46.5" customHeight="1" x14ac:dyDescent="0.25">
      <c r="C252" s="381"/>
      <c r="D252" s="381"/>
      <c r="E252" s="191"/>
    </row>
    <row r="253" spans="3:5" ht="46.5" customHeight="1" x14ac:dyDescent="0.25">
      <c r="C253" s="381"/>
      <c r="D253" s="381"/>
      <c r="E253" s="191"/>
    </row>
    <row r="254" spans="3:5" ht="46.5" customHeight="1" x14ac:dyDescent="0.25">
      <c r="C254" s="381"/>
      <c r="D254" s="381"/>
      <c r="E254" s="191"/>
    </row>
    <row r="255" spans="3:5" ht="46.5" customHeight="1" x14ac:dyDescent="0.25">
      <c r="C255" s="381"/>
      <c r="D255" s="381"/>
      <c r="E255" s="191"/>
    </row>
    <row r="256" spans="3:5" ht="46.5" customHeight="1" x14ac:dyDescent="0.25">
      <c r="C256" s="381"/>
      <c r="D256" s="381"/>
      <c r="E256" s="191"/>
    </row>
    <row r="257" spans="3:5" ht="46.5" customHeight="1" x14ac:dyDescent="0.25">
      <c r="C257" s="381"/>
      <c r="D257" s="381"/>
      <c r="E257" s="191"/>
    </row>
    <row r="258" spans="3:5" ht="46.5" customHeight="1" x14ac:dyDescent="0.25">
      <c r="C258" s="381"/>
      <c r="D258" s="381"/>
      <c r="E258" s="191"/>
    </row>
    <row r="259" spans="3:5" ht="46.5" customHeight="1" x14ac:dyDescent="0.25">
      <c r="C259" s="381"/>
      <c r="D259" s="381"/>
      <c r="E259" s="191"/>
    </row>
    <row r="260" spans="3:5" ht="46.5" customHeight="1" x14ac:dyDescent="0.25">
      <c r="C260" s="381"/>
      <c r="D260" s="381"/>
      <c r="E260" s="191"/>
    </row>
    <row r="261" spans="3:5" ht="46.5" customHeight="1" x14ac:dyDescent="0.25">
      <c r="C261" s="381"/>
      <c r="D261" s="381"/>
      <c r="E261" s="191"/>
    </row>
    <row r="262" spans="3:5" ht="46.5" customHeight="1" x14ac:dyDescent="0.25">
      <c r="C262" s="381"/>
      <c r="D262" s="381"/>
      <c r="E262" s="191"/>
    </row>
    <row r="263" spans="3:5" ht="46.5" customHeight="1" x14ac:dyDescent="0.25">
      <c r="C263" s="381"/>
      <c r="D263" s="381"/>
      <c r="E263" s="191"/>
    </row>
    <row r="264" spans="3:5" ht="46.5" customHeight="1" x14ac:dyDescent="0.25">
      <c r="C264" s="381"/>
      <c r="D264" s="381"/>
      <c r="E264" s="191"/>
    </row>
    <row r="265" spans="3:5" ht="46.5" customHeight="1" x14ac:dyDescent="0.25">
      <c r="C265" s="381"/>
      <c r="D265" s="381"/>
      <c r="E265" s="191"/>
    </row>
    <row r="266" spans="3:5" ht="46.5" customHeight="1" x14ac:dyDescent="0.25">
      <c r="C266" s="381"/>
      <c r="D266" s="381"/>
      <c r="E266" s="191"/>
    </row>
    <row r="267" spans="3:5" ht="46.5" customHeight="1" x14ac:dyDescent="0.25">
      <c r="C267" s="381"/>
      <c r="D267" s="381"/>
      <c r="E267" s="191"/>
    </row>
    <row r="268" spans="3:5" ht="46.5" customHeight="1" x14ac:dyDescent="0.25">
      <c r="C268" s="381"/>
      <c r="D268" s="381"/>
      <c r="E268" s="191"/>
    </row>
    <row r="269" spans="3:5" ht="46.5" customHeight="1" x14ac:dyDescent="0.25">
      <c r="C269" s="381"/>
      <c r="D269" s="381"/>
      <c r="E269" s="191"/>
    </row>
    <row r="270" spans="3:5" ht="46.5" customHeight="1" x14ac:dyDescent="0.25">
      <c r="C270" s="381"/>
      <c r="D270" s="381"/>
      <c r="E270" s="191"/>
    </row>
    <row r="271" spans="3:5" ht="46.5" customHeight="1" x14ac:dyDescent="0.25">
      <c r="C271" s="381"/>
      <c r="D271" s="381"/>
      <c r="E271" s="191"/>
    </row>
    <row r="272" spans="3:5" ht="46.5" customHeight="1" x14ac:dyDescent="0.25">
      <c r="C272" s="381"/>
      <c r="D272" s="381"/>
      <c r="E272" s="191"/>
    </row>
    <row r="273" spans="3:5" ht="46.5" customHeight="1" x14ac:dyDescent="0.25">
      <c r="C273" s="381"/>
      <c r="D273" s="381"/>
      <c r="E273" s="191"/>
    </row>
    <row r="274" spans="3:5" ht="46.5" customHeight="1" x14ac:dyDescent="0.25">
      <c r="C274" s="381"/>
      <c r="D274" s="381"/>
      <c r="E274" s="191"/>
    </row>
    <row r="275" spans="3:5" ht="46.5" customHeight="1" x14ac:dyDescent="0.25">
      <c r="C275" s="381"/>
      <c r="D275" s="381"/>
      <c r="E275" s="191"/>
    </row>
    <row r="276" spans="3:5" ht="46.5" customHeight="1" x14ac:dyDescent="0.25">
      <c r="C276" s="381"/>
      <c r="D276" s="381"/>
      <c r="E276" s="191"/>
    </row>
    <row r="277" spans="3:5" ht="46.5" customHeight="1" x14ac:dyDescent="0.25">
      <c r="C277" s="381"/>
      <c r="D277" s="381"/>
      <c r="E277" s="191"/>
    </row>
    <row r="278" spans="3:5" ht="46.5" customHeight="1" x14ac:dyDescent="0.25">
      <c r="C278" s="381"/>
      <c r="D278" s="381"/>
      <c r="E278" s="191"/>
    </row>
    <row r="279" spans="3:5" ht="46.5" customHeight="1" x14ac:dyDescent="0.25">
      <c r="C279" s="381"/>
      <c r="D279" s="381"/>
      <c r="E279" s="191"/>
    </row>
    <row r="280" spans="3:5" ht="46.5" customHeight="1" x14ac:dyDescent="0.25">
      <c r="C280" s="381"/>
      <c r="D280" s="381"/>
      <c r="E280" s="191"/>
    </row>
    <row r="281" spans="3:5" ht="46.5" customHeight="1" x14ac:dyDescent="0.25">
      <c r="C281" s="381"/>
      <c r="D281" s="381"/>
      <c r="E281" s="191"/>
    </row>
    <row r="282" spans="3:5" ht="46.5" customHeight="1" x14ac:dyDescent="0.25">
      <c r="C282" s="381"/>
      <c r="D282" s="381"/>
      <c r="E282" s="191"/>
    </row>
    <row r="283" spans="3:5" ht="46.5" customHeight="1" x14ac:dyDescent="0.25">
      <c r="C283" s="381"/>
      <c r="D283" s="381"/>
      <c r="E283" s="191"/>
    </row>
    <row r="284" spans="3:5" ht="46.5" customHeight="1" x14ac:dyDescent="0.25">
      <c r="C284" s="381"/>
      <c r="D284" s="381"/>
      <c r="E284" s="191"/>
    </row>
    <row r="285" spans="3:5" ht="46.5" customHeight="1" x14ac:dyDescent="0.25">
      <c r="C285" s="381"/>
      <c r="D285" s="381"/>
      <c r="E285" s="191"/>
    </row>
    <row r="286" spans="3:5" ht="46.5" customHeight="1" x14ac:dyDescent="0.25">
      <c r="C286" s="381"/>
      <c r="D286" s="381"/>
      <c r="E286" s="191"/>
    </row>
    <row r="287" spans="3:5" ht="46.5" customHeight="1" x14ac:dyDescent="0.25">
      <c r="C287" s="381"/>
      <c r="D287" s="381"/>
      <c r="E287" s="191"/>
    </row>
    <row r="288" spans="3:5" ht="46.5" customHeight="1" x14ac:dyDescent="0.25">
      <c r="C288" s="381"/>
      <c r="D288" s="381"/>
      <c r="E288" s="191"/>
    </row>
    <row r="289" spans="3:5" ht="46.5" customHeight="1" x14ac:dyDescent="0.25">
      <c r="C289" s="381"/>
      <c r="D289" s="381"/>
      <c r="E289" s="191"/>
    </row>
    <row r="290" spans="3:5" ht="46.5" customHeight="1" x14ac:dyDescent="0.25">
      <c r="C290" s="381"/>
      <c r="D290" s="381"/>
      <c r="E290" s="191"/>
    </row>
    <row r="291" spans="3:5" ht="46.5" customHeight="1" x14ac:dyDescent="0.25">
      <c r="C291" s="381"/>
      <c r="D291" s="381"/>
      <c r="E291" s="191"/>
    </row>
    <row r="292" spans="3:5" ht="46.5" customHeight="1" x14ac:dyDescent="0.25">
      <c r="C292" s="381"/>
      <c r="D292" s="381"/>
      <c r="E292" s="191"/>
    </row>
    <row r="293" spans="3:5" ht="46.5" customHeight="1" x14ac:dyDescent="0.25">
      <c r="C293" s="381"/>
      <c r="D293" s="381"/>
      <c r="E293" s="191"/>
    </row>
    <row r="294" spans="3:5" ht="46.5" customHeight="1" x14ac:dyDescent="0.25">
      <c r="C294" s="381"/>
      <c r="D294" s="381"/>
      <c r="E294" s="191"/>
    </row>
    <row r="295" spans="3:5" ht="46.5" customHeight="1" x14ac:dyDescent="0.25">
      <c r="C295" s="381"/>
      <c r="D295" s="381"/>
      <c r="E295" s="191"/>
    </row>
    <row r="296" spans="3:5" ht="46.5" customHeight="1" x14ac:dyDescent="0.25">
      <c r="C296" s="381"/>
      <c r="D296" s="381"/>
      <c r="E296" s="191"/>
    </row>
    <row r="297" spans="3:5" ht="46.5" customHeight="1" x14ac:dyDescent="0.25">
      <c r="C297" s="381"/>
      <c r="D297" s="381"/>
      <c r="E297" s="191"/>
    </row>
    <row r="298" spans="3:5" ht="46.5" customHeight="1" x14ac:dyDescent="0.25">
      <c r="C298" s="381"/>
      <c r="D298" s="381"/>
      <c r="E298" s="191"/>
    </row>
    <row r="299" spans="3:5" ht="46.5" customHeight="1" x14ac:dyDescent="0.25">
      <c r="C299" s="381"/>
      <c r="D299" s="381"/>
      <c r="E299" s="191"/>
    </row>
    <row r="300" spans="3:5" ht="46.5" customHeight="1" x14ac:dyDescent="0.25">
      <c r="C300" s="381"/>
      <c r="D300" s="381"/>
      <c r="E300" s="191"/>
    </row>
    <row r="301" spans="3:5" ht="46.5" customHeight="1" x14ac:dyDescent="0.25">
      <c r="C301" s="381"/>
      <c r="D301" s="381"/>
      <c r="E301" s="191"/>
    </row>
    <row r="302" spans="3:5" ht="46.5" customHeight="1" x14ac:dyDescent="0.25">
      <c r="C302" s="381"/>
      <c r="D302" s="381"/>
      <c r="E302" s="191"/>
    </row>
    <row r="303" spans="3:5" ht="46.5" customHeight="1" x14ac:dyDescent="0.25">
      <c r="C303" s="381"/>
      <c r="D303" s="381"/>
      <c r="E303" s="191"/>
    </row>
    <row r="304" spans="3:5" ht="46.5" customHeight="1" x14ac:dyDescent="0.25">
      <c r="C304" s="381"/>
      <c r="D304" s="381"/>
      <c r="E304" s="191"/>
    </row>
    <row r="305" spans="3:5" ht="46.5" customHeight="1" x14ac:dyDescent="0.25">
      <c r="C305" s="381"/>
      <c r="D305" s="381"/>
      <c r="E305" s="191"/>
    </row>
    <row r="306" spans="3:5" ht="46.5" customHeight="1" x14ac:dyDescent="0.25">
      <c r="C306" s="381"/>
      <c r="D306" s="381"/>
      <c r="E306" s="191"/>
    </row>
    <row r="307" spans="3:5" ht="46.5" customHeight="1" x14ac:dyDescent="0.25">
      <c r="C307" s="381"/>
      <c r="D307" s="381"/>
      <c r="E307" s="191"/>
    </row>
    <row r="308" spans="3:5" ht="46.5" customHeight="1" x14ac:dyDescent="0.25">
      <c r="C308" s="381"/>
      <c r="D308" s="381"/>
      <c r="E308" s="191"/>
    </row>
    <row r="309" spans="3:5" ht="46.5" customHeight="1" x14ac:dyDescent="0.25">
      <c r="C309" s="381"/>
      <c r="D309" s="381"/>
      <c r="E309" s="191"/>
    </row>
    <row r="310" spans="3:5" ht="46.5" customHeight="1" x14ac:dyDescent="0.25">
      <c r="C310" s="381"/>
      <c r="D310" s="381"/>
      <c r="E310" s="191"/>
    </row>
    <row r="311" spans="3:5" ht="46.5" customHeight="1" x14ac:dyDescent="0.25">
      <c r="C311" s="381"/>
      <c r="D311" s="381"/>
      <c r="E311" s="191"/>
    </row>
    <row r="312" spans="3:5" ht="46.5" customHeight="1" x14ac:dyDescent="0.25">
      <c r="C312" s="381"/>
      <c r="D312" s="381"/>
      <c r="E312" s="191"/>
    </row>
    <row r="313" spans="3:5" ht="46.5" customHeight="1" x14ac:dyDescent="0.25">
      <c r="C313" s="381"/>
      <c r="D313" s="381"/>
      <c r="E313" s="191"/>
    </row>
    <row r="314" spans="3:5" ht="46.5" customHeight="1" x14ac:dyDescent="0.25">
      <c r="C314" s="381"/>
      <c r="D314" s="381"/>
      <c r="E314" s="191"/>
    </row>
    <row r="315" spans="3:5" ht="46.5" customHeight="1" x14ac:dyDescent="0.25">
      <c r="C315" s="381"/>
      <c r="D315" s="381"/>
      <c r="E315" s="191"/>
    </row>
    <row r="316" spans="3:5" ht="46.5" customHeight="1" x14ac:dyDescent="0.25">
      <c r="C316" s="381"/>
      <c r="D316" s="381"/>
      <c r="E316" s="191"/>
    </row>
    <row r="317" spans="3:5" ht="46.5" customHeight="1" x14ac:dyDescent="0.25">
      <c r="C317" s="381"/>
      <c r="D317" s="381"/>
      <c r="E317" s="191"/>
    </row>
    <row r="318" spans="3:5" ht="46.5" customHeight="1" x14ac:dyDescent="0.25">
      <c r="C318" s="381"/>
      <c r="D318" s="381"/>
      <c r="E318" s="191"/>
    </row>
    <row r="319" spans="3:5" ht="46.5" customHeight="1" x14ac:dyDescent="0.25">
      <c r="C319" s="381"/>
      <c r="D319" s="381"/>
      <c r="E319" s="191"/>
    </row>
    <row r="320" spans="3:5" ht="46.5" customHeight="1" x14ac:dyDescent="0.25">
      <c r="C320" s="381"/>
      <c r="D320" s="381"/>
      <c r="E320" s="191"/>
    </row>
    <row r="321" spans="3:5" ht="46.5" customHeight="1" x14ac:dyDescent="0.25">
      <c r="C321" s="381"/>
      <c r="D321" s="381"/>
      <c r="E321" s="191"/>
    </row>
    <row r="322" spans="3:5" ht="46.5" customHeight="1" x14ac:dyDescent="0.25">
      <c r="C322" s="381"/>
      <c r="D322" s="381"/>
      <c r="E322" s="191"/>
    </row>
    <row r="323" spans="3:5" ht="46.5" customHeight="1" x14ac:dyDescent="0.25">
      <c r="C323" s="381"/>
      <c r="D323" s="381"/>
      <c r="E323" s="191"/>
    </row>
    <row r="324" spans="3:5" ht="46.5" customHeight="1" x14ac:dyDescent="0.25">
      <c r="C324" s="381"/>
      <c r="D324" s="381"/>
      <c r="E324" s="191"/>
    </row>
    <row r="325" spans="3:5" ht="46.5" customHeight="1" x14ac:dyDescent="0.25">
      <c r="C325" s="381"/>
      <c r="D325" s="381"/>
      <c r="E325" s="191"/>
    </row>
    <row r="326" spans="3:5" ht="46.5" customHeight="1" x14ac:dyDescent="0.25">
      <c r="C326" s="381"/>
      <c r="D326" s="381"/>
      <c r="E326" s="191"/>
    </row>
    <row r="327" spans="3:5" ht="46.5" customHeight="1" x14ac:dyDescent="0.25">
      <c r="C327" s="381"/>
      <c r="D327" s="381"/>
      <c r="E327" s="191"/>
    </row>
    <row r="328" spans="3:5" ht="46.5" customHeight="1" x14ac:dyDescent="0.25">
      <c r="C328" s="381"/>
      <c r="D328" s="381"/>
      <c r="E328" s="191"/>
    </row>
    <row r="329" spans="3:5" ht="46.5" customHeight="1" x14ac:dyDescent="0.25">
      <c r="C329" s="381"/>
      <c r="D329" s="381"/>
      <c r="E329" s="191"/>
    </row>
    <row r="330" spans="3:5" ht="46.5" customHeight="1" x14ac:dyDescent="0.25">
      <c r="C330" s="381"/>
      <c r="D330" s="381"/>
      <c r="E330" s="191"/>
    </row>
    <row r="331" spans="3:5" ht="46.5" customHeight="1" x14ac:dyDescent="0.25">
      <c r="C331" s="381"/>
      <c r="D331" s="381"/>
      <c r="E331" s="191"/>
    </row>
    <row r="332" spans="3:5" ht="46.5" customHeight="1" x14ac:dyDescent="0.25">
      <c r="C332" s="381"/>
      <c r="D332" s="381"/>
      <c r="E332" s="191"/>
    </row>
    <row r="333" spans="3:5" ht="46.5" customHeight="1" x14ac:dyDescent="0.25">
      <c r="C333" s="381"/>
      <c r="D333" s="381"/>
      <c r="E333" s="191"/>
    </row>
    <row r="334" spans="3:5" ht="46.5" customHeight="1" x14ac:dyDescent="0.25">
      <c r="C334" s="381"/>
      <c r="D334" s="381"/>
      <c r="E334" s="191"/>
    </row>
    <row r="335" spans="3:5" ht="46.5" customHeight="1" x14ac:dyDescent="0.25">
      <c r="C335" s="381"/>
      <c r="D335" s="381"/>
      <c r="E335" s="191"/>
    </row>
    <row r="336" spans="3:5" ht="46.5" customHeight="1" x14ac:dyDescent="0.25">
      <c r="C336" s="381"/>
      <c r="D336" s="381"/>
      <c r="E336" s="191"/>
    </row>
    <row r="337" spans="3:5" ht="46.5" customHeight="1" x14ac:dyDescent="0.25">
      <c r="C337" s="381"/>
      <c r="D337" s="381"/>
      <c r="E337" s="191"/>
    </row>
    <row r="338" spans="3:5" ht="46.5" customHeight="1" x14ac:dyDescent="0.25">
      <c r="C338" s="381"/>
      <c r="D338" s="381"/>
      <c r="E338" s="191"/>
    </row>
    <row r="339" spans="3:5" ht="46.5" customHeight="1" x14ac:dyDescent="0.25">
      <c r="C339" s="381"/>
      <c r="D339" s="381"/>
      <c r="E339" s="191"/>
    </row>
    <row r="340" spans="3:5" ht="46.5" customHeight="1" x14ac:dyDescent="0.25">
      <c r="C340" s="381"/>
      <c r="D340" s="381"/>
      <c r="E340" s="191"/>
    </row>
    <row r="341" spans="3:5" ht="46.5" customHeight="1" x14ac:dyDescent="0.25">
      <c r="C341" s="381"/>
      <c r="D341" s="381"/>
      <c r="E341" s="191"/>
    </row>
    <row r="342" spans="3:5" ht="46.5" customHeight="1" x14ac:dyDescent="0.25">
      <c r="C342" s="381"/>
      <c r="D342" s="381"/>
      <c r="E342" s="191"/>
    </row>
    <row r="343" spans="3:5" ht="46.5" customHeight="1" x14ac:dyDescent="0.25">
      <c r="C343" s="381"/>
      <c r="D343" s="381"/>
      <c r="E343" s="191"/>
    </row>
    <row r="344" spans="3:5" ht="46.5" customHeight="1" x14ac:dyDescent="0.25">
      <c r="C344" s="381"/>
      <c r="D344" s="381"/>
      <c r="E344" s="191"/>
    </row>
    <row r="345" spans="3:5" ht="46.5" customHeight="1" x14ac:dyDescent="0.25">
      <c r="C345" s="381"/>
      <c r="D345" s="381"/>
      <c r="E345" s="191"/>
    </row>
    <row r="346" spans="3:5" ht="46.5" customHeight="1" x14ac:dyDescent="0.25">
      <c r="C346" s="381"/>
      <c r="D346" s="381"/>
      <c r="E346" s="191"/>
    </row>
    <row r="347" spans="3:5" ht="46.5" customHeight="1" x14ac:dyDescent="0.25">
      <c r="C347" s="381"/>
      <c r="D347" s="381"/>
      <c r="E347" s="191"/>
    </row>
    <row r="348" spans="3:5" ht="46.5" customHeight="1" x14ac:dyDescent="0.25">
      <c r="C348" s="381"/>
      <c r="D348" s="381"/>
      <c r="E348" s="191"/>
    </row>
    <row r="349" spans="3:5" ht="46.5" customHeight="1" x14ac:dyDescent="0.25">
      <c r="C349" s="381"/>
      <c r="D349" s="381"/>
      <c r="E349" s="191"/>
    </row>
    <row r="350" spans="3:5" ht="46.5" customHeight="1" x14ac:dyDescent="0.25">
      <c r="C350" s="381"/>
      <c r="D350" s="381"/>
      <c r="E350" s="191"/>
    </row>
    <row r="351" spans="3:5" ht="46.5" customHeight="1" x14ac:dyDescent="0.25">
      <c r="C351" s="381"/>
      <c r="D351" s="381"/>
      <c r="E351" s="191"/>
    </row>
    <row r="352" spans="3:5" ht="46.5" customHeight="1" x14ac:dyDescent="0.25">
      <c r="C352" s="381"/>
      <c r="D352" s="381"/>
      <c r="E352" s="191"/>
    </row>
    <row r="353" spans="3:5" ht="46.5" customHeight="1" x14ac:dyDescent="0.25">
      <c r="C353" s="381"/>
      <c r="D353" s="381"/>
      <c r="E353" s="191"/>
    </row>
    <row r="354" spans="3:5" ht="46.5" customHeight="1" x14ac:dyDescent="0.25">
      <c r="C354" s="381"/>
      <c r="D354" s="381"/>
      <c r="E354" s="191"/>
    </row>
    <row r="355" spans="3:5" ht="46.5" customHeight="1" x14ac:dyDescent="0.25">
      <c r="C355" s="381"/>
      <c r="D355" s="381"/>
      <c r="E355" s="191"/>
    </row>
    <row r="356" spans="3:5" ht="46.5" customHeight="1" x14ac:dyDescent="0.25">
      <c r="C356" s="381"/>
      <c r="D356" s="381"/>
      <c r="E356" s="191"/>
    </row>
    <row r="357" spans="3:5" ht="46.5" customHeight="1" x14ac:dyDescent="0.25">
      <c r="C357" s="381"/>
      <c r="D357" s="381"/>
      <c r="E357" s="191"/>
    </row>
    <row r="358" spans="3:5" ht="46.5" customHeight="1" x14ac:dyDescent="0.25">
      <c r="C358" s="381"/>
      <c r="D358" s="381"/>
      <c r="E358" s="191"/>
    </row>
    <row r="359" spans="3:5" ht="46.5" customHeight="1" x14ac:dyDescent="0.25">
      <c r="C359" s="381"/>
      <c r="D359" s="381"/>
      <c r="E359" s="191"/>
    </row>
    <row r="360" spans="3:5" ht="46.5" customHeight="1" x14ac:dyDescent="0.25">
      <c r="C360" s="381"/>
      <c r="D360" s="381"/>
      <c r="E360" s="191"/>
    </row>
    <row r="361" spans="3:5" ht="46.5" customHeight="1" x14ac:dyDescent="0.25">
      <c r="C361" s="381"/>
      <c r="D361" s="381"/>
      <c r="E361" s="191"/>
    </row>
    <row r="362" spans="3:5" ht="46.5" customHeight="1" x14ac:dyDescent="0.25">
      <c r="C362" s="381"/>
      <c r="D362" s="381"/>
      <c r="E362" s="191"/>
    </row>
    <row r="363" spans="3:5" ht="46.5" customHeight="1" x14ac:dyDescent="0.25">
      <c r="C363" s="381"/>
      <c r="D363" s="381"/>
      <c r="E363" s="191"/>
    </row>
    <row r="364" spans="3:5" ht="46.5" customHeight="1" x14ac:dyDescent="0.25">
      <c r="C364" s="381"/>
      <c r="D364" s="381"/>
      <c r="E364" s="191"/>
    </row>
    <row r="365" spans="3:5" ht="46.5" customHeight="1" x14ac:dyDescent="0.25">
      <c r="C365" s="381"/>
      <c r="D365" s="381"/>
      <c r="E365" s="191"/>
    </row>
    <row r="366" spans="3:5" ht="46.5" customHeight="1" x14ac:dyDescent="0.25">
      <c r="C366" s="381"/>
      <c r="D366" s="381"/>
      <c r="E366" s="191"/>
    </row>
    <row r="367" spans="3:5" ht="46.5" customHeight="1" x14ac:dyDescent="0.25">
      <c r="C367" s="381"/>
      <c r="D367" s="381"/>
      <c r="E367" s="191"/>
    </row>
    <row r="368" spans="3:5" ht="46.5" customHeight="1" x14ac:dyDescent="0.25">
      <c r="C368" s="381"/>
      <c r="D368" s="381"/>
      <c r="E368" s="191"/>
    </row>
    <row r="369" spans="3:5" ht="46.5" customHeight="1" x14ac:dyDescent="0.25">
      <c r="C369" s="381"/>
      <c r="D369" s="381"/>
      <c r="E369" s="191"/>
    </row>
    <row r="370" spans="3:5" ht="46.5" customHeight="1" x14ac:dyDescent="0.25">
      <c r="C370" s="381"/>
      <c r="D370" s="381"/>
      <c r="E370" s="191"/>
    </row>
    <row r="371" spans="3:5" ht="46.5" customHeight="1" x14ac:dyDescent="0.25">
      <c r="C371" s="381"/>
      <c r="D371" s="381"/>
      <c r="E371" s="191"/>
    </row>
    <row r="372" spans="3:5" ht="46.5" customHeight="1" x14ac:dyDescent="0.25">
      <c r="C372" s="381"/>
      <c r="D372" s="381"/>
      <c r="E372" s="191"/>
    </row>
    <row r="373" spans="3:5" ht="46.5" customHeight="1" x14ac:dyDescent="0.25">
      <c r="C373" s="381"/>
      <c r="D373" s="381"/>
      <c r="E373" s="191"/>
    </row>
    <row r="374" spans="3:5" ht="46.5" customHeight="1" x14ac:dyDescent="0.25">
      <c r="C374" s="381"/>
      <c r="D374" s="381"/>
      <c r="E374" s="191"/>
    </row>
    <row r="375" spans="3:5" ht="46.5" customHeight="1" x14ac:dyDescent="0.25">
      <c r="C375" s="381"/>
      <c r="D375" s="381"/>
      <c r="E375" s="191"/>
    </row>
    <row r="376" spans="3:5" ht="46.5" customHeight="1" x14ac:dyDescent="0.25">
      <c r="C376" s="381"/>
      <c r="D376" s="381"/>
      <c r="E376" s="191"/>
    </row>
    <row r="377" spans="3:5" ht="46.5" customHeight="1" x14ac:dyDescent="0.25">
      <c r="C377" s="381"/>
      <c r="D377" s="381"/>
      <c r="E377" s="191"/>
    </row>
    <row r="378" spans="3:5" ht="46.5" customHeight="1" x14ac:dyDescent="0.25">
      <c r="C378" s="381"/>
      <c r="D378" s="381"/>
      <c r="E378" s="191"/>
    </row>
    <row r="379" spans="3:5" ht="46.5" customHeight="1" x14ac:dyDescent="0.25">
      <c r="C379" s="381"/>
      <c r="D379" s="381"/>
      <c r="E379" s="191"/>
    </row>
    <row r="380" spans="3:5" ht="46.5" customHeight="1" x14ac:dyDescent="0.25">
      <c r="C380" s="381"/>
      <c r="D380" s="381"/>
      <c r="E380" s="191"/>
    </row>
    <row r="381" spans="3:5" ht="46.5" customHeight="1" x14ac:dyDescent="0.25">
      <c r="C381" s="381"/>
      <c r="D381" s="381"/>
      <c r="E381" s="191"/>
    </row>
    <row r="382" spans="3:5" ht="46.5" customHeight="1" x14ac:dyDescent="0.25">
      <c r="C382" s="381"/>
      <c r="D382" s="381"/>
      <c r="E382" s="191"/>
    </row>
    <row r="383" spans="3:5" ht="46.5" customHeight="1" x14ac:dyDescent="0.25">
      <c r="C383" s="381"/>
      <c r="D383" s="381"/>
      <c r="E383" s="191"/>
    </row>
    <row r="384" spans="3:5" ht="46.5" customHeight="1" x14ac:dyDescent="0.25">
      <c r="C384" s="381"/>
      <c r="D384" s="381"/>
      <c r="E384" s="191"/>
    </row>
    <row r="385" spans="3:5" ht="46.5" customHeight="1" x14ac:dyDescent="0.25">
      <c r="C385" s="381"/>
      <c r="D385" s="381"/>
      <c r="E385" s="191"/>
    </row>
    <row r="386" spans="3:5" ht="46.5" customHeight="1" x14ac:dyDescent="0.25">
      <c r="C386" s="381"/>
      <c r="D386" s="381"/>
      <c r="E386" s="191"/>
    </row>
    <row r="387" spans="3:5" ht="46.5" customHeight="1" x14ac:dyDescent="0.25">
      <c r="C387" s="381"/>
      <c r="D387" s="381"/>
      <c r="E387" s="191"/>
    </row>
    <row r="388" spans="3:5" ht="46.5" customHeight="1" x14ac:dyDescent="0.25">
      <c r="C388" s="381"/>
      <c r="D388" s="381"/>
      <c r="E388" s="191"/>
    </row>
    <row r="389" spans="3:5" ht="46.5" customHeight="1" x14ac:dyDescent="0.25">
      <c r="C389" s="381"/>
      <c r="D389" s="381"/>
      <c r="E389" s="191"/>
    </row>
    <row r="390" spans="3:5" ht="46.5" customHeight="1" x14ac:dyDescent="0.25">
      <c r="C390" s="381"/>
      <c r="D390" s="381"/>
      <c r="E390" s="191"/>
    </row>
    <row r="391" spans="3:5" ht="46.5" customHeight="1" x14ac:dyDescent="0.25">
      <c r="C391" s="381"/>
      <c r="D391" s="381"/>
      <c r="E391" s="191"/>
    </row>
    <row r="392" spans="3:5" ht="46.5" customHeight="1" x14ac:dyDescent="0.25">
      <c r="C392" s="381"/>
      <c r="D392" s="381"/>
      <c r="E392" s="191"/>
    </row>
    <row r="393" spans="3:5" ht="46.5" customHeight="1" x14ac:dyDescent="0.25">
      <c r="C393" s="381"/>
      <c r="D393" s="381"/>
      <c r="E393" s="191"/>
    </row>
    <row r="394" spans="3:5" ht="46.5" customHeight="1" x14ac:dyDescent="0.25">
      <c r="C394" s="381"/>
      <c r="D394" s="381"/>
      <c r="E394" s="191"/>
    </row>
    <row r="395" spans="3:5" ht="46.5" customHeight="1" x14ac:dyDescent="0.25">
      <c r="C395" s="381"/>
      <c r="D395" s="381"/>
      <c r="E395" s="191"/>
    </row>
    <row r="396" spans="3:5" ht="46.5" customHeight="1" x14ac:dyDescent="0.25">
      <c r="C396" s="381"/>
      <c r="D396" s="381"/>
      <c r="E396" s="191"/>
    </row>
    <row r="397" spans="3:5" ht="46.5" customHeight="1" x14ac:dyDescent="0.25">
      <c r="C397" s="381"/>
      <c r="D397" s="381"/>
      <c r="E397" s="191"/>
    </row>
    <row r="398" spans="3:5" ht="46.5" customHeight="1" x14ac:dyDescent="0.25">
      <c r="C398" s="381"/>
      <c r="D398" s="381"/>
      <c r="E398" s="191"/>
    </row>
    <row r="399" spans="3:5" ht="46.5" customHeight="1" x14ac:dyDescent="0.25">
      <c r="C399" s="381"/>
      <c r="D399" s="381"/>
      <c r="E399" s="191"/>
    </row>
    <row r="400" spans="3:5" ht="46.5" customHeight="1" x14ac:dyDescent="0.25">
      <c r="C400" s="381"/>
      <c r="D400" s="381"/>
      <c r="E400" s="191"/>
    </row>
    <row r="401" spans="3:5" ht="46.5" customHeight="1" x14ac:dyDescent="0.25">
      <c r="C401" s="381"/>
      <c r="D401" s="381"/>
      <c r="E401" s="191"/>
    </row>
    <row r="402" spans="3:5" ht="46.5" customHeight="1" x14ac:dyDescent="0.25">
      <c r="C402" s="381"/>
      <c r="D402" s="381"/>
      <c r="E402" s="191"/>
    </row>
    <row r="403" spans="3:5" ht="46.5" customHeight="1" x14ac:dyDescent="0.25">
      <c r="C403" s="381"/>
      <c r="D403" s="381"/>
      <c r="E403" s="191"/>
    </row>
    <row r="404" spans="3:5" ht="46.5" customHeight="1" x14ac:dyDescent="0.25">
      <c r="C404" s="381"/>
      <c r="D404" s="381"/>
      <c r="E404" s="191"/>
    </row>
    <row r="405" spans="3:5" ht="46.5" customHeight="1" x14ac:dyDescent="0.25">
      <c r="C405" s="381"/>
      <c r="D405" s="381"/>
      <c r="E405" s="191"/>
    </row>
    <row r="406" spans="3:5" ht="46.5" customHeight="1" x14ac:dyDescent="0.25">
      <c r="C406" s="381"/>
      <c r="D406" s="381"/>
      <c r="E406" s="191"/>
    </row>
    <row r="407" spans="3:5" ht="46.5" customHeight="1" x14ac:dyDescent="0.25">
      <c r="C407" s="381"/>
      <c r="D407" s="381"/>
      <c r="E407" s="191"/>
    </row>
    <row r="408" spans="3:5" ht="46.5" customHeight="1" x14ac:dyDescent="0.25">
      <c r="C408" s="381"/>
      <c r="D408" s="381"/>
      <c r="E408" s="191"/>
    </row>
    <row r="409" spans="3:5" ht="46.5" customHeight="1" x14ac:dyDescent="0.25">
      <c r="C409" s="381"/>
      <c r="D409" s="381"/>
      <c r="E409" s="191"/>
    </row>
    <row r="410" spans="3:5" ht="46.5" customHeight="1" x14ac:dyDescent="0.25">
      <c r="C410" s="381"/>
      <c r="D410" s="381"/>
      <c r="E410" s="191"/>
    </row>
    <row r="411" spans="3:5" ht="46.5" customHeight="1" x14ac:dyDescent="0.25">
      <c r="C411" s="381"/>
      <c r="D411" s="381"/>
      <c r="E411" s="191"/>
    </row>
    <row r="412" spans="3:5" ht="46.5" customHeight="1" x14ac:dyDescent="0.25">
      <c r="C412" s="381"/>
      <c r="D412" s="381"/>
      <c r="E412" s="191"/>
    </row>
    <row r="413" spans="3:5" ht="46.5" customHeight="1" x14ac:dyDescent="0.25">
      <c r="C413" s="381"/>
      <c r="D413" s="381"/>
      <c r="E413" s="191"/>
    </row>
    <row r="414" spans="3:5" ht="46.5" customHeight="1" x14ac:dyDescent="0.25">
      <c r="C414" s="381"/>
      <c r="D414" s="381"/>
      <c r="E414" s="191"/>
    </row>
    <row r="415" spans="3:5" ht="46.5" customHeight="1" x14ac:dyDescent="0.25">
      <c r="C415" s="381"/>
      <c r="D415" s="381"/>
      <c r="E415" s="191"/>
    </row>
    <row r="416" spans="3:5" ht="46.5" customHeight="1" x14ac:dyDescent="0.25">
      <c r="C416" s="381"/>
      <c r="D416" s="381"/>
      <c r="E416" s="191"/>
    </row>
    <row r="417" spans="3:5" ht="46.5" customHeight="1" x14ac:dyDescent="0.25">
      <c r="C417" s="381"/>
      <c r="D417" s="381"/>
      <c r="E417" s="191"/>
    </row>
    <row r="418" spans="3:5" ht="46.5" customHeight="1" x14ac:dyDescent="0.25">
      <c r="C418" s="381"/>
      <c r="D418" s="381"/>
      <c r="E418" s="191"/>
    </row>
    <row r="419" spans="3:5" ht="46.5" customHeight="1" x14ac:dyDescent="0.25">
      <c r="C419" s="381"/>
      <c r="D419" s="381"/>
      <c r="E419" s="191"/>
    </row>
    <row r="420" spans="3:5" ht="46.5" customHeight="1" x14ac:dyDescent="0.25">
      <c r="C420" s="381"/>
      <c r="D420" s="381"/>
      <c r="E420" s="191"/>
    </row>
    <row r="421" spans="3:5" ht="46.5" customHeight="1" x14ac:dyDescent="0.25">
      <c r="C421" s="381"/>
      <c r="D421" s="381"/>
      <c r="E421" s="191"/>
    </row>
    <row r="422" spans="3:5" ht="46.5" customHeight="1" x14ac:dyDescent="0.25">
      <c r="C422" s="381"/>
      <c r="D422" s="381"/>
      <c r="E422" s="191"/>
    </row>
    <row r="423" spans="3:5" ht="46.5" customHeight="1" x14ac:dyDescent="0.25">
      <c r="C423" s="381"/>
      <c r="D423" s="381"/>
      <c r="E423" s="191"/>
    </row>
    <row r="424" spans="3:5" ht="46.5" customHeight="1" x14ac:dyDescent="0.25">
      <c r="C424" s="381"/>
      <c r="D424" s="381"/>
      <c r="E424" s="191"/>
    </row>
    <row r="425" spans="3:5" ht="46.5" customHeight="1" x14ac:dyDescent="0.25">
      <c r="C425" s="381"/>
      <c r="D425" s="381"/>
      <c r="E425" s="191"/>
    </row>
    <row r="426" spans="3:5" ht="46.5" customHeight="1" x14ac:dyDescent="0.25">
      <c r="C426" s="381"/>
      <c r="D426" s="381"/>
      <c r="E426" s="191"/>
    </row>
    <row r="427" spans="3:5" ht="46.5" customHeight="1" x14ac:dyDescent="0.25">
      <c r="C427" s="381"/>
      <c r="D427" s="381"/>
      <c r="E427" s="191"/>
    </row>
    <row r="428" spans="3:5" ht="46.5" customHeight="1" x14ac:dyDescent="0.25">
      <c r="C428" s="381"/>
      <c r="D428" s="381"/>
      <c r="E428" s="191"/>
    </row>
    <row r="429" spans="3:5" ht="46.5" customHeight="1" x14ac:dyDescent="0.25">
      <c r="C429" s="381"/>
      <c r="D429" s="381"/>
      <c r="E429" s="191"/>
    </row>
    <row r="430" spans="3:5" ht="46.5" customHeight="1" x14ac:dyDescent="0.25">
      <c r="C430" s="381"/>
      <c r="D430" s="381"/>
      <c r="E430" s="191"/>
    </row>
    <row r="431" spans="3:5" ht="46.5" customHeight="1" x14ac:dyDescent="0.25">
      <c r="C431" s="381"/>
      <c r="D431" s="381"/>
      <c r="E431" s="191"/>
    </row>
    <row r="432" spans="3:5" ht="46.5" customHeight="1" x14ac:dyDescent="0.25">
      <c r="C432" s="381"/>
      <c r="D432" s="381"/>
      <c r="E432" s="191"/>
    </row>
    <row r="433" spans="3:5" ht="46.5" customHeight="1" x14ac:dyDescent="0.25">
      <c r="C433" s="381"/>
      <c r="D433" s="381"/>
      <c r="E433" s="191"/>
    </row>
    <row r="434" spans="3:5" ht="46.5" customHeight="1" x14ac:dyDescent="0.25">
      <c r="C434" s="381"/>
      <c r="D434" s="381"/>
      <c r="E434" s="191"/>
    </row>
    <row r="435" spans="3:5" ht="46.5" customHeight="1" x14ac:dyDescent="0.25">
      <c r="C435" s="381"/>
      <c r="D435" s="381"/>
      <c r="E435" s="191"/>
    </row>
    <row r="436" spans="3:5" ht="46.5" customHeight="1" x14ac:dyDescent="0.25">
      <c r="C436" s="381"/>
      <c r="D436" s="381"/>
      <c r="E436" s="191"/>
    </row>
    <row r="437" spans="3:5" ht="46.5" customHeight="1" x14ac:dyDescent="0.25">
      <c r="C437" s="381"/>
      <c r="D437" s="381"/>
      <c r="E437" s="191"/>
    </row>
    <row r="438" spans="3:5" ht="46.5" customHeight="1" x14ac:dyDescent="0.25">
      <c r="C438" s="381"/>
      <c r="D438" s="381"/>
      <c r="E438" s="191"/>
    </row>
    <row r="439" spans="3:5" ht="46.5" customHeight="1" x14ac:dyDescent="0.25">
      <c r="C439" s="381"/>
      <c r="D439" s="381"/>
      <c r="E439" s="191"/>
    </row>
    <row r="440" spans="3:5" ht="46.5" customHeight="1" x14ac:dyDescent="0.25">
      <c r="C440" s="381"/>
      <c r="D440" s="381"/>
      <c r="E440" s="191"/>
    </row>
    <row r="441" spans="3:5" ht="46.5" customHeight="1" x14ac:dyDescent="0.25">
      <c r="C441" s="381"/>
      <c r="D441" s="381"/>
      <c r="E441" s="191"/>
    </row>
    <row r="442" spans="3:5" ht="46.5" customHeight="1" x14ac:dyDescent="0.25">
      <c r="C442" s="381"/>
      <c r="D442" s="381"/>
      <c r="E442" s="191"/>
    </row>
    <row r="443" spans="3:5" ht="46.5" customHeight="1" x14ac:dyDescent="0.25">
      <c r="C443" s="381"/>
      <c r="D443" s="381"/>
      <c r="E443" s="191"/>
    </row>
    <row r="444" spans="3:5" ht="46.5" customHeight="1" x14ac:dyDescent="0.25">
      <c r="C444" s="381"/>
      <c r="D444" s="381"/>
      <c r="E444" s="191"/>
    </row>
    <row r="445" spans="3:5" ht="46.5" customHeight="1" x14ac:dyDescent="0.25">
      <c r="C445" s="381"/>
      <c r="D445" s="381"/>
      <c r="E445" s="191"/>
    </row>
    <row r="446" spans="3:5" ht="46.5" customHeight="1" x14ac:dyDescent="0.25">
      <c r="C446" s="381"/>
      <c r="D446" s="381"/>
      <c r="E446" s="191"/>
    </row>
    <row r="447" spans="3:5" ht="46.5" customHeight="1" x14ac:dyDescent="0.25">
      <c r="C447" s="381"/>
      <c r="D447" s="381"/>
      <c r="E447" s="191"/>
    </row>
    <row r="448" spans="3:5" ht="46.5" customHeight="1" x14ac:dyDescent="0.25">
      <c r="C448" s="381"/>
      <c r="D448" s="381"/>
      <c r="E448" s="191"/>
    </row>
    <row r="449" spans="3:5" ht="46.5" customHeight="1" x14ac:dyDescent="0.25">
      <c r="C449" s="381"/>
      <c r="D449" s="381"/>
      <c r="E449" s="191"/>
    </row>
    <row r="450" spans="3:5" ht="46.5" customHeight="1" x14ac:dyDescent="0.25">
      <c r="C450" s="381"/>
      <c r="D450" s="381"/>
      <c r="E450" s="191"/>
    </row>
    <row r="451" spans="3:5" ht="46.5" customHeight="1" x14ac:dyDescent="0.25">
      <c r="C451" s="381"/>
      <c r="D451" s="381"/>
      <c r="E451" s="191"/>
    </row>
    <row r="452" spans="3:5" ht="46.5" customHeight="1" x14ac:dyDescent="0.25">
      <c r="C452" s="381"/>
      <c r="D452" s="381"/>
      <c r="E452" s="191"/>
    </row>
    <row r="453" spans="3:5" ht="46.5" customHeight="1" x14ac:dyDescent="0.25">
      <c r="C453" s="381"/>
      <c r="D453" s="381"/>
      <c r="E453" s="191"/>
    </row>
    <row r="454" spans="3:5" ht="46.5" customHeight="1" x14ac:dyDescent="0.25">
      <c r="C454" s="381"/>
      <c r="D454" s="381"/>
      <c r="E454" s="191"/>
    </row>
    <row r="455" spans="3:5" ht="46.5" customHeight="1" x14ac:dyDescent="0.25">
      <c r="C455" s="381"/>
      <c r="D455" s="381"/>
      <c r="E455" s="191"/>
    </row>
    <row r="456" spans="3:5" ht="46.5" customHeight="1" x14ac:dyDescent="0.25">
      <c r="C456" s="381"/>
      <c r="D456" s="381"/>
      <c r="E456" s="191"/>
    </row>
    <row r="457" spans="3:5" ht="46.5" customHeight="1" x14ac:dyDescent="0.25">
      <c r="C457" s="381"/>
      <c r="D457" s="381"/>
      <c r="E457" s="191"/>
    </row>
    <row r="458" spans="3:5" ht="46.5" customHeight="1" x14ac:dyDescent="0.25">
      <c r="C458" s="381"/>
      <c r="D458" s="381"/>
      <c r="E458" s="191"/>
    </row>
    <row r="459" spans="3:5" ht="46.5" customHeight="1" x14ac:dyDescent="0.25">
      <c r="C459" s="381"/>
      <c r="D459" s="381"/>
      <c r="E459" s="191"/>
    </row>
    <row r="460" spans="3:5" ht="46.5" customHeight="1" x14ac:dyDescent="0.25">
      <c r="C460" s="381"/>
      <c r="D460" s="381"/>
      <c r="E460" s="191"/>
    </row>
    <row r="461" spans="3:5" ht="46.5" customHeight="1" x14ac:dyDescent="0.25">
      <c r="C461" s="381"/>
      <c r="D461" s="381"/>
      <c r="E461" s="191"/>
    </row>
    <row r="462" spans="3:5" ht="46.5" customHeight="1" x14ac:dyDescent="0.25">
      <c r="C462" s="381"/>
      <c r="D462" s="381"/>
      <c r="E462" s="191"/>
    </row>
    <row r="463" spans="3:5" ht="46.5" customHeight="1" x14ac:dyDescent="0.25">
      <c r="C463" s="381"/>
      <c r="D463" s="381"/>
      <c r="E463" s="191"/>
    </row>
    <row r="464" spans="3:5" ht="46.5" customHeight="1" x14ac:dyDescent="0.25">
      <c r="C464" s="381"/>
      <c r="D464" s="381"/>
      <c r="E464" s="191"/>
    </row>
    <row r="465" spans="3:5" ht="46.5" customHeight="1" x14ac:dyDescent="0.25">
      <c r="C465" s="381"/>
      <c r="D465" s="381"/>
      <c r="E465" s="191"/>
    </row>
    <row r="466" spans="3:5" ht="46.5" customHeight="1" x14ac:dyDescent="0.25">
      <c r="C466" s="381"/>
      <c r="D466" s="381"/>
      <c r="E466" s="191"/>
    </row>
    <row r="467" spans="3:5" ht="46.5" customHeight="1" x14ac:dyDescent="0.25">
      <c r="C467" s="381"/>
      <c r="D467" s="381"/>
      <c r="E467" s="191"/>
    </row>
    <row r="468" spans="3:5" ht="46.5" customHeight="1" x14ac:dyDescent="0.25">
      <c r="C468" s="381"/>
      <c r="D468" s="381"/>
      <c r="E468" s="191"/>
    </row>
    <row r="469" spans="3:5" ht="46.5" customHeight="1" x14ac:dyDescent="0.25">
      <c r="C469" s="381"/>
      <c r="D469" s="381"/>
      <c r="E469" s="191"/>
    </row>
    <row r="470" spans="3:5" ht="46.5" customHeight="1" x14ac:dyDescent="0.25">
      <c r="C470" s="381"/>
      <c r="D470" s="381"/>
      <c r="E470" s="191"/>
    </row>
    <row r="471" spans="3:5" ht="46.5" customHeight="1" x14ac:dyDescent="0.25">
      <c r="C471" s="381"/>
      <c r="D471" s="381"/>
      <c r="E471" s="191"/>
    </row>
    <row r="472" spans="3:5" ht="46.5" customHeight="1" x14ac:dyDescent="0.25">
      <c r="C472" s="381"/>
      <c r="D472" s="381"/>
      <c r="E472" s="191"/>
    </row>
    <row r="473" spans="3:5" ht="46.5" customHeight="1" x14ac:dyDescent="0.25">
      <c r="C473" s="381"/>
      <c r="D473" s="381"/>
      <c r="E473" s="191"/>
    </row>
    <row r="474" spans="3:5" ht="46.5" customHeight="1" x14ac:dyDescent="0.25">
      <c r="C474" s="381"/>
      <c r="D474" s="381"/>
      <c r="E474" s="191"/>
    </row>
    <row r="475" spans="3:5" ht="46.5" customHeight="1" x14ac:dyDescent="0.25">
      <c r="C475" s="381"/>
      <c r="D475" s="381"/>
      <c r="E475" s="191"/>
    </row>
    <row r="476" spans="3:5" ht="46.5" customHeight="1" x14ac:dyDescent="0.25">
      <c r="C476" s="381"/>
      <c r="D476" s="381"/>
      <c r="E476" s="191"/>
    </row>
    <row r="477" spans="3:5" ht="46.5" customHeight="1" x14ac:dyDescent="0.25">
      <c r="C477" s="381"/>
      <c r="D477" s="381"/>
      <c r="E477" s="191"/>
    </row>
    <row r="478" spans="3:5" ht="46.5" customHeight="1" x14ac:dyDescent="0.25">
      <c r="C478" s="381"/>
      <c r="D478" s="381"/>
      <c r="E478" s="191"/>
    </row>
    <row r="479" spans="3:5" ht="46.5" customHeight="1" x14ac:dyDescent="0.25">
      <c r="C479" s="381"/>
      <c r="D479" s="381"/>
      <c r="E479" s="191"/>
    </row>
    <row r="480" spans="3:5" ht="46.5" customHeight="1" x14ac:dyDescent="0.25">
      <c r="C480" s="381"/>
      <c r="D480" s="381"/>
      <c r="E480" s="191"/>
    </row>
    <row r="481" spans="3:5" ht="46.5" customHeight="1" x14ac:dyDescent="0.25">
      <c r="C481" s="381"/>
      <c r="D481" s="381"/>
      <c r="E481" s="191"/>
    </row>
    <row r="482" spans="3:5" ht="46.5" customHeight="1" x14ac:dyDescent="0.25">
      <c r="C482" s="381"/>
      <c r="D482" s="381"/>
      <c r="E482" s="191"/>
    </row>
    <row r="483" spans="3:5" ht="46.5" customHeight="1" x14ac:dyDescent="0.25">
      <c r="C483" s="381"/>
      <c r="D483" s="381"/>
      <c r="E483" s="191"/>
    </row>
    <row r="484" spans="3:5" ht="46.5" customHeight="1" x14ac:dyDescent="0.25">
      <c r="C484" s="381"/>
      <c r="D484" s="381"/>
      <c r="E484" s="191"/>
    </row>
    <row r="485" spans="3:5" ht="46.5" customHeight="1" x14ac:dyDescent="0.25">
      <c r="C485" s="381"/>
      <c r="D485" s="381"/>
      <c r="E485" s="191"/>
    </row>
    <row r="486" spans="3:5" ht="46.5" customHeight="1" x14ac:dyDescent="0.25">
      <c r="C486" s="381"/>
      <c r="D486" s="381"/>
      <c r="E486" s="191"/>
    </row>
    <row r="487" spans="3:5" ht="46.5" customHeight="1" x14ac:dyDescent="0.25">
      <c r="C487" s="381"/>
      <c r="D487" s="381"/>
      <c r="E487" s="191"/>
    </row>
    <row r="488" spans="3:5" ht="46.5" customHeight="1" x14ac:dyDescent="0.25">
      <c r="C488" s="381"/>
      <c r="D488" s="381"/>
      <c r="E488" s="191"/>
    </row>
    <row r="489" spans="3:5" ht="46.5" customHeight="1" x14ac:dyDescent="0.25">
      <c r="C489" s="381"/>
      <c r="D489" s="381"/>
      <c r="E489" s="191"/>
    </row>
    <row r="490" spans="3:5" ht="46.5" customHeight="1" x14ac:dyDescent="0.25">
      <c r="C490" s="381"/>
      <c r="D490" s="381"/>
      <c r="E490" s="191"/>
    </row>
    <row r="491" spans="3:5" ht="46.5" customHeight="1" x14ac:dyDescent="0.25">
      <c r="C491" s="381"/>
      <c r="D491" s="381"/>
      <c r="E491" s="191"/>
    </row>
    <row r="492" spans="3:5" ht="46.5" customHeight="1" x14ac:dyDescent="0.25">
      <c r="C492" s="381"/>
      <c r="D492" s="381"/>
      <c r="E492" s="191"/>
    </row>
    <row r="493" spans="3:5" ht="46.5" customHeight="1" x14ac:dyDescent="0.25">
      <c r="C493" s="381"/>
      <c r="D493" s="381"/>
      <c r="E493" s="191"/>
    </row>
    <row r="494" spans="3:5" ht="46.5" customHeight="1" x14ac:dyDescent="0.25">
      <c r="C494" s="381"/>
      <c r="D494" s="381"/>
      <c r="E494" s="191"/>
    </row>
    <row r="495" spans="3:5" ht="46.5" customHeight="1" x14ac:dyDescent="0.25">
      <c r="C495" s="381"/>
      <c r="D495" s="381"/>
      <c r="E495" s="191"/>
    </row>
    <row r="496" spans="3:5" ht="46.5" customHeight="1" x14ac:dyDescent="0.25">
      <c r="C496" s="381"/>
      <c r="D496" s="381"/>
      <c r="E496" s="191"/>
    </row>
    <row r="497" spans="3:5" ht="46.5" customHeight="1" x14ac:dyDescent="0.25">
      <c r="C497" s="381"/>
      <c r="D497" s="381"/>
      <c r="E497" s="191"/>
    </row>
    <row r="498" spans="3:5" ht="46.5" customHeight="1" x14ac:dyDescent="0.25">
      <c r="C498" s="381"/>
      <c r="D498" s="381"/>
      <c r="E498" s="191"/>
    </row>
    <row r="499" spans="3:5" ht="46.5" customHeight="1" x14ac:dyDescent="0.25">
      <c r="C499" s="381"/>
      <c r="D499" s="381"/>
      <c r="E499" s="191"/>
    </row>
    <row r="500" spans="3:5" ht="46.5" customHeight="1" x14ac:dyDescent="0.25">
      <c r="C500" s="381"/>
      <c r="D500" s="381"/>
      <c r="E500" s="191"/>
    </row>
    <row r="501" spans="3:5" ht="46.5" customHeight="1" x14ac:dyDescent="0.25">
      <c r="C501" s="381"/>
      <c r="D501" s="381"/>
      <c r="E501" s="191"/>
    </row>
    <row r="502" spans="3:5" ht="46.5" customHeight="1" x14ac:dyDescent="0.25">
      <c r="C502" s="381"/>
      <c r="D502" s="381"/>
      <c r="E502" s="191"/>
    </row>
    <row r="503" spans="3:5" ht="46.5" customHeight="1" x14ac:dyDescent="0.25">
      <c r="C503" s="381"/>
      <c r="D503" s="381"/>
      <c r="E503" s="191"/>
    </row>
    <row r="504" spans="3:5" ht="46.5" customHeight="1" x14ac:dyDescent="0.25">
      <c r="C504" s="381"/>
      <c r="D504" s="381"/>
      <c r="E504" s="191"/>
    </row>
    <row r="505" spans="3:5" ht="46.5" customHeight="1" x14ac:dyDescent="0.25">
      <c r="C505" s="381"/>
      <c r="D505" s="381"/>
      <c r="E505" s="191"/>
    </row>
    <row r="506" spans="3:5" ht="46.5" customHeight="1" x14ac:dyDescent="0.25">
      <c r="C506" s="381"/>
      <c r="D506" s="381"/>
      <c r="E506" s="191"/>
    </row>
    <row r="507" spans="3:5" ht="46.5" customHeight="1" x14ac:dyDescent="0.25">
      <c r="C507" s="381"/>
      <c r="D507" s="381"/>
      <c r="E507" s="191"/>
    </row>
    <row r="508" spans="3:5" ht="46.5" customHeight="1" x14ac:dyDescent="0.25">
      <c r="C508" s="381"/>
      <c r="D508" s="381"/>
      <c r="E508" s="191"/>
    </row>
    <row r="509" spans="3:5" ht="46.5" customHeight="1" x14ac:dyDescent="0.25">
      <c r="C509" s="381"/>
      <c r="D509" s="381"/>
      <c r="E509" s="191"/>
    </row>
    <row r="510" spans="3:5" ht="46.5" customHeight="1" x14ac:dyDescent="0.25">
      <c r="C510" s="381"/>
      <c r="D510" s="381"/>
      <c r="E510" s="191"/>
    </row>
    <row r="511" spans="3:5" ht="46.5" customHeight="1" x14ac:dyDescent="0.25">
      <c r="C511" s="381"/>
      <c r="D511" s="381"/>
      <c r="E511" s="191"/>
    </row>
    <row r="512" spans="3:5" ht="46.5" customHeight="1" x14ac:dyDescent="0.25">
      <c r="C512" s="381"/>
      <c r="D512" s="381"/>
      <c r="E512" s="191"/>
    </row>
    <row r="513" spans="3:5" ht="46.5" customHeight="1" x14ac:dyDescent="0.25">
      <c r="C513" s="381"/>
      <c r="D513" s="381"/>
      <c r="E513" s="191"/>
    </row>
    <row r="514" spans="3:5" ht="46.5" customHeight="1" x14ac:dyDescent="0.25">
      <c r="C514" s="381"/>
      <c r="D514" s="381"/>
      <c r="E514" s="191"/>
    </row>
    <row r="515" spans="3:5" ht="46.5" customHeight="1" x14ac:dyDescent="0.25">
      <c r="C515" s="381"/>
      <c r="D515" s="381"/>
      <c r="E515" s="191"/>
    </row>
    <row r="516" spans="3:5" ht="46.5" customHeight="1" x14ac:dyDescent="0.25">
      <c r="C516" s="381"/>
      <c r="D516" s="381"/>
      <c r="E516" s="191"/>
    </row>
    <row r="517" spans="3:5" ht="46.5" customHeight="1" x14ac:dyDescent="0.25">
      <c r="C517" s="381"/>
      <c r="D517" s="381"/>
      <c r="E517" s="191"/>
    </row>
    <row r="518" spans="3:5" ht="46.5" customHeight="1" x14ac:dyDescent="0.25">
      <c r="C518" s="381"/>
      <c r="D518" s="381"/>
      <c r="E518" s="191"/>
    </row>
    <row r="519" spans="3:5" ht="46.5" customHeight="1" x14ac:dyDescent="0.25">
      <c r="C519" s="381"/>
      <c r="D519" s="381"/>
      <c r="E519" s="191"/>
    </row>
    <row r="520" spans="3:5" ht="46.5" customHeight="1" x14ac:dyDescent="0.25">
      <c r="C520" s="381"/>
      <c r="D520" s="381"/>
      <c r="E520" s="191"/>
    </row>
    <row r="521" spans="3:5" ht="46.5" customHeight="1" x14ac:dyDescent="0.25">
      <c r="C521" s="381"/>
      <c r="D521" s="381"/>
      <c r="E521" s="191"/>
    </row>
    <row r="522" spans="3:5" ht="46.5" customHeight="1" x14ac:dyDescent="0.25">
      <c r="C522" s="381"/>
      <c r="D522" s="381"/>
      <c r="E522" s="191"/>
    </row>
    <row r="523" spans="3:5" ht="46.5" customHeight="1" x14ac:dyDescent="0.25">
      <c r="C523" s="381"/>
      <c r="D523" s="381"/>
      <c r="E523" s="191"/>
    </row>
    <row r="524" spans="3:5" ht="46.5" customHeight="1" x14ac:dyDescent="0.25">
      <c r="C524" s="381"/>
      <c r="D524" s="381"/>
      <c r="E524" s="191"/>
    </row>
    <row r="525" spans="3:5" ht="46.5" customHeight="1" x14ac:dyDescent="0.25">
      <c r="C525" s="381"/>
      <c r="D525" s="381"/>
      <c r="E525" s="191"/>
    </row>
    <row r="526" spans="3:5" ht="46.5" customHeight="1" x14ac:dyDescent="0.25">
      <c r="C526" s="381"/>
      <c r="D526" s="381"/>
      <c r="E526" s="191"/>
    </row>
    <row r="527" spans="3:5" ht="46.5" customHeight="1" x14ac:dyDescent="0.25">
      <c r="C527" s="381"/>
      <c r="D527" s="381"/>
      <c r="E527" s="191"/>
    </row>
    <row r="528" spans="3:5" ht="46.5" customHeight="1" x14ac:dyDescent="0.25">
      <c r="C528" s="381"/>
      <c r="D528" s="381"/>
      <c r="E528" s="191"/>
    </row>
    <row r="529" spans="3:5" ht="46.5" customHeight="1" x14ac:dyDescent="0.25">
      <c r="C529" s="381"/>
      <c r="D529" s="381"/>
      <c r="E529" s="191"/>
    </row>
    <row r="530" spans="3:5" ht="46.5" customHeight="1" x14ac:dyDescent="0.25">
      <c r="C530" s="381"/>
      <c r="D530" s="381"/>
      <c r="E530" s="191"/>
    </row>
    <row r="531" spans="3:5" ht="46.5" customHeight="1" x14ac:dyDescent="0.25">
      <c r="C531" s="381"/>
      <c r="D531" s="381"/>
      <c r="E531" s="191"/>
    </row>
    <row r="532" spans="3:5" ht="46.5" customHeight="1" x14ac:dyDescent="0.25">
      <c r="C532" s="381"/>
      <c r="D532" s="381"/>
      <c r="E532" s="191"/>
    </row>
    <row r="533" spans="3:5" ht="46.5" customHeight="1" x14ac:dyDescent="0.25">
      <c r="C533" s="381"/>
      <c r="D533" s="381"/>
      <c r="E533" s="191"/>
    </row>
    <row r="534" spans="3:5" ht="46.5" customHeight="1" x14ac:dyDescent="0.25">
      <c r="C534" s="381"/>
      <c r="D534" s="381"/>
      <c r="E534" s="191"/>
    </row>
    <row r="535" spans="3:5" ht="46.5" customHeight="1" x14ac:dyDescent="0.25">
      <c r="C535" s="381"/>
      <c r="D535" s="381"/>
      <c r="E535" s="191"/>
    </row>
    <row r="536" spans="3:5" ht="46.5" customHeight="1" x14ac:dyDescent="0.25">
      <c r="C536" s="381"/>
      <c r="D536" s="381"/>
      <c r="E536" s="191"/>
    </row>
    <row r="537" spans="3:5" ht="46.5" customHeight="1" x14ac:dyDescent="0.25">
      <c r="C537" s="381"/>
      <c r="D537" s="381"/>
      <c r="E537" s="191"/>
    </row>
    <row r="538" spans="3:5" ht="46.5" customHeight="1" x14ac:dyDescent="0.25">
      <c r="C538" s="381"/>
      <c r="D538" s="381"/>
      <c r="E538" s="191"/>
    </row>
    <row r="539" spans="3:5" ht="46.5" customHeight="1" x14ac:dyDescent="0.25">
      <c r="C539" s="381"/>
      <c r="D539" s="381"/>
      <c r="E539" s="191"/>
    </row>
    <row r="540" spans="3:5" ht="46.5" customHeight="1" x14ac:dyDescent="0.25">
      <c r="C540" s="381"/>
      <c r="D540" s="381"/>
      <c r="E540" s="191"/>
    </row>
    <row r="541" spans="3:5" ht="46.5" customHeight="1" x14ac:dyDescent="0.25">
      <c r="C541" s="381"/>
      <c r="D541" s="381"/>
      <c r="E541" s="191"/>
    </row>
    <row r="542" spans="3:5" ht="46.5" customHeight="1" x14ac:dyDescent="0.25">
      <c r="C542" s="381"/>
      <c r="D542" s="381"/>
      <c r="E542" s="191"/>
    </row>
    <row r="543" spans="3:5" ht="46.5" customHeight="1" x14ac:dyDescent="0.25">
      <c r="C543" s="381"/>
      <c r="D543" s="381"/>
      <c r="E543" s="191"/>
    </row>
    <row r="544" spans="3:5" ht="46.5" customHeight="1" x14ac:dyDescent="0.25">
      <c r="C544" s="381"/>
      <c r="D544" s="381"/>
      <c r="E544" s="191"/>
    </row>
    <row r="545" spans="3:5" ht="46.5" customHeight="1" x14ac:dyDescent="0.25">
      <c r="C545" s="381"/>
      <c r="D545" s="381"/>
      <c r="E545" s="191"/>
    </row>
    <row r="546" spans="3:5" ht="46.5" customHeight="1" x14ac:dyDescent="0.25">
      <c r="C546" s="381"/>
      <c r="D546" s="381"/>
      <c r="E546" s="191"/>
    </row>
    <row r="547" spans="3:5" ht="46.5" customHeight="1" x14ac:dyDescent="0.25">
      <c r="C547" s="381"/>
      <c r="D547" s="381"/>
      <c r="E547" s="191"/>
    </row>
    <row r="548" spans="3:5" ht="46.5" customHeight="1" x14ac:dyDescent="0.25">
      <c r="C548" s="381"/>
      <c r="D548" s="381"/>
      <c r="E548" s="191"/>
    </row>
    <row r="549" spans="3:5" ht="46.5" customHeight="1" x14ac:dyDescent="0.25">
      <c r="C549" s="381"/>
      <c r="D549" s="381"/>
      <c r="E549" s="191"/>
    </row>
    <row r="550" spans="3:5" ht="46.5" customHeight="1" x14ac:dyDescent="0.25">
      <c r="C550" s="381"/>
      <c r="D550" s="381"/>
      <c r="E550" s="191"/>
    </row>
    <row r="551" spans="3:5" ht="46.5" customHeight="1" x14ac:dyDescent="0.25">
      <c r="C551" s="381"/>
      <c r="D551" s="381"/>
      <c r="E551" s="191"/>
    </row>
    <row r="552" spans="3:5" ht="46.5" customHeight="1" x14ac:dyDescent="0.25">
      <c r="C552" s="381"/>
      <c r="D552" s="381"/>
      <c r="E552" s="191"/>
    </row>
    <row r="553" spans="3:5" ht="46.5" customHeight="1" x14ac:dyDescent="0.25">
      <c r="C553" s="381"/>
      <c r="D553" s="381"/>
      <c r="E553" s="191"/>
    </row>
    <row r="554" spans="3:5" ht="46.5" customHeight="1" x14ac:dyDescent="0.25">
      <c r="C554" s="381"/>
      <c r="D554" s="381"/>
      <c r="E554" s="191"/>
    </row>
    <row r="555" spans="3:5" ht="46.5" customHeight="1" x14ac:dyDescent="0.25">
      <c r="C555" s="381"/>
      <c r="D555" s="381"/>
      <c r="E555" s="191"/>
    </row>
    <row r="556" spans="3:5" ht="46.5" customHeight="1" x14ac:dyDescent="0.25">
      <c r="C556" s="381"/>
      <c r="D556" s="381"/>
      <c r="E556" s="191"/>
    </row>
    <row r="557" spans="3:5" ht="46.5" customHeight="1" x14ac:dyDescent="0.25">
      <c r="C557" s="381"/>
      <c r="D557" s="381"/>
      <c r="E557" s="191"/>
    </row>
    <row r="558" spans="3:5" ht="46.5" customHeight="1" x14ac:dyDescent="0.25">
      <c r="C558" s="381"/>
      <c r="D558" s="381"/>
      <c r="E558" s="191"/>
    </row>
    <row r="559" spans="3:5" ht="46.5" customHeight="1" x14ac:dyDescent="0.25">
      <c r="C559" s="381"/>
      <c r="D559" s="381"/>
      <c r="E559" s="191"/>
    </row>
    <row r="560" spans="3:5" ht="46.5" customHeight="1" x14ac:dyDescent="0.25">
      <c r="C560" s="381"/>
      <c r="D560" s="381"/>
      <c r="E560" s="191"/>
    </row>
    <row r="561" spans="3:5" ht="46.5" customHeight="1" x14ac:dyDescent="0.25">
      <c r="C561" s="381"/>
      <c r="D561" s="381"/>
      <c r="E561" s="191"/>
    </row>
    <row r="562" spans="3:5" ht="46.5" customHeight="1" x14ac:dyDescent="0.25">
      <c r="C562" s="381"/>
      <c r="D562" s="381"/>
      <c r="E562" s="191"/>
    </row>
    <row r="563" spans="3:5" ht="46.5" customHeight="1" x14ac:dyDescent="0.25">
      <c r="C563" s="381"/>
      <c r="D563" s="381"/>
      <c r="E563" s="191"/>
    </row>
    <row r="564" spans="3:5" ht="46.5" customHeight="1" x14ac:dyDescent="0.25">
      <c r="C564" s="381"/>
      <c r="D564" s="381"/>
      <c r="E564" s="191"/>
    </row>
    <row r="565" spans="3:5" ht="46.5" customHeight="1" x14ac:dyDescent="0.25">
      <c r="C565" s="381"/>
      <c r="D565" s="381"/>
      <c r="E565" s="191"/>
    </row>
    <row r="566" spans="3:5" ht="46.5" customHeight="1" x14ac:dyDescent="0.25">
      <c r="C566" s="381"/>
      <c r="D566" s="381"/>
      <c r="E566" s="191"/>
    </row>
    <row r="567" spans="3:5" ht="46.5" customHeight="1" x14ac:dyDescent="0.25">
      <c r="C567" s="381"/>
      <c r="D567" s="381"/>
      <c r="E567" s="191"/>
    </row>
    <row r="568" spans="3:5" ht="46.5" customHeight="1" x14ac:dyDescent="0.25">
      <c r="C568" s="381"/>
      <c r="D568" s="381"/>
      <c r="E568" s="191"/>
    </row>
    <row r="569" spans="3:5" ht="46.5" customHeight="1" x14ac:dyDescent="0.25">
      <c r="C569" s="381"/>
      <c r="D569" s="381"/>
      <c r="E569" s="191"/>
    </row>
    <row r="570" spans="3:5" ht="46.5" customHeight="1" x14ac:dyDescent="0.25">
      <c r="C570" s="381"/>
      <c r="D570" s="381"/>
      <c r="E570" s="191"/>
    </row>
    <row r="571" spans="3:5" ht="46.5" customHeight="1" x14ac:dyDescent="0.25">
      <c r="C571" s="381"/>
      <c r="D571" s="381"/>
      <c r="E571" s="191"/>
    </row>
    <row r="572" spans="3:5" ht="46.5" customHeight="1" x14ac:dyDescent="0.25">
      <c r="C572" s="381"/>
      <c r="D572" s="381"/>
      <c r="E572" s="191"/>
    </row>
    <row r="573" spans="3:5" ht="46.5" customHeight="1" x14ac:dyDescent="0.25">
      <c r="C573" s="381"/>
      <c r="D573" s="381"/>
      <c r="E573" s="191"/>
    </row>
    <row r="574" spans="3:5" ht="46.5" customHeight="1" x14ac:dyDescent="0.25">
      <c r="C574" s="381"/>
      <c r="D574" s="381"/>
      <c r="E574" s="191"/>
    </row>
    <row r="575" spans="3:5" ht="46.5" customHeight="1" x14ac:dyDescent="0.25">
      <c r="C575" s="381"/>
      <c r="D575" s="381"/>
      <c r="E575" s="191"/>
    </row>
    <row r="576" spans="3:5" ht="46.5" customHeight="1" x14ac:dyDescent="0.25">
      <c r="C576" s="381"/>
      <c r="D576" s="381"/>
      <c r="E576" s="191"/>
    </row>
    <row r="577" spans="3:5" ht="46.5" customHeight="1" x14ac:dyDescent="0.25">
      <c r="C577" s="381"/>
      <c r="D577" s="381"/>
      <c r="E577" s="191"/>
    </row>
    <row r="578" spans="3:5" ht="46.5" customHeight="1" x14ac:dyDescent="0.25">
      <c r="C578" s="381"/>
      <c r="D578" s="381"/>
      <c r="E578" s="191"/>
    </row>
    <row r="579" spans="3:5" ht="46.5" customHeight="1" x14ac:dyDescent="0.25">
      <c r="C579" s="381"/>
      <c r="D579" s="381"/>
      <c r="E579" s="191"/>
    </row>
    <row r="580" spans="3:5" ht="46.5" customHeight="1" x14ac:dyDescent="0.25">
      <c r="C580" s="381"/>
      <c r="D580" s="381"/>
      <c r="E580" s="191"/>
    </row>
    <row r="581" spans="3:5" ht="46.5" customHeight="1" x14ac:dyDescent="0.25">
      <c r="C581" s="381"/>
      <c r="D581" s="381"/>
      <c r="E581" s="191"/>
    </row>
    <row r="582" spans="3:5" ht="46.5" customHeight="1" x14ac:dyDescent="0.25">
      <c r="C582" s="381"/>
      <c r="D582" s="381"/>
      <c r="E582" s="191"/>
    </row>
    <row r="583" spans="3:5" ht="46.5" customHeight="1" x14ac:dyDescent="0.25">
      <c r="C583" s="381"/>
      <c r="D583" s="381"/>
      <c r="E583" s="191"/>
    </row>
    <row r="584" spans="3:5" ht="46.5" customHeight="1" x14ac:dyDescent="0.25">
      <c r="C584" s="381"/>
      <c r="D584" s="381"/>
      <c r="E584" s="191"/>
    </row>
    <row r="585" spans="3:5" ht="46.5" customHeight="1" x14ac:dyDescent="0.25">
      <c r="C585" s="381"/>
      <c r="D585" s="381"/>
      <c r="E585" s="191"/>
    </row>
    <row r="586" spans="3:5" ht="46.5" customHeight="1" x14ac:dyDescent="0.25">
      <c r="C586" s="381"/>
      <c r="D586" s="381"/>
      <c r="E586" s="191"/>
    </row>
    <row r="587" spans="3:5" ht="46.5" customHeight="1" x14ac:dyDescent="0.25">
      <c r="C587" s="381"/>
      <c r="D587" s="381"/>
      <c r="E587" s="191"/>
    </row>
    <row r="588" spans="3:5" ht="46.5" customHeight="1" x14ac:dyDescent="0.25">
      <c r="C588" s="381"/>
      <c r="D588" s="381"/>
      <c r="E588" s="191"/>
    </row>
    <row r="589" spans="3:5" ht="46.5" customHeight="1" x14ac:dyDescent="0.25">
      <c r="C589" s="381"/>
      <c r="D589" s="381"/>
      <c r="E589" s="191"/>
    </row>
    <row r="590" spans="3:5" ht="46.5" customHeight="1" x14ac:dyDescent="0.25">
      <c r="C590" s="381"/>
      <c r="D590" s="381"/>
      <c r="E590" s="191"/>
    </row>
    <row r="591" spans="3:5" ht="46.5" customHeight="1" x14ac:dyDescent="0.25">
      <c r="C591" s="381"/>
      <c r="D591" s="381"/>
      <c r="E591" s="191"/>
    </row>
    <row r="592" spans="3:5" ht="46.5" customHeight="1" x14ac:dyDescent="0.25">
      <c r="C592" s="381"/>
      <c r="D592" s="381"/>
      <c r="E592" s="191"/>
    </row>
    <row r="593" spans="3:5" ht="46.5" customHeight="1" x14ac:dyDescent="0.25">
      <c r="C593" s="381"/>
      <c r="D593" s="381"/>
      <c r="E593" s="191"/>
    </row>
    <row r="594" spans="3:5" ht="46.5" customHeight="1" x14ac:dyDescent="0.25">
      <c r="C594" s="381"/>
      <c r="D594" s="381"/>
      <c r="E594" s="191"/>
    </row>
    <row r="595" spans="3:5" ht="46.5" customHeight="1" x14ac:dyDescent="0.25">
      <c r="C595" s="381"/>
      <c r="D595" s="381"/>
      <c r="E595" s="191"/>
    </row>
    <row r="596" spans="3:5" ht="46.5" customHeight="1" x14ac:dyDescent="0.25">
      <c r="C596" s="381"/>
      <c r="D596" s="381"/>
      <c r="E596" s="191"/>
    </row>
    <row r="597" spans="3:5" ht="46.5" customHeight="1" x14ac:dyDescent="0.25">
      <c r="C597" s="381"/>
      <c r="D597" s="381"/>
      <c r="E597" s="191"/>
    </row>
    <row r="598" spans="3:5" ht="46.5" customHeight="1" x14ac:dyDescent="0.25">
      <c r="C598" s="381"/>
      <c r="D598" s="381"/>
      <c r="E598" s="191"/>
    </row>
    <row r="599" spans="3:5" ht="46.5" customHeight="1" x14ac:dyDescent="0.25">
      <c r="C599" s="381"/>
      <c r="D599" s="381"/>
      <c r="E599" s="191"/>
    </row>
    <row r="600" spans="3:5" ht="46.5" customHeight="1" x14ac:dyDescent="0.25">
      <c r="C600" s="381"/>
      <c r="D600" s="381"/>
      <c r="E600" s="191"/>
    </row>
    <row r="601" spans="3:5" ht="46.5" customHeight="1" x14ac:dyDescent="0.25">
      <c r="C601" s="381"/>
      <c r="D601" s="381"/>
      <c r="E601" s="191"/>
    </row>
    <row r="602" spans="3:5" ht="46.5" customHeight="1" x14ac:dyDescent="0.25">
      <c r="C602" s="381"/>
      <c r="D602" s="381"/>
      <c r="E602" s="191"/>
    </row>
    <row r="603" spans="3:5" ht="46.5" customHeight="1" x14ac:dyDescent="0.25">
      <c r="C603" s="381"/>
      <c r="D603" s="381"/>
      <c r="E603" s="191"/>
    </row>
    <row r="604" spans="3:5" ht="46.5" customHeight="1" x14ac:dyDescent="0.25">
      <c r="C604" s="381"/>
      <c r="D604" s="381"/>
      <c r="E604" s="191"/>
    </row>
    <row r="605" spans="3:5" ht="46.5" customHeight="1" x14ac:dyDescent="0.25">
      <c r="C605" s="381"/>
      <c r="D605" s="381"/>
      <c r="E605" s="191"/>
    </row>
    <row r="606" spans="3:5" ht="46.5" customHeight="1" x14ac:dyDescent="0.25">
      <c r="C606" s="381"/>
      <c r="D606" s="381"/>
      <c r="E606" s="191"/>
    </row>
    <row r="607" spans="3:5" ht="46.5" customHeight="1" x14ac:dyDescent="0.25">
      <c r="C607" s="381"/>
      <c r="D607" s="381"/>
      <c r="E607" s="191"/>
    </row>
    <row r="608" spans="3:5" ht="46.5" customHeight="1" x14ac:dyDescent="0.25">
      <c r="C608" s="381"/>
      <c r="D608" s="381"/>
      <c r="E608" s="191"/>
    </row>
    <row r="609" spans="3:5" ht="46.5" customHeight="1" x14ac:dyDescent="0.25">
      <c r="C609" s="381"/>
      <c r="D609" s="381"/>
      <c r="E609" s="191"/>
    </row>
    <row r="610" spans="3:5" ht="46.5" customHeight="1" x14ac:dyDescent="0.25">
      <c r="C610" s="381"/>
      <c r="D610" s="381"/>
      <c r="E610" s="191"/>
    </row>
    <row r="611" spans="3:5" ht="46.5" customHeight="1" x14ac:dyDescent="0.25">
      <c r="C611" s="381"/>
      <c r="D611" s="381"/>
      <c r="E611" s="191"/>
    </row>
    <row r="612" spans="3:5" ht="46.5" customHeight="1" x14ac:dyDescent="0.25">
      <c r="C612" s="381"/>
      <c r="D612" s="381"/>
      <c r="E612" s="191"/>
    </row>
    <row r="613" spans="3:5" ht="46.5" customHeight="1" x14ac:dyDescent="0.25">
      <c r="C613" s="381"/>
      <c r="D613" s="381"/>
      <c r="E613" s="191"/>
    </row>
    <row r="614" spans="3:5" ht="46.5" customHeight="1" x14ac:dyDescent="0.25">
      <c r="C614" s="381"/>
      <c r="D614" s="381"/>
      <c r="E614" s="191"/>
    </row>
    <row r="615" spans="3:5" ht="46.5" customHeight="1" x14ac:dyDescent="0.25">
      <c r="C615" s="381"/>
      <c r="D615" s="381"/>
      <c r="E615" s="191"/>
    </row>
    <row r="616" spans="3:5" ht="46.5" customHeight="1" x14ac:dyDescent="0.25">
      <c r="C616" s="381"/>
      <c r="D616" s="381"/>
      <c r="E616" s="191"/>
    </row>
    <row r="617" spans="3:5" ht="46.5" customHeight="1" x14ac:dyDescent="0.25">
      <c r="C617" s="381"/>
      <c r="D617" s="381"/>
      <c r="E617" s="191"/>
    </row>
    <row r="618" spans="3:5" ht="46.5" customHeight="1" x14ac:dyDescent="0.25">
      <c r="C618" s="381"/>
      <c r="D618" s="381"/>
      <c r="E618" s="191"/>
    </row>
    <row r="619" spans="3:5" ht="46.5" customHeight="1" x14ac:dyDescent="0.25">
      <c r="C619" s="381"/>
      <c r="D619" s="381"/>
      <c r="E619" s="191"/>
    </row>
    <row r="620" spans="3:5" ht="46.5" customHeight="1" x14ac:dyDescent="0.25">
      <c r="C620" s="381"/>
      <c r="D620" s="381"/>
      <c r="E620" s="191"/>
    </row>
    <row r="621" spans="3:5" ht="46.5" customHeight="1" x14ac:dyDescent="0.25">
      <c r="C621" s="381"/>
      <c r="D621" s="381"/>
      <c r="E621" s="191"/>
    </row>
    <row r="622" spans="3:5" ht="46.5" customHeight="1" x14ac:dyDescent="0.25">
      <c r="C622" s="381"/>
      <c r="D622" s="381"/>
      <c r="E622" s="191"/>
    </row>
    <row r="623" spans="3:5" ht="46.5" customHeight="1" x14ac:dyDescent="0.25">
      <c r="C623" s="381"/>
      <c r="D623" s="381"/>
      <c r="E623" s="191"/>
    </row>
    <row r="624" spans="3:5" ht="46.5" customHeight="1" x14ac:dyDescent="0.25">
      <c r="C624" s="381"/>
      <c r="D624" s="381"/>
      <c r="E624" s="191"/>
    </row>
    <row r="625" spans="3:5" ht="46.5" customHeight="1" x14ac:dyDescent="0.25">
      <c r="C625" s="381"/>
      <c r="D625" s="381"/>
      <c r="E625" s="191"/>
    </row>
    <row r="626" spans="3:5" ht="46.5" customHeight="1" x14ac:dyDescent="0.25">
      <c r="C626" s="381"/>
      <c r="D626" s="381"/>
      <c r="E626" s="191"/>
    </row>
    <row r="627" spans="3:5" ht="46.5" customHeight="1" x14ac:dyDescent="0.25">
      <c r="C627" s="381"/>
      <c r="D627" s="381"/>
      <c r="E627" s="191"/>
    </row>
    <row r="628" spans="3:5" ht="46.5" customHeight="1" x14ac:dyDescent="0.25">
      <c r="C628" s="381"/>
      <c r="D628" s="381"/>
      <c r="E628" s="191"/>
    </row>
    <row r="629" spans="3:5" ht="46.5" customHeight="1" x14ac:dyDescent="0.25">
      <c r="C629" s="381"/>
      <c r="D629" s="381"/>
      <c r="E629" s="191"/>
    </row>
    <row r="630" spans="3:5" ht="46.5" customHeight="1" x14ac:dyDescent="0.25">
      <c r="C630" s="381"/>
      <c r="D630" s="381"/>
      <c r="E630" s="191"/>
    </row>
    <row r="631" spans="3:5" ht="46.5" customHeight="1" x14ac:dyDescent="0.25">
      <c r="C631" s="381"/>
      <c r="D631" s="381"/>
      <c r="E631" s="191"/>
    </row>
    <row r="632" spans="3:5" ht="46.5" customHeight="1" x14ac:dyDescent="0.25">
      <c r="C632" s="381"/>
      <c r="D632" s="381"/>
      <c r="E632" s="191"/>
    </row>
    <row r="633" spans="3:5" ht="46.5" customHeight="1" x14ac:dyDescent="0.25">
      <c r="C633" s="381"/>
      <c r="D633" s="381"/>
      <c r="E633" s="191"/>
    </row>
    <row r="634" spans="3:5" ht="46.5" customHeight="1" x14ac:dyDescent="0.25">
      <c r="C634" s="381"/>
      <c r="D634" s="381"/>
      <c r="E634" s="191"/>
    </row>
    <row r="635" spans="3:5" ht="46.5" customHeight="1" x14ac:dyDescent="0.25">
      <c r="C635" s="381"/>
      <c r="D635" s="381"/>
      <c r="E635" s="191"/>
    </row>
    <row r="636" spans="3:5" ht="46.5" customHeight="1" x14ac:dyDescent="0.25">
      <c r="C636" s="381"/>
      <c r="D636" s="381"/>
      <c r="E636" s="191"/>
    </row>
    <row r="637" spans="3:5" ht="46.5" customHeight="1" x14ac:dyDescent="0.25">
      <c r="C637" s="381"/>
      <c r="D637" s="381"/>
      <c r="E637" s="191"/>
    </row>
    <row r="638" spans="3:5" ht="46.5" customHeight="1" x14ac:dyDescent="0.25">
      <c r="C638" s="381"/>
      <c r="D638" s="381"/>
      <c r="E638" s="191"/>
    </row>
    <row r="639" spans="3:5" ht="46.5" customHeight="1" x14ac:dyDescent="0.25">
      <c r="C639" s="381"/>
      <c r="D639" s="381"/>
      <c r="E639" s="191"/>
    </row>
    <row r="640" spans="3:5" ht="46.5" customHeight="1" x14ac:dyDescent="0.25">
      <c r="C640" s="381"/>
      <c r="D640" s="381"/>
      <c r="E640" s="191"/>
    </row>
    <row r="641" spans="3:5" ht="46.5" customHeight="1" x14ac:dyDescent="0.25">
      <c r="C641" s="381"/>
      <c r="D641" s="381"/>
      <c r="E641" s="191"/>
    </row>
    <row r="642" spans="3:5" ht="46.5" customHeight="1" x14ac:dyDescent="0.25">
      <c r="C642" s="381"/>
      <c r="D642" s="381"/>
      <c r="E642" s="191"/>
    </row>
    <row r="643" spans="3:5" ht="46.5" customHeight="1" x14ac:dyDescent="0.25">
      <c r="C643" s="381"/>
      <c r="D643" s="381"/>
      <c r="E643" s="191"/>
    </row>
    <row r="644" spans="3:5" ht="46.5" customHeight="1" x14ac:dyDescent="0.25">
      <c r="C644" s="381"/>
      <c r="D644" s="381"/>
      <c r="E644" s="191"/>
    </row>
    <row r="645" spans="3:5" ht="46.5" customHeight="1" x14ac:dyDescent="0.25">
      <c r="C645" s="381"/>
      <c r="D645" s="381"/>
      <c r="E645" s="191"/>
    </row>
    <row r="646" spans="3:5" ht="46.5" customHeight="1" x14ac:dyDescent="0.25">
      <c r="C646" s="381"/>
      <c r="D646" s="381"/>
      <c r="E646" s="191"/>
    </row>
    <row r="647" spans="3:5" ht="46.5" customHeight="1" x14ac:dyDescent="0.25">
      <c r="C647" s="381"/>
      <c r="D647" s="381"/>
      <c r="E647" s="191"/>
    </row>
    <row r="648" spans="3:5" ht="46.5" customHeight="1" x14ac:dyDescent="0.25">
      <c r="C648" s="381"/>
      <c r="D648" s="381"/>
      <c r="E648" s="191"/>
    </row>
    <row r="649" spans="3:5" ht="46.5" customHeight="1" x14ac:dyDescent="0.25">
      <c r="C649" s="381"/>
      <c r="D649" s="381"/>
      <c r="E649" s="191"/>
    </row>
    <row r="650" spans="3:5" ht="46.5" customHeight="1" x14ac:dyDescent="0.25">
      <c r="C650" s="381"/>
      <c r="D650" s="381"/>
      <c r="E650" s="191"/>
    </row>
    <row r="651" spans="3:5" ht="46.5" customHeight="1" x14ac:dyDescent="0.25">
      <c r="C651" s="381"/>
      <c r="D651" s="381"/>
      <c r="E651" s="191"/>
    </row>
    <row r="652" spans="3:5" ht="46.5" customHeight="1" x14ac:dyDescent="0.25">
      <c r="C652" s="381"/>
      <c r="D652" s="381"/>
      <c r="E652" s="191"/>
    </row>
    <row r="653" spans="3:5" ht="46.5" customHeight="1" x14ac:dyDescent="0.25">
      <c r="C653" s="381"/>
      <c r="D653" s="381"/>
      <c r="E653" s="191"/>
    </row>
    <row r="654" spans="3:5" ht="46.5" customHeight="1" x14ac:dyDescent="0.25">
      <c r="C654" s="381"/>
      <c r="D654" s="381"/>
      <c r="E654" s="191"/>
    </row>
    <row r="655" spans="3:5" ht="46.5" customHeight="1" x14ac:dyDescent="0.25">
      <c r="C655" s="381"/>
      <c r="D655" s="381"/>
      <c r="E655" s="191"/>
    </row>
    <row r="656" spans="3:5" ht="46.5" customHeight="1" x14ac:dyDescent="0.25">
      <c r="C656" s="381"/>
      <c r="D656" s="381"/>
      <c r="E656" s="191"/>
    </row>
    <row r="657" spans="3:5" ht="46.5" customHeight="1" x14ac:dyDescent="0.25">
      <c r="C657" s="381"/>
      <c r="D657" s="381"/>
      <c r="E657" s="191"/>
    </row>
    <row r="658" spans="3:5" ht="46.5" customHeight="1" x14ac:dyDescent="0.25">
      <c r="C658" s="381"/>
      <c r="D658" s="381"/>
      <c r="E658" s="191"/>
    </row>
    <row r="659" spans="3:5" ht="46.5" customHeight="1" x14ac:dyDescent="0.25">
      <c r="C659" s="381"/>
      <c r="D659" s="381"/>
      <c r="E659" s="191"/>
    </row>
    <row r="660" spans="3:5" ht="46.5" customHeight="1" x14ac:dyDescent="0.25">
      <c r="C660" s="381"/>
      <c r="D660" s="381"/>
      <c r="E660" s="191"/>
    </row>
    <row r="661" spans="3:5" ht="46.5" customHeight="1" x14ac:dyDescent="0.25">
      <c r="C661" s="381"/>
      <c r="D661" s="381"/>
      <c r="E661" s="191"/>
    </row>
    <row r="662" spans="3:5" ht="46.5" customHeight="1" x14ac:dyDescent="0.25">
      <c r="C662" s="381"/>
      <c r="D662" s="381"/>
      <c r="E662" s="191"/>
    </row>
    <row r="663" spans="3:5" ht="46.5" customHeight="1" x14ac:dyDescent="0.25">
      <c r="C663" s="381"/>
      <c r="D663" s="381"/>
      <c r="E663" s="191"/>
    </row>
    <row r="664" spans="3:5" ht="46.5" customHeight="1" x14ac:dyDescent="0.25">
      <c r="C664" s="381"/>
      <c r="D664" s="381"/>
      <c r="E664" s="191"/>
    </row>
    <row r="665" spans="3:5" ht="46.5" customHeight="1" x14ac:dyDescent="0.25">
      <c r="C665" s="381"/>
      <c r="D665" s="381"/>
      <c r="E665" s="191"/>
    </row>
    <row r="666" spans="3:5" ht="46.5" customHeight="1" x14ac:dyDescent="0.25">
      <c r="C666" s="381"/>
      <c r="D666" s="381"/>
      <c r="E666" s="191"/>
    </row>
    <row r="667" spans="3:5" ht="46.5" customHeight="1" x14ac:dyDescent="0.25">
      <c r="C667" s="381"/>
      <c r="D667" s="381"/>
      <c r="E667" s="191"/>
    </row>
    <row r="668" spans="3:5" ht="46.5" customHeight="1" x14ac:dyDescent="0.25">
      <c r="C668" s="381"/>
      <c r="D668" s="381"/>
      <c r="E668" s="191"/>
    </row>
    <row r="669" spans="3:5" ht="46.5" customHeight="1" x14ac:dyDescent="0.25">
      <c r="C669" s="381"/>
      <c r="D669" s="381"/>
      <c r="E669" s="191"/>
    </row>
    <row r="670" spans="3:5" ht="46.5" customHeight="1" x14ac:dyDescent="0.25">
      <c r="C670" s="381"/>
      <c r="D670" s="381"/>
      <c r="E670" s="191"/>
    </row>
    <row r="671" spans="3:5" ht="46.5" customHeight="1" x14ac:dyDescent="0.25">
      <c r="C671" s="381"/>
      <c r="D671" s="381"/>
      <c r="E671" s="191"/>
    </row>
    <row r="672" spans="3:5" ht="46.5" customHeight="1" x14ac:dyDescent="0.25">
      <c r="C672" s="381"/>
      <c r="D672" s="381"/>
      <c r="E672" s="191"/>
    </row>
    <row r="673" spans="3:5" ht="46.5" customHeight="1" x14ac:dyDescent="0.25">
      <c r="C673" s="381"/>
      <c r="D673" s="381"/>
      <c r="E673" s="191"/>
    </row>
    <row r="674" spans="3:5" ht="46.5" customHeight="1" x14ac:dyDescent="0.25">
      <c r="C674" s="381"/>
      <c r="D674" s="381"/>
      <c r="E674" s="191"/>
    </row>
    <row r="675" spans="3:5" ht="46.5" customHeight="1" x14ac:dyDescent="0.25">
      <c r="C675" s="381"/>
      <c r="D675" s="381"/>
      <c r="E675" s="191"/>
    </row>
    <row r="676" spans="3:5" ht="46.5" customHeight="1" x14ac:dyDescent="0.25">
      <c r="C676" s="381"/>
      <c r="D676" s="381"/>
      <c r="E676" s="191"/>
    </row>
    <row r="677" spans="3:5" ht="46.5" customHeight="1" x14ac:dyDescent="0.25">
      <c r="C677" s="381"/>
      <c r="D677" s="381"/>
      <c r="E677" s="191"/>
    </row>
    <row r="678" spans="3:5" ht="46.5" customHeight="1" x14ac:dyDescent="0.25">
      <c r="C678" s="381"/>
      <c r="D678" s="381"/>
      <c r="E678" s="191"/>
    </row>
    <row r="679" spans="3:5" ht="46.5" customHeight="1" x14ac:dyDescent="0.25">
      <c r="C679" s="381"/>
      <c r="D679" s="381"/>
      <c r="E679" s="191"/>
    </row>
    <row r="680" spans="3:5" ht="46.5" customHeight="1" x14ac:dyDescent="0.25">
      <c r="C680" s="381"/>
      <c r="D680" s="381"/>
      <c r="E680" s="191"/>
    </row>
    <row r="681" spans="3:5" ht="46.5" customHeight="1" x14ac:dyDescent="0.25">
      <c r="C681" s="381"/>
      <c r="D681" s="381"/>
      <c r="E681" s="191"/>
    </row>
    <row r="682" spans="3:5" ht="46.5" customHeight="1" x14ac:dyDescent="0.25">
      <c r="C682" s="381"/>
      <c r="D682" s="381"/>
      <c r="E682" s="191"/>
    </row>
    <row r="683" spans="3:5" ht="46.5" customHeight="1" x14ac:dyDescent="0.25">
      <c r="C683" s="381"/>
      <c r="D683" s="381"/>
      <c r="E683" s="191"/>
    </row>
    <row r="684" spans="3:5" ht="46.5" customHeight="1" x14ac:dyDescent="0.25">
      <c r="C684" s="381"/>
      <c r="D684" s="381"/>
      <c r="E684" s="191"/>
    </row>
    <row r="685" spans="3:5" ht="46.5" customHeight="1" x14ac:dyDescent="0.25">
      <c r="C685" s="381"/>
      <c r="D685" s="381"/>
      <c r="E685" s="191"/>
    </row>
    <row r="686" spans="3:5" ht="46.5" customHeight="1" x14ac:dyDescent="0.25">
      <c r="C686" s="381"/>
      <c r="D686" s="381"/>
      <c r="E686" s="191"/>
    </row>
    <row r="687" spans="3:5" ht="46.5" customHeight="1" x14ac:dyDescent="0.25">
      <c r="C687" s="381"/>
      <c r="D687" s="381"/>
      <c r="E687" s="191"/>
    </row>
    <row r="688" spans="3:5" ht="46.5" customHeight="1" x14ac:dyDescent="0.25">
      <c r="C688" s="381"/>
      <c r="D688" s="381"/>
      <c r="E688" s="191"/>
    </row>
    <row r="689" spans="3:5" ht="46.5" customHeight="1" x14ac:dyDescent="0.25">
      <c r="C689" s="381"/>
      <c r="D689" s="381"/>
      <c r="E689" s="191"/>
    </row>
    <row r="690" spans="3:5" ht="46.5" customHeight="1" x14ac:dyDescent="0.25">
      <c r="C690" s="381"/>
      <c r="D690" s="381"/>
      <c r="E690" s="191"/>
    </row>
    <row r="691" spans="3:5" ht="46.5" customHeight="1" x14ac:dyDescent="0.25">
      <c r="C691" s="381"/>
      <c r="D691" s="381"/>
      <c r="E691" s="191"/>
    </row>
    <row r="692" spans="3:5" ht="46.5" customHeight="1" x14ac:dyDescent="0.25">
      <c r="C692" s="381"/>
      <c r="D692" s="381"/>
      <c r="E692" s="191"/>
    </row>
    <row r="693" spans="3:5" ht="46.5" customHeight="1" x14ac:dyDescent="0.25">
      <c r="C693" s="381"/>
      <c r="D693" s="381"/>
      <c r="E693" s="191"/>
    </row>
    <row r="694" spans="3:5" ht="46.5" customHeight="1" x14ac:dyDescent="0.25">
      <c r="C694" s="381"/>
      <c r="D694" s="381"/>
      <c r="E694" s="191"/>
    </row>
    <row r="695" spans="3:5" ht="46.5" customHeight="1" x14ac:dyDescent="0.25">
      <c r="C695" s="381"/>
      <c r="D695" s="381"/>
      <c r="E695" s="191"/>
    </row>
    <row r="696" spans="3:5" ht="46.5" customHeight="1" x14ac:dyDescent="0.25">
      <c r="C696" s="381"/>
      <c r="D696" s="381"/>
      <c r="E696" s="191"/>
    </row>
    <row r="697" spans="3:5" ht="46.5" customHeight="1" x14ac:dyDescent="0.25">
      <c r="C697" s="381"/>
      <c r="D697" s="381"/>
      <c r="E697" s="191"/>
    </row>
    <row r="698" spans="3:5" ht="46.5" customHeight="1" x14ac:dyDescent="0.25">
      <c r="C698" s="381"/>
      <c r="D698" s="381"/>
      <c r="E698" s="191"/>
    </row>
    <row r="699" spans="3:5" ht="46.5" customHeight="1" x14ac:dyDescent="0.25">
      <c r="C699" s="381"/>
      <c r="D699" s="381"/>
      <c r="E699" s="191"/>
    </row>
    <row r="700" spans="3:5" ht="46.5" customHeight="1" x14ac:dyDescent="0.25">
      <c r="C700" s="381"/>
      <c r="D700" s="381"/>
      <c r="E700" s="191"/>
    </row>
    <row r="701" spans="3:5" ht="46.5" customHeight="1" x14ac:dyDescent="0.25">
      <c r="C701" s="381"/>
      <c r="D701" s="381"/>
      <c r="E701" s="191"/>
    </row>
    <row r="702" spans="3:5" ht="46.5" customHeight="1" x14ac:dyDescent="0.25">
      <c r="C702" s="381"/>
      <c r="D702" s="381"/>
      <c r="E702" s="191"/>
    </row>
    <row r="703" spans="3:5" ht="46.5" customHeight="1" x14ac:dyDescent="0.25">
      <c r="C703" s="381"/>
      <c r="D703" s="381"/>
      <c r="E703" s="191"/>
    </row>
    <row r="704" spans="3:5" ht="46.5" customHeight="1" x14ac:dyDescent="0.25">
      <c r="C704" s="381"/>
      <c r="D704" s="381"/>
      <c r="E704" s="191"/>
    </row>
    <row r="705" spans="3:5" ht="46.5" customHeight="1" x14ac:dyDescent="0.25">
      <c r="C705" s="381"/>
      <c r="D705" s="381"/>
      <c r="E705" s="191"/>
    </row>
    <row r="706" spans="3:5" ht="46.5" customHeight="1" x14ac:dyDescent="0.25">
      <c r="C706" s="381"/>
      <c r="D706" s="381"/>
      <c r="E706" s="191"/>
    </row>
    <row r="707" spans="3:5" ht="46.5" customHeight="1" x14ac:dyDescent="0.25">
      <c r="C707" s="381"/>
      <c r="D707" s="381"/>
      <c r="E707" s="191"/>
    </row>
    <row r="708" spans="3:5" ht="46.5" customHeight="1" x14ac:dyDescent="0.25">
      <c r="C708" s="381"/>
      <c r="D708" s="381"/>
      <c r="E708" s="191"/>
    </row>
    <row r="709" spans="3:5" ht="46.5" customHeight="1" x14ac:dyDescent="0.25">
      <c r="C709" s="381"/>
      <c r="D709" s="381"/>
      <c r="E709" s="191"/>
    </row>
    <row r="710" spans="3:5" ht="46.5" customHeight="1" x14ac:dyDescent="0.25">
      <c r="C710" s="381"/>
      <c r="D710" s="381"/>
      <c r="E710" s="191"/>
    </row>
    <row r="711" spans="3:5" ht="46.5" customHeight="1" x14ac:dyDescent="0.25">
      <c r="C711" s="381"/>
      <c r="D711" s="381"/>
      <c r="E711" s="191"/>
    </row>
    <row r="712" spans="3:5" ht="46.5" customHeight="1" x14ac:dyDescent="0.25">
      <c r="C712" s="381"/>
      <c r="D712" s="381"/>
      <c r="E712" s="191"/>
    </row>
    <row r="713" spans="3:5" ht="46.5" customHeight="1" x14ac:dyDescent="0.25">
      <c r="C713" s="381"/>
      <c r="D713" s="381"/>
      <c r="E713" s="191"/>
    </row>
    <row r="714" spans="3:5" ht="46.5" customHeight="1" x14ac:dyDescent="0.25">
      <c r="C714" s="381"/>
      <c r="D714" s="381"/>
      <c r="E714" s="191"/>
    </row>
    <row r="715" spans="3:5" ht="46.5" customHeight="1" x14ac:dyDescent="0.25">
      <c r="C715" s="381"/>
      <c r="D715" s="381"/>
      <c r="E715" s="191"/>
    </row>
    <row r="716" spans="3:5" ht="46.5" customHeight="1" x14ac:dyDescent="0.25">
      <c r="C716" s="381"/>
      <c r="D716" s="381"/>
      <c r="E716" s="191"/>
    </row>
    <row r="717" spans="3:5" ht="46.5" customHeight="1" x14ac:dyDescent="0.25">
      <c r="C717" s="381"/>
      <c r="D717" s="381"/>
      <c r="E717" s="191"/>
    </row>
    <row r="718" spans="3:5" ht="46.5" customHeight="1" x14ac:dyDescent="0.25">
      <c r="C718" s="381"/>
      <c r="D718" s="381"/>
      <c r="E718" s="191"/>
    </row>
    <row r="719" spans="3:5" ht="46.5" customHeight="1" x14ac:dyDescent="0.25">
      <c r="C719" s="381"/>
      <c r="D719" s="381"/>
      <c r="E719" s="191"/>
    </row>
    <row r="720" spans="3:5" ht="46.5" customHeight="1" x14ac:dyDescent="0.25">
      <c r="C720" s="381"/>
      <c r="D720" s="381"/>
      <c r="E720" s="191"/>
    </row>
    <row r="721" spans="3:5" ht="46.5" customHeight="1" x14ac:dyDescent="0.25">
      <c r="C721" s="381"/>
      <c r="D721" s="381"/>
      <c r="E721" s="191"/>
    </row>
    <row r="722" spans="3:5" ht="46.5" customHeight="1" x14ac:dyDescent="0.25">
      <c r="C722" s="381"/>
      <c r="D722" s="381"/>
      <c r="E722" s="191"/>
    </row>
    <row r="723" spans="3:5" ht="46.5" customHeight="1" x14ac:dyDescent="0.25">
      <c r="C723" s="381"/>
      <c r="D723" s="381"/>
      <c r="E723" s="191"/>
    </row>
    <row r="724" spans="3:5" ht="46.5" customHeight="1" x14ac:dyDescent="0.25">
      <c r="C724" s="381"/>
      <c r="D724" s="381"/>
      <c r="E724" s="191"/>
    </row>
    <row r="725" spans="3:5" ht="46.5" customHeight="1" x14ac:dyDescent="0.25">
      <c r="C725" s="381"/>
      <c r="D725" s="381"/>
      <c r="E725" s="191"/>
    </row>
    <row r="726" spans="3:5" ht="46.5" customHeight="1" x14ac:dyDescent="0.25">
      <c r="C726" s="381"/>
      <c r="D726" s="381"/>
      <c r="E726" s="191"/>
    </row>
    <row r="727" spans="3:5" ht="46.5" customHeight="1" x14ac:dyDescent="0.25">
      <c r="C727" s="381"/>
      <c r="D727" s="381"/>
      <c r="E727" s="191"/>
    </row>
    <row r="728" spans="3:5" ht="46.5" customHeight="1" x14ac:dyDescent="0.25">
      <c r="C728" s="381"/>
      <c r="D728" s="381"/>
      <c r="E728" s="191"/>
    </row>
    <row r="729" spans="3:5" ht="46.5" customHeight="1" x14ac:dyDescent="0.25">
      <c r="C729" s="381"/>
      <c r="D729" s="381"/>
      <c r="E729" s="191"/>
    </row>
    <row r="730" spans="3:5" ht="46.5" customHeight="1" x14ac:dyDescent="0.25">
      <c r="C730" s="381"/>
      <c r="D730" s="381"/>
      <c r="E730" s="191"/>
    </row>
    <row r="731" spans="3:5" ht="46.5" customHeight="1" x14ac:dyDescent="0.25">
      <c r="C731" s="381"/>
      <c r="D731" s="381"/>
      <c r="E731" s="191"/>
    </row>
    <row r="732" spans="3:5" ht="46.5" customHeight="1" x14ac:dyDescent="0.25">
      <c r="C732" s="381"/>
      <c r="D732" s="381"/>
      <c r="E732" s="191"/>
    </row>
    <row r="733" spans="3:5" ht="46.5" customHeight="1" x14ac:dyDescent="0.25">
      <c r="C733" s="381"/>
      <c r="D733" s="381"/>
      <c r="E733" s="191"/>
    </row>
    <row r="734" spans="3:5" ht="46.5" customHeight="1" x14ac:dyDescent="0.25">
      <c r="C734" s="381"/>
      <c r="D734" s="381"/>
      <c r="E734" s="191"/>
    </row>
    <row r="735" spans="3:5" ht="46.5" customHeight="1" x14ac:dyDescent="0.25">
      <c r="C735" s="381"/>
      <c r="D735" s="381"/>
      <c r="E735" s="191"/>
    </row>
    <row r="736" spans="3:5" ht="46.5" customHeight="1" x14ac:dyDescent="0.25">
      <c r="C736" s="381"/>
      <c r="D736" s="381"/>
      <c r="E736" s="191"/>
    </row>
    <row r="737" spans="3:5" ht="46.5" customHeight="1" x14ac:dyDescent="0.25">
      <c r="C737" s="381"/>
      <c r="D737" s="381"/>
      <c r="E737" s="191"/>
    </row>
    <row r="738" spans="3:5" ht="46.5" customHeight="1" x14ac:dyDescent="0.25">
      <c r="C738" s="381"/>
      <c r="D738" s="381"/>
      <c r="E738" s="191"/>
    </row>
    <row r="739" spans="3:5" ht="46.5" customHeight="1" x14ac:dyDescent="0.25">
      <c r="C739" s="381"/>
      <c r="D739" s="381"/>
      <c r="E739" s="191"/>
    </row>
    <row r="740" spans="3:5" ht="46.5" customHeight="1" x14ac:dyDescent="0.25">
      <c r="C740" s="381"/>
      <c r="D740" s="381"/>
      <c r="E740" s="191"/>
    </row>
    <row r="741" spans="3:5" ht="46.5" customHeight="1" x14ac:dyDescent="0.25">
      <c r="C741" s="381"/>
      <c r="D741" s="381"/>
      <c r="E741" s="191"/>
    </row>
    <row r="742" spans="3:5" ht="46.5" customHeight="1" x14ac:dyDescent="0.25">
      <c r="C742" s="381"/>
      <c r="D742" s="381"/>
      <c r="E742" s="191"/>
    </row>
    <row r="743" spans="3:5" ht="46.5" customHeight="1" x14ac:dyDescent="0.25">
      <c r="C743" s="381"/>
      <c r="D743" s="381"/>
      <c r="E743" s="191"/>
    </row>
    <row r="744" spans="3:5" ht="46.5" customHeight="1" x14ac:dyDescent="0.25">
      <c r="C744" s="381"/>
      <c r="D744" s="381"/>
      <c r="E744" s="191"/>
    </row>
    <row r="745" spans="3:5" ht="46.5" customHeight="1" x14ac:dyDescent="0.25">
      <c r="C745" s="381"/>
      <c r="D745" s="381"/>
      <c r="E745" s="191"/>
    </row>
    <row r="746" spans="3:5" ht="46.5" customHeight="1" x14ac:dyDescent="0.25">
      <c r="C746" s="381"/>
      <c r="D746" s="381"/>
      <c r="E746" s="191"/>
    </row>
    <row r="747" spans="3:5" ht="46.5" customHeight="1" x14ac:dyDescent="0.25">
      <c r="C747" s="381"/>
      <c r="D747" s="381"/>
      <c r="E747" s="191"/>
    </row>
    <row r="748" spans="3:5" ht="46.5" customHeight="1" x14ac:dyDescent="0.25">
      <c r="C748" s="381"/>
      <c r="D748" s="381"/>
      <c r="E748" s="191"/>
    </row>
    <row r="749" spans="3:5" ht="46.5" customHeight="1" x14ac:dyDescent="0.25">
      <c r="C749" s="381"/>
      <c r="D749" s="381"/>
      <c r="E749" s="191"/>
    </row>
    <row r="750" spans="3:5" ht="46.5" customHeight="1" x14ac:dyDescent="0.25">
      <c r="C750" s="381"/>
      <c r="D750" s="381"/>
      <c r="E750" s="191"/>
    </row>
    <row r="751" spans="3:5" ht="46.5" customHeight="1" x14ac:dyDescent="0.25">
      <c r="C751" s="381"/>
      <c r="D751" s="381"/>
      <c r="E751" s="191"/>
    </row>
    <row r="752" spans="3:5" ht="46.5" customHeight="1" x14ac:dyDescent="0.25">
      <c r="C752" s="381"/>
      <c r="D752" s="381"/>
      <c r="E752" s="191"/>
    </row>
    <row r="753" spans="3:5" ht="46.5" customHeight="1" x14ac:dyDescent="0.25">
      <c r="C753" s="381"/>
      <c r="D753" s="381"/>
      <c r="E753" s="191"/>
    </row>
    <row r="754" spans="3:5" ht="46.5" customHeight="1" x14ac:dyDescent="0.25">
      <c r="C754" s="381"/>
      <c r="D754" s="381"/>
      <c r="E754" s="191"/>
    </row>
    <row r="755" spans="3:5" ht="46.5" customHeight="1" x14ac:dyDescent="0.25">
      <c r="C755" s="381"/>
      <c r="D755" s="381"/>
      <c r="E755" s="191"/>
    </row>
    <row r="756" spans="3:5" ht="46.5" customHeight="1" x14ac:dyDescent="0.25">
      <c r="C756" s="381"/>
      <c r="D756" s="381"/>
      <c r="E756" s="191"/>
    </row>
    <row r="757" spans="3:5" ht="46.5" customHeight="1" x14ac:dyDescent="0.25">
      <c r="C757" s="381"/>
      <c r="D757" s="381"/>
      <c r="E757" s="191"/>
    </row>
    <row r="758" spans="3:5" ht="46.5" customHeight="1" x14ac:dyDescent="0.25">
      <c r="C758" s="381"/>
      <c r="D758" s="381"/>
      <c r="E758" s="191"/>
    </row>
    <row r="759" spans="3:5" ht="46.5" customHeight="1" x14ac:dyDescent="0.25">
      <c r="C759" s="381"/>
      <c r="D759" s="381"/>
      <c r="E759" s="191"/>
    </row>
    <row r="760" spans="3:5" ht="46.5" customHeight="1" x14ac:dyDescent="0.25">
      <c r="C760" s="381"/>
      <c r="D760" s="381"/>
      <c r="E760" s="191"/>
    </row>
    <row r="761" spans="3:5" ht="46.5" customHeight="1" x14ac:dyDescent="0.25">
      <c r="C761" s="381"/>
      <c r="D761" s="381"/>
      <c r="E761" s="191"/>
    </row>
    <row r="762" spans="3:5" ht="46.5" customHeight="1" x14ac:dyDescent="0.25">
      <c r="C762" s="381"/>
      <c r="D762" s="381"/>
      <c r="E762" s="191"/>
    </row>
    <row r="763" spans="3:5" ht="46.5" customHeight="1" x14ac:dyDescent="0.25">
      <c r="C763" s="381"/>
      <c r="D763" s="381"/>
      <c r="E763" s="191"/>
    </row>
    <row r="764" spans="3:5" ht="46.5" customHeight="1" x14ac:dyDescent="0.25">
      <c r="C764" s="381"/>
      <c r="D764" s="381"/>
      <c r="E764" s="191"/>
    </row>
    <row r="765" spans="3:5" ht="46.5" customHeight="1" x14ac:dyDescent="0.25">
      <c r="C765" s="381"/>
      <c r="D765" s="381"/>
      <c r="E765" s="191"/>
    </row>
    <row r="766" spans="3:5" ht="46.5" customHeight="1" x14ac:dyDescent="0.25">
      <c r="C766" s="381"/>
      <c r="D766" s="381"/>
      <c r="E766" s="191"/>
    </row>
    <row r="767" spans="3:5" ht="46.5" customHeight="1" x14ac:dyDescent="0.25">
      <c r="C767" s="381"/>
      <c r="D767" s="381"/>
      <c r="E767" s="191"/>
    </row>
    <row r="768" spans="3:5" ht="46.5" customHeight="1" x14ac:dyDescent="0.25">
      <c r="C768" s="381"/>
      <c r="D768" s="381"/>
      <c r="E768" s="191"/>
    </row>
    <row r="769" spans="3:5" ht="46.5" customHeight="1" x14ac:dyDescent="0.25">
      <c r="C769" s="381"/>
      <c r="D769" s="381"/>
      <c r="E769" s="191"/>
    </row>
    <row r="770" spans="3:5" ht="46.5" customHeight="1" x14ac:dyDescent="0.25">
      <c r="C770" s="381"/>
      <c r="D770" s="381"/>
      <c r="E770" s="191"/>
    </row>
    <row r="771" spans="3:5" ht="46.5" customHeight="1" x14ac:dyDescent="0.25">
      <c r="C771" s="381"/>
      <c r="D771" s="381"/>
      <c r="E771" s="191"/>
    </row>
    <row r="772" spans="3:5" ht="46.5" customHeight="1" x14ac:dyDescent="0.25">
      <c r="C772" s="381"/>
      <c r="D772" s="381"/>
      <c r="E772" s="191"/>
    </row>
    <row r="773" spans="3:5" ht="46.5" customHeight="1" x14ac:dyDescent="0.25">
      <c r="C773" s="381"/>
      <c r="D773" s="381"/>
      <c r="E773" s="191"/>
    </row>
    <row r="774" spans="3:5" ht="46.5" customHeight="1" x14ac:dyDescent="0.25">
      <c r="C774" s="381"/>
      <c r="D774" s="381"/>
      <c r="E774" s="191"/>
    </row>
    <row r="775" spans="3:5" ht="46.5" customHeight="1" x14ac:dyDescent="0.25">
      <c r="C775" s="381"/>
      <c r="D775" s="381"/>
      <c r="E775" s="191"/>
    </row>
    <row r="776" spans="3:5" ht="46.5" customHeight="1" x14ac:dyDescent="0.25">
      <c r="C776" s="381"/>
      <c r="D776" s="381"/>
      <c r="E776" s="191"/>
    </row>
    <row r="777" spans="3:5" ht="46.5" customHeight="1" x14ac:dyDescent="0.25">
      <c r="C777" s="381"/>
      <c r="D777" s="381"/>
      <c r="E777" s="191"/>
    </row>
    <row r="778" spans="3:5" ht="46.5" customHeight="1" x14ac:dyDescent="0.25">
      <c r="C778" s="381"/>
      <c r="D778" s="381"/>
      <c r="E778" s="191"/>
    </row>
    <row r="779" spans="3:5" ht="46.5" customHeight="1" x14ac:dyDescent="0.25">
      <c r="C779" s="381"/>
      <c r="D779" s="381"/>
      <c r="E779" s="191"/>
    </row>
    <row r="780" spans="3:5" ht="46.5" customHeight="1" x14ac:dyDescent="0.25">
      <c r="C780" s="381"/>
      <c r="D780" s="381"/>
      <c r="E780" s="191"/>
    </row>
    <row r="781" spans="3:5" ht="46.5" customHeight="1" x14ac:dyDescent="0.25">
      <c r="C781" s="381"/>
      <c r="D781" s="381"/>
      <c r="E781" s="191"/>
    </row>
    <row r="782" spans="3:5" ht="46.5" customHeight="1" x14ac:dyDescent="0.25">
      <c r="C782" s="381"/>
      <c r="D782" s="381"/>
      <c r="E782" s="191"/>
    </row>
    <row r="783" spans="3:5" ht="46.5" customHeight="1" x14ac:dyDescent="0.25">
      <c r="C783" s="381"/>
      <c r="D783" s="381"/>
      <c r="E783" s="191"/>
    </row>
    <row r="784" spans="3:5" ht="46.5" customHeight="1" x14ac:dyDescent="0.25">
      <c r="C784" s="381"/>
      <c r="D784" s="381"/>
      <c r="E784" s="191"/>
    </row>
    <row r="785" spans="3:5" ht="46.5" customHeight="1" x14ac:dyDescent="0.25">
      <c r="C785" s="381"/>
      <c r="D785" s="381"/>
      <c r="E785" s="191"/>
    </row>
    <row r="786" spans="3:5" ht="46.5" customHeight="1" x14ac:dyDescent="0.25">
      <c r="C786" s="381"/>
      <c r="D786" s="381"/>
      <c r="E786" s="191"/>
    </row>
    <row r="787" spans="3:5" ht="46.5" customHeight="1" x14ac:dyDescent="0.25">
      <c r="C787" s="381"/>
      <c r="D787" s="381"/>
      <c r="E787" s="191"/>
    </row>
    <row r="788" spans="3:5" ht="46.5" customHeight="1" x14ac:dyDescent="0.25">
      <c r="C788" s="381"/>
      <c r="D788" s="381"/>
      <c r="E788" s="191"/>
    </row>
    <row r="789" spans="3:5" ht="46.5" customHeight="1" x14ac:dyDescent="0.25">
      <c r="C789" s="381"/>
      <c r="D789" s="381"/>
      <c r="E789" s="191"/>
    </row>
    <row r="790" spans="3:5" ht="46.5" customHeight="1" x14ac:dyDescent="0.25">
      <c r="C790" s="381"/>
      <c r="D790" s="381"/>
      <c r="E790" s="191"/>
    </row>
    <row r="791" spans="3:5" ht="46.5" customHeight="1" x14ac:dyDescent="0.25">
      <c r="C791" s="381"/>
      <c r="D791" s="381"/>
      <c r="E791" s="191"/>
    </row>
    <row r="792" spans="3:5" ht="46.5" customHeight="1" x14ac:dyDescent="0.25">
      <c r="C792" s="381"/>
      <c r="D792" s="381"/>
      <c r="E792" s="191"/>
    </row>
    <row r="793" spans="3:5" ht="46.5" customHeight="1" x14ac:dyDescent="0.25">
      <c r="C793" s="381"/>
      <c r="D793" s="381"/>
      <c r="E793" s="191"/>
    </row>
    <row r="794" spans="3:5" ht="46.5" customHeight="1" x14ac:dyDescent="0.25">
      <c r="C794" s="381"/>
      <c r="D794" s="381"/>
      <c r="E794" s="191"/>
    </row>
    <row r="795" spans="3:5" ht="46.5" customHeight="1" x14ac:dyDescent="0.25">
      <c r="C795" s="381"/>
      <c r="D795" s="381"/>
      <c r="E795" s="191"/>
    </row>
    <row r="796" spans="3:5" ht="46.5" customHeight="1" x14ac:dyDescent="0.25">
      <c r="C796" s="381"/>
      <c r="D796" s="381"/>
      <c r="E796" s="191"/>
    </row>
    <row r="797" spans="3:5" ht="46.5" customHeight="1" x14ac:dyDescent="0.25">
      <c r="C797" s="381"/>
      <c r="D797" s="381"/>
      <c r="E797" s="191"/>
    </row>
    <row r="798" spans="3:5" ht="46.5" customHeight="1" x14ac:dyDescent="0.25">
      <c r="C798" s="381"/>
      <c r="D798" s="381"/>
      <c r="E798" s="191"/>
    </row>
    <row r="799" spans="3:5" ht="46.5" customHeight="1" x14ac:dyDescent="0.25">
      <c r="C799" s="381"/>
      <c r="D799" s="381"/>
      <c r="E799" s="191"/>
    </row>
    <row r="800" spans="3:5" ht="46.5" customHeight="1" x14ac:dyDescent="0.25">
      <c r="C800" s="381"/>
      <c r="D800" s="381"/>
      <c r="E800" s="191"/>
    </row>
    <row r="801" spans="3:5" ht="46.5" customHeight="1" x14ac:dyDescent="0.25">
      <c r="C801" s="381"/>
      <c r="D801" s="381"/>
      <c r="E801" s="191"/>
    </row>
    <row r="802" spans="3:5" ht="46.5" customHeight="1" x14ac:dyDescent="0.25">
      <c r="C802" s="381"/>
      <c r="D802" s="381"/>
      <c r="E802" s="191"/>
    </row>
    <row r="803" spans="3:5" ht="46.5" customHeight="1" x14ac:dyDescent="0.25">
      <c r="C803" s="381"/>
      <c r="D803" s="381"/>
      <c r="E803" s="191"/>
    </row>
    <row r="804" spans="3:5" ht="46.5" customHeight="1" x14ac:dyDescent="0.25">
      <c r="C804" s="381"/>
      <c r="D804" s="381"/>
      <c r="E804" s="191"/>
    </row>
    <row r="805" spans="3:5" ht="46.5" customHeight="1" x14ac:dyDescent="0.25">
      <c r="C805" s="381"/>
      <c r="D805" s="381"/>
      <c r="E805" s="191"/>
    </row>
    <row r="806" spans="3:5" ht="46.5" customHeight="1" x14ac:dyDescent="0.25">
      <c r="C806" s="381"/>
      <c r="D806" s="381"/>
      <c r="E806" s="191"/>
    </row>
    <row r="807" spans="3:5" ht="46.5" customHeight="1" x14ac:dyDescent="0.25">
      <c r="C807" s="381"/>
      <c r="D807" s="381"/>
      <c r="E807" s="191"/>
    </row>
    <row r="808" spans="3:5" ht="46.5" customHeight="1" x14ac:dyDescent="0.25">
      <c r="C808" s="381"/>
      <c r="D808" s="381"/>
      <c r="E808" s="191"/>
    </row>
    <row r="809" spans="3:5" ht="46.5" customHeight="1" x14ac:dyDescent="0.25">
      <c r="C809" s="381"/>
      <c r="D809" s="381"/>
      <c r="E809" s="191"/>
    </row>
    <row r="810" spans="3:5" ht="46.5" customHeight="1" x14ac:dyDescent="0.25">
      <c r="C810" s="381"/>
      <c r="D810" s="381"/>
      <c r="E810" s="191"/>
    </row>
    <row r="811" spans="3:5" ht="46.5" customHeight="1" x14ac:dyDescent="0.25">
      <c r="C811" s="381"/>
      <c r="D811" s="381"/>
      <c r="E811" s="191"/>
    </row>
    <row r="812" spans="3:5" ht="46.5" customHeight="1" x14ac:dyDescent="0.25">
      <c r="C812" s="381"/>
      <c r="D812" s="381"/>
      <c r="E812" s="191"/>
    </row>
    <row r="813" spans="3:5" ht="46.5" customHeight="1" x14ac:dyDescent="0.25">
      <c r="C813" s="381"/>
      <c r="D813" s="381"/>
      <c r="E813" s="191"/>
    </row>
    <row r="814" spans="3:5" ht="46.5" customHeight="1" x14ac:dyDescent="0.25">
      <c r="C814" s="381"/>
      <c r="D814" s="381"/>
      <c r="E814" s="191"/>
    </row>
    <row r="815" spans="3:5" ht="46.5" customHeight="1" x14ac:dyDescent="0.25">
      <c r="C815" s="381"/>
      <c r="D815" s="381"/>
      <c r="E815" s="191"/>
    </row>
    <row r="816" spans="3:5" ht="46.5" customHeight="1" x14ac:dyDescent="0.25">
      <c r="C816" s="381"/>
      <c r="D816" s="381"/>
      <c r="E816" s="191"/>
    </row>
    <row r="817" spans="3:5" ht="46.5" customHeight="1" x14ac:dyDescent="0.25">
      <c r="C817" s="381"/>
      <c r="D817" s="381"/>
      <c r="E817" s="191"/>
    </row>
    <row r="818" spans="3:5" ht="46.5" customHeight="1" x14ac:dyDescent="0.25">
      <c r="C818" s="381"/>
      <c r="D818" s="381"/>
      <c r="E818" s="191"/>
    </row>
    <row r="819" spans="3:5" ht="46.5" customHeight="1" x14ac:dyDescent="0.25">
      <c r="C819" s="381"/>
      <c r="D819" s="381"/>
      <c r="E819" s="191"/>
    </row>
    <row r="820" spans="3:5" ht="46.5" customHeight="1" x14ac:dyDescent="0.25">
      <c r="C820" s="381"/>
      <c r="D820" s="381"/>
      <c r="E820" s="191"/>
    </row>
    <row r="821" spans="3:5" ht="46.5" customHeight="1" x14ac:dyDescent="0.25">
      <c r="C821" s="381"/>
      <c r="D821" s="381"/>
      <c r="E821" s="191"/>
    </row>
    <row r="822" spans="3:5" ht="46.5" customHeight="1" x14ac:dyDescent="0.25">
      <c r="C822" s="381"/>
      <c r="D822" s="381"/>
      <c r="E822" s="191"/>
    </row>
    <row r="823" spans="3:5" ht="46.5" customHeight="1" x14ac:dyDescent="0.25">
      <c r="C823" s="381"/>
      <c r="D823" s="381"/>
      <c r="E823" s="191"/>
    </row>
    <row r="824" spans="3:5" ht="46.5" customHeight="1" x14ac:dyDescent="0.25">
      <c r="C824" s="381"/>
      <c r="D824" s="381"/>
      <c r="E824" s="191"/>
    </row>
    <row r="825" spans="3:5" ht="46.5" customHeight="1" x14ac:dyDescent="0.25">
      <c r="C825" s="381"/>
      <c r="D825" s="381"/>
      <c r="E825" s="191"/>
    </row>
    <row r="826" spans="3:5" ht="46.5" customHeight="1" x14ac:dyDescent="0.25">
      <c r="C826" s="381"/>
      <c r="D826" s="381"/>
      <c r="E826" s="191"/>
    </row>
    <row r="827" spans="3:5" ht="46.5" customHeight="1" x14ac:dyDescent="0.25">
      <c r="C827" s="381"/>
      <c r="D827" s="381"/>
      <c r="E827" s="191"/>
    </row>
    <row r="828" spans="3:5" ht="46.5" customHeight="1" x14ac:dyDescent="0.25">
      <c r="C828" s="381"/>
      <c r="D828" s="381"/>
      <c r="E828" s="191"/>
    </row>
    <row r="829" spans="3:5" ht="46.5" customHeight="1" x14ac:dyDescent="0.25">
      <c r="C829" s="381"/>
      <c r="D829" s="381"/>
      <c r="E829" s="191"/>
    </row>
    <row r="830" spans="3:5" ht="46.5" customHeight="1" x14ac:dyDescent="0.25">
      <c r="C830" s="381"/>
      <c r="D830" s="381"/>
      <c r="E830" s="191"/>
    </row>
    <row r="831" spans="3:5" ht="46.5" customHeight="1" x14ac:dyDescent="0.25">
      <c r="C831" s="381"/>
      <c r="D831" s="381"/>
      <c r="E831" s="191"/>
    </row>
    <row r="832" spans="3:5" ht="46.5" customHeight="1" x14ac:dyDescent="0.25">
      <c r="C832" s="381"/>
      <c r="D832" s="381"/>
      <c r="E832" s="191"/>
    </row>
    <row r="833" spans="3:5" ht="46.5" customHeight="1" x14ac:dyDescent="0.25">
      <c r="C833" s="381"/>
      <c r="D833" s="381"/>
      <c r="E833" s="191"/>
    </row>
    <row r="834" spans="3:5" ht="46.5" customHeight="1" x14ac:dyDescent="0.25">
      <c r="C834" s="381"/>
      <c r="D834" s="381"/>
      <c r="E834" s="191"/>
    </row>
    <row r="835" spans="3:5" ht="46.5" customHeight="1" x14ac:dyDescent="0.25">
      <c r="C835" s="381"/>
      <c r="D835" s="381"/>
      <c r="E835" s="191"/>
    </row>
    <row r="836" spans="3:5" ht="46.5" customHeight="1" x14ac:dyDescent="0.25">
      <c r="C836" s="381"/>
      <c r="D836" s="381"/>
      <c r="E836" s="191"/>
    </row>
    <row r="837" spans="3:5" ht="46.5" customHeight="1" x14ac:dyDescent="0.25">
      <c r="C837" s="381"/>
      <c r="D837" s="381"/>
      <c r="E837" s="191"/>
    </row>
    <row r="838" spans="3:5" ht="46.5" customHeight="1" x14ac:dyDescent="0.25">
      <c r="C838" s="381"/>
      <c r="D838" s="381"/>
      <c r="E838" s="191"/>
    </row>
    <row r="839" spans="3:5" ht="46.5" customHeight="1" x14ac:dyDescent="0.25">
      <c r="C839" s="381"/>
      <c r="D839" s="381"/>
      <c r="E839" s="191"/>
    </row>
    <row r="840" spans="3:5" ht="46.5" customHeight="1" x14ac:dyDescent="0.25">
      <c r="C840" s="381"/>
      <c r="D840" s="381"/>
      <c r="E840" s="191"/>
    </row>
    <row r="841" spans="3:5" ht="46.5" customHeight="1" x14ac:dyDescent="0.25">
      <c r="C841" s="381"/>
      <c r="D841" s="381"/>
      <c r="E841" s="191"/>
    </row>
    <row r="842" spans="3:5" ht="46.5" customHeight="1" x14ac:dyDescent="0.25">
      <c r="C842" s="381"/>
      <c r="D842" s="381"/>
      <c r="E842" s="191"/>
    </row>
    <row r="843" spans="3:5" ht="46.5" customHeight="1" x14ac:dyDescent="0.25">
      <c r="C843" s="381"/>
      <c r="D843" s="381"/>
      <c r="E843" s="191"/>
    </row>
    <row r="844" spans="3:5" ht="46.5" customHeight="1" x14ac:dyDescent="0.25">
      <c r="C844" s="381"/>
      <c r="D844" s="381"/>
      <c r="E844" s="191"/>
    </row>
    <row r="845" spans="3:5" ht="46.5" customHeight="1" x14ac:dyDescent="0.25">
      <c r="C845" s="381"/>
      <c r="D845" s="381"/>
      <c r="E845" s="191"/>
    </row>
    <row r="846" spans="3:5" ht="46.5" customHeight="1" x14ac:dyDescent="0.25">
      <c r="C846" s="381"/>
      <c r="D846" s="381"/>
      <c r="E846" s="191"/>
    </row>
    <row r="847" spans="3:5" ht="46.5" customHeight="1" x14ac:dyDescent="0.25">
      <c r="C847" s="381"/>
      <c r="D847" s="381"/>
      <c r="E847" s="191"/>
    </row>
    <row r="848" spans="3:5" ht="46.5" customHeight="1" x14ac:dyDescent="0.25">
      <c r="C848" s="381"/>
      <c r="D848" s="381"/>
      <c r="E848" s="191"/>
    </row>
    <row r="849" spans="3:5" ht="46.5" customHeight="1" x14ac:dyDescent="0.25">
      <c r="C849" s="381"/>
      <c r="D849" s="381"/>
      <c r="E849" s="191"/>
    </row>
    <row r="850" spans="3:5" ht="46.5" customHeight="1" x14ac:dyDescent="0.25">
      <c r="C850" s="381"/>
      <c r="D850" s="381"/>
      <c r="E850" s="191"/>
    </row>
    <row r="851" spans="3:5" ht="46.5" customHeight="1" x14ac:dyDescent="0.25">
      <c r="C851" s="381"/>
      <c r="D851" s="381"/>
      <c r="E851" s="191"/>
    </row>
    <row r="852" spans="3:5" ht="46.5" customHeight="1" x14ac:dyDescent="0.25">
      <c r="C852" s="381"/>
      <c r="D852" s="381"/>
      <c r="E852" s="191"/>
    </row>
    <row r="853" spans="3:5" ht="46.5" customHeight="1" x14ac:dyDescent="0.25">
      <c r="C853" s="381"/>
      <c r="D853" s="381"/>
      <c r="E853" s="191"/>
    </row>
    <row r="854" spans="3:5" ht="46.5" customHeight="1" x14ac:dyDescent="0.25">
      <c r="C854" s="381"/>
      <c r="D854" s="381"/>
      <c r="E854" s="191"/>
    </row>
    <row r="855" spans="3:5" ht="46.5" customHeight="1" x14ac:dyDescent="0.25">
      <c r="C855" s="381"/>
      <c r="D855" s="381"/>
      <c r="E855" s="191"/>
    </row>
    <row r="856" spans="3:5" ht="46.5" customHeight="1" x14ac:dyDescent="0.25">
      <c r="C856" s="381"/>
      <c r="D856" s="381"/>
      <c r="E856" s="191"/>
    </row>
    <row r="857" spans="3:5" ht="46.5" customHeight="1" x14ac:dyDescent="0.25">
      <c r="C857" s="381"/>
      <c r="D857" s="381"/>
      <c r="E857" s="191"/>
    </row>
    <row r="858" spans="3:5" ht="46.5" customHeight="1" x14ac:dyDescent="0.25">
      <c r="C858" s="381"/>
      <c r="D858" s="381"/>
      <c r="E858" s="191"/>
    </row>
    <row r="859" spans="3:5" ht="46.5" customHeight="1" x14ac:dyDescent="0.25">
      <c r="C859" s="381"/>
      <c r="D859" s="381"/>
      <c r="E859" s="191"/>
    </row>
    <row r="860" spans="3:5" ht="46.5" customHeight="1" x14ac:dyDescent="0.25">
      <c r="C860" s="381"/>
      <c r="D860" s="381"/>
      <c r="E860" s="191"/>
    </row>
    <row r="861" spans="3:5" ht="46.5" customHeight="1" x14ac:dyDescent="0.25">
      <c r="C861" s="381"/>
      <c r="D861" s="381"/>
      <c r="E861" s="191"/>
    </row>
    <row r="862" spans="3:5" ht="46.5" customHeight="1" x14ac:dyDescent="0.25">
      <c r="C862" s="381"/>
      <c r="D862" s="381"/>
      <c r="E862" s="191"/>
    </row>
    <row r="863" spans="3:5" ht="46.5" customHeight="1" x14ac:dyDescent="0.25">
      <c r="C863" s="381"/>
      <c r="D863" s="381"/>
      <c r="E863" s="191"/>
    </row>
    <row r="864" spans="3:5" ht="46.5" customHeight="1" x14ac:dyDescent="0.25">
      <c r="C864" s="381"/>
      <c r="D864" s="381"/>
      <c r="E864" s="191"/>
    </row>
    <row r="865" spans="3:5" ht="46.5" customHeight="1" x14ac:dyDescent="0.25">
      <c r="C865" s="381"/>
      <c r="D865" s="381"/>
      <c r="E865" s="191"/>
    </row>
    <row r="866" spans="3:5" ht="46.5" customHeight="1" x14ac:dyDescent="0.25">
      <c r="C866" s="381"/>
      <c r="D866" s="381"/>
      <c r="E866" s="191"/>
    </row>
    <row r="867" spans="3:5" ht="46.5" customHeight="1" x14ac:dyDescent="0.25">
      <c r="C867" s="381"/>
      <c r="D867" s="381"/>
      <c r="E867" s="191"/>
    </row>
    <row r="868" spans="3:5" ht="46.5" customHeight="1" x14ac:dyDescent="0.25">
      <c r="C868" s="381"/>
      <c r="D868" s="381"/>
      <c r="E868" s="191"/>
    </row>
    <row r="869" spans="3:5" ht="46.5" customHeight="1" x14ac:dyDescent="0.25">
      <c r="C869" s="381"/>
      <c r="D869" s="381"/>
      <c r="E869" s="191"/>
    </row>
    <row r="870" spans="3:5" ht="46.5" customHeight="1" x14ac:dyDescent="0.25">
      <c r="C870" s="381"/>
      <c r="D870" s="381"/>
      <c r="E870" s="191"/>
    </row>
    <row r="871" spans="3:5" ht="46.5" customHeight="1" x14ac:dyDescent="0.25">
      <c r="C871" s="381"/>
      <c r="D871" s="381"/>
      <c r="E871" s="191"/>
    </row>
    <row r="872" spans="3:5" ht="46.5" customHeight="1" x14ac:dyDescent="0.25">
      <c r="C872" s="381"/>
      <c r="D872" s="381"/>
      <c r="E872" s="191"/>
    </row>
    <row r="873" spans="3:5" ht="46.5" customHeight="1" x14ac:dyDescent="0.25">
      <c r="C873" s="381"/>
      <c r="D873" s="381"/>
      <c r="E873" s="191"/>
    </row>
    <row r="874" spans="3:5" ht="46.5" customHeight="1" x14ac:dyDescent="0.25">
      <c r="C874" s="381"/>
      <c r="D874" s="381"/>
      <c r="E874" s="191"/>
    </row>
    <row r="875" spans="3:5" ht="46.5" customHeight="1" x14ac:dyDescent="0.25">
      <c r="C875" s="381"/>
      <c r="D875" s="381"/>
      <c r="E875" s="191"/>
    </row>
    <row r="876" spans="3:5" ht="46.5" customHeight="1" x14ac:dyDescent="0.25">
      <c r="C876" s="381"/>
      <c r="D876" s="381"/>
      <c r="E876" s="191"/>
    </row>
    <row r="877" spans="3:5" ht="46.5" customHeight="1" x14ac:dyDescent="0.25">
      <c r="C877" s="381"/>
      <c r="D877" s="381"/>
      <c r="E877" s="191"/>
    </row>
    <row r="878" spans="3:5" ht="46.5" customHeight="1" x14ac:dyDescent="0.25">
      <c r="C878" s="381"/>
      <c r="D878" s="381"/>
      <c r="E878" s="191"/>
    </row>
    <row r="879" spans="3:5" ht="46.5" customHeight="1" x14ac:dyDescent="0.25">
      <c r="C879" s="381"/>
      <c r="D879" s="381"/>
      <c r="E879" s="191"/>
    </row>
    <row r="880" spans="3:5" ht="46.5" customHeight="1" x14ac:dyDescent="0.25">
      <c r="C880" s="381"/>
      <c r="D880" s="381"/>
      <c r="E880" s="191"/>
    </row>
    <row r="881" spans="3:5" ht="46.5" customHeight="1" x14ac:dyDescent="0.25">
      <c r="C881" s="381"/>
      <c r="D881" s="381"/>
      <c r="E881" s="191"/>
    </row>
    <row r="882" spans="3:5" ht="46.5" customHeight="1" x14ac:dyDescent="0.25">
      <c r="C882" s="381"/>
      <c r="D882" s="381"/>
      <c r="E882" s="191"/>
    </row>
    <row r="883" spans="3:5" ht="46.5" customHeight="1" x14ac:dyDescent="0.25">
      <c r="C883" s="381"/>
      <c r="D883" s="381"/>
      <c r="E883" s="191"/>
    </row>
    <row r="884" spans="3:5" ht="46.5" customHeight="1" x14ac:dyDescent="0.25">
      <c r="C884" s="381"/>
      <c r="D884" s="381"/>
      <c r="E884" s="191"/>
    </row>
    <row r="885" spans="3:5" ht="46.5" customHeight="1" x14ac:dyDescent="0.25">
      <c r="C885" s="381"/>
      <c r="D885" s="381"/>
      <c r="E885" s="191"/>
    </row>
    <row r="886" spans="3:5" ht="46.5" customHeight="1" x14ac:dyDescent="0.25">
      <c r="C886" s="381"/>
      <c r="D886" s="381"/>
      <c r="E886" s="191"/>
    </row>
    <row r="887" spans="3:5" ht="46.5" customHeight="1" x14ac:dyDescent="0.25">
      <c r="C887" s="381"/>
      <c r="D887" s="381"/>
      <c r="E887" s="191"/>
    </row>
    <row r="888" spans="3:5" ht="46.5" customHeight="1" x14ac:dyDescent="0.25">
      <c r="C888" s="381"/>
      <c r="D888" s="381"/>
      <c r="E888" s="191"/>
    </row>
    <row r="889" spans="3:5" ht="46.5" customHeight="1" x14ac:dyDescent="0.25">
      <c r="C889" s="381"/>
      <c r="D889" s="381"/>
      <c r="E889" s="191"/>
    </row>
    <row r="890" spans="3:5" ht="46.5" customHeight="1" x14ac:dyDescent="0.25">
      <c r="C890" s="381"/>
      <c r="D890" s="381"/>
      <c r="E890" s="191"/>
    </row>
    <row r="891" spans="3:5" ht="46.5" customHeight="1" x14ac:dyDescent="0.25">
      <c r="C891" s="381"/>
      <c r="D891" s="381"/>
      <c r="E891" s="191"/>
    </row>
    <row r="892" spans="3:5" ht="46.5" customHeight="1" x14ac:dyDescent="0.25">
      <c r="C892" s="381"/>
      <c r="D892" s="381"/>
      <c r="E892" s="191"/>
    </row>
    <row r="893" spans="3:5" ht="46.5" customHeight="1" x14ac:dyDescent="0.25">
      <c r="C893" s="381"/>
      <c r="D893" s="381"/>
      <c r="E893" s="191"/>
    </row>
    <row r="894" spans="3:5" ht="46.5" customHeight="1" x14ac:dyDescent="0.25">
      <c r="C894" s="381"/>
      <c r="D894" s="381"/>
      <c r="E894" s="191"/>
    </row>
    <row r="895" spans="3:5" ht="46.5" customHeight="1" x14ac:dyDescent="0.25">
      <c r="C895" s="381"/>
      <c r="D895" s="381"/>
      <c r="E895" s="191"/>
    </row>
    <row r="896" spans="3:5" ht="46.5" customHeight="1" x14ac:dyDescent="0.25">
      <c r="C896" s="381"/>
      <c r="D896" s="381"/>
      <c r="E896" s="191"/>
    </row>
    <row r="897" spans="3:5" ht="46.5" customHeight="1" x14ac:dyDescent="0.25">
      <c r="C897" s="381"/>
      <c r="D897" s="381"/>
      <c r="E897" s="191"/>
    </row>
    <row r="898" spans="3:5" ht="46.5" customHeight="1" x14ac:dyDescent="0.25">
      <c r="C898" s="381"/>
      <c r="D898" s="381"/>
      <c r="E898" s="191"/>
    </row>
    <row r="899" spans="3:5" ht="46.5" customHeight="1" x14ac:dyDescent="0.25">
      <c r="C899" s="381"/>
      <c r="D899" s="381"/>
      <c r="E899" s="191"/>
    </row>
    <row r="900" spans="3:5" ht="46.5" customHeight="1" x14ac:dyDescent="0.25">
      <c r="C900" s="381"/>
      <c r="D900" s="381"/>
      <c r="E900" s="191"/>
    </row>
    <row r="901" spans="3:5" ht="46.5" customHeight="1" x14ac:dyDescent="0.25">
      <c r="C901" s="381"/>
      <c r="D901" s="381"/>
      <c r="E901" s="191"/>
    </row>
    <row r="902" spans="3:5" ht="46.5" customHeight="1" x14ac:dyDescent="0.25">
      <c r="C902" s="381"/>
      <c r="D902" s="381"/>
      <c r="E902" s="191"/>
    </row>
    <row r="903" spans="3:5" ht="46.5" customHeight="1" x14ac:dyDescent="0.25">
      <c r="C903" s="381"/>
      <c r="D903" s="381"/>
      <c r="E903" s="191"/>
    </row>
    <row r="904" spans="3:5" ht="46.5" customHeight="1" x14ac:dyDescent="0.25">
      <c r="C904" s="381"/>
      <c r="D904" s="381"/>
      <c r="E904" s="191"/>
    </row>
    <row r="905" spans="3:5" ht="46.5" customHeight="1" x14ac:dyDescent="0.25">
      <c r="C905" s="381"/>
      <c r="D905" s="381"/>
      <c r="E905" s="191"/>
    </row>
    <row r="906" spans="3:5" ht="46.5" customHeight="1" x14ac:dyDescent="0.25">
      <c r="C906" s="381"/>
      <c r="D906" s="381"/>
      <c r="E906" s="191"/>
    </row>
    <row r="907" spans="3:5" ht="46.5" customHeight="1" x14ac:dyDescent="0.25">
      <c r="C907" s="381"/>
      <c r="D907" s="381"/>
      <c r="E907" s="191"/>
    </row>
    <row r="908" spans="3:5" ht="46.5" customHeight="1" x14ac:dyDescent="0.25">
      <c r="C908" s="381"/>
      <c r="D908" s="381"/>
      <c r="E908" s="191"/>
    </row>
    <row r="909" spans="3:5" ht="46.5" customHeight="1" x14ac:dyDescent="0.25">
      <c r="C909" s="381"/>
      <c r="D909" s="381"/>
      <c r="E909" s="191"/>
    </row>
    <row r="910" spans="3:5" ht="46.5" customHeight="1" x14ac:dyDescent="0.25">
      <c r="C910" s="381"/>
      <c r="D910" s="381"/>
      <c r="E910" s="191"/>
    </row>
    <row r="911" spans="3:5" ht="46.5" customHeight="1" x14ac:dyDescent="0.25">
      <c r="C911" s="381"/>
      <c r="D911" s="381"/>
      <c r="E911" s="191"/>
    </row>
    <row r="912" spans="3:5" ht="46.5" customHeight="1" x14ac:dyDescent="0.25">
      <c r="C912" s="381"/>
      <c r="D912" s="381"/>
      <c r="E912" s="191"/>
    </row>
    <row r="913" spans="3:5" ht="46.5" customHeight="1" x14ac:dyDescent="0.25">
      <c r="C913" s="381"/>
      <c r="D913" s="381"/>
      <c r="E913" s="191"/>
    </row>
    <row r="914" spans="3:5" ht="46.5" customHeight="1" x14ac:dyDescent="0.25">
      <c r="C914" s="381"/>
      <c r="D914" s="381"/>
      <c r="E914" s="191"/>
    </row>
    <row r="915" spans="3:5" ht="46.5" customHeight="1" x14ac:dyDescent="0.25">
      <c r="C915" s="381"/>
      <c r="D915" s="381"/>
      <c r="E915" s="191"/>
    </row>
    <row r="916" spans="3:5" ht="46.5" customHeight="1" x14ac:dyDescent="0.25">
      <c r="C916" s="381"/>
      <c r="D916" s="381"/>
      <c r="E916" s="191"/>
    </row>
    <row r="917" spans="3:5" ht="46.5" customHeight="1" x14ac:dyDescent="0.25">
      <c r="C917" s="381"/>
      <c r="D917" s="381"/>
      <c r="E917" s="191"/>
    </row>
    <row r="918" spans="3:5" ht="46.5" customHeight="1" x14ac:dyDescent="0.25">
      <c r="C918" s="381"/>
      <c r="D918" s="381"/>
      <c r="E918" s="191"/>
    </row>
    <row r="919" spans="3:5" ht="46.5" customHeight="1" x14ac:dyDescent="0.25">
      <c r="C919" s="381"/>
      <c r="D919" s="381"/>
      <c r="E919" s="191"/>
    </row>
    <row r="920" spans="3:5" ht="46.5" customHeight="1" x14ac:dyDescent="0.25">
      <c r="C920" s="381"/>
      <c r="D920" s="381"/>
      <c r="E920" s="191"/>
    </row>
    <row r="921" spans="3:5" ht="46.5" customHeight="1" x14ac:dyDescent="0.25">
      <c r="C921" s="381"/>
      <c r="D921" s="381"/>
      <c r="E921" s="191"/>
    </row>
    <row r="922" spans="3:5" ht="46.5" customHeight="1" x14ac:dyDescent="0.25">
      <c r="C922" s="381"/>
      <c r="D922" s="381"/>
      <c r="E922" s="191"/>
    </row>
    <row r="923" spans="3:5" ht="46.5" customHeight="1" x14ac:dyDescent="0.25">
      <c r="C923" s="381"/>
      <c r="D923" s="381"/>
      <c r="E923" s="191"/>
    </row>
    <row r="924" spans="3:5" ht="46.5" customHeight="1" x14ac:dyDescent="0.25">
      <c r="C924" s="381"/>
      <c r="D924" s="381"/>
      <c r="E924" s="191"/>
    </row>
    <row r="925" spans="3:5" ht="46.5" customHeight="1" x14ac:dyDescent="0.25">
      <c r="C925" s="381"/>
      <c r="D925" s="381"/>
      <c r="E925" s="191"/>
    </row>
    <row r="926" spans="3:5" ht="46.5" customHeight="1" x14ac:dyDescent="0.25">
      <c r="C926" s="381"/>
      <c r="D926" s="381"/>
      <c r="E926" s="191"/>
    </row>
    <row r="927" spans="3:5" ht="46.5" customHeight="1" x14ac:dyDescent="0.25">
      <c r="C927" s="381"/>
      <c r="D927" s="381"/>
      <c r="E927" s="191"/>
    </row>
    <row r="928" spans="3:5" ht="46.5" customHeight="1" x14ac:dyDescent="0.25">
      <c r="C928" s="381"/>
      <c r="D928" s="381"/>
      <c r="E928" s="191"/>
    </row>
    <row r="929" spans="3:5" ht="46.5" customHeight="1" x14ac:dyDescent="0.25">
      <c r="C929" s="381"/>
      <c r="D929" s="381"/>
      <c r="E929" s="191"/>
    </row>
    <row r="930" spans="3:5" ht="46.5" customHeight="1" x14ac:dyDescent="0.25">
      <c r="C930" s="381"/>
      <c r="D930" s="381"/>
      <c r="E930" s="191"/>
    </row>
    <row r="931" spans="3:5" ht="46.5" customHeight="1" x14ac:dyDescent="0.25">
      <c r="C931" s="381"/>
      <c r="D931" s="381"/>
      <c r="E931" s="191"/>
    </row>
    <row r="932" spans="3:5" ht="46.5" customHeight="1" x14ac:dyDescent="0.25">
      <c r="C932" s="381"/>
      <c r="D932" s="381"/>
      <c r="E932" s="191"/>
    </row>
    <row r="933" spans="3:5" ht="46.5" customHeight="1" x14ac:dyDescent="0.25">
      <c r="C933" s="381"/>
      <c r="D933" s="381"/>
      <c r="E933" s="191"/>
    </row>
    <row r="934" spans="3:5" ht="46.5" customHeight="1" x14ac:dyDescent="0.25">
      <c r="C934" s="381"/>
      <c r="D934" s="381"/>
      <c r="E934" s="191"/>
    </row>
    <row r="935" spans="3:5" ht="46.5" customHeight="1" x14ac:dyDescent="0.25">
      <c r="C935" s="381"/>
      <c r="D935" s="381"/>
      <c r="E935" s="191"/>
    </row>
    <row r="936" spans="3:5" ht="46.5" customHeight="1" x14ac:dyDescent="0.25">
      <c r="C936" s="381"/>
      <c r="D936" s="381"/>
      <c r="E936" s="191"/>
    </row>
    <row r="937" spans="3:5" ht="46.5" customHeight="1" x14ac:dyDescent="0.25">
      <c r="C937" s="381"/>
      <c r="D937" s="381"/>
      <c r="E937" s="191"/>
    </row>
    <row r="938" spans="3:5" ht="46.5" customHeight="1" x14ac:dyDescent="0.25">
      <c r="C938" s="381"/>
      <c r="D938" s="381"/>
      <c r="E938" s="191"/>
    </row>
    <row r="939" spans="3:5" ht="46.5" customHeight="1" x14ac:dyDescent="0.25">
      <c r="C939" s="381"/>
      <c r="D939" s="381"/>
      <c r="E939" s="191"/>
    </row>
    <row r="940" spans="3:5" ht="46.5" customHeight="1" x14ac:dyDescent="0.25">
      <c r="C940" s="381"/>
      <c r="D940" s="381"/>
      <c r="E940" s="191"/>
    </row>
    <row r="941" spans="3:5" ht="46.5" customHeight="1" x14ac:dyDescent="0.25">
      <c r="C941" s="381"/>
      <c r="D941" s="381"/>
      <c r="E941" s="191"/>
    </row>
    <row r="942" spans="3:5" ht="46.5" customHeight="1" x14ac:dyDescent="0.25">
      <c r="C942" s="381"/>
      <c r="D942" s="381"/>
      <c r="E942" s="191"/>
    </row>
    <row r="943" spans="3:5" ht="46.5" customHeight="1" x14ac:dyDescent="0.25">
      <c r="C943" s="381"/>
      <c r="D943" s="381"/>
      <c r="E943" s="191"/>
    </row>
    <row r="944" spans="3:5" ht="46.5" customHeight="1" x14ac:dyDescent="0.25">
      <c r="C944" s="381"/>
      <c r="D944" s="381"/>
      <c r="E944" s="191"/>
    </row>
    <row r="945" spans="3:5" ht="46.5" customHeight="1" x14ac:dyDescent="0.25">
      <c r="C945" s="381"/>
      <c r="D945" s="381"/>
      <c r="E945" s="191"/>
    </row>
    <row r="946" spans="3:5" ht="46.5" customHeight="1" x14ac:dyDescent="0.25">
      <c r="C946" s="381"/>
      <c r="D946" s="381"/>
      <c r="E946" s="191"/>
    </row>
    <row r="947" spans="3:5" ht="46.5" customHeight="1" x14ac:dyDescent="0.25">
      <c r="C947" s="381"/>
      <c r="D947" s="381"/>
      <c r="E947" s="191"/>
    </row>
    <row r="948" spans="3:5" ht="46.5" customHeight="1" x14ac:dyDescent="0.25">
      <c r="C948" s="381"/>
      <c r="D948" s="381"/>
      <c r="E948" s="191"/>
    </row>
    <row r="949" spans="3:5" ht="46.5" customHeight="1" x14ac:dyDescent="0.25">
      <c r="C949" s="381"/>
      <c r="D949" s="381"/>
      <c r="E949" s="191"/>
    </row>
    <row r="950" spans="3:5" ht="46.5" customHeight="1" x14ac:dyDescent="0.25">
      <c r="C950" s="381"/>
      <c r="D950" s="381"/>
      <c r="E950" s="191"/>
    </row>
    <row r="951" spans="3:5" ht="46.5" customHeight="1" x14ac:dyDescent="0.25">
      <c r="C951" s="381"/>
      <c r="D951" s="381"/>
      <c r="E951" s="191"/>
    </row>
    <row r="952" spans="3:5" ht="46.5" customHeight="1" x14ac:dyDescent="0.25">
      <c r="C952" s="381"/>
      <c r="D952" s="381"/>
      <c r="E952" s="191"/>
    </row>
    <row r="953" spans="3:5" ht="46.5" customHeight="1" x14ac:dyDescent="0.25">
      <c r="C953" s="381"/>
      <c r="D953" s="381"/>
      <c r="E953" s="191"/>
    </row>
    <row r="954" spans="3:5" ht="46.5" customHeight="1" x14ac:dyDescent="0.25">
      <c r="C954" s="381"/>
      <c r="D954" s="381"/>
      <c r="E954" s="191"/>
    </row>
    <row r="955" spans="3:5" ht="46.5" customHeight="1" x14ac:dyDescent="0.25">
      <c r="C955" s="381"/>
      <c r="D955" s="381"/>
      <c r="E955" s="191"/>
    </row>
    <row r="956" spans="3:5" ht="46.5" customHeight="1" x14ac:dyDescent="0.25">
      <c r="C956" s="381"/>
      <c r="D956" s="381"/>
      <c r="E956" s="191"/>
    </row>
    <row r="957" spans="3:5" ht="46.5" customHeight="1" x14ac:dyDescent="0.25">
      <c r="C957" s="381"/>
      <c r="D957" s="381"/>
      <c r="E957" s="191"/>
    </row>
    <row r="958" spans="3:5" ht="46.5" customHeight="1" x14ac:dyDescent="0.25">
      <c r="C958" s="381"/>
      <c r="D958" s="381"/>
      <c r="E958" s="191"/>
    </row>
    <row r="959" spans="3:5" ht="46.5" customHeight="1" x14ac:dyDescent="0.25">
      <c r="C959" s="381"/>
      <c r="D959" s="381"/>
      <c r="E959" s="191"/>
    </row>
    <row r="960" spans="3:5" ht="46.5" customHeight="1" x14ac:dyDescent="0.25">
      <c r="C960" s="381"/>
      <c r="D960" s="381"/>
      <c r="E960" s="191"/>
    </row>
    <row r="961" spans="3:5" ht="46.5" customHeight="1" x14ac:dyDescent="0.25">
      <c r="C961" s="381"/>
      <c r="D961" s="381"/>
      <c r="E961" s="191"/>
    </row>
    <row r="962" spans="3:5" ht="46.5" customHeight="1" x14ac:dyDescent="0.25">
      <c r="C962" s="381"/>
      <c r="D962" s="381"/>
      <c r="E962" s="191"/>
    </row>
    <row r="963" spans="3:5" ht="46.5" customHeight="1" x14ac:dyDescent="0.25">
      <c r="C963" s="381"/>
      <c r="D963" s="381"/>
      <c r="E963" s="191"/>
    </row>
    <row r="964" spans="3:5" ht="46.5" customHeight="1" x14ac:dyDescent="0.25">
      <c r="C964" s="381"/>
      <c r="D964" s="381"/>
      <c r="E964" s="191"/>
    </row>
    <row r="965" spans="3:5" ht="46.5" customHeight="1" x14ac:dyDescent="0.25">
      <c r="C965" s="381"/>
      <c r="D965" s="381"/>
      <c r="E965" s="191"/>
    </row>
    <row r="966" spans="3:5" ht="46.5" customHeight="1" x14ac:dyDescent="0.25">
      <c r="C966" s="381"/>
      <c r="D966" s="381"/>
      <c r="E966" s="191"/>
    </row>
    <row r="967" spans="3:5" ht="46.5" customHeight="1" x14ac:dyDescent="0.25">
      <c r="C967" s="381"/>
      <c r="D967" s="381"/>
      <c r="E967" s="191"/>
    </row>
    <row r="968" spans="3:5" ht="46.5" customHeight="1" x14ac:dyDescent="0.25">
      <c r="C968" s="381"/>
      <c r="D968" s="381"/>
      <c r="E968" s="191"/>
    </row>
    <row r="969" spans="3:5" ht="46.5" customHeight="1" x14ac:dyDescent="0.25">
      <c r="C969" s="381"/>
      <c r="D969" s="381"/>
      <c r="E969" s="191"/>
    </row>
    <row r="970" spans="3:5" ht="46.5" customHeight="1" x14ac:dyDescent="0.25">
      <c r="C970" s="381"/>
      <c r="D970" s="381"/>
      <c r="E970" s="191"/>
    </row>
    <row r="971" spans="3:5" ht="46.5" customHeight="1" x14ac:dyDescent="0.25">
      <c r="C971" s="381"/>
      <c r="D971" s="381"/>
      <c r="E971" s="191"/>
    </row>
    <row r="972" spans="3:5" ht="46.5" customHeight="1" x14ac:dyDescent="0.25">
      <c r="C972" s="381"/>
      <c r="D972" s="381"/>
      <c r="E972" s="191"/>
    </row>
    <row r="973" spans="3:5" ht="46.5" customHeight="1" x14ac:dyDescent="0.25">
      <c r="C973" s="381"/>
      <c r="D973" s="381"/>
      <c r="E973" s="191"/>
    </row>
    <row r="974" spans="3:5" ht="46.5" customHeight="1" x14ac:dyDescent="0.25">
      <c r="C974" s="381"/>
      <c r="D974" s="381"/>
      <c r="E974" s="191"/>
    </row>
    <row r="975" spans="3:5" ht="46.5" customHeight="1" x14ac:dyDescent="0.25">
      <c r="C975" s="381"/>
      <c r="D975" s="381"/>
      <c r="E975" s="191"/>
    </row>
    <row r="976" spans="3:5" ht="46.5" customHeight="1" x14ac:dyDescent="0.25">
      <c r="C976" s="381"/>
      <c r="D976" s="381"/>
      <c r="E976" s="191"/>
    </row>
    <row r="977" spans="3:5" ht="46.5" customHeight="1" x14ac:dyDescent="0.25">
      <c r="C977" s="381"/>
      <c r="D977" s="381"/>
      <c r="E977" s="191"/>
    </row>
    <row r="978" spans="3:5" ht="46.5" customHeight="1" x14ac:dyDescent="0.25">
      <c r="C978" s="381"/>
      <c r="D978" s="381"/>
      <c r="E978" s="191"/>
    </row>
    <row r="979" spans="3:5" ht="46.5" customHeight="1" x14ac:dyDescent="0.25">
      <c r="C979" s="381"/>
      <c r="D979" s="381"/>
      <c r="E979" s="191"/>
    </row>
    <row r="980" spans="3:5" ht="46.5" customHeight="1" x14ac:dyDescent="0.25">
      <c r="C980" s="381"/>
      <c r="D980" s="381"/>
      <c r="E980" s="191"/>
    </row>
    <row r="981" spans="3:5" ht="46.5" customHeight="1" x14ac:dyDescent="0.25">
      <c r="C981" s="381"/>
      <c r="D981" s="381"/>
      <c r="E981" s="191"/>
    </row>
    <row r="982" spans="3:5" ht="46.5" customHeight="1" x14ac:dyDescent="0.25">
      <c r="C982" s="381"/>
      <c r="D982" s="381"/>
      <c r="E982" s="191"/>
    </row>
    <row r="983" spans="3:5" ht="46.5" customHeight="1" x14ac:dyDescent="0.25">
      <c r="C983" s="381"/>
      <c r="D983" s="381"/>
      <c r="E983" s="191"/>
    </row>
    <row r="984" spans="3:5" ht="46.5" customHeight="1" x14ac:dyDescent="0.25">
      <c r="C984" s="381"/>
      <c r="D984" s="381"/>
      <c r="E984" s="191"/>
    </row>
    <row r="985" spans="3:5" ht="46.5" customHeight="1" x14ac:dyDescent="0.25">
      <c r="C985" s="381"/>
      <c r="D985" s="381"/>
      <c r="E985" s="191"/>
    </row>
    <row r="986" spans="3:5" ht="46.5" customHeight="1" x14ac:dyDescent="0.25">
      <c r="C986" s="381"/>
      <c r="D986" s="381"/>
      <c r="E986" s="191"/>
    </row>
    <row r="987" spans="3:5" ht="46.5" customHeight="1" x14ac:dyDescent="0.25">
      <c r="C987" s="381"/>
      <c r="D987" s="381"/>
      <c r="E987" s="191"/>
    </row>
    <row r="988" spans="3:5" ht="46.5" customHeight="1" x14ac:dyDescent="0.25">
      <c r="C988" s="381"/>
      <c r="D988" s="381"/>
      <c r="E988" s="191"/>
    </row>
    <row r="989" spans="3:5" ht="46.5" customHeight="1" x14ac:dyDescent="0.25">
      <c r="C989" s="381"/>
      <c r="D989" s="381"/>
      <c r="E989" s="191"/>
    </row>
    <row r="990" spans="3:5" ht="46.5" customHeight="1" x14ac:dyDescent="0.25">
      <c r="C990" s="381"/>
      <c r="D990" s="381"/>
      <c r="E990" s="191"/>
    </row>
    <row r="991" spans="3:5" ht="46.5" customHeight="1" x14ac:dyDescent="0.25">
      <c r="C991" s="381"/>
      <c r="D991" s="381"/>
      <c r="E991" s="191"/>
    </row>
    <row r="992" spans="3:5" ht="46.5" customHeight="1" x14ac:dyDescent="0.25">
      <c r="C992" s="381"/>
      <c r="D992" s="381"/>
      <c r="E992" s="191"/>
    </row>
    <row r="993" spans="3:5" ht="46.5" customHeight="1" x14ac:dyDescent="0.25">
      <c r="C993" s="381"/>
      <c r="D993" s="381"/>
      <c r="E993" s="191"/>
    </row>
    <row r="994" spans="3:5" ht="46.5" customHeight="1" x14ac:dyDescent="0.25">
      <c r="C994" s="381"/>
      <c r="D994" s="381"/>
      <c r="E994" s="191"/>
    </row>
    <row r="995" spans="3:5" ht="46.5" customHeight="1" x14ac:dyDescent="0.25">
      <c r="C995" s="381"/>
      <c r="D995" s="381"/>
      <c r="E995" s="191"/>
    </row>
    <row r="996" spans="3:5" ht="46.5" customHeight="1" x14ac:dyDescent="0.25">
      <c r="C996" s="381"/>
      <c r="D996" s="381"/>
      <c r="E996" s="191"/>
    </row>
    <row r="997" spans="3:5" ht="46.5" customHeight="1" x14ac:dyDescent="0.25">
      <c r="C997" s="381"/>
      <c r="D997" s="381"/>
      <c r="E997" s="191"/>
    </row>
    <row r="998" spans="3:5" ht="46.5" customHeight="1" x14ac:dyDescent="0.25">
      <c r="C998" s="381"/>
      <c r="D998" s="381"/>
      <c r="E998" s="191"/>
    </row>
    <row r="999" spans="3:5" ht="46.5" customHeight="1" x14ac:dyDescent="0.25">
      <c r="C999" s="381"/>
      <c r="D999" s="381"/>
      <c r="E999" s="191"/>
    </row>
    <row r="1000" spans="3:5" ht="46.5" customHeight="1" x14ac:dyDescent="0.25">
      <c r="C1000" s="381"/>
      <c r="D1000" s="381"/>
      <c r="E1000" s="191"/>
    </row>
  </sheetData>
  <mergeCells count="39">
    <mergeCell ref="P7:U7"/>
    <mergeCell ref="AJ1:AK3"/>
    <mergeCell ref="Z7:AC7"/>
    <mergeCell ref="AD7:AI7"/>
    <mergeCell ref="AJ7:AM7"/>
    <mergeCell ref="I4:U4"/>
    <mergeCell ref="I5:T5"/>
    <mergeCell ref="AN7:AQ7"/>
    <mergeCell ref="AL1:AV3"/>
    <mergeCell ref="V6:AI6"/>
    <mergeCell ref="AJ6:AW6"/>
    <mergeCell ref="AR7:AW7"/>
    <mergeCell ref="AJ4:AW4"/>
    <mergeCell ref="AJ5:AT5"/>
    <mergeCell ref="AU5:AW5"/>
    <mergeCell ref="V4:AI4"/>
    <mergeCell ref="V5:AF5"/>
    <mergeCell ref="AG5:AI5"/>
    <mergeCell ref="A1:G3"/>
    <mergeCell ref="I1:T3"/>
    <mergeCell ref="V1:W3"/>
    <mergeCell ref="X1:AH3"/>
    <mergeCell ref="V7:Y7"/>
    <mergeCell ref="A4:H4"/>
    <mergeCell ref="A5:E5"/>
    <mergeCell ref="F5:H5"/>
    <mergeCell ref="A6:U6"/>
    <mergeCell ref="A7:A8"/>
    <mergeCell ref="B7:B8"/>
    <mergeCell ref="C7:C8"/>
    <mergeCell ref="D7:D8"/>
    <mergeCell ref="E7:E8"/>
    <mergeCell ref="F7:F8"/>
    <mergeCell ref="M7:O7"/>
    <mergeCell ref="A9:A11"/>
    <mergeCell ref="A12:A15"/>
    <mergeCell ref="G7:G8"/>
    <mergeCell ref="H7:H8"/>
    <mergeCell ref="I7:L7"/>
  </mergeCells>
  <phoneticPr fontId="38" type="noConversion"/>
  <dataValidations count="3">
    <dataValidation type="list" allowBlank="1" showErrorMessage="1" sqref="N16:N17 AA17" xr:uid="{00000000-0002-0000-0700-000000000000}">
      <formula1>$BA$10:$BA$13</formula1>
    </dataValidation>
    <dataValidation type="list" allowBlank="1" showErrorMessage="1" sqref="AA8 AW8 AO8 AI8" xr:uid="{00000000-0002-0000-0700-000001000000}">
      <formula1>#REF!</formula1>
    </dataValidation>
    <dataValidation type="list" allowBlank="1" showInputMessage="1" showErrorMessage="1" sqref="AI9:AI16" xr:uid="{4EEF53D7-3762-487F-B4C7-C37881E7EBF3}">
      <formula1>$A$22:$A$25</formula1>
    </dataValidation>
  </dataValidations>
  <printOptions horizontalCentered="1"/>
  <pageMargins left="0.19685039370078741" right="0.19685039370078741" top="0.78740157480314965" bottom="0.39370078740157483" header="0" footer="0"/>
  <pageSetup paperSize="14" scale="2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AY1000"/>
  <sheetViews>
    <sheetView topLeftCell="E6" zoomScale="60" zoomScaleNormal="60" workbookViewId="0">
      <selection activeCell="AL9" sqref="AL9"/>
    </sheetView>
  </sheetViews>
  <sheetFormatPr baseColWidth="10" defaultColWidth="14.42578125" defaultRowHeight="15" customHeight="1" x14ac:dyDescent="0.25"/>
  <cols>
    <col min="1" max="1" width="11.42578125" customWidth="1"/>
    <col min="2" max="2" width="39.85546875" customWidth="1"/>
    <col min="3" max="3" width="60.7109375" customWidth="1"/>
    <col min="4" max="4" width="75.140625" customWidth="1"/>
    <col min="5" max="5" width="61" customWidth="1"/>
    <col min="6" max="6" width="18.5703125" customWidth="1"/>
    <col min="7" max="7" width="70.28515625" customWidth="1"/>
    <col min="8" max="8" width="26.7109375" customWidth="1"/>
    <col min="9" max="9" width="29.28515625" customWidth="1"/>
    <col min="10" max="10" width="24.7109375" customWidth="1"/>
    <col min="11" max="11" width="66.140625" customWidth="1"/>
    <col min="12" max="12" width="24.7109375" customWidth="1"/>
    <col min="13" max="13" width="56.7109375" customWidth="1"/>
    <col min="14" max="14" width="64.7109375" customWidth="1"/>
    <col min="15" max="16" width="24.7109375" customWidth="1"/>
    <col min="17" max="17" width="61.7109375" customWidth="1"/>
    <col min="18" max="20" width="24.7109375" customWidth="1"/>
    <col min="21" max="21" width="45.5703125" customWidth="1"/>
    <col min="22" max="22" width="24.7109375" customWidth="1"/>
    <col min="23" max="23" width="38" customWidth="1"/>
    <col min="24" max="24" width="40" customWidth="1"/>
    <col min="25" max="25" width="20.28515625" customWidth="1"/>
    <col min="26" max="26" width="41.5703125" customWidth="1"/>
    <col min="27" max="27" width="57.85546875" customWidth="1"/>
    <col min="28" max="28" width="21.140625" customWidth="1"/>
    <col min="29" max="30" width="33.7109375" customWidth="1"/>
    <col min="31" max="31" width="68.7109375" customWidth="1"/>
    <col min="32" max="32" width="33.7109375" customWidth="1"/>
    <col min="33" max="34" width="25.5703125" customWidth="1"/>
    <col min="35" max="35" width="62.28515625" customWidth="1"/>
    <col min="36" max="37" width="26.28515625" customWidth="1"/>
    <col min="38" max="38" width="77.42578125" customWidth="1"/>
    <col min="39" max="39" width="11.42578125" customWidth="1"/>
    <col min="40" max="40" width="43.28515625" bestFit="1" customWidth="1"/>
    <col min="41" max="41" width="42.5703125" customWidth="1"/>
    <col min="42" max="42" width="20.85546875" customWidth="1"/>
    <col min="43" max="43" width="36.42578125" customWidth="1"/>
    <col min="44" max="44" width="11.42578125" customWidth="1"/>
    <col min="45" max="45" width="17" bestFit="1" customWidth="1"/>
    <col min="46" max="48" width="11.42578125" customWidth="1"/>
    <col min="49" max="49" width="61" customWidth="1"/>
    <col min="50" max="50" width="23.140625" customWidth="1"/>
    <col min="51" max="51" width="34.85546875" customWidth="1"/>
  </cols>
  <sheetData>
    <row r="1" spans="1:51" ht="34.5" customHeight="1" x14ac:dyDescent="0.25">
      <c r="A1" s="655" t="s">
        <v>271</v>
      </c>
      <c r="B1" s="656"/>
      <c r="C1" s="656"/>
      <c r="D1" s="656"/>
      <c r="E1" s="656"/>
      <c r="F1" s="656"/>
      <c r="G1" s="656"/>
      <c r="H1" s="657"/>
      <c r="I1" s="663" t="s">
        <v>150</v>
      </c>
      <c r="J1" s="664"/>
      <c r="K1" s="655" t="s">
        <v>272</v>
      </c>
      <c r="L1" s="657"/>
      <c r="M1" s="667" t="s">
        <v>273</v>
      </c>
      <c r="N1" s="656"/>
      <c r="O1" s="656"/>
      <c r="P1" s="656"/>
      <c r="Q1" s="656"/>
      <c r="R1" s="656"/>
      <c r="S1" s="656"/>
      <c r="T1" s="656"/>
      <c r="U1" s="657"/>
      <c r="V1" s="663" t="s">
        <v>150</v>
      </c>
      <c r="W1" s="675"/>
      <c r="X1" s="674"/>
      <c r="Y1" s="657"/>
      <c r="Z1" s="667" t="s">
        <v>149</v>
      </c>
      <c r="AA1" s="656"/>
      <c r="AB1" s="656"/>
      <c r="AC1" s="656"/>
      <c r="AD1" s="656"/>
      <c r="AE1" s="656"/>
      <c r="AF1" s="656"/>
      <c r="AG1" s="656"/>
      <c r="AH1" s="656"/>
      <c r="AI1" s="656"/>
      <c r="AJ1" s="657"/>
      <c r="AK1" s="41" t="s">
        <v>151</v>
      </c>
      <c r="AL1" s="674"/>
      <c r="AM1" s="657"/>
      <c r="AN1" s="667" t="s">
        <v>149</v>
      </c>
      <c r="AO1" s="656"/>
      <c r="AP1" s="656"/>
      <c r="AQ1" s="656"/>
      <c r="AR1" s="656"/>
      <c r="AS1" s="656"/>
      <c r="AT1" s="656"/>
      <c r="AU1" s="656"/>
      <c r="AV1" s="656"/>
      <c r="AW1" s="656"/>
      <c r="AX1" s="657"/>
      <c r="AY1" s="41" t="s">
        <v>151</v>
      </c>
    </row>
    <row r="2" spans="1:51" ht="36" customHeight="1" x14ac:dyDescent="0.25">
      <c r="A2" s="658"/>
      <c r="B2" s="583"/>
      <c r="C2" s="583"/>
      <c r="D2" s="583"/>
      <c r="E2" s="583"/>
      <c r="F2" s="583"/>
      <c r="G2" s="583"/>
      <c r="H2" s="659"/>
      <c r="I2" s="671" t="s">
        <v>152</v>
      </c>
      <c r="J2" s="672"/>
      <c r="K2" s="658"/>
      <c r="L2" s="659"/>
      <c r="M2" s="668"/>
      <c r="N2" s="583"/>
      <c r="O2" s="583"/>
      <c r="P2" s="583"/>
      <c r="Q2" s="583"/>
      <c r="R2" s="583"/>
      <c r="S2" s="583"/>
      <c r="T2" s="583"/>
      <c r="U2" s="659"/>
      <c r="V2" s="671" t="s">
        <v>152</v>
      </c>
      <c r="W2" s="648"/>
      <c r="X2" s="583"/>
      <c r="Y2" s="659"/>
      <c r="Z2" s="668"/>
      <c r="AA2" s="583"/>
      <c r="AB2" s="583"/>
      <c r="AC2" s="583"/>
      <c r="AD2" s="583"/>
      <c r="AE2" s="583"/>
      <c r="AF2" s="583"/>
      <c r="AG2" s="583"/>
      <c r="AH2" s="583"/>
      <c r="AI2" s="583"/>
      <c r="AJ2" s="659"/>
      <c r="AK2" s="42" t="s">
        <v>153</v>
      </c>
      <c r="AL2" s="583"/>
      <c r="AM2" s="659"/>
      <c r="AN2" s="668"/>
      <c r="AO2" s="583"/>
      <c r="AP2" s="583"/>
      <c r="AQ2" s="583"/>
      <c r="AR2" s="583"/>
      <c r="AS2" s="583"/>
      <c r="AT2" s="583"/>
      <c r="AU2" s="583"/>
      <c r="AV2" s="583"/>
      <c r="AW2" s="583"/>
      <c r="AX2" s="659"/>
      <c r="AY2" s="42" t="s">
        <v>153</v>
      </c>
    </row>
    <row r="3" spans="1:51" ht="42" customHeight="1" x14ac:dyDescent="0.25">
      <c r="A3" s="660"/>
      <c r="B3" s="661"/>
      <c r="C3" s="661"/>
      <c r="D3" s="661"/>
      <c r="E3" s="661"/>
      <c r="F3" s="661"/>
      <c r="G3" s="661"/>
      <c r="H3" s="662"/>
      <c r="I3" s="673" t="s">
        <v>154</v>
      </c>
      <c r="J3" s="639"/>
      <c r="K3" s="665"/>
      <c r="L3" s="666"/>
      <c r="M3" s="669"/>
      <c r="N3" s="670"/>
      <c r="O3" s="670"/>
      <c r="P3" s="670"/>
      <c r="Q3" s="670"/>
      <c r="R3" s="670"/>
      <c r="S3" s="670"/>
      <c r="T3" s="670"/>
      <c r="U3" s="666"/>
      <c r="V3" s="676" t="s">
        <v>154</v>
      </c>
      <c r="W3" s="677"/>
      <c r="X3" s="670"/>
      <c r="Y3" s="666"/>
      <c r="Z3" s="669"/>
      <c r="AA3" s="670"/>
      <c r="AB3" s="670"/>
      <c r="AC3" s="670"/>
      <c r="AD3" s="670"/>
      <c r="AE3" s="670"/>
      <c r="AF3" s="670"/>
      <c r="AG3" s="670"/>
      <c r="AH3" s="670"/>
      <c r="AI3" s="670"/>
      <c r="AJ3" s="666"/>
      <c r="AK3" s="42" t="s">
        <v>155</v>
      </c>
      <c r="AL3" s="670"/>
      <c r="AM3" s="666"/>
      <c r="AN3" s="669"/>
      <c r="AO3" s="670"/>
      <c r="AP3" s="670"/>
      <c r="AQ3" s="670"/>
      <c r="AR3" s="670"/>
      <c r="AS3" s="670"/>
      <c r="AT3" s="670"/>
      <c r="AU3" s="670"/>
      <c r="AV3" s="670"/>
      <c r="AW3" s="670"/>
      <c r="AX3" s="666"/>
      <c r="AY3" s="42" t="s">
        <v>155</v>
      </c>
    </row>
    <row r="4" spans="1:51" ht="48.75" customHeight="1" x14ac:dyDescent="0.25">
      <c r="A4" s="643" t="s">
        <v>156</v>
      </c>
      <c r="B4" s="644"/>
      <c r="C4" s="644"/>
      <c r="D4" s="644"/>
      <c r="E4" s="644"/>
      <c r="F4" s="644"/>
      <c r="G4" s="644"/>
      <c r="H4" s="644"/>
      <c r="I4" s="644"/>
      <c r="J4" s="645"/>
      <c r="K4" s="646" t="s">
        <v>156</v>
      </c>
      <c r="L4" s="647"/>
      <c r="M4" s="647"/>
      <c r="N4" s="647"/>
      <c r="O4" s="647"/>
      <c r="P4" s="647"/>
      <c r="Q4" s="647"/>
      <c r="R4" s="647"/>
      <c r="S4" s="647"/>
      <c r="T4" s="647"/>
      <c r="U4" s="647"/>
      <c r="V4" s="647"/>
      <c r="W4" s="648"/>
      <c r="X4" s="649" t="s">
        <v>156</v>
      </c>
      <c r="Y4" s="647"/>
      <c r="Z4" s="647"/>
      <c r="AA4" s="647"/>
      <c r="AB4" s="647"/>
      <c r="AC4" s="647"/>
      <c r="AD4" s="647"/>
      <c r="AE4" s="647"/>
      <c r="AF4" s="647"/>
      <c r="AG4" s="647"/>
      <c r="AH4" s="647"/>
      <c r="AI4" s="647"/>
      <c r="AJ4" s="647"/>
      <c r="AK4" s="648"/>
      <c r="AL4" s="649" t="s">
        <v>156</v>
      </c>
      <c r="AM4" s="647"/>
      <c r="AN4" s="647"/>
      <c r="AO4" s="647"/>
      <c r="AP4" s="647"/>
      <c r="AQ4" s="647"/>
      <c r="AR4" s="647"/>
      <c r="AS4" s="647"/>
      <c r="AT4" s="647"/>
      <c r="AU4" s="647"/>
      <c r="AV4" s="647"/>
      <c r="AW4" s="647"/>
      <c r="AX4" s="647"/>
      <c r="AY4" s="648"/>
    </row>
    <row r="5" spans="1:51" ht="73.5" customHeight="1" x14ac:dyDescent="0.25">
      <c r="A5" s="682" t="s">
        <v>274</v>
      </c>
      <c r="B5" s="651"/>
      <c r="C5" s="651"/>
      <c r="D5" s="651"/>
      <c r="E5" s="651"/>
      <c r="F5" s="651"/>
      <c r="G5" s="651"/>
      <c r="H5" s="683"/>
      <c r="I5" s="650" t="s">
        <v>275</v>
      </c>
      <c r="J5" s="651"/>
      <c r="K5" s="652" t="s">
        <v>274</v>
      </c>
      <c r="L5" s="638"/>
      <c r="M5" s="638"/>
      <c r="N5" s="638"/>
      <c r="O5" s="638"/>
      <c r="P5" s="638"/>
      <c r="Q5" s="638"/>
      <c r="R5" s="638"/>
      <c r="S5" s="638"/>
      <c r="T5" s="638"/>
      <c r="U5" s="639"/>
      <c r="V5" s="693" t="s">
        <v>159</v>
      </c>
      <c r="W5" s="654"/>
      <c r="X5" s="637" t="s">
        <v>157</v>
      </c>
      <c r="Y5" s="638"/>
      <c r="Z5" s="638"/>
      <c r="AA5" s="638"/>
      <c r="AB5" s="638"/>
      <c r="AC5" s="638"/>
      <c r="AD5" s="638"/>
      <c r="AE5" s="638"/>
      <c r="AF5" s="638"/>
      <c r="AG5" s="638"/>
      <c r="AH5" s="639"/>
      <c r="AI5" s="653" t="s">
        <v>160</v>
      </c>
      <c r="AJ5" s="638"/>
      <c r="AK5" s="654"/>
      <c r="AL5" s="637" t="s">
        <v>157</v>
      </c>
      <c r="AM5" s="638"/>
      <c r="AN5" s="638"/>
      <c r="AO5" s="638"/>
      <c r="AP5" s="638"/>
      <c r="AQ5" s="638"/>
      <c r="AR5" s="638"/>
      <c r="AS5" s="638"/>
      <c r="AT5" s="638"/>
      <c r="AU5" s="638"/>
      <c r="AV5" s="639"/>
      <c r="AW5" s="653" t="s">
        <v>160</v>
      </c>
      <c r="AX5" s="638"/>
      <c r="AY5" s="654"/>
    </row>
    <row r="6" spans="1:51" ht="48.75" customHeight="1" x14ac:dyDescent="0.25">
      <c r="A6" s="640" t="s">
        <v>276</v>
      </c>
      <c r="B6" s="641"/>
      <c r="C6" s="641"/>
      <c r="D6" s="641"/>
      <c r="E6" s="641"/>
      <c r="F6" s="641"/>
      <c r="G6" s="641"/>
      <c r="H6" s="641"/>
      <c r="I6" s="641"/>
      <c r="J6" s="684"/>
      <c r="K6" s="640" t="s">
        <v>276</v>
      </c>
      <c r="L6" s="641"/>
      <c r="M6" s="641"/>
      <c r="N6" s="641"/>
      <c r="O6" s="641"/>
      <c r="P6" s="641"/>
      <c r="Q6" s="641"/>
      <c r="R6" s="641"/>
      <c r="S6" s="641"/>
      <c r="T6" s="641"/>
      <c r="U6" s="641"/>
      <c r="V6" s="641"/>
      <c r="W6" s="684"/>
      <c r="X6" s="640" t="s">
        <v>276</v>
      </c>
      <c r="Y6" s="641"/>
      <c r="Z6" s="641"/>
      <c r="AA6" s="641"/>
      <c r="AB6" s="641"/>
      <c r="AC6" s="641"/>
      <c r="AD6" s="641"/>
      <c r="AE6" s="641"/>
      <c r="AF6" s="641"/>
      <c r="AG6" s="641"/>
      <c r="AH6" s="641"/>
      <c r="AI6" s="641"/>
      <c r="AJ6" s="641"/>
      <c r="AK6" s="642"/>
      <c r="AL6" s="640" t="s">
        <v>276</v>
      </c>
      <c r="AM6" s="641"/>
      <c r="AN6" s="641"/>
      <c r="AO6" s="641"/>
      <c r="AP6" s="641"/>
      <c r="AQ6" s="641"/>
      <c r="AR6" s="641"/>
      <c r="AS6" s="641"/>
      <c r="AT6" s="641"/>
      <c r="AU6" s="641"/>
      <c r="AV6" s="641"/>
      <c r="AW6" s="641"/>
      <c r="AX6" s="641"/>
      <c r="AY6" s="642"/>
    </row>
    <row r="7" spans="1:51" ht="33.75" customHeight="1" x14ac:dyDescent="0.25">
      <c r="A7" s="685" t="s">
        <v>277</v>
      </c>
      <c r="B7" s="687" t="s">
        <v>278</v>
      </c>
      <c r="C7" s="689" t="s">
        <v>279</v>
      </c>
      <c r="D7" s="691" t="s">
        <v>280</v>
      </c>
      <c r="E7" s="685" t="s">
        <v>281</v>
      </c>
      <c r="F7" s="685" t="s">
        <v>282</v>
      </c>
      <c r="G7" s="685" t="s">
        <v>283</v>
      </c>
      <c r="H7" s="685" t="s">
        <v>165</v>
      </c>
      <c r="I7" s="685" t="s">
        <v>284</v>
      </c>
      <c r="J7" s="685" t="s">
        <v>285</v>
      </c>
      <c r="K7" s="694" t="s">
        <v>286</v>
      </c>
      <c r="L7" s="679"/>
      <c r="M7" s="679"/>
      <c r="N7" s="675"/>
      <c r="O7" s="681" t="s">
        <v>169</v>
      </c>
      <c r="P7" s="679"/>
      <c r="Q7" s="675"/>
      <c r="R7" s="678" t="s">
        <v>170</v>
      </c>
      <c r="S7" s="679"/>
      <c r="T7" s="679"/>
      <c r="U7" s="679"/>
      <c r="V7" s="679"/>
      <c r="W7" s="675"/>
      <c r="X7" s="680" t="s">
        <v>287</v>
      </c>
      <c r="Y7" s="679"/>
      <c r="Z7" s="679"/>
      <c r="AA7" s="675"/>
      <c r="AB7" s="681" t="s">
        <v>171</v>
      </c>
      <c r="AC7" s="679"/>
      <c r="AD7" s="679"/>
      <c r="AE7" s="675"/>
      <c r="AF7" s="678" t="s">
        <v>172</v>
      </c>
      <c r="AG7" s="679"/>
      <c r="AH7" s="679"/>
      <c r="AI7" s="679"/>
      <c r="AJ7" s="679"/>
      <c r="AK7" s="675"/>
      <c r="AL7" s="680" t="s">
        <v>288</v>
      </c>
      <c r="AM7" s="679"/>
      <c r="AN7" s="679"/>
      <c r="AO7" s="675"/>
      <c r="AP7" s="681" t="s">
        <v>173</v>
      </c>
      <c r="AQ7" s="679"/>
      <c r="AR7" s="679"/>
      <c r="AS7" s="675"/>
      <c r="AT7" s="678" t="s">
        <v>174</v>
      </c>
      <c r="AU7" s="679"/>
      <c r="AV7" s="679"/>
      <c r="AW7" s="679"/>
      <c r="AX7" s="679"/>
      <c r="AY7" s="675"/>
    </row>
    <row r="8" spans="1:51" ht="45" customHeight="1" x14ac:dyDescent="0.25">
      <c r="A8" s="686"/>
      <c r="B8" s="688"/>
      <c r="C8" s="690"/>
      <c r="D8" s="692"/>
      <c r="E8" s="686"/>
      <c r="F8" s="686"/>
      <c r="G8" s="686"/>
      <c r="H8" s="686"/>
      <c r="I8" s="686"/>
      <c r="J8" s="686"/>
      <c r="K8" s="68" t="s">
        <v>175</v>
      </c>
      <c r="L8" s="50" t="s">
        <v>176</v>
      </c>
      <c r="M8" s="50" t="s">
        <v>289</v>
      </c>
      <c r="N8" s="51" t="s">
        <v>177</v>
      </c>
      <c r="O8" s="43" t="s">
        <v>178</v>
      </c>
      <c r="P8" s="44" t="s">
        <v>179</v>
      </c>
      <c r="Q8" s="45" t="s">
        <v>180</v>
      </c>
      <c r="R8" s="46" t="s">
        <v>181</v>
      </c>
      <c r="S8" s="47" t="s">
        <v>182</v>
      </c>
      <c r="T8" s="47" t="s">
        <v>183</v>
      </c>
      <c r="U8" s="47" t="s">
        <v>184</v>
      </c>
      <c r="V8" s="47" t="s">
        <v>185</v>
      </c>
      <c r="W8" s="48" t="s">
        <v>186</v>
      </c>
      <c r="X8" s="49" t="s">
        <v>175</v>
      </c>
      <c r="Y8" s="50" t="s">
        <v>176</v>
      </c>
      <c r="Z8" s="50" t="s">
        <v>290</v>
      </c>
      <c r="AA8" s="51" t="s">
        <v>177</v>
      </c>
      <c r="AB8" s="43" t="s">
        <v>178</v>
      </c>
      <c r="AC8" s="44" t="s">
        <v>179</v>
      </c>
      <c r="AD8" s="44" t="s">
        <v>291</v>
      </c>
      <c r="AE8" s="45" t="s">
        <v>180</v>
      </c>
      <c r="AF8" s="46" t="s">
        <v>181</v>
      </c>
      <c r="AG8" s="47" t="s">
        <v>182</v>
      </c>
      <c r="AH8" s="47" t="s">
        <v>183</v>
      </c>
      <c r="AI8" s="47" t="s">
        <v>184</v>
      </c>
      <c r="AJ8" s="47" t="s">
        <v>185</v>
      </c>
      <c r="AK8" s="48" t="s">
        <v>186</v>
      </c>
      <c r="AL8" s="49" t="s">
        <v>175</v>
      </c>
      <c r="AM8" s="50" t="s">
        <v>176</v>
      </c>
      <c r="AN8" s="50" t="s">
        <v>292</v>
      </c>
      <c r="AO8" s="51" t="s">
        <v>177</v>
      </c>
      <c r="AP8" s="43" t="s">
        <v>178</v>
      </c>
      <c r="AQ8" s="44" t="s">
        <v>179</v>
      </c>
      <c r="AR8" s="44" t="s">
        <v>291</v>
      </c>
      <c r="AS8" s="45" t="s">
        <v>180</v>
      </c>
      <c r="AT8" s="46" t="s">
        <v>181</v>
      </c>
      <c r="AU8" s="47" t="s">
        <v>182</v>
      </c>
      <c r="AV8" s="47" t="s">
        <v>183</v>
      </c>
      <c r="AW8" s="47" t="s">
        <v>184</v>
      </c>
      <c r="AX8" s="47" t="s">
        <v>185</v>
      </c>
      <c r="AY8" s="48" t="s">
        <v>186</v>
      </c>
    </row>
    <row r="9" spans="1:51" ht="270" x14ac:dyDescent="0.25">
      <c r="A9" s="69">
        <v>1</v>
      </c>
      <c r="B9" s="498" t="s">
        <v>293</v>
      </c>
      <c r="C9" s="500" t="s">
        <v>294</v>
      </c>
      <c r="D9" s="499" t="s">
        <v>295</v>
      </c>
      <c r="E9" s="59" t="s">
        <v>296</v>
      </c>
      <c r="F9" s="56" t="s">
        <v>297</v>
      </c>
      <c r="G9" s="70" t="s">
        <v>298</v>
      </c>
      <c r="H9" s="70" t="s">
        <v>299</v>
      </c>
      <c r="I9" s="71">
        <v>45108</v>
      </c>
      <c r="J9" s="52">
        <v>45275</v>
      </c>
      <c r="K9" s="62"/>
      <c r="L9" s="57"/>
      <c r="M9" s="56"/>
      <c r="N9" s="60"/>
      <c r="O9" s="61"/>
      <c r="P9" s="56"/>
      <c r="Q9" s="53"/>
      <c r="R9" s="55"/>
      <c r="S9" s="56"/>
      <c r="T9" s="57"/>
      <c r="U9" s="59"/>
      <c r="V9" s="56"/>
      <c r="W9" s="53"/>
      <c r="X9" s="58" t="s">
        <v>300</v>
      </c>
      <c r="Y9" s="57">
        <v>0</v>
      </c>
      <c r="Z9" s="56" t="s">
        <v>195</v>
      </c>
      <c r="AA9" s="60"/>
      <c r="AB9" s="61">
        <v>45174</v>
      </c>
      <c r="AC9" s="54" t="s">
        <v>252</v>
      </c>
      <c r="AD9" s="57">
        <v>0</v>
      </c>
      <c r="AE9" s="60" t="s">
        <v>301</v>
      </c>
      <c r="AF9" s="808" t="s">
        <v>1411</v>
      </c>
      <c r="AG9" s="813" t="s">
        <v>198</v>
      </c>
      <c r="AH9" s="810">
        <v>0</v>
      </c>
      <c r="AI9" s="816" t="s">
        <v>1416</v>
      </c>
      <c r="AJ9" s="813" t="s">
        <v>195</v>
      </c>
      <c r="AK9" s="815" t="s">
        <v>362</v>
      </c>
      <c r="AL9" s="200" t="s">
        <v>1133</v>
      </c>
      <c r="AM9" s="57">
        <v>1</v>
      </c>
      <c r="AN9" s="59" t="s">
        <v>1134</v>
      </c>
      <c r="AO9" s="60" t="s">
        <v>195</v>
      </c>
      <c r="AP9" s="197">
        <v>45294</v>
      </c>
      <c r="AQ9" s="198" t="s">
        <v>1106</v>
      </c>
      <c r="AR9" s="96">
        <v>1</v>
      </c>
      <c r="AS9" s="199" t="s">
        <v>195</v>
      </c>
      <c r="AT9" s="482" t="s">
        <v>1279</v>
      </c>
      <c r="AU9" s="318" t="s">
        <v>195</v>
      </c>
      <c r="AV9" s="234">
        <v>100</v>
      </c>
      <c r="AW9" s="484" t="s">
        <v>1281</v>
      </c>
      <c r="AX9" s="483" t="s">
        <v>1400</v>
      </c>
      <c r="AY9" s="152" t="s">
        <v>196</v>
      </c>
    </row>
    <row r="10" spans="1:51" ht="405" customHeight="1" x14ac:dyDescent="0.25">
      <c r="A10" s="69">
        <v>2</v>
      </c>
      <c r="B10" s="498"/>
      <c r="C10" s="500"/>
      <c r="D10" s="499"/>
      <c r="E10" s="59"/>
      <c r="F10" s="56"/>
      <c r="G10" s="70"/>
      <c r="H10" s="70"/>
      <c r="I10" s="71" t="s">
        <v>302</v>
      </c>
      <c r="J10" s="52"/>
      <c r="K10" s="62"/>
      <c r="L10" s="73"/>
      <c r="M10" s="56"/>
      <c r="N10" s="60"/>
      <c r="O10" s="61"/>
      <c r="P10" s="56"/>
      <c r="Q10" s="53"/>
      <c r="R10" s="55"/>
      <c r="S10" s="63"/>
      <c r="T10" s="73"/>
      <c r="U10" s="59"/>
      <c r="V10" s="56"/>
      <c r="W10" s="53"/>
      <c r="X10" s="58"/>
      <c r="Y10" s="73"/>
      <c r="Z10" s="59"/>
      <c r="AA10" s="53"/>
      <c r="AB10" s="61"/>
      <c r="AC10" s="56"/>
      <c r="AD10" s="57"/>
      <c r="AE10" s="60"/>
      <c r="AF10" s="55"/>
      <c r="AG10" s="56"/>
      <c r="AH10" s="57"/>
      <c r="AI10" s="72"/>
      <c r="AJ10" s="56"/>
      <c r="AK10" s="53"/>
      <c r="AL10" s="58"/>
      <c r="AM10" s="73"/>
      <c r="AN10" s="59"/>
      <c r="AO10" s="53"/>
      <c r="AP10" s="61"/>
      <c r="AQ10" s="56"/>
      <c r="AR10" s="57"/>
      <c r="AS10" s="64"/>
      <c r="AT10" s="55"/>
      <c r="AU10" s="56"/>
      <c r="AV10" s="57"/>
      <c r="AW10" s="72"/>
      <c r="AX10" s="56"/>
      <c r="AY10" s="53"/>
    </row>
    <row r="11" spans="1:51" ht="312" customHeight="1" x14ac:dyDescent="0.25">
      <c r="A11" s="74">
        <v>3</v>
      </c>
      <c r="B11" s="498"/>
      <c r="C11" s="501"/>
      <c r="D11" s="499"/>
      <c r="E11" s="75"/>
      <c r="F11" s="63"/>
      <c r="G11" s="75"/>
      <c r="H11" s="76"/>
      <c r="I11" s="77"/>
      <c r="J11" s="78"/>
      <c r="K11" s="79"/>
      <c r="L11" s="78"/>
      <c r="M11" s="78"/>
      <c r="N11" s="80"/>
      <c r="O11" s="81"/>
      <c r="P11" s="78"/>
      <c r="Q11" s="80"/>
      <c r="R11" s="81"/>
      <c r="S11" s="78"/>
      <c r="T11" s="78"/>
      <c r="U11" s="78"/>
      <c r="V11" s="78"/>
      <c r="W11" s="80"/>
      <c r="X11" s="58"/>
      <c r="Y11" s="56"/>
      <c r="Z11" s="56"/>
      <c r="AA11" s="53"/>
      <c r="AB11" s="82"/>
      <c r="AC11" s="56"/>
      <c r="AD11" s="57"/>
      <c r="AE11" s="60"/>
      <c r="AF11" s="55"/>
      <c r="AG11" s="56"/>
      <c r="AH11" s="56"/>
      <c r="AI11" s="72"/>
      <c r="AJ11" s="56"/>
      <c r="AK11" s="53"/>
      <c r="AL11" s="58"/>
      <c r="AM11" s="83"/>
      <c r="AN11" s="56"/>
      <c r="AO11" s="53"/>
      <c r="AP11" s="82"/>
      <c r="AQ11" s="56"/>
      <c r="AR11" s="57"/>
      <c r="AS11" s="60"/>
      <c r="AT11" s="55"/>
      <c r="AU11" s="56"/>
      <c r="AV11" s="56"/>
      <c r="AW11" s="72"/>
      <c r="AX11" s="56"/>
      <c r="AY11" s="53"/>
    </row>
    <row r="12" spans="1:51" ht="312" customHeight="1" x14ac:dyDescent="0.25">
      <c r="A12" s="74">
        <v>4</v>
      </c>
      <c r="B12" s="498"/>
      <c r="C12" s="502"/>
      <c r="D12" s="499"/>
      <c r="E12" s="75"/>
      <c r="F12" s="63"/>
      <c r="G12" s="84"/>
      <c r="H12" s="76"/>
      <c r="I12" s="77"/>
      <c r="J12" s="78"/>
      <c r="K12" s="85"/>
      <c r="L12" s="86"/>
      <c r="M12" s="86"/>
      <c r="N12" s="87"/>
      <c r="O12" s="88"/>
      <c r="P12" s="86"/>
      <c r="Q12" s="87"/>
      <c r="R12" s="88"/>
      <c r="S12" s="86"/>
      <c r="T12" s="86"/>
      <c r="U12" s="86"/>
      <c r="V12" s="86"/>
      <c r="W12" s="87"/>
      <c r="X12" s="89"/>
      <c r="Y12" s="90"/>
      <c r="Z12" s="90"/>
      <c r="AA12" s="91"/>
      <c r="AB12" s="92"/>
      <c r="AC12" s="90"/>
      <c r="AD12" s="83"/>
      <c r="AE12" s="93"/>
      <c r="AF12" s="94"/>
      <c r="AG12" s="90"/>
      <c r="AH12" s="90"/>
      <c r="AI12" s="95"/>
      <c r="AJ12" s="90"/>
      <c r="AK12" s="91"/>
      <c r="AL12" s="89"/>
      <c r="AM12" s="83"/>
      <c r="AN12" s="90"/>
      <c r="AO12" s="53"/>
      <c r="AP12" s="92"/>
      <c r="AQ12" s="90"/>
      <c r="AR12" s="83"/>
      <c r="AS12" s="93"/>
      <c r="AT12" s="94"/>
      <c r="AU12" s="90"/>
      <c r="AV12" s="90"/>
      <c r="AW12" s="95"/>
      <c r="AX12" s="90"/>
      <c r="AY12" s="91"/>
    </row>
    <row r="13" spans="1:51" ht="14.25" customHeight="1" x14ac:dyDescent="0.25">
      <c r="A13" s="65"/>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row>
    <row r="14" spans="1:51" ht="14.25" customHeight="1" x14ac:dyDescent="0.25">
      <c r="A14" s="65"/>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row>
    <row r="15" spans="1:51" ht="14.25" customHeight="1" x14ac:dyDescent="0.25">
      <c r="A15" s="65"/>
      <c r="B15" s="65"/>
      <c r="C15" s="65"/>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row>
    <row r="16" spans="1:51" ht="14.2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row>
    <row r="17" spans="1:51" ht="14.25" customHeight="1" x14ac:dyDescent="0.25">
      <c r="A17" s="65"/>
      <c r="B17" s="65"/>
      <c r="C17" s="65"/>
      <c r="D17" s="65"/>
      <c r="E17" s="65"/>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row>
    <row r="18" spans="1:51" ht="14.2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row>
    <row r="19" spans="1:51" ht="14.25" customHeight="1" x14ac:dyDescent="0.25">
      <c r="A19" s="65"/>
      <c r="B19" s="65"/>
      <c r="C19" s="65"/>
      <c r="D19" s="65"/>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row>
    <row r="20" spans="1:51" ht="14.25" customHeight="1" x14ac:dyDescent="0.25">
      <c r="A20" s="65"/>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row>
    <row r="21" spans="1:51" ht="14.25" customHeight="1" x14ac:dyDescent="0.25">
      <c r="A21" s="65"/>
      <c r="B21" s="65"/>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row>
    <row r="22" spans="1:51" ht="14.25" customHeight="1"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row>
    <row r="23" spans="1:51" ht="14.25" customHeight="1" x14ac:dyDescent="0.25">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row>
    <row r="24" spans="1:51" ht="14.25" customHeight="1" x14ac:dyDescent="0.25">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row>
    <row r="25" spans="1:51" ht="14.25" customHeight="1" x14ac:dyDescent="0.25">
      <c r="A25" s="65"/>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row>
    <row r="26" spans="1:51" ht="14.25" customHeight="1" x14ac:dyDescent="0.25">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row>
    <row r="27" spans="1:51" ht="14.25" customHeight="1" x14ac:dyDescent="0.25">
      <c r="A27" s="65"/>
      <c r="B27" s="65"/>
      <c r="C27" s="65"/>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row>
    <row r="28" spans="1:51" ht="14.25" customHeight="1" x14ac:dyDescent="0.25">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row>
    <row r="29" spans="1:51" ht="14.25" customHeight="1" x14ac:dyDescent="0.25">
      <c r="A29" s="65"/>
      <c r="B29" s="65"/>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row>
    <row r="30" spans="1:51" ht="14.25" customHeight="1" x14ac:dyDescent="0.25">
      <c r="A30" s="65"/>
      <c r="B30" s="6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row>
    <row r="31" spans="1:51" ht="14.25" customHeight="1" x14ac:dyDescent="0.25">
      <c r="A31" s="65"/>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row>
    <row r="32" spans="1:51" ht="14.25" customHeight="1" x14ac:dyDescent="0.25">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row>
    <row r="33" spans="1:51" ht="14.25" customHeight="1" x14ac:dyDescent="0.25">
      <c r="A33" s="65"/>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row>
    <row r="34" spans="1:51" ht="14.25" customHeight="1" x14ac:dyDescent="0.25">
      <c r="A34" s="65"/>
      <c r="B34" s="65"/>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row>
    <row r="35" spans="1:51" ht="14.25" customHeight="1" x14ac:dyDescent="0.25">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row>
    <row r="36" spans="1:51" ht="14.25" customHeight="1" x14ac:dyDescent="0.25">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row>
    <row r="37" spans="1:51" ht="14.25" customHeight="1" x14ac:dyDescent="0.25">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row>
    <row r="38" spans="1:51" ht="14.25" customHeight="1" x14ac:dyDescent="0.25">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row>
    <row r="39" spans="1:51" ht="14.25" customHeight="1" x14ac:dyDescent="0.25">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row>
    <row r="40" spans="1:51" ht="14.25" customHeight="1" x14ac:dyDescent="0.25">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row>
    <row r="41" spans="1:51" ht="14.25" customHeight="1" x14ac:dyDescent="0.25">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row>
    <row r="42" spans="1:51" ht="14.25" customHeight="1" x14ac:dyDescent="0.25">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row>
    <row r="43" spans="1:51" ht="14.25" customHeight="1" x14ac:dyDescent="0.25">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row>
    <row r="44" spans="1:51" ht="14.25" customHeight="1" x14ac:dyDescent="0.25">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row>
    <row r="45" spans="1:51" ht="14.25" customHeight="1" x14ac:dyDescent="0.25">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row>
    <row r="46" spans="1:51" ht="14.25" customHeight="1" x14ac:dyDescent="0.25">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row>
    <row r="47" spans="1:51" ht="14.25" customHeight="1" x14ac:dyDescent="0.25">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row>
    <row r="48" spans="1:51" ht="14.25" customHeight="1" x14ac:dyDescent="0.25">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row>
    <row r="49" spans="1:51" ht="14.25" customHeight="1" x14ac:dyDescent="0.25">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row>
    <row r="50" spans="1:51" ht="14.25" customHeight="1" x14ac:dyDescent="0.25">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row>
    <row r="51" spans="1:51" ht="14.25" customHeight="1" x14ac:dyDescent="0.25">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row>
    <row r="52" spans="1:51" ht="14.25" customHeight="1" x14ac:dyDescent="0.25">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row>
    <row r="53" spans="1:51" ht="14.25" customHeight="1" x14ac:dyDescent="0.25">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row>
    <row r="54" spans="1:51" ht="14.25" customHeight="1" x14ac:dyDescent="0.25">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row>
    <row r="55" spans="1:51" ht="14.25" customHeight="1" x14ac:dyDescent="0.25">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row>
    <row r="56" spans="1:51" ht="14.25" customHeight="1" x14ac:dyDescent="0.25">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row>
    <row r="57" spans="1:51" ht="14.25" customHeight="1" x14ac:dyDescent="0.25">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row>
    <row r="58" spans="1:51" ht="14.25" customHeight="1" x14ac:dyDescent="0.25">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row>
    <row r="59" spans="1:51" ht="14.25" customHeight="1" x14ac:dyDescent="0.25">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row>
    <row r="60" spans="1:51" ht="14.25" customHeight="1" x14ac:dyDescent="0.25">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row>
    <row r="61" spans="1:51" ht="14.25" customHeight="1" x14ac:dyDescent="0.25">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row>
    <row r="62" spans="1:51" ht="14.25" customHeight="1" x14ac:dyDescent="0.25">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row>
    <row r="63" spans="1:51" ht="14.25" customHeight="1" x14ac:dyDescent="0.25">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row>
    <row r="64" spans="1:51" ht="14.25" customHeight="1" x14ac:dyDescent="0.25">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row>
    <row r="65" spans="1:51" ht="14.25" customHeight="1" x14ac:dyDescent="0.25">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row>
    <row r="66" spans="1:51" ht="14.25" customHeight="1" x14ac:dyDescent="0.25">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row>
    <row r="67" spans="1:51" ht="14.25" customHeight="1" x14ac:dyDescent="0.25">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row>
    <row r="68" spans="1:51" ht="14.25" customHeight="1" x14ac:dyDescent="0.25">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row>
    <row r="69" spans="1:51" ht="14.25" customHeight="1" x14ac:dyDescent="0.25">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row>
    <row r="70" spans="1:51" ht="14.25" customHeight="1" x14ac:dyDescent="0.25">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row>
    <row r="71" spans="1:51" ht="14.25" customHeight="1" x14ac:dyDescent="0.25">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row>
    <row r="72" spans="1:51" ht="14.25" customHeight="1" x14ac:dyDescent="0.25">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row>
    <row r="73" spans="1:51" ht="14.25" customHeight="1" x14ac:dyDescent="0.25">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row>
    <row r="74" spans="1:51" ht="14.25" customHeight="1" x14ac:dyDescent="0.25">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row>
    <row r="75" spans="1:51" ht="14.25" customHeight="1" x14ac:dyDescent="0.25">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row>
    <row r="76" spans="1:51" ht="14.25" customHeight="1" x14ac:dyDescent="0.25">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row>
    <row r="77" spans="1:51" ht="14.25" customHeight="1" x14ac:dyDescent="0.25">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row>
    <row r="78" spans="1:51" ht="14.25" customHeight="1" x14ac:dyDescent="0.25">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row>
    <row r="79" spans="1:51" ht="14.25" customHeight="1" x14ac:dyDescent="0.25">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row>
    <row r="80" spans="1:51" ht="14.25" customHeight="1" x14ac:dyDescent="0.25">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row>
    <row r="81" spans="1:51" ht="14.25" customHeight="1" x14ac:dyDescent="0.25">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row>
    <row r="82" spans="1:51" ht="14.25" customHeight="1" x14ac:dyDescent="0.25">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row>
    <row r="83" spans="1:51" ht="14.25" customHeight="1" x14ac:dyDescent="0.25">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row>
    <row r="84" spans="1:51" ht="14.25" customHeight="1" x14ac:dyDescent="0.25">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row>
    <row r="85" spans="1:51" ht="14.25" customHeight="1" x14ac:dyDescent="0.25">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row>
    <row r="86" spans="1:51" ht="14.25" customHeight="1" x14ac:dyDescent="0.25">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row>
    <row r="87" spans="1:51" ht="14.25" customHeight="1" x14ac:dyDescent="0.25">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row>
    <row r="88" spans="1:51" ht="14.25" customHeight="1" x14ac:dyDescent="0.25">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row>
    <row r="89" spans="1:51" ht="14.25" customHeight="1" x14ac:dyDescent="0.25">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row>
    <row r="90" spans="1:51" ht="14.25" customHeight="1" x14ac:dyDescent="0.25">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row>
    <row r="91" spans="1:51" ht="14.25" customHeight="1" x14ac:dyDescent="0.25">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row>
    <row r="92" spans="1:51" ht="14.25" customHeight="1" x14ac:dyDescent="0.25">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row>
    <row r="93" spans="1:51" ht="14.25" customHeight="1" x14ac:dyDescent="0.25">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row>
    <row r="94" spans="1:51" ht="14.25" customHeight="1" x14ac:dyDescent="0.25">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row>
    <row r="95" spans="1:51" ht="14.25" customHeight="1" x14ac:dyDescent="0.25">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row>
    <row r="96" spans="1:51" ht="14.25" customHeight="1" x14ac:dyDescent="0.25">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row>
    <row r="97" spans="1:51" ht="14.25" customHeight="1" x14ac:dyDescent="0.25">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row>
    <row r="98" spans="1:51" ht="14.25" customHeight="1" x14ac:dyDescent="0.25">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row>
    <row r="99" spans="1:51" ht="14.25" customHeight="1" x14ac:dyDescent="0.25">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row>
    <row r="100" spans="1:51" ht="14.25" customHeight="1" x14ac:dyDescent="0.25">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row>
    <row r="101" spans="1:51" ht="14.25" customHeight="1" x14ac:dyDescent="0.25">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row>
    <row r="102" spans="1:51" ht="14.25" customHeight="1" x14ac:dyDescent="0.25">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row>
    <row r="103" spans="1:51" ht="14.25" customHeight="1" x14ac:dyDescent="0.25">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row>
    <row r="104" spans="1:51" ht="14.25" customHeight="1" x14ac:dyDescent="0.25">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row>
    <row r="105" spans="1:51" ht="14.25" customHeight="1" x14ac:dyDescent="0.25">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row>
    <row r="106" spans="1:51" ht="14.25" customHeight="1" x14ac:dyDescent="0.25">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row>
    <row r="107" spans="1:51" ht="14.25" customHeight="1" x14ac:dyDescent="0.25">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row>
    <row r="108" spans="1:51" ht="14.25" customHeight="1" x14ac:dyDescent="0.25">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row>
    <row r="109" spans="1:51" ht="14.25" customHeight="1" x14ac:dyDescent="0.25">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row>
    <row r="110" spans="1:51" ht="14.25" customHeight="1" x14ac:dyDescent="0.25">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row>
    <row r="111" spans="1:51" ht="14.25" customHeight="1" x14ac:dyDescent="0.25">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row>
    <row r="112" spans="1:51" ht="14.25" customHeight="1" x14ac:dyDescent="0.25">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row>
    <row r="113" spans="1:51" ht="14.25" customHeight="1" x14ac:dyDescent="0.25">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row>
    <row r="114" spans="1:51" ht="14.25" customHeight="1" x14ac:dyDescent="0.25">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row>
    <row r="115" spans="1:51" ht="14.25" customHeight="1" x14ac:dyDescent="0.25">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row>
    <row r="116" spans="1:51" ht="14.25" customHeight="1" x14ac:dyDescent="0.25">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row>
    <row r="117" spans="1:51" ht="14.25" customHeight="1" x14ac:dyDescent="0.25">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row>
    <row r="118" spans="1:51" ht="14.25" customHeight="1" x14ac:dyDescent="0.25">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row>
    <row r="119" spans="1:51" ht="14.25" customHeight="1" x14ac:dyDescent="0.25">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row>
    <row r="120" spans="1:51" ht="14.25" customHeight="1" x14ac:dyDescent="0.25">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row>
    <row r="121" spans="1:51" ht="14.25" customHeight="1" x14ac:dyDescent="0.25">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row>
    <row r="122" spans="1:51" ht="14.25" customHeight="1" x14ac:dyDescent="0.25">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row>
    <row r="123" spans="1:51" ht="14.25" customHeight="1" x14ac:dyDescent="0.25">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row>
    <row r="124" spans="1:51" ht="14.25" customHeight="1" x14ac:dyDescent="0.25">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row>
    <row r="125" spans="1:51" ht="14.25" customHeight="1" x14ac:dyDescent="0.25">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row>
    <row r="126" spans="1:51" ht="14.25" customHeight="1" x14ac:dyDescent="0.25">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row>
    <row r="127" spans="1:51" ht="14.25" customHeight="1" x14ac:dyDescent="0.25">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row>
    <row r="128" spans="1:51" ht="14.25" customHeight="1" x14ac:dyDescent="0.25">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row>
    <row r="129" spans="1:51" ht="14.25" customHeight="1" x14ac:dyDescent="0.25">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row>
    <row r="130" spans="1:51" ht="14.25" customHeight="1" x14ac:dyDescent="0.25">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row>
    <row r="131" spans="1:51" ht="14.25" customHeight="1" x14ac:dyDescent="0.25">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row>
    <row r="132" spans="1:51" ht="14.25" customHeight="1" x14ac:dyDescent="0.25">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row>
    <row r="133" spans="1:51" ht="14.25" customHeight="1" x14ac:dyDescent="0.25">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row>
    <row r="134" spans="1:51" ht="14.25" customHeight="1" x14ac:dyDescent="0.25">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row>
    <row r="135" spans="1:51" ht="14.25" customHeight="1" x14ac:dyDescent="0.25">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row>
    <row r="136" spans="1:51" ht="14.25" customHeight="1" x14ac:dyDescent="0.25">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row>
    <row r="137" spans="1:51" ht="14.25" customHeight="1" x14ac:dyDescent="0.25">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row>
    <row r="138" spans="1:51" ht="14.25" customHeight="1" x14ac:dyDescent="0.25">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row>
    <row r="139" spans="1:51" ht="14.25" customHeight="1" x14ac:dyDescent="0.25">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row>
    <row r="140" spans="1:51" ht="14.25" customHeight="1" x14ac:dyDescent="0.25">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row>
    <row r="141" spans="1:51" ht="14.25" customHeight="1" x14ac:dyDescent="0.25">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row>
    <row r="142" spans="1:51" ht="14.25" customHeight="1" x14ac:dyDescent="0.25">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row>
    <row r="143" spans="1:51" ht="14.25" customHeight="1" x14ac:dyDescent="0.25">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row>
    <row r="144" spans="1:51" ht="14.25" customHeight="1" x14ac:dyDescent="0.25">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row>
    <row r="145" spans="1:51" ht="14.25" customHeight="1" x14ac:dyDescent="0.25">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row>
    <row r="146" spans="1:51" ht="14.25" customHeight="1" x14ac:dyDescent="0.25">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row>
    <row r="147" spans="1:51" ht="14.25" customHeight="1" x14ac:dyDescent="0.25">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row>
    <row r="148" spans="1:51" ht="14.25" customHeight="1" x14ac:dyDescent="0.25">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row>
    <row r="149" spans="1:51" ht="14.25" customHeight="1" x14ac:dyDescent="0.25">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row>
    <row r="150" spans="1:51" ht="14.25" customHeight="1" x14ac:dyDescent="0.25">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row>
    <row r="151" spans="1:51" ht="14.25" customHeight="1" x14ac:dyDescent="0.25">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row>
    <row r="152" spans="1:51" ht="14.25" customHeight="1" x14ac:dyDescent="0.25">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row>
    <row r="153" spans="1:51" ht="14.25" customHeight="1" x14ac:dyDescent="0.25">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row>
    <row r="154" spans="1:51" ht="14.25" customHeight="1" x14ac:dyDescent="0.25">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row>
    <row r="155" spans="1:51" ht="14.25" customHeight="1" x14ac:dyDescent="0.25">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row>
    <row r="156" spans="1:51" ht="14.25" customHeight="1" x14ac:dyDescent="0.25">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row>
    <row r="157" spans="1:51" ht="14.25" customHeight="1" x14ac:dyDescent="0.25">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row>
    <row r="158" spans="1:51" ht="14.25" customHeight="1" x14ac:dyDescent="0.25">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row>
    <row r="159" spans="1:51" ht="14.25" customHeight="1" x14ac:dyDescent="0.25">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row>
    <row r="160" spans="1:51" ht="14.25" customHeight="1" x14ac:dyDescent="0.25">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row>
    <row r="161" spans="1:51" ht="14.25" customHeight="1" x14ac:dyDescent="0.25">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row>
    <row r="162" spans="1:51" ht="14.25" customHeight="1" x14ac:dyDescent="0.25">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row>
    <row r="163" spans="1:51" ht="14.25" customHeight="1" x14ac:dyDescent="0.25">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row>
    <row r="164" spans="1:51" ht="14.25" customHeight="1" x14ac:dyDescent="0.25">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row>
    <row r="165" spans="1:51" ht="14.25" customHeight="1" x14ac:dyDescent="0.25">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row>
    <row r="166" spans="1:51" ht="14.25" customHeight="1" x14ac:dyDescent="0.25">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row>
    <row r="167" spans="1:51" ht="14.25" customHeight="1" x14ac:dyDescent="0.25">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row>
    <row r="168" spans="1:51" ht="14.25" customHeight="1" x14ac:dyDescent="0.25">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row>
    <row r="169" spans="1:51" ht="14.25" customHeight="1" x14ac:dyDescent="0.25">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row>
    <row r="170" spans="1:51" ht="14.25" customHeight="1" x14ac:dyDescent="0.25">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row>
    <row r="171" spans="1:51" ht="14.25" customHeight="1" x14ac:dyDescent="0.25">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row>
    <row r="172" spans="1:51" ht="14.25" customHeight="1" x14ac:dyDescent="0.25">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row>
    <row r="173" spans="1:51" ht="14.25" customHeight="1" x14ac:dyDescent="0.25">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row>
    <row r="174" spans="1:51" ht="14.25" customHeight="1" x14ac:dyDescent="0.25">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row>
    <row r="175" spans="1:51" ht="14.25" customHeight="1" x14ac:dyDescent="0.25">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row>
    <row r="176" spans="1:51" ht="14.25" customHeight="1" x14ac:dyDescent="0.25">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row>
    <row r="177" spans="1:51" ht="14.25" customHeight="1" x14ac:dyDescent="0.25">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row>
    <row r="178" spans="1:51" ht="14.25" customHeight="1" x14ac:dyDescent="0.25">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row>
    <row r="179" spans="1:51" ht="14.25" customHeight="1" x14ac:dyDescent="0.25">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c r="AY179" s="65"/>
    </row>
    <row r="180" spans="1:51" ht="14.25" customHeight="1" x14ac:dyDescent="0.25">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row>
    <row r="181" spans="1:51" ht="14.25" customHeight="1" x14ac:dyDescent="0.25">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row>
    <row r="182" spans="1:51" ht="14.25" customHeight="1" x14ac:dyDescent="0.25">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row>
    <row r="183" spans="1:51" ht="14.25" customHeight="1" x14ac:dyDescent="0.25">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row>
    <row r="184" spans="1:51" ht="14.25" customHeight="1" x14ac:dyDescent="0.25">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row>
    <row r="185" spans="1:51" ht="14.25" customHeight="1" x14ac:dyDescent="0.25">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row>
    <row r="186" spans="1:51" ht="14.25" customHeight="1" x14ac:dyDescent="0.25">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row>
    <row r="187" spans="1:51" ht="14.25" customHeight="1" x14ac:dyDescent="0.25">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row>
    <row r="188" spans="1:51" ht="14.25" customHeight="1" x14ac:dyDescent="0.25">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row>
    <row r="189" spans="1:51" ht="14.25" customHeight="1" x14ac:dyDescent="0.25">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row>
    <row r="190" spans="1:51" ht="14.25" customHeight="1" x14ac:dyDescent="0.25">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row>
    <row r="191" spans="1:51" ht="14.25" customHeight="1" x14ac:dyDescent="0.25">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c r="AX191" s="65"/>
      <c r="AY191" s="65"/>
    </row>
    <row r="192" spans="1:51" ht="14.25" customHeight="1" x14ac:dyDescent="0.25">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row>
    <row r="193" spans="1:51" ht="14.25" customHeight="1" x14ac:dyDescent="0.25">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row>
    <row r="194" spans="1:51" ht="14.25" customHeight="1" x14ac:dyDescent="0.25">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row>
    <row r="195" spans="1:51" ht="14.25" customHeight="1" x14ac:dyDescent="0.25">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row>
    <row r="196" spans="1:51" ht="14.25" customHeight="1" x14ac:dyDescent="0.25">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row>
    <row r="197" spans="1:51" ht="14.25" customHeight="1" x14ac:dyDescent="0.25">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row>
    <row r="198" spans="1:51" ht="14.25" customHeight="1" x14ac:dyDescent="0.25">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row>
    <row r="199" spans="1:51" ht="14.25" customHeight="1" x14ac:dyDescent="0.25">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row>
    <row r="200" spans="1:51" ht="14.25" customHeight="1" x14ac:dyDescent="0.25">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row>
    <row r="201" spans="1:51" ht="14.25" customHeight="1" x14ac:dyDescent="0.25">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row>
    <row r="202" spans="1:51" ht="14.25" customHeight="1" x14ac:dyDescent="0.25">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row>
    <row r="203" spans="1:51" ht="14.25" customHeight="1" x14ac:dyDescent="0.25">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row>
    <row r="204" spans="1:51" ht="14.25" customHeight="1" x14ac:dyDescent="0.25">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row>
    <row r="205" spans="1:51" ht="14.25" customHeight="1" x14ac:dyDescent="0.25">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row>
    <row r="206" spans="1:51" ht="14.25" customHeight="1" x14ac:dyDescent="0.25">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c r="AY206" s="65"/>
    </row>
    <row r="207" spans="1:51" ht="14.25" customHeight="1" x14ac:dyDescent="0.25">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row>
    <row r="208" spans="1:51" ht="14.25" customHeight="1" x14ac:dyDescent="0.25">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row>
    <row r="209" spans="1:51" ht="14.25" customHeight="1" x14ac:dyDescent="0.25">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row>
    <row r="210" spans="1:51" ht="14.25" customHeight="1" x14ac:dyDescent="0.25">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row>
    <row r="211" spans="1:51" ht="14.25" customHeight="1" x14ac:dyDescent="0.25">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row>
    <row r="212" spans="1:51" ht="14.25" customHeight="1" x14ac:dyDescent="0.25">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row>
    <row r="213" spans="1:51" ht="14.25" customHeight="1" x14ac:dyDescent="0.25">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row>
    <row r="214" spans="1:51" ht="14.25" customHeight="1" x14ac:dyDescent="0.25">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row>
    <row r="215" spans="1:51" ht="14.25" customHeight="1" x14ac:dyDescent="0.25">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row>
    <row r="216" spans="1:51" ht="14.25" customHeight="1" x14ac:dyDescent="0.25">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row>
    <row r="217" spans="1:51" ht="14.25" customHeight="1" x14ac:dyDescent="0.25">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row>
    <row r="218" spans="1:51" ht="14.25" customHeight="1" x14ac:dyDescent="0.25">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row>
    <row r="219" spans="1:51" ht="14.25" customHeight="1" x14ac:dyDescent="0.25">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row>
    <row r="220" spans="1:51" ht="14.25" customHeight="1" x14ac:dyDescent="0.25">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row>
    <row r="221" spans="1:51" ht="14.25" customHeight="1" x14ac:dyDescent="0.25">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row>
    <row r="222" spans="1:51" ht="14.25" customHeight="1" x14ac:dyDescent="0.25">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row>
    <row r="223" spans="1:51" ht="14.25" customHeight="1" x14ac:dyDescent="0.25">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row>
    <row r="224" spans="1:51" ht="14.25" customHeight="1" x14ac:dyDescent="0.25">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row>
    <row r="225" spans="1:51" ht="14.25" customHeight="1" x14ac:dyDescent="0.25">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row>
    <row r="226" spans="1:51" ht="14.25" customHeight="1" x14ac:dyDescent="0.25">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row>
    <row r="227" spans="1:51" ht="14.25" customHeight="1" x14ac:dyDescent="0.25">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row>
    <row r="228" spans="1:51" ht="14.25" customHeight="1" x14ac:dyDescent="0.25">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row>
    <row r="229" spans="1:51" ht="14.25" customHeight="1" x14ac:dyDescent="0.25">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row>
    <row r="230" spans="1:51" ht="14.25" customHeight="1" x14ac:dyDescent="0.25">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row>
    <row r="231" spans="1:51" ht="14.25" customHeight="1" x14ac:dyDescent="0.25">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row>
    <row r="232" spans="1:51" ht="14.25" customHeight="1" x14ac:dyDescent="0.25">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row>
    <row r="233" spans="1:51" ht="14.25" customHeight="1" x14ac:dyDescent="0.25">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row>
    <row r="234" spans="1:51" ht="14.25" customHeight="1" x14ac:dyDescent="0.25">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row>
    <row r="235" spans="1:51" ht="14.25" customHeight="1" x14ac:dyDescent="0.25">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row>
    <row r="236" spans="1:51" ht="14.25" customHeight="1" x14ac:dyDescent="0.25">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row>
    <row r="237" spans="1:51" ht="14.25" customHeight="1" x14ac:dyDescent="0.25">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row>
    <row r="238" spans="1:51" ht="14.25" customHeight="1" x14ac:dyDescent="0.25">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row>
    <row r="239" spans="1:51" ht="14.25" customHeight="1" x14ac:dyDescent="0.25">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row>
    <row r="240" spans="1:51" ht="14.25" customHeight="1" x14ac:dyDescent="0.25">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c r="AV240" s="65"/>
      <c r="AW240" s="65"/>
      <c r="AX240" s="65"/>
      <c r="AY240" s="65"/>
    </row>
    <row r="241" spans="1:51" ht="14.25" customHeight="1" x14ac:dyDescent="0.25">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row>
    <row r="242" spans="1:51" ht="14.25" customHeight="1" x14ac:dyDescent="0.25">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c r="AU242" s="65"/>
      <c r="AV242" s="65"/>
      <c r="AW242" s="65"/>
      <c r="AX242" s="65"/>
      <c r="AY242" s="65"/>
    </row>
    <row r="243" spans="1:51" ht="14.25" customHeight="1" x14ac:dyDescent="0.25">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c r="AY243" s="65"/>
    </row>
    <row r="244" spans="1:51" ht="14.25" customHeight="1" x14ac:dyDescent="0.25">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c r="AY244" s="65"/>
    </row>
    <row r="245" spans="1:51" ht="14.25" customHeight="1" x14ac:dyDescent="0.25">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c r="AV245" s="65"/>
      <c r="AW245" s="65"/>
      <c r="AX245" s="65"/>
      <c r="AY245" s="65"/>
    </row>
    <row r="246" spans="1:51" ht="14.25" customHeight="1" x14ac:dyDescent="0.25">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c r="AU246" s="65"/>
      <c r="AV246" s="65"/>
      <c r="AW246" s="65"/>
      <c r="AX246" s="65"/>
      <c r="AY246" s="65"/>
    </row>
    <row r="247" spans="1:51" ht="14.25" customHeight="1" x14ac:dyDescent="0.25">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row>
    <row r="248" spans="1:51" ht="14.25" customHeight="1" x14ac:dyDescent="0.25">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c r="AY248" s="65"/>
    </row>
    <row r="249" spans="1:51" ht="14.25" customHeight="1" x14ac:dyDescent="0.25">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c r="AY249" s="65"/>
    </row>
    <row r="250" spans="1:51" ht="14.25" customHeight="1" x14ac:dyDescent="0.25">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row>
    <row r="251" spans="1:51" ht="14.25" customHeight="1" x14ac:dyDescent="0.25">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row>
    <row r="252" spans="1:51" ht="14.25" customHeight="1" x14ac:dyDescent="0.25">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c r="AU252" s="65"/>
      <c r="AV252" s="65"/>
      <c r="AW252" s="65"/>
      <c r="AX252" s="65"/>
      <c r="AY252" s="65"/>
    </row>
    <row r="253" spans="1:51" ht="14.25" customHeight="1" x14ac:dyDescent="0.25">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c r="AU253" s="65"/>
      <c r="AV253" s="65"/>
      <c r="AW253" s="65"/>
      <c r="AX253" s="65"/>
      <c r="AY253" s="65"/>
    </row>
    <row r="254" spans="1:51" ht="14.25" customHeight="1" x14ac:dyDescent="0.25">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c r="AY254" s="65"/>
    </row>
    <row r="255" spans="1:51" ht="14.25" customHeight="1" x14ac:dyDescent="0.25">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c r="AU255" s="65"/>
      <c r="AV255" s="65"/>
      <c r="AW255" s="65"/>
      <c r="AX255" s="65"/>
      <c r="AY255" s="65"/>
    </row>
    <row r="256" spans="1:51" ht="14.25" customHeight="1" x14ac:dyDescent="0.25">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c r="AU256" s="65"/>
      <c r="AV256" s="65"/>
      <c r="AW256" s="65"/>
      <c r="AX256" s="65"/>
      <c r="AY256" s="65"/>
    </row>
    <row r="257" spans="1:51" ht="14.25" customHeight="1" x14ac:dyDescent="0.25">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c r="AQ257" s="65"/>
      <c r="AR257" s="65"/>
      <c r="AS257" s="65"/>
      <c r="AT257" s="65"/>
      <c r="AU257" s="65"/>
      <c r="AV257" s="65"/>
      <c r="AW257" s="65"/>
      <c r="AX257" s="65"/>
      <c r="AY257" s="65"/>
    </row>
    <row r="258" spans="1:51" ht="14.25" customHeight="1" x14ac:dyDescent="0.25">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row>
    <row r="259" spans="1:51" ht="14.25" customHeight="1" x14ac:dyDescent="0.25">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c r="AU259" s="65"/>
      <c r="AV259" s="65"/>
      <c r="AW259" s="65"/>
      <c r="AX259" s="65"/>
      <c r="AY259" s="65"/>
    </row>
    <row r="260" spans="1:51" ht="14.25" customHeight="1" x14ac:dyDescent="0.25">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c r="AQ260" s="65"/>
      <c r="AR260" s="65"/>
      <c r="AS260" s="65"/>
      <c r="AT260" s="65"/>
      <c r="AU260" s="65"/>
      <c r="AV260" s="65"/>
      <c r="AW260" s="65"/>
      <c r="AX260" s="65"/>
      <c r="AY260" s="65"/>
    </row>
    <row r="261" spans="1:51" ht="14.25" customHeight="1" x14ac:dyDescent="0.25">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c r="AQ261" s="65"/>
      <c r="AR261" s="65"/>
      <c r="AS261" s="65"/>
      <c r="AT261" s="65"/>
      <c r="AU261" s="65"/>
      <c r="AV261" s="65"/>
      <c r="AW261" s="65"/>
      <c r="AX261" s="65"/>
      <c r="AY261" s="65"/>
    </row>
    <row r="262" spans="1:51" ht="14.25" customHeight="1" x14ac:dyDescent="0.25">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row>
    <row r="263" spans="1:51" ht="14.25" customHeight="1" x14ac:dyDescent="0.25">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row>
    <row r="264" spans="1:51" ht="14.25" customHeight="1" x14ac:dyDescent="0.25">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c r="AQ264" s="65"/>
      <c r="AR264" s="65"/>
      <c r="AS264" s="65"/>
      <c r="AT264" s="65"/>
      <c r="AU264" s="65"/>
      <c r="AV264" s="65"/>
      <c r="AW264" s="65"/>
      <c r="AX264" s="65"/>
      <c r="AY264" s="65"/>
    </row>
    <row r="265" spans="1:51" ht="14.25" customHeight="1" x14ac:dyDescent="0.25">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c r="AU265" s="65"/>
      <c r="AV265" s="65"/>
      <c r="AW265" s="65"/>
      <c r="AX265" s="65"/>
      <c r="AY265" s="65"/>
    </row>
    <row r="266" spans="1:51" ht="14.25" customHeight="1" x14ac:dyDescent="0.25">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c r="AU266" s="65"/>
      <c r="AV266" s="65"/>
      <c r="AW266" s="65"/>
      <c r="AX266" s="65"/>
      <c r="AY266" s="65"/>
    </row>
    <row r="267" spans="1:51" ht="14.25" customHeight="1" x14ac:dyDescent="0.25">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row>
    <row r="268" spans="1:51" ht="14.25" customHeight="1" x14ac:dyDescent="0.25">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row>
    <row r="269" spans="1:51" ht="14.25" customHeight="1" x14ac:dyDescent="0.25">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c r="AY269" s="65"/>
    </row>
    <row r="270" spans="1:51" ht="14.25" customHeight="1" x14ac:dyDescent="0.25">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row>
    <row r="271" spans="1:51" ht="14.25" customHeight="1" x14ac:dyDescent="0.25">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c r="AU271" s="65"/>
      <c r="AV271" s="65"/>
      <c r="AW271" s="65"/>
      <c r="AX271" s="65"/>
      <c r="AY271" s="65"/>
    </row>
    <row r="272" spans="1:51" ht="14.25" customHeight="1" x14ac:dyDescent="0.25">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c r="AU272" s="65"/>
      <c r="AV272" s="65"/>
      <c r="AW272" s="65"/>
      <c r="AX272" s="65"/>
      <c r="AY272" s="65"/>
    </row>
    <row r="273" spans="1:51" ht="14.25" customHeight="1" x14ac:dyDescent="0.25">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row>
    <row r="274" spans="1:51" ht="14.25" customHeight="1" x14ac:dyDescent="0.25">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c r="AU274" s="65"/>
      <c r="AV274" s="65"/>
      <c r="AW274" s="65"/>
      <c r="AX274" s="65"/>
      <c r="AY274" s="65"/>
    </row>
    <row r="275" spans="1:51" ht="14.25" customHeight="1" x14ac:dyDescent="0.25">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c r="AU275" s="65"/>
      <c r="AV275" s="65"/>
      <c r="AW275" s="65"/>
      <c r="AX275" s="65"/>
      <c r="AY275" s="65"/>
    </row>
    <row r="276" spans="1:51" ht="14.25" customHeight="1" x14ac:dyDescent="0.25">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c r="AQ276" s="65"/>
      <c r="AR276" s="65"/>
      <c r="AS276" s="65"/>
      <c r="AT276" s="65"/>
      <c r="AU276" s="65"/>
      <c r="AV276" s="65"/>
      <c r="AW276" s="65"/>
      <c r="AX276" s="65"/>
      <c r="AY276" s="65"/>
    </row>
    <row r="277" spans="1:51" ht="14.25" customHeight="1" x14ac:dyDescent="0.25">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c r="AQ277" s="65"/>
      <c r="AR277" s="65"/>
      <c r="AS277" s="65"/>
      <c r="AT277" s="65"/>
      <c r="AU277" s="65"/>
      <c r="AV277" s="65"/>
      <c r="AW277" s="65"/>
      <c r="AX277" s="65"/>
      <c r="AY277" s="65"/>
    </row>
    <row r="278" spans="1:51" ht="14.25" customHeight="1" x14ac:dyDescent="0.25">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c r="AU278" s="65"/>
      <c r="AV278" s="65"/>
      <c r="AW278" s="65"/>
      <c r="AX278" s="65"/>
      <c r="AY278" s="65"/>
    </row>
    <row r="279" spans="1:51" ht="14.25" customHeight="1" x14ac:dyDescent="0.25">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c r="AU279" s="65"/>
      <c r="AV279" s="65"/>
      <c r="AW279" s="65"/>
      <c r="AX279" s="65"/>
      <c r="AY279" s="65"/>
    </row>
    <row r="280" spans="1:51" ht="14.25" customHeight="1" x14ac:dyDescent="0.25">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c r="AQ280" s="65"/>
      <c r="AR280" s="65"/>
      <c r="AS280" s="65"/>
      <c r="AT280" s="65"/>
      <c r="AU280" s="65"/>
      <c r="AV280" s="65"/>
      <c r="AW280" s="65"/>
      <c r="AX280" s="65"/>
      <c r="AY280" s="65"/>
    </row>
    <row r="281" spans="1:51" ht="14.25" customHeight="1" x14ac:dyDescent="0.25">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c r="AU281" s="65"/>
      <c r="AV281" s="65"/>
      <c r="AW281" s="65"/>
      <c r="AX281" s="65"/>
      <c r="AY281" s="65"/>
    </row>
    <row r="282" spans="1:51" ht="14.25" customHeight="1" x14ac:dyDescent="0.25">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c r="AQ282" s="65"/>
      <c r="AR282" s="65"/>
      <c r="AS282" s="65"/>
      <c r="AT282" s="65"/>
      <c r="AU282" s="65"/>
      <c r="AV282" s="65"/>
      <c r="AW282" s="65"/>
      <c r="AX282" s="65"/>
      <c r="AY282" s="65"/>
    </row>
    <row r="283" spans="1:51" ht="14.25" customHeight="1" x14ac:dyDescent="0.25">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c r="AY283" s="65"/>
    </row>
    <row r="284" spans="1:51" ht="14.25" customHeight="1" x14ac:dyDescent="0.25">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c r="AY284" s="65"/>
    </row>
    <row r="285" spans="1:51" ht="14.25" customHeight="1" x14ac:dyDescent="0.25">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c r="AU285" s="65"/>
      <c r="AV285" s="65"/>
      <c r="AW285" s="65"/>
      <c r="AX285" s="65"/>
      <c r="AY285" s="65"/>
    </row>
    <row r="286" spans="1:51" ht="14.25" customHeight="1" x14ac:dyDescent="0.25">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c r="AU286" s="65"/>
      <c r="AV286" s="65"/>
      <c r="AW286" s="65"/>
      <c r="AX286" s="65"/>
      <c r="AY286" s="65"/>
    </row>
    <row r="287" spans="1:51" ht="14.25" customHeight="1" x14ac:dyDescent="0.25">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c r="AU287" s="65"/>
      <c r="AV287" s="65"/>
      <c r="AW287" s="65"/>
      <c r="AX287" s="65"/>
      <c r="AY287" s="65"/>
    </row>
    <row r="288" spans="1:51" ht="14.25" customHeight="1" x14ac:dyDescent="0.25">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c r="AU288" s="65"/>
      <c r="AV288" s="65"/>
      <c r="AW288" s="65"/>
      <c r="AX288" s="65"/>
      <c r="AY288" s="65"/>
    </row>
    <row r="289" spans="1:51" ht="14.25" customHeight="1" x14ac:dyDescent="0.25">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row>
    <row r="290" spans="1:51" ht="14.25" customHeight="1" x14ac:dyDescent="0.25">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c r="AY290" s="65"/>
    </row>
    <row r="291" spans="1:51" ht="14.25" customHeight="1" x14ac:dyDescent="0.25">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c r="AQ291" s="65"/>
      <c r="AR291" s="65"/>
      <c r="AS291" s="65"/>
      <c r="AT291" s="65"/>
      <c r="AU291" s="65"/>
      <c r="AV291" s="65"/>
      <c r="AW291" s="65"/>
      <c r="AX291" s="65"/>
      <c r="AY291" s="65"/>
    </row>
    <row r="292" spans="1:51" ht="14.25" customHeight="1" x14ac:dyDescent="0.25">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row>
    <row r="293" spans="1:51" ht="14.25" customHeight="1" x14ac:dyDescent="0.25">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65"/>
      <c r="AX293" s="65"/>
      <c r="AY293" s="65"/>
    </row>
    <row r="294" spans="1:51" ht="14.25" customHeight="1" x14ac:dyDescent="0.25">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row>
    <row r="295" spans="1:51" ht="14.25" customHeight="1" x14ac:dyDescent="0.25">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c r="AV295" s="65"/>
      <c r="AW295" s="65"/>
      <c r="AX295" s="65"/>
      <c r="AY295" s="65"/>
    </row>
    <row r="296" spans="1:51" ht="14.25" customHeight="1" x14ac:dyDescent="0.25">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c r="AV296" s="65"/>
      <c r="AW296" s="65"/>
      <c r="AX296" s="65"/>
      <c r="AY296" s="65"/>
    </row>
    <row r="297" spans="1:51" ht="14.25" customHeight="1" x14ac:dyDescent="0.25">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65"/>
      <c r="AX297" s="65"/>
      <c r="AY297" s="65"/>
    </row>
    <row r="298" spans="1:51" ht="14.25" customHeight="1" x14ac:dyDescent="0.25">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row>
    <row r="299" spans="1:51" ht="14.25" customHeight="1" x14ac:dyDescent="0.25">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c r="AQ299" s="65"/>
      <c r="AR299" s="65"/>
      <c r="AS299" s="65"/>
      <c r="AT299" s="65"/>
      <c r="AU299" s="65"/>
      <c r="AV299" s="65"/>
      <c r="AW299" s="65"/>
      <c r="AX299" s="65"/>
      <c r="AY299" s="65"/>
    </row>
    <row r="300" spans="1:51" ht="14.25" customHeight="1" x14ac:dyDescent="0.25">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65"/>
      <c r="AX300" s="65"/>
      <c r="AY300" s="65"/>
    </row>
    <row r="301" spans="1:51" ht="14.25" customHeight="1" x14ac:dyDescent="0.25">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c r="AV301" s="65"/>
      <c r="AW301" s="65"/>
      <c r="AX301" s="65"/>
      <c r="AY301" s="65"/>
    </row>
    <row r="302" spans="1:51" ht="14.25" customHeight="1" x14ac:dyDescent="0.25">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65"/>
      <c r="AX302" s="65"/>
      <c r="AY302" s="65"/>
    </row>
    <row r="303" spans="1:51" ht="14.25" customHeight="1" x14ac:dyDescent="0.25">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65"/>
      <c r="AX303" s="65"/>
      <c r="AY303" s="65"/>
    </row>
    <row r="304" spans="1:51" ht="14.25" customHeight="1" x14ac:dyDescent="0.25">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c r="AY304" s="65"/>
    </row>
    <row r="305" spans="1:51" ht="14.25" customHeight="1" x14ac:dyDescent="0.25">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c r="AY305" s="65"/>
    </row>
    <row r="306" spans="1:51" ht="14.25" customHeight="1" x14ac:dyDescent="0.25">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c r="AY306" s="65"/>
    </row>
    <row r="307" spans="1:51" ht="14.25" customHeight="1" x14ac:dyDescent="0.25">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row>
    <row r="308" spans="1:51" ht="14.25" customHeight="1" x14ac:dyDescent="0.25">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c r="AY308" s="65"/>
    </row>
    <row r="309" spans="1:51" ht="14.25" customHeight="1" x14ac:dyDescent="0.25">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row>
    <row r="310" spans="1:51" ht="14.25" customHeight="1" x14ac:dyDescent="0.25">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row>
    <row r="311" spans="1:51" ht="14.25" customHeight="1" x14ac:dyDescent="0.25">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row>
    <row r="312" spans="1:51" ht="14.25" customHeight="1" x14ac:dyDescent="0.25">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c r="AY312" s="65"/>
    </row>
    <row r="313" spans="1:51" ht="14.25" customHeight="1" x14ac:dyDescent="0.25">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65"/>
      <c r="AX313" s="65"/>
      <c r="AY313" s="65"/>
    </row>
    <row r="314" spans="1:51" ht="14.25" customHeight="1" x14ac:dyDescent="0.25">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row>
    <row r="315" spans="1:51" ht="14.25" customHeight="1" x14ac:dyDescent="0.25">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c r="AY315" s="65"/>
    </row>
    <row r="316" spans="1:51" ht="14.25" customHeight="1" x14ac:dyDescent="0.25">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c r="AQ316" s="65"/>
      <c r="AR316" s="65"/>
      <c r="AS316" s="65"/>
      <c r="AT316" s="65"/>
      <c r="AU316" s="65"/>
      <c r="AV316" s="65"/>
      <c r="AW316" s="65"/>
      <c r="AX316" s="65"/>
      <c r="AY316" s="65"/>
    </row>
    <row r="317" spans="1:51" ht="14.25" customHeight="1" x14ac:dyDescent="0.25">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c r="AQ317" s="65"/>
      <c r="AR317" s="65"/>
      <c r="AS317" s="65"/>
      <c r="AT317" s="65"/>
      <c r="AU317" s="65"/>
      <c r="AV317" s="65"/>
      <c r="AW317" s="65"/>
      <c r="AX317" s="65"/>
      <c r="AY317" s="65"/>
    </row>
    <row r="318" spans="1:51" ht="14.25" customHeight="1" x14ac:dyDescent="0.25">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c r="AQ318" s="65"/>
      <c r="AR318" s="65"/>
      <c r="AS318" s="65"/>
      <c r="AT318" s="65"/>
      <c r="AU318" s="65"/>
      <c r="AV318" s="65"/>
      <c r="AW318" s="65"/>
      <c r="AX318" s="65"/>
      <c r="AY318" s="65"/>
    </row>
    <row r="319" spans="1:51" ht="14.25" customHeight="1" x14ac:dyDescent="0.25">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c r="AQ319" s="65"/>
      <c r="AR319" s="65"/>
      <c r="AS319" s="65"/>
      <c r="AT319" s="65"/>
      <c r="AU319" s="65"/>
      <c r="AV319" s="65"/>
      <c r="AW319" s="65"/>
      <c r="AX319" s="65"/>
      <c r="AY319" s="65"/>
    </row>
    <row r="320" spans="1:51" ht="14.25" customHeight="1" x14ac:dyDescent="0.25">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65"/>
      <c r="AX320" s="65"/>
      <c r="AY320" s="65"/>
    </row>
    <row r="321" spans="1:51" ht="14.25" customHeight="1" x14ac:dyDescent="0.25">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c r="AQ321" s="65"/>
      <c r="AR321" s="65"/>
      <c r="AS321" s="65"/>
      <c r="AT321" s="65"/>
      <c r="AU321" s="65"/>
      <c r="AV321" s="65"/>
      <c r="AW321" s="65"/>
      <c r="AX321" s="65"/>
      <c r="AY321" s="65"/>
    </row>
    <row r="322" spans="1:51" ht="14.25" customHeight="1" x14ac:dyDescent="0.25">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c r="AQ322" s="65"/>
      <c r="AR322" s="65"/>
      <c r="AS322" s="65"/>
      <c r="AT322" s="65"/>
      <c r="AU322" s="65"/>
      <c r="AV322" s="65"/>
      <c r="AW322" s="65"/>
      <c r="AX322" s="65"/>
      <c r="AY322" s="65"/>
    </row>
    <row r="323" spans="1:51" ht="14.25" customHeight="1" x14ac:dyDescent="0.25">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c r="AQ323" s="65"/>
      <c r="AR323" s="65"/>
      <c r="AS323" s="65"/>
      <c r="AT323" s="65"/>
      <c r="AU323" s="65"/>
      <c r="AV323" s="65"/>
      <c r="AW323" s="65"/>
      <c r="AX323" s="65"/>
      <c r="AY323" s="65"/>
    </row>
    <row r="324" spans="1:51" ht="14.25" customHeight="1" x14ac:dyDescent="0.25">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65"/>
      <c r="AX324" s="65"/>
      <c r="AY324" s="65"/>
    </row>
    <row r="325" spans="1:51" ht="14.25" customHeight="1" x14ac:dyDescent="0.25">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row>
    <row r="326" spans="1:51" ht="14.25" customHeight="1" x14ac:dyDescent="0.25">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c r="AQ326" s="65"/>
      <c r="AR326" s="65"/>
      <c r="AS326" s="65"/>
      <c r="AT326" s="65"/>
      <c r="AU326" s="65"/>
      <c r="AV326" s="65"/>
      <c r="AW326" s="65"/>
      <c r="AX326" s="65"/>
      <c r="AY326" s="65"/>
    </row>
    <row r="327" spans="1:51" ht="14.25" customHeight="1" x14ac:dyDescent="0.25">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c r="AQ327" s="65"/>
      <c r="AR327" s="65"/>
      <c r="AS327" s="65"/>
      <c r="AT327" s="65"/>
      <c r="AU327" s="65"/>
      <c r="AV327" s="65"/>
      <c r="AW327" s="65"/>
      <c r="AX327" s="65"/>
      <c r="AY327" s="65"/>
    </row>
    <row r="328" spans="1:51" ht="14.25" customHeight="1" x14ac:dyDescent="0.25">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c r="AQ328" s="65"/>
      <c r="AR328" s="65"/>
      <c r="AS328" s="65"/>
      <c r="AT328" s="65"/>
      <c r="AU328" s="65"/>
      <c r="AV328" s="65"/>
      <c r="AW328" s="65"/>
      <c r="AX328" s="65"/>
      <c r="AY328" s="65"/>
    </row>
    <row r="329" spans="1:51" ht="14.25" customHeight="1" x14ac:dyDescent="0.25">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c r="AQ329" s="65"/>
      <c r="AR329" s="65"/>
      <c r="AS329" s="65"/>
      <c r="AT329" s="65"/>
      <c r="AU329" s="65"/>
      <c r="AV329" s="65"/>
      <c r="AW329" s="65"/>
      <c r="AX329" s="65"/>
      <c r="AY329" s="65"/>
    </row>
    <row r="330" spans="1:51" ht="14.25" customHeight="1" x14ac:dyDescent="0.25">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c r="AQ330" s="65"/>
      <c r="AR330" s="65"/>
      <c r="AS330" s="65"/>
      <c r="AT330" s="65"/>
      <c r="AU330" s="65"/>
      <c r="AV330" s="65"/>
      <c r="AW330" s="65"/>
      <c r="AX330" s="65"/>
      <c r="AY330" s="65"/>
    </row>
    <row r="331" spans="1:51" ht="14.25" customHeight="1" x14ac:dyDescent="0.25">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c r="AQ331" s="65"/>
      <c r="AR331" s="65"/>
      <c r="AS331" s="65"/>
      <c r="AT331" s="65"/>
      <c r="AU331" s="65"/>
      <c r="AV331" s="65"/>
      <c r="AW331" s="65"/>
      <c r="AX331" s="65"/>
      <c r="AY331" s="65"/>
    </row>
    <row r="332" spans="1:51" ht="14.25" customHeight="1" x14ac:dyDescent="0.25">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c r="AQ332" s="65"/>
      <c r="AR332" s="65"/>
      <c r="AS332" s="65"/>
      <c r="AT332" s="65"/>
      <c r="AU332" s="65"/>
      <c r="AV332" s="65"/>
      <c r="AW332" s="65"/>
      <c r="AX332" s="65"/>
      <c r="AY332" s="65"/>
    </row>
    <row r="333" spans="1:51" ht="14.25" customHeight="1" x14ac:dyDescent="0.25">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65"/>
      <c r="AX333" s="65"/>
      <c r="AY333" s="65"/>
    </row>
    <row r="334" spans="1:51" ht="14.25" customHeight="1" x14ac:dyDescent="0.25">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row>
    <row r="335" spans="1:51" ht="14.25" customHeight="1" x14ac:dyDescent="0.25">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c r="AQ335" s="65"/>
      <c r="AR335" s="65"/>
      <c r="AS335" s="65"/>
      <c r="AT335" s="65"/>
      <c r="AU335" s="65"/>
      <c r="AV335" s="65"/>
      <c r="AW335" s="65"/>
      <c r="AX335" s="65"/>
      <c r="AY335" s="65"/>
    </row>
    <row r="336" spans="1:51" ht="14.25" customHeight="1" x14ac:dyDescent="0.25">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c r="AQ336" s="65"/>
      <c r="AR336" s="65"/>
      <c r="AS336" s="65"/>
      <c r="AT336" s="65"/>
      <c r="AU336" s="65"/>
      <c r="AV336" s="65"/>
      <c r="AW336" s="65"/>
      <c r="AX336" s="65"/>
      <c r="AY336" s="65"/>
    </row>
    <row r="337" spans="1:51" ht="14.25" customHeight="1" x14ac:dyDescent="0.25">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c r="AV337" s="65"/>
      <c r="AW337" s="65"/>
      <c r="AX337" s="65"/>
      <c r="AY337" s="65"/>
    </row>
    <row r="338" spans="1:51" ht="14.25" customHeight="1" x14ac:dyDescent="0.25">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c r="AV338" s="65"/>
      <c r="AW338" s="65"/>
      <c r="AX338" s="65"/>
      <c r="AY338" s="65"/>
    </row>
    <row r="339" spans="1:51" ht="14.25" customHeight="1" x14ac:dyDescent="0.25">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c r="AQ339" s="65"/>
      <c r="AR339" s="65"/>
      <c r="AS339" s="65"/>
      <c r="AT339" s="65"/>
      <c r="AU339" s="65"/>
      <c r="AV339" s="65"/>
      <c r="AW339" s="65"/>
      <c r="AX339" s="65"/>
      <c r="AY339" s="65"/>
    </row>
    <row r="340" spans="1:51" ht="14.25" customHeight="1" x14ac:dyDescent="0.25">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c r="AQ340" s="65"/>
      <c r="AR340" s="65"/>
      <c r="AS340" s="65"/>
      <c r="AT340" s="65"/>
      <c r="AU340" s="65"/>
      <c r="AV340" s="65"/>
      <c r="AW340" s="65"/>
      <c r="AX340" s="65"/>
      <c r="AY340" s="65"/>
    </row>
    <row r="341" spans="1:51" ht="14.25" customHeight="1" x14ac:dyDescent="0.25">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c r="AQ341" s="65"/>
      <c r="AR341" s="65"/>
      <c r="AS341" s="65"/>
      <c r="AT341" s="65"/>
      <c r="AU341" s="65"/>
      <c r="AV341" s="65"/>
      <c r="AW341" s="65"/>
      <c r="AX341" s="65"/>
      <c r="AY341" s="65"/>
    </row>
    <row r="342" spans="1:51" ht="14.25" customHeight="1" x14ac:dyDescent="0.25">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c r="AQ342" s="65"/>
      <c r="AR342" s="65"/>
      <c r="AS342" s="65"/>
      <c r="AT342" s="65"/>
      <c r="AU342" s="65"/>
      <c r="AV342" s="65"/>
      <c r="AW342" s="65"/>
      <c r="AX342" s="65"/>
      <c r="AY342" s="65"/>
    </row>
    <row r="343" spans="1:51" ht="14.25" customHeight="1" x14ac:dyDescent="0.25">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c r="AQ343" s="65"/>
      <c r="AR343" s="65"/>
      <c r="AS343" s="65"/>
      <c r="AT343" s="65"/>
      <c r="AU343" s="65"/>
      <c r="AV343" s="65"/>
      <c r="AW343" s="65"/>
      <c r="AX343" s="65"/>
      <c r="AY343" s="65"/>
    </row>
    <row r="344" spans="1:51" ht="14.25" customHeight="1" x14ac:dyDescent="0.25">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c r="AQ344" s="65"/>
      <c r="AR344" s="65"/>
      <c r="AS344" s="65"/>
      <c r="AT344" s="65"/>
      <c r="AU344" s="65"/>
      <c r="AV344" s="65"/>
      <c r="AW344" s="65"/>
      <c r="AX344" s="65"/>
      <c r="AY344" s="65"/>
    </row>
    <row r="345" spans="1:51" ht="14.25" customHeight="1" x14ac:dyDescent="0.25">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c r="AV345" s="65"/>
      <c r="AW345" s="65"/>
      <c r="AX345" s="65"/>
      <c r="AY345" s="65"/>
    </row>
    <row r="346" spans="1:51" ht="14.25" customHeight="1" x14ac:dyDescent="0.25">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c r="AQ346" s="65"/>
      <c r="AR346" s="65"/>
      <c r="AS346" s="65"/>
      <c r="AT346" s="65"/>
      <c r="AU346" s="65"/>
      <c r="AV346" s="65"/>
      <c r="AW346" s="65"/>
      <c r="AX346" s="65"/>
      <c r="AY346" s="65"/>
    </row>
    <row r="347" spans="1:51" ht="14.25" customHeight="1" x14ac:dyDescent="0.25">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c r="AQ347" s="65"/>
      <c r="AR347" s="65"/>
      <c r="AS347" s="65"/>
      <c r="AT347" s="65"/>
      <c r="AU347" s="65"/>
      <c r="AV347" s="65"/>
      <c r="AW347" s="65"/>
      <c r="AX347" s="65"/>
      <c r="AY347" s="65"/>
    </row>
    <row r="348" spans="1:51" ht="14.25" customHeight="1" x14ac:dyDescent="0.25">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c r="AQ348" s="65"/>
      <c r="AR348" s="65"/>
      <c r="AS348" s="65"/>
      <c r="AT348" s="65"/>
      <c r="AU348" s="65"/>
      <c r="AV348" s="65"/>
      <c r="AW348" s="65"/>
      <c r="AX348" s="65"/>
      <c r="AY348" s="65"/>
    </row>
    <row r="349" spans="1:51" ht="14.25" customHeight="1" x14ac:dyDescent="0.25">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c r="AV349" s="65"/>
      <c r="AW349" s="65"/>
      <c r="AX349" s="65"/>
      <c r="AY349" s="65"/>
    </row>
    <row r="350" spans="1:51" ht="14.25" customHeight="1" x14ac:dyDescent="0.25">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c r="AV350" s="65"/>
      <c r="AW350" s="65"/>
      <c r="AX350" s="65"/>
      <c r="AY350" s="65"/>
    </row>
    <row r="351" spans="1:51" ht="14.25" customHeight="1" x14ac:dyDescent="0.25">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c r="AQ351" s="65"/>
      <c r="AR351" s="65"/>
      <c r="AS351" s="65"/>
      <c r="AT351" s="65"/>
      <c r="AU351" s="65"/>
      <c r="AV351" s="65"/>
      <c r="AW351" s="65"/>
      <c r="AX351" s="65"/>
      <c r="AY351" s="65"/>
    </row>
    <row r="352" spans="1:51" ht="14.25" customHeight="1" x14ac:dyDescent="0.25">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c r="AQ352" s="65"/>
      <c r="AR352" s="65"/>
      <c r="AS352" s="65"/>
      <c r="AT352" s="65"/>
      <c r="AU352" s="65"/>
      <c r="AV352" s="65"/>
      <c r="AW352" s="65"/>
      <c r="AX352" s="65"/>
      <c r="AY352" s="65"/>
    </row>
    <row r="353" spans="1:51" ht="14.25" customHeight="1" x14ac:dyDescent="0.25">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c r="AQ353" s="65"/>
      <c r="AR353" s="65"/>
      <c r="AS353" s="65"/>
      <c r="AT353" s="65"/>
      <c r="AU353" s="65"/>
      <c r="AV353" s="65"/>
      <c r="AW353" s="65"/>
      <c r="AX353" s="65"/>
      <c r="AY353" s="65"/>
    </row>
    <row r="354" spans="1:51" ht="14.25" customHeight="1" x14ac:dyDescent="0.25">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c r="AQ354" s="65"/>
      <c r="AR354" s="65"/>
      <c r="AS354" s="65"/>
      <c r="AT354" s="65"/>
      <c r="AU354" s="65"/>
      <c r="AV354" s="65"/>
      <c r="AW354" s="65"/>
      <c r="AX354" s="65"/>
      <c r="AY354" s="65"/>
    </row>
    <row r="355" spans="1:51" ht="14.25" customHeight="1" x14ac:dyDescent="0.25">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c r="AQ355" s="65"/>
      <c r="AR355" s="65"/>
      <c r="AS355" s="65"/>
      <c r="AT355" s="65"/>
      <c r="AU355" s="65"/>
      <c r="AV355" s="65"/>
      <c r="AW355" s="65"/>
      <c r="AX355" s="65"/>
      <c r="AY355" s="65"/>
    </row>
    <row r="356" spans="1:51" ht="14.25" customHeight="1" x14ac:dyDescent="0.25">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row>
    <row r="357" spans="1:51" ht="14.25" customHeight="1" x14ac:dyDescent="0.25">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c r="AQ357" s="65"/>
      <c r="AR357" s="65"/>
      <c r="AS357" s="65"/>
      <c r="AT357" s="65"/>
      <c r="AU357" s="65"/>
      <c r="AV357" s="65"/>
      <c r="AW357" s="65"/>
      <c r="AX357" s="65"/>
      <c r="AY357" s="65"/>
    </row>
    <row r="358" spans="1:51" ht="14.25" customHeight="1" x14ac:dyDescent="0.25">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c r="AQ358" s="65"/>
      <c r="AR358" s="65"/>
      <c r="AS358" s="65"/>
      <c r="AT358" s="65"/>
      <c r="AU358" s="65"/>
      <c r="AV358" s="65"/>
      <c r="AW358" s="65"/>
      <c r="AX358" s="65"/>
      <c r="AY358" s="65"/>
    </row>
    <row r="359" spans="1:51" ht="14.25" customHeight="1" x14ac:dyDescent="0.25">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c r="AQ359" s="65"/>
      <c r="AR359" s="65"/>
      <c r="AS359" s="65"/>
      <c r="AT359" s="65"/>
      <c r="AU359" s="65"/>
      <c r="AV359" s="65"/>
      <c r="AW359" s="65"/>
      <c r="AX359" s="65"/>
      <c r="AY359" s="65"/>
    </row>
    <row r="360" spans="1:51" ht="14.25" customHeight="1" x14ac:dyDescent="0.25">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c r="AQ360" s="65"/>
      <c r="AR360" s="65"/>
      <c r="AS360" s="65"/>
      <c r="AT360" s="65"/>
      <c r="AU360" s="65"/>
      <c r="AV360" s="65"/>
      <c r="AW360" s="65"/>
      <c r="AX360" s="65"/>
      <c r="AY360" s="65"/>
    </row>
    <row r="361" spans="1:51" ht="14.25" customHeight="1" x14ac:dyDescent="0.25">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c r="AQ361" s="65"/>
      <c r="AR361" s="65"/>
      <c r="AS361" s="65"/>
      <c r="AT361" s="65"/>
      <c r="AU361" s="65"/>
      <c r="AV361" s="65"/>
      <c r="AW361" s="65"/>
      <c r="AX361" s="65"/>
      <c r="AY361" s="65"/>
    </row>
    <row r="362" spans="1:51" ht="14.25" customHeight="1" x14ac:dyDescent="0.25">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c r="AQ362" s="65"/>
      <c r="AR362" s="65"/>
      <c r="AS362" s="65"/>
      <c r="AT362" s="65"/>
      <c r="AU362" s="65"/>
      <c r="AV362" s="65"/>
      <c r="AW362" s="65"/>
      <c r="AX362" s="65"/>
      <c r="AY362" s="65"/>
    </row>
    <row r="363" spans="1:51" ht="14.25" customHeight="1" x14ac:dyDescent="0.25">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c r="AQ363" s="65"/>
      <c r="AR363" s="65"/>
      <c r="AS363" s="65"/>
      <c r="AT363" s="65"/>
      <c r="AU363" s="65"/>
      <c r="AV363" s="65"/>
      <c r="AW363" s="65"/>
      <c r="AX363" s="65"/>
      <c r="AY363" s="65"/>
    </row>
    <row r="364" spans="1:51" ht="14.25" customHeight="1" x14ac:dyDescent="0.25">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c r="AQ364" s="65"/>
      <c r="AR364" s="65"/>
      <c r="AS364" s="65"/>
      <c r="AT364" s="65"/>
      <c r="AU364" s="65"/>
      <c r="AV364" s="65"/>
      <c r="AW364" s="65"/>
      <c r="AX364" s="65"/>
      <c r="AY364" s="65"/>
    </row>
    <row r="365" spans="1:51" ht="14.25" customHeight="1" x14ac:dyDescent="0.25">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c r="AQ365" s="65"/>
      <c r="AR365" s="65"/>
      <c r="AS365" s="65"/>
      <c r="AT365" s="65"/>
      <c r="AU365" s="65"/>
      <c r="AV365" s="65"/>
      <c r="AW365" s="65"/>
      <c r="AX365" s="65"/>
      <c r="AY365" s="65"/>
    </row>
    <row r="366" spans="1:51" ht="14.25" customHeight="1" x14ac:dyDescent="0.25">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c r="AQ366" s="65"/>
      <c r="AR366" s="65"/>
      <c r="AS366" s="65"/>
      <c r="AT366" s="65"/>
      <c r="AU366" s="65"/>
      <c r="AV366" s="65"/>
      <c r="AW366" s="65"/>
      <c r="AX366" s="65"/>
      <c r="AY366" s="65"/>
    </row>
    <row r="367" spans="1:51" ht="14.25" customHeight="1" x14ac:dyDescent="0.25">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c r="AV367" s="65"/>
      <c r="AW367" s="65"/>
      <c r="AX367" s="65"/>
      <c r="AY367" s="65"/>
    </row>
    <row r="368" spans="1:51" ht="14.25" customHeight="1" x14ac:dyDescent="0.25">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c r="AQ368" s="65"/>
      <c r="AR368" s="65"/>
      <c r="AS368" s="65"/>
      <c r="AT368" s="65"/>
      <c r="AU368" s="65"/>
      <c r="AV368" s="65"/>
      <c r="AW368" s="65"/>
      <c r="AX368" s="65"/>
      <c r="AY368" s="65"/>
    </row>
    <row r="369" spans="1:51" ht="14.25" customHeight="1" x14ac:dyDescent="0.25">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c r="AY369" s="65"/>
    </row>
    <row r="370" spans="1:51" ht="14.25" customHeight="1" x14ac:dyDescent="0.25">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c r="AQ370" s="65"/>
      <c r="AR370" s="65"/>
      <c r="AS370" s="65"/>
      <c r="AT370" s="65"/>
      <c r="AU370" s="65"/>
      <c r="AV370" s="65"/>
      <c r="AW370" s="65"/>
      <c r="AX370" s="65"/>
      <c r="AY370" s="65"/>
    </row>
    <row r="371" spans="1:51" ht="14.25" customHeight="1" x14ac:dyDescent="0.25">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row>
    <row r="372" spans="1:51" ht="14.25" customHeight="1" x14ac:dyDescent="0.25">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c r="AQ372" s="65"/>
      <c r="AR372" s="65"/>
      <c r="AS372" s="65"/>
      <c r="AT372" s="65"/>
      <c r="AU372" s="65"/>
      <c r="AV372" s="65"/>
      <c r="AW372" s="65"/>
      <c r="AX372" s="65"/>
      <c r="AY372" s="65"/>
    </row>
    <row r="373" spans="1:51" ht="14.25" customHeight="1" x14ac:dyDescent="0.25">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c r="AQ373" s="65"/>
      <c r="AR373" s="65"/>
      <c r="AS373" s="65"/>
      <c r="AT373" s="65"/>
      <c r="AU373" s="65"/>
      <c r="AV373" s="65"/>
      <c r="AW373" s="65"/>
      <c r="AX373" s="65"/>
      <c r="AY373" s="65"/>
    </row>
    <row r="374" spans="1:51" ht="14.25" customHeight="1" x14ac:dyDescent="0.25">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c r="AQ374" s="65"/>
      <c r="AR374" s="65"/>
      <c r="AS374" s="65"/>
      <c r="AT374" s="65"/>
      <c r="AU374" s="65"/>
      <c r="AV374" s="65"/>
      <c r="AW374" s="65"/>
      <c r="AX374" s="65"/>
      <c r="AY374" s="65"/>
    </row>
    <row r="375" spans="1:51" ht="14.25" customHeight="1" x14ac:dyDescent="0.25">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c r="AQ375" s="65"/>
      <c r="AR375" s="65"/>
      <c r="AS375" s="65"/>
      <c r="AT375" s="65"/>
      <c r="AU375" s="65"/>
      <c r="AV375" s="65"/>
      <c r="AW375" s="65"/>
      <c r="AX375" s="65"/>
      <c r="AY375" s="65"/>
    </row>
    <row r="376" spans="1:51" ht="14.25" customHeight="1" x14ac:dyDescent="0.25">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c r="AQ376" s="65"/>
      <c r="AR376" s="65"/>
      <c r="AS376" s="65"/>
      <c r="AT376" s="65"/>
      <c r="AU376" s="65"/>
      <c r="AV376" s="65"/>
      <c r="AW376" s="65"/>
      <c r="AX376" s="65"/>
      <c r="AY376" s="65"/>
    </row>
    <row r="377" spans="1:51" ht="14.25" customHeight="1" x14ac:dyDescent="0.25">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c r="AQ377" s="65"/>
      <c r="AR377" s="65"/>
      <c r="AS377" s="65"/>
      <c r="AT377" s="65"/>
      <c r="AU377" s="65"/>
      <c r="AV377" s="65"/>
      <c r="AW377" s="65"/>
      <c r="AX377" s="65"/>
      <c r="AY377" s="65"/>
    </row>
    <row r="378" spans="1:51" ht="14.25" customHeight="1" x14ac:dyDescent="0.25">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c r="AQ378" s="65"/>
      <c r="AR378" s="65"/>
      <c r="AS378" s="65"/>
      <c r="AT378" s="65"/>
      <c r="AU378" s="65"/>
      <c r="AV378" s="65"/>
      <c r="AW378" s="65"/>
      <c r="AX378" s="65"/>
      <c r="AY378" s="65"/>
    </row>
    <row r="379" spans="1:51" ht="14.25" customHeight="1" x14ac:dyDescent="0.25">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c r="AV379" s="65"/>
      <c r="AW379" s="65"/>
      <c r="AX379" s="65"/>
      <c r="AY379" s="65"/>
    </row>
    <row r="380" spans="1:51" ht="14.25" customHeight="1" x14ac:dyDescent="0.25">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c r="AY380" s="65"/>
    </row>
    <row r="381" spans="1:51" ht="14.25" customHeight="1" x14ac:dyDescent="0.25">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c r="AY381" s="65"/>
    </row>
    <row r="382" spans="1:51" ht="14.25" customHeight="1" x14ac:dyDescent="0.25">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row>
    <row r="383" spans="1:51" ht="14.25" customHeight="1" x14ac:dyDescent="0.25">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row>
    <row r="384" spans="1:51" ht="14.25" customHeight="1" x14ac:dyDescent="0.25">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row>
    <row r="385" spans="1:51" ht="14.25" customHeight="1" x14ac:dyDescent="0.25">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c r="AY385" s="65"/>
    </row>
    <row r="386" spans="1:51" ht="14.25" customHeight="1" x14ac:dyDescent="0.25">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row>
    <row r="387" spans="1:51" ht="14.25" customHeight="1" x14ac:dyDescent="0.25">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c r="AY387" s="65"/>
    </row>
    <row r="388" spans="1:51" ht="14.25" customHeight="1" x14ac:dyDescent="0.25">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row>
    <row r="389" spans="1:51" ht="14.25" customHeight="1" x14ac:dyDescent="0.25">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c r="AY389" s="65"/>
    </row>
    <row r="390" spans="1:51" ht="14.25" customHeight="1" x14ac:dyDescent="0.25">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row>
    <row r="391" spans="1:51" ht="14.25" customHeight="1" x14ac:dyDescent="0.25">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row>
    <row r="392" spans="1:51" ht="14.25" customHeight="1" x14ac:dyDescent="0.25">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c r="AY392" s="65"/>
    </row>
    <row r="393" spans="1:51" ht="14.25" customHeight="1" x14ac:dyDescent="0.25">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row>
    <row r="394" spans="1:51" ht="14.25" customHeight="1" x14ac:dyDescent="0.25">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row>
    <row r="395" spans="1:51" ht="14.25" customHeight="1" x14ac:dyDescent="0.25">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row>
    <row r="396" spans="1:51" ht="14.25" customHeight="1" x14ac:dyDescent="0.25">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row>
    <row r="397" spans="1:51" ht="14.25" customHeight="1" x14ac:dyDescent="0.25">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row>
    <row r="398" spans="1:51" ht="14.25" customHeight="1" x14ac:dyDescent="0.25">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row>
    <row r="399" spans="1:51" ht="14.25" customHeight="1" x14ac:dyDescent="0.25">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row>
    <row r="400" spans="1:51" ht="14.25" customHeight="1" x14ac:dyDescent="0.25">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c r="AY400" s="65"/>
    </row>
    <row r="401" spans="1:51" ht="14.25" customHeight="1" x14ac:dyDescent="0.25">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c r="AY401" s="65"/>
    </row>
    <row r="402" spans="1:51" ht="14.25" customHeight="1" x14ac:dyDescent="0.25">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row>
    <row r="403" spans="1:51" ht="14.25" customHeight="1" x14ac:dyDescent="0.25">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c r="AY403" s="65"/>
    </row>
    <row r="404" spans="1:51" ht="14.25" customHeight="1" x14ac:dyDescent="0.25">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row>
    <row r="405" spans="1:51" ht="14.25" customHeight="1" x14ac:dyDescent="0.25">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row>
    <row r="406" spans="1:51" ht="14.25" customHeight="1" x14ac:dyDescent="0.25">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row>
    <row r="407" spans="1:51" ht="14.25" customHeight="1" x14ac:dyDescent="0.25">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row>
    <row r="408" spans="1:51" ht="14.25" customHeight="1" x14ac:dyDescent="0.25">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row>
    <row r="409" spans="1:51" ht="14.25" customHeight="1" x14ac:dyDescent="0.25">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row>
    <row r="410" spans="1:51" ht="14.25" customHeight="1" x14ac:dyDescent="0.25">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row>
    <row r="411" spans="1:51" ht="14.25" customHeight="1" x14ac:dyDescent="0.25">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row>
    <row r="412" spans="1:51" ht="14.25" customHeight="1" x14ac:dyDescent="0.25">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row>
    <row r="413" spans="1:51" ht="14.25" customHeight="1" x14ac:dyDescent="0.25">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row>
    <row r="414" spans="1:51" ht="14.25" customHeight="1" x14ac:dyDescent="0.25">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row>
    <row r="415" spans="1:51" ht="14.25" customHeight="1" x14ac:dyDescent="0.25">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row>
    <row r="416" spans="1:51" ht="14.25" customHeight="1" x14ac:dyDescent="0.25">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row>
    <row r="417" spans="1:51" ht="14.25" customHeight="1" x14ac:dyDescent="0.25">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row>
    <row r="418" spans="1:51" ht="14.25" customHeight="1" x14ac:dyDescent="0.25">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row>
    <row r="419" spans="1:51" ht="14.25" customHeight="1" x14ac:dyDescent="0.25">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row>
    <row r="420" spans="1:51" ht="14.25" customHeight="1" x14ac:dyDescent="0.25">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row>
    <row r="421" spans="1:51" ht="14.25" customHeight="1" x14ac:dyDescent="0.25">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row>
    <row r="422" spans="1:51" ht="14.25" customHeight="1" x14ac:dyDescent="0.25">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c r="AQ422" s="65"/>
      <c r="AR422" s="65"/>
      <c r="AS422" s="65"/>
      <c r="AT422" s="65"/>
      <c r="AU422" s="65"/>
      <c r="AV422" s="65"/>
      <c r="AW422" s="65"/>
      <c r="AX422" s="65"/>
      <c r="AY422" s="65"/>
    </row>
    <row r="423" spans="1:51" ht="14.25" customHeight="1" x14ac:dyDescent="0.25">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c r="AQ423" s="65"/>
      <c r="AR423" s="65"/>
      <c r="AS423" s="65"/>
      <c r="AT423" s="65"/>
      <c r="AU423" s="65"/>
      <c r="AV423" s="65"/>
      <c r="AW423" s="65"/>
      <c r="AX423" s="65"/>
      <c r="AY423" s="65"/>
    </row>
    <row r="424" spans="1:51" ht="14.25" customHeight="1" x14ac:dyDescent="0.25">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c r="AQ424" s="65"/>
      <c r="AR424" s="65"/>
      <c r="AS424" s="65"/>
      <c r="AT424" s="65"/>
      <c r="AU424" s="65"/>
      <c r="AV424" s="65"/>
      <c r="AW424" s="65"/>
      <c r="AX424" s="65"/>
      <c r="AY424" s="65"/>
    </row>
    <row r="425" spans="1:51" ht="14.25" customHeight="1" x14ac:dyDescent="0.25">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c r="AQ425" s="65"/>
      <c r="AR425" s="65"/>
      <c r="AS425" s="65"/>
      <c r="AT425" s="65"/>
      <c r="AU425" s="65"/>
      <c r="AV425" s="65"/>
      <c r="AW425" s="65"/>
      <c r="AX425" s="65"/>
      <c r="AY425" s="65"/>
    </row>
    <row r="426" spans="1:51" ht="14.25" customHeight="1" x14ac:dyDescent="0.25">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c r="AQ426" s="65"/>
      <c r="AR426" s="65"/>
      <c r="AS426" s="65"/>
      <c r="AT426" s="65"/>
      <c r="AU426" s="65"/>
      <c r="AV426" s="65"/>
      <c r="AW426" s="65"/>
      <c r="AX426" s="65"/>
      <c r="AY426" s="65"/>
    </row>
    <row r="427" spans="1:51" ht="14.25" customHeight="1" x14ac:dyDescent="0.25">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c r="AQ427" s="65"/>
      <c r="AR427" s="65"/>
      <c r="AS427" s="65"/>
      <c r="AT427" s="65"/>
      <c r="AU427" s="65"/>
      <c r="AV427" s="65"/>
      <c r="AW427" s="65"/>
      <c r="AX427" s="65"/>
      <c r="AY427" s="65"/>
    </row>
    <row r="428" spans="1:51" ht="14.25" customHeight="1" x14ac:dyDescent="0.25">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c r="AQ428" s="65"/>
      <c r="AR428" s="65"/>
      <c r="AS428" s="65"/>
      <c r="AT428" s="65"/>
      <c r="AU428" s="65"/>
      <c r="AV428" s="65"/>
      <c r="AW428" s="65"/>
      <c r="AX428" s="65"/>
      <c r="AY428" s="65"/>
    </row>
    <row r="429" spans="1:51" ht="14.25" customHeight="1" x14ac:dyDescent="0.25">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c r="AQ429" s="65"/>
      <c r="AR429" s="65"/>
      <c r="AS429" s="65"/>
      <c r="AT429" s="65"/>
      <c r="AU429" s="65"/>
      <c r="AV429" s="65"/>
      <c r="AW429" s="65"/>
      <c r="AX429" s="65"/>
      <c r="AY429" s="65"/>
    </row>
    <row r="430" spans="1:51" ht="14.25" customHeight="1" x14ac:dyDescent="0.25">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c r="AQ430" s="65"/>
      <c r="AR430" s="65"/>
      <c r="AS430" s="65"/>
      <c r="AT430" s="65"/>
      <c r="AU430" s="65"/>
      <c r="AV430" s="65"/>
      <c r="AW430" s="65"/>
      <c r="AX430" s="65"/>
      <c r="AY430" s="65"/>
    </row>
    <row r="431" spans="1:51" ht="14.25" customHeight="1" x14ac:dyDescent="0.25">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c r="AQ431" s="65"/>
      <c r="AR431" s="65"/>
      <c r="AS431" s="65"/>
      <c r="AT431" s="65"/>
      <c r="AU431" s="65"/>
      <c r="AV431" s="65"/>
      <c r="AW431" s="65"/>
      <c r="AX431" s="65"/>
      <c r="AY431" s="65"/>
    </row>
    <row r="432" spans="1:51" ht="14.25" customHeight="1" x14ac:dyDescent="0.25">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c r="AQ432" s="65"/>
      <c r="AR432" s="65"/>
      <c r="AS432" s="65"/>
      <c r="AT432" s="65"/>
      <c r="AU432" s="65"/>
      <c r="AV432" s="65"/>
      <c r="AW432" s="65"/>
      <c r="AX432" s="65"/>
      <c r="AY432" s="65"/>
    </row>
    <row r="433" spans="1:51" ht="14.25" customHeight="1" x14ac:dyDescent="0.25">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c r="AQ433" s="65"/>
      <c r="AR433" s="65"/>
      <c r="AS433" s="65"/>
      <c r="AT433" s="65"/>
      <c r="AU433" s="65"/>
      <c r="AV433" s="65"/>
      <c r="AW433" s="65"/>
      <c r="AX433" s="65"/>
      <c r="AY433" s="65"/>
    </row>
    <row r="434" spans="1:51" ht="14.25" customHeight="1" x14ac:dyDescent="0.25">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c r="AQ434" s="65"/>
      <c r="AR434" s="65"/>
      <c r="AS434" s="65"/>
      <c r="AT434" s="65"/>
      <c r="AU434" s="65"/>
      <c r="AV434" s="65"/>
      <c r="AW434" s="65"/>
      <c r="AX434" s="65"/>
      <c r="AY434" s="65"/>
    </row>
    <row r="435" spans="1:51" ht="14.25" customHeight="1" x14ac:dyDescent="0.25">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c r="AQ435" s="65"/>
      <c r="AR435" s="65"/>
      <c r="AS435" s="65"/>
      <c r="AT435" s="65"/>
      <c r="AU435" s="65"/>
      <c r="AV435" s="65"/>
      <c r="AW435" s="65"/>
      <c r="AX435" s="65"/>
      <c r="AY435" s="65"/>
    </row>
    <row r="436" spans="1:51" ht="14.25" customHeight="1" x14ac:dyDescent="0.25">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c r="AQ436" s="65"/>
      <c r="AR436" s="65"/>
      <c r="AS436" s="65"/>
      <c r="AT436" s="65"/>
      <c r="AU436" s="65"/>
      <c r="AV436" s="65"/>
      <c r="AW436" s="65"/>
      <c r="AX436" s="65"/>
      <c r="AY436" s="65"/>
    </row>
    <row r="437" spans="1:51" ht="14.25" customHeight="1" x14ac:dyDescent="0.25">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c r="AQ437" s="65"/>
      <c r="AR437" s="65"/>
      <c r="AS437" s="65"/>
      <c r="AT437" s="65"/>
      <c r="AU437" s="65"/>
      <c r="AV437" s="65"/>
      <c r="AW437" s="65"/>
      <c r="AX437" s="65"/>
      <c r="AY437" s="65"/>
    </row>
    <row r="438" spans="1:51" ht="14.25" customHeight="1" x14ac:dyDescent="0.25">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c r="AQ438" s="65"/>
      <c r="AR438" s="65"/>
      <c r="AS438" s="65"/>
      <c r="AT438" s="65"/>
      <c r="AU438" s="65"/>
      <c r="AV438" s="65"/>
      <c r="AW438" s="65"/>
      <c r="AX438" s="65"/>
      <c r="AY438" s="65"/>
    </row>
    <row r="439" spans="1:51" ht="14.25" customHeight="1" x14ac:dyDescent="0.25">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c r="AQ439" s="65"/>
      <c r="AR439" s="65"/>
      <c r="AS439" s="65"/>
      <c r="AT439" s="65"/>
      <c r="AU439" s="65"/>
      <c r="AV439" s="65"/>
      <c r="AW439" s="65"/>
      <c r="AX439" s="65"/>
      <c r="AY439" s="65"/>
    </row>
    <row r="440" spans="1:51" ht="14.25" customHeight="1" x14ac:dyDescent="0.25">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c r="AQ440" s="65"/>
      <c r="AR440" s="65"/>
      <c r="AS440" s="65"/>
      <c r="AT440" s="65"/>
      <c r="AU440" s="65"/>
      <c r="AV440" s="65"/>
      <c r="AW440" s="65"/>
      <c r="AX440" s="65"/>
      <c r="AY440" s="65"/>
    </row>
    <row r="441" spans="1:51" ht="14.25" customHeight="1" x14ac:dyDescent="0.25">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c r="AQ441" s="65"/>
      <c r="AR441" s="65"/>
      <c r="AS441" s="65"/>
      <c r="AT441" s="65"/>
      <c r="AU441" s="65"/>
      <c r="AV441" s="65"/>
      <c r="AW441" s="65"/>
      <c r="AX441" s="65"/>
      <c r="AY441" s="65"/>
    </row>
    <row r="442" spans="1:51" ht="14.25" customHeight="1" x14ac:dyDescent="0.25">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c r="AQ442" s="65"/>
      <c r="AR442" s="65"/>
      <c r="AS442" s="65"/>
      <c r="AT442" s="65"/>
      <c r="AU442" s="65"/>
      <c r="AV442" s="65"/>
      <c r="AW442" s="65"/>
      <c r="AX442" s="65"/>
      <c r="AY442" s="65"/>
    </row>
    <row r="443" spans="1:51" ht="14.25" customHeight="1" x14ac:dyDescent="0.25">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row>
    <row r="444" spans="1:51" ht="14.25" customHeight="1" x14ac:dyDescent="0.25">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c r="AQ444" s="65"/>
      <c r="AR444" s="65"/>
      <c r="AS444" s="65"/>
      <c r="AT444" s="65"/>
      <c r="AU444" s="65"/>
      <c r="AV444" s="65"/>
      <c r="AW444" s="65"/>
      <c r="AX444" s="65"/>
      <c r="AY444" s="65"/>
    </row>
    <row r="445" spans="1:51" ht="14.25" customHeight="1" x14ac:dyDescent="0.25">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c r="AQ445" s="65"/>
      <c r="AR445" s="65"/>
      <c r="AS445" s="65"/>
      <c r="AT445" s="65"/>
      <c r="AU445" s="65"/>
      <c r="AV445" s="65"/>
      <c r="AW445" s="65"/>
      <c r="AX445" s="65"/>
      <c r="AY445" s="65"/>
    </row>
    <row r="446" spans="1:51" ht="14.25" customHeight="1" x14ac:dyDescent="0.25">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row>
    <row r="447" spans="1:51" ht="14.25" customHeight="1" x14ac:dyDescent="0.25">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c r="AQ447" s="65"/>
      <c r="AR447" s="65"/>
      <c r="AS447" s="65"/>
      <c r="AT447" s="65"/>
      <c r="AU447" s="65"/>
      <c r="AV447" s="65"/>
      <c r="AW447" s="65"/>
      <c r="AX447" s="65"/>
      <c r="AY447" s="65"/>
    </row>
    <row r="448" spans="1:51" ht="14.25" customHeight="1" x14ac:dyDescent="0.25">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c r="AQ448" s="65"/>
      <c r="AR448" s="65"/>
      <c r="AS448" s="65"/>
      <c r="AT448" s="65"/>
      <c r="AU448" s="65"/>
      <c r="AV448" s="65"/>
      <c r="AW448" s="65"/>
      <c r="AX448" s="65"/>
      <c r="AY448" s="65"/>
    </row>
    <row r="449" spans="1:51" ht="14.25" customHeight="1" x14ac:dyDescent="0.25">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c r="AQ449" s="65"/>
      <c r="AR449" s="65"/>
      <c r="AS449" s="65"/>
      <c r="AT449" s="65"/>
      <c r="AU449" s="65"/>
      <c r="AV449" s="65"/>
      <c r="AW449" s="65"/>
      <c r="AX449" s="65"/>
      <c r="AY449" s="65"/>
    </row>
    <row r="450" spans="1:51" ht="14.25" customHeight="1" x14ac:dyDescent="0.25">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c r="AQ450" s="65"/>
      <c r="AR450" s="65"/>
      <c r="AS450" s="65"/>
      <c r="AT450" s="65"/>
      <c r="AU450" s="65"/>
      <c r="AV450" s="65"/>
      <c r="AW450" s="65"/>
      <c r="AX450" s="65"/>
      <c r="AY450" s="65"/>
    </row>
    <row r="451" spans="1:51" ht="14.25" customHeight="1" x14ac:dyDescent="0.25">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c r="AQ451" s="65"/>
      <c r="AR451" s="65"/>
      <c r="AS451" s="65"/>
      <c r="AT451" s="65"/>
      <c r="AU451" s="65"/>
      <c r="AV451" s="65"/>
      <c r="AW451" s="65"/>
      <c r="AX451" s="65"/>
      <c r="AY451" s="65"/>
    </row>
    <row r="452" spans="1:51" ht="14.25" customHeight="1" x14ac:dyDescent="0.25">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c r="AQ452" s="65"/>
      <c r="AR452" s="65"/>
      <c r="AS452" s="65"/>
      <c r="AT452" s="65"/>
      <c r="AU452" s="65"/>
      <c r="AV452" s="65"/>
      <c r="AW452" s="65"/>
      <c r="AX452" s="65"/>
      <c r="AY452" s="65"/>
    </row>
    <row r="453" spans="1:51" ht="14.25" customHeight="1" x14ac:dyDescent="0.25">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c r="AQ453" s="65"/>
      <c r="AR453" s="65"/>
      <c r="AS453" s="65"/>
      <c r="AT453" s="65"/>
      <c r="AU453" s="65"/>
      <c r="AV453" s="65"/>
      <c r="AW453" s="65"/>
      <c r="AX453" s="65"/>
      <c r="AY453" s="65"/>
    </row>
    <row r="454" spans="1:51" ht="14.25" customHeight="1" x14ac:dyDescent="0.25">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c r="AQ454" s="65"/>
      <c r="AR454" s="65"/>
      <c r="AS454" s="65"/>
      <c r="AT454" s="65"/>
      <c r="AU454" s="65"/>
      <c r="AV454" s="65"/>
      <c r="AW454" s="65"/>
      <c r="AX454" s="65"/>
      <c r="AY454" s="65"/>
    </row>
    <row r="455" spans="1:51" ht="14.25" customHeight="1" x14ac:dyDescent="0.25">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c r="AQ455" s="65"/>
      <c r="AR455" s="65"/>
      <c r="AS455" s="65"/>
      <c r="AT455" s="65"/>
      <c r="AU455" s="65"/>
      <c r="AV455" s="65"/>
      <c r="AW455" s="65"/>
      <c r="AX455" s="65"/>
      <c r="AY455" s="65"/>
    </row>
    <row r="456" spans="1:51" ht="14.25" customHeight="1" x14ac:dyDescent="0.25">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c r="AQ456" s="65"/>
      <c r="AR456" s="65"/>
      <c r="AS456" s="65"/>
      <c r="AT456" s="65"/>
      <c r="AU456" s="65"/>
      <c r="AV456" s="65"/>
      <c r="AW456" s="65"/>
      <c r="AX456" s="65"/>
      <c r="AY456" s="65"/>
    </row>
    <row r="457" spans="1:51" ht="14.25" customHeight="1" x14ac:dyDescent="0.25">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c r="AQ457" s="65"/>
      <c r="AR457" s="65"/>
      <c r="AS457" s="65"/>
      <c r="AT457" s="65"/>
      <c r="AU457" s="65"/>
      <c r="AV457" s="65"/>
      <c r="AW457" s="65"/>
      <c r="AX457" s="65"/>
      <c r="AY457" s="65"/>
    </row>
    <row r="458" spans="1:51" ht="14.25" customHeight="1" x14ac:dyDescent="0.25">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c r="AQ458" s="65"/>
      <c r="AR458" s="65"/>
      <c r="AS458" s="65"/>
      <c r="AT458" s="65"/>
      <c r="AU458" s="65"/>
      <c r="AV458" s="65"/>
      <c r="AW458" s="65"/>
      <c r="AX458" s="65"/>
      <c r="AY458" s="65"/>
    </row>
    <row r="459" spans="1:51" ht="14.25" customHeight="1" x14ac:dyDescent="0.25">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c r="AQ459" s="65"/>
      <c r="AR459" s="65"/>
      <c r="AS459" s="65"/>
      <c r="AT459" s="65"/>
      <c r="AU459" s="65"/>
      <c r="AV459" s="65"/>
      <c r="AW459" s="65"/>
      <c r="AX459" s="65"/>
      <c r="AY459" s="65"/>
    </row>
    <row r="460" spans="1:51" ht="14.25" customHeight="1" x14ac:dyDescent="0.25">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c r="AQ460" s="65"/>
      <c r="AR460" s="65"/>
      <c r="AS460" s="65"/>
      <c r="AT460" s="65"/>
      <c r="AU460" s="65"/>
      <c r="AV460" s="65"/>
      <c r="AW460" s="65"/>
      <c r="AX460" s="65"/>
      <c r="AY460" s="65"/>
    </row>
    <row r="461" spans="1:51" ht="14.25" customHeight="1" x14ac:dyDescent="0.25">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c r="AQ461" s="65"/>
      <c r="AR461" s="65"/>
      <c r="AS461" s="65"/>
      <c r="AT461" s="65"/>
      <c r="AU461" s="65"/>
      <c r="AV461" s="65"/>
      <c r="AW461" s="65"/>
      <c r="AX461" s="65"/>
      <c r="AY461" s="65"/>
    </row>
    <row r="462" spans="1:51" ht="14.25" customHeight="1" x14ac:dyDescent="0.25">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c r="AQ462" s="65"/>
      <c r="AR462" s="65"/>
      <c r="AS462" s="65"/>
      <c r="AT462" s="65"/>
      <c r="AU462" s="65"/>
      <c r="AV462" s="65"/>
      <c r="AW462" s="65"/>
      <c r="AX462" s="65"/>
      <c r="AY462" s="65"/>
    </row>
    <row r="463" spans="1:51" ht="14.25" customHeight="1" x14ac:dyDescent="0.25">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c r="AQ463" s="65"/>
      <c r="AR463" s="65"/>
      <c r="AS463" s="65"/>
      <c r="AT463" s="65"/>
      <c r="AU463" s="65"/>
      <c r="AV463" s="65"/>
      <c r="AW463" s="65"/>
      <c r="AX463" s="65"/>
      <c r="AY463" s="65"/>
    </row>
    <row r="464" spans="1:51" ht="14.25" customHeight="1" x14ac:dyDescent="0.25">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c r="AQ464" s="65"/>
      <c r="AR464" s="65"/>
      <c r="AS464" s="65"/>
      <c r="AT464" s="65"/>
      <c r="AU464" s="65"/>
      <c r="AV464" s="65"/>
      <c r="AW464" s="65"/>
      <c r="AX464" s="65"/>
      <c r="AY464" s="65"/>
    </row>
    <row r="465" spans="1:51" ht="14.25" customHeight="1" x14ac:dyDescent="0.25">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c r="AQ465" s="65"/>
      <c r="AR465" s="65"/>
      <c r="AS465" s="65"/>
      <c r="AT465" s="65"/>
      <c r="AU465" s="65"/>
      <c r="AV465" s="65"/>
      <c r="AW465" s="65"/>
      <c r="AX465" s="65"/>
      <c r="AY465" s="65"/>
    </row>
    <row r="466" spans="1:51" ht="14.25" customHeight="1" x14ac:dyDescent="0.25">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c r="AQ466" s="65"/>
      <c r="AR466" s="65"/>
      <c r="AS466" s="65"/>
      <c r="AT466" s="65"/>
      <c r="AU466" s="65"/>
      <c r="AV466" s="65"/>
      <c r="AW466" s="65"/>
      <c r="AX466" s="65"/>
      <c r="AY466" s="65"/>
    </row>
    <row r="467" spans="1:51" ht="14.25" customHeight="1" x14ac:dyDescent="0.25">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c r="AQ467" s="65"/>
      <c r="AR467" s="65"/>
      <c r="AS467" s="65"/>
      <c r="AT467" s="65"/>
      <c r="AU467" s="65"/>
      <c r="AV467" s="65"/>
      <c r="AW467" s="65"/>
      <c r="AX467" s="65"/>
      <c r="AY467" s="65"/>
    </row>
    <row r="468" spans="1:51" ht="14.25" customHeight="1" x14ac:dyDescent="0.25">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c r="AQ468" s="65"/>
      <c r="AR468" s="65"/>
      <c r="AS468" s="65"/>
      <c r="AT468" s="65"/>
      <c r="AU468" s="65"/>
      <c r="AV468" s="65"/>
      <c r="AW468" s="65"/>
      <c r="AX468" s="65"/>
      <c r="AY468" s="65"/>
    </row>
    <row r="469" spans="1:51" ht="14.25" customHeight="1" x14ac:dyDescent="0.25">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c r="AQ469" s="65"/>
      <c r="AR469" s="65"/>
      <c r="AS469" s="65"/>
      <c r="AT469" s="65"/>
      <c r="AU469" s="65"/>
      <c r="AV469" s="65"/>
      <c r="AW469" s="65"/>
      <c r="AX469" s="65"/>
      <c r="AY469" s="65"/>
    </row>
    <row r="470" spans="1:51" ht="14.25" customHeight="1" x14ac:dyDescent="0.25">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c r="AQ470" s="65"/>
      <c r="AR470" s="65"/>
      <c r="AS470" s="65"/>
      <c r="AT470" s="65"/>
      <c r="AU470" s="65"/>
      <c r="AV470" s="65"/>
      <c r="AW470" s="65"/>
      <c r="AX470" s="65"/>
      <c r="AY470" s="65"/>
    </row>
    <row r="471" spans="1:51" ht="14.25" customHeight="1" x14ac:dyDescent="0.25">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c r="AQ471" s="65"/>
      <c r="AR471" s="65"/>
      <c r="AS471" s="65"/>
      <c r="AT471" s="65"/>
      <c r="AU471" s="65"/>
      <c r="AV471" s="65"/>
      <c r="AW471" s="65"/>
      <c r="AX471" s="65"/>
      <c r="AY471" s="65"/>
    </row>
    <row r="472" spans="1:51" ht="14.25" customHeight="1" x14ac:dyDescent="0.25">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c r="AQ472" s="65"/>
      <c r="AR472" s="65"/>
      <c r="AS472" s="65"/>
      <c r="AT472" s="65"/>
      <c r="AU472" s="65"/>
      <c r="AV472" s="65"/>
      <c r="AW472" s="65"/>
      <c r="AX472" s="65"/>
      <c r="AY472" s="65"/>
    </row>
    <row r="473" spans="1:51" ht="14.25" customHeight="1" x14ac:dyDescent="0.25">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c r="AQ473" s="65"/>
      <c r="AR473" s="65"/>
      <c r="AS473" s="65"/>
      <c r="AT473" s="65"/>
      <c r="AU473" s="65"/>
      <c r="AV473" s="65"/>
      <c r="AW473" s="65"/>
      <c r="AX473" s="65"/>
      <c r="AY473" s="65"/>
    </row>
    <row r="474" spans="1:51" ht="14.25" customHeight="1" x14ac:dyDescent="0.25">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c r="AQ474" s="65"/>
      <c r="AR474" s="65"/>
      <c r="AS474" s="65"/>
      <c r="AT474" s="65"/>
      <c r="AU474" s="65"/>
      <c r="AV474" s="65"/>
      <c r="AW474" s="65"/>
      <c r="AX474" s="65"/>
      <c r="AY474" s="65"/>
    </row>
    <row r="475" spans="1:51" ht="14.25" customHeight="1" x14ac:dyDescent="0.25">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c r="AQ475" s="65"/>
      <c r="AR475" s="65"/>
      <c r="AS475" s="65"/>
      <c r="AT475" s="65"/>
      <c r="AU475" s="65"/>
      <c r="AV475" s="65"/>
      <c r="AW475" s="65"/>
      <c r="AX475" s="65"/>
      <c r="AY475" s="65"/>
    </row>
    <row r="476" spans="1:51" ht="14.25" customHeight="1" x14ac:dyDescent="0.25">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c r="AQ476" s="65"/>
      <c r="AR476" s="65"/>
      <c r="AS476" s="65"/>
      <c r="AT476" s="65"/>
      <c r="AU476" s="65"/>
      <c r="AV476" s="65"/>
      <c r="AW476" s="65"/>
      <c r="AX476" s="65"/>
      <c r="AY476" s="65"/>
    </row>
    <row r="477" spans="1:51" ht="14.25" customHeight="1" x14ac:dyDescent="0.25">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c r="AQ477" s="65"/>
      <c r="AR477" s="65"/>
      <c r="AS477" s="65"/>
      <c r="AT477" s="65"/>
      <c r="AU477" s="65"/>
      <c r="AV477" s="65"/>
      <c r="AW477" s="65"/>
      <c r="AX477" s="65"/>
      <c r="AY477" s="65"/>
    </row>
    <row r="478" spans="1:51" ht="14.25" customHeight="1" x14ac:dyDescent="0.25">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c r="AQ478" s="65"/>
      <c r="AR478" s="65"/>
      <c r="AS478" s="65"/>
      <c r="AT478" s="65"/>
      <c r="AU478" s="65"/>
      <c r="AV478" s="65"/>
      <c r="AW478" s="65"/>
      <c r="AX478" s="65"/>
      <c r="AY478" s="65"/>
    </row>
    <row r="479" spans="1:51" ht="14.25" customHeight="1" x14ac:dyDescent="0.25">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c r="AQ479" s="65"/>
      <c r="AR479" s="65"/>
      <c r="AS479" s="65"/>
      <c r="AT479" s="65"/>
      <c r="AU479" s="65"/>
      <c r="AV479" s="65"/>
      <c r="AW479" s="65"/>
      <c r="AX479" s="65"/>
      <c r="AY479" s="65"/>
    </row>
    <row r="480" spans="1:51" ht="14.25" customHeight="1" x14ac:dyDescent="0.25">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row>
    <row r="481" spans="1:51" ht="14.25" customHeight="1" x14ac:dyDescent="0.25">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c r="AQ481" s="65"/>
      <c r="AR481" s="65"/>
      <c r="AS481" s="65"/>
      <c r="AT481" s="65"/>
      <c r="AU481" s="65"/>
      <c r="AV481" s="65"/>
      <c r="AW481" s="65"/>
      <c r="AX481" s="65"/>
      <c r="AY481" s="65"/>
    </row>
    <row r="482" spans="1:51" ht="14.25" customHeight="1" x14ac:dyDescent="0.25">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c r="AQ482" s="65"/>
      <c r="AR482" s="65"/>
      <c r="AS482" s="65"/>
      <c r="AT482" s="65"/>
      <c r="AU482" s="65"/>
      <c r="AV482" s="65"/>
      <c r="AW482" s="65"/>
      <c r="AX482" s="65"/>
      <c r="AY482" s="65"/>
    </row>
    <row r="483" spans="1:51" ht="14.25" customHeight="1" x14ac:dyDescent="0.25">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c r="AQ483" s="65"/>
      <c r="AR483" s="65"/>
      <c r="AS483" s="65"/>
      <c r="AT483" s="65"/>
      <c r="AU483" s="65"/>
      <c r="AV483" s="65"/>
      <c r="AW483" s="65"/>
      <c r="AX483" s="65"/>
      <c r="AY483" s="65"/>
    </row>
    <row r="484" spans="1:51" ht="14.25" customHeight="1" x14ac:dyDescent="0.25">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c r="AQ484" s="65"/>
      <c r="AR484" s="65"/>
      <c r="AS484" s="65"/>
      <c r="AT484" s="65"/>
      <c r="AU484" s="65"/>
      <c r="AV484" s="65"/>
      <c r="AW484" s="65"/>
      <c r="AX484" s="65"/>
      <c r="AY484" s="65"/>
    </row>
    <row r="485" spans="1:51" ht="14.25" customHeight="1" x14ac:dyDescent="0.25">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row>
    <row r="486" spans="1:51" ht="14.25" customHeight="1" x14ac:dyDescent="0.25">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row>
    <row r="487" spans="1:51" ht="14.25" customHeight="1" x14ac:dyDescent="0.25">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row>
    <row r="488" spans="1:51" ht="14.25" customHeight="1" x14ac:dyDescent="0.25">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row>
    <row r="489" spans="1:51" ht="14.25" customHeight="1" x14ac:dyDescent="0.25">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row>
    <row r="490" spans="1:51" ht="14.25" customHeight="1" x14ac:dyDescent="0.25">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row>
    <row r="491" spans="1:51" ht="14.25" customHeight="1" x14ac:dyDescent="0.25">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row>
    <row r="492" spans="1:51" ht="14.25" customHeight="1" x14ac:dyDescent="0.25">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row>
    <row r="493" spans="1:51" ht="14.25" customHeight="1" x14ac:dyDescent="0.25">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row>
    <row r="494" spans="1:51" ht="14.25" customHeight="1" x14ac:dyDescent="0.25">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row>
    <row r="495" spans="1:51" ht="14.25" customHeight="1" x14ac:dyDescent="0.25">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row>
    <row r="496" spans="1:51" ht="14.25" customHeight="1" x14ac:dyDescent="0.25">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row>
    <row r="497" spans="1:51" ht="14.25" customHeight="1" x14ac:dyDescent="0.25">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row>
    <row r="498" spans="1:51" ht="14.25" customHeight="1" x14ac:dyDescent="0.25">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row>
    <row r="499" spans="1:51" ht="14.25" customHeight="1" x14ac:dyDescent="0.25">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row>
    <row r="500" spans="1:51" ht="14.25" customHeight="1" x14ac:dyDescent="0.25">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c r="AQ500" s="65"/>
      <c r="AR500" s="65"/>
      <c r="AS500" s="65"/>
      <c r="AT500" s="65"/>
      <c r="AU500" s="65"/>
      <c r="AV500" s="65"/>
      <c r="AW500" s="65"/>
      <c r="AX500" s="65"/>
      <c r="AY500" s="65"/>
    </row>
    <row r="501" spans="1:51" ht="14.25" customHeight="1" x14ac:dyDescent="0.25">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c r="AQ501" s="65"/>
      <c r="AR501" s="65"/>
      <c r="AS501" s="65"/>
      <c r="AT501" s="65"/>
      <c r="AU501" s="65"/>
      <c r="AV501" s="65"/>
      <c r="AW501" s="65"/>
      <c r="AX501" s="65"/>
      <c r="AY501" s="65"/>
    </row>
    <row r="502" spans="1:51" ht="14.25" customHeight="1" x14ac:dyDescent="0.25">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c r="AQ502" s="65"/>
      <c r="AR502" s="65"/>
      <c r="AS502" s="65"/>
      <c r="AT502" s="65"/>
      <c r="AU502" s="65"/>
      <c r="AV502" s="65"/>
      <c r="AW502" s="65"/>
      <c r="AX502" s="65"/>
      <c r="AY502" s="65"/>
    </row>
    <row r="503" spans="1:51" ht="14.25" customHeight="1" x14ac:dyDescent="0.25">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c r="AQ503" s="65"/>
      <c r="AR503" s="65"/>
      <c r="AS503" s="65"/>
      <c r="AT503" s="65"/>
      <c r="AU503" s="65"/>
      <c r="AV503" s="65"/>
      <c r="AW503" s="65"/>
      <c r="AX503" s="65"/>
      <c r="AY503" s="65"/>
    </row>
    <row r="504" spans="1:51" ht="14.25" customHeight="1" x14ac:dyDescent="0.25">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c r="AQ504" s="65"/>
      <c r="AR504" s="65"/>
      <c r="AS504" s="65"/>
      <c r="AT504" s="65"/>
      <c r="AU504" s="65"/>
      <c r="AV504" s="65"/>
      <c r="AW504" s="65"/>
      <c r="AX504" s="65"/>
      <c r="AY504" s="65"/>
    </row>
    <row r="505" spans="1:51" ht="14.25" customHeight="1" x14ac:dyDescent="0.25">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c r="AQ505" s="65"/>
      <c r="AR505" s="65"/>
      <c r="AS505" s="65"/>
      <c r="AT505" s="65"/>
      <c r="AU505" s="65"/>
      <c r="AV505" s="65"/>
      <c r="AW505" s="65"/>
      <c r="AX505" s="65"/>
      <c r="AY505" s="65"/>
    </row>
    <row r="506" spans="1:51" ht="14.25" customHeight="1" x14ac:dyDescent="0.25">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c r="AQ506" s="65"/>
      <c r="AR506" s="65"/>
      <c r="AS506" s="65"/>
      <c r="AT506" s="65"/>
      <c r="AU506" s="65"/>
      <c r="AV506" s="65"/>
      <c r="AW506" s="65"/>
      <c r="AX506" s="65"/>
      <c r="AY506" s="65"/>
    </row>
    <row r="507" spans="1:51" ht="14.25" customHeight="1" x14ac:dyDescent="0.25">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c r="AQ507" s="65"/>
      <c r="AR507" s="65"/>
      <c r="AS507" s="65"/>
      <c r="AT507" s="65"/>
      <c r="AU507" s="65"/>
      <c r="AV507" s="65"/>
      <c r="AW507" s="65"/>
      <c r="AX507" s="65"/>
      <c r="AY507" s="65"/>
    </row>
    <row r="508" spans="1:51" ht="14.25" customHeight="1" x14ac:dyDescent="0.25">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c r="AQ508" s="65"/>
      <c r="AR508" s="65"/>
      <c r="AS508" s="65"/>
      <c r="AT508" s="65"/>
      <c r="AU508" s="65"/>
      <c r="AV508" s="65"/>
      <c r="AW508" s="65"/>
      <c r="AX508" s="65"/>
      <c r="AY508" s="65"/>
    </row>
    <row r="509" spans="1:51" ht="14.25" customHeight="1" x14ac:dyDescent="0.25">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c r="AQ509" s="65"/>
      <c r="AR509" s="65"/>
      <c r="AS509" s="65"/>
      <c r="AT509" s="65"/>
      <c r="AU509" s="65"/>
      <c r="AV509" s="65"/>
      <c r="AW509" s="65"/>
      <c r="AX509" s="65"/>
      <c r="AY509" s="65"/>
    </row>
    <row r="510" spans="1:51" ht="14.25" customHeight="1" x14ac:dyDescent="0.25">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c r="AQ510" s="65"/>
      <c r="AR510" s="65"/>
      <c r="AS510" s="65"/>
      <c r="AT510" s="65"/>
      <c r="AU510" s="65"/>
      <c r="AV510" s="65"/>
      <c r="AW510" s="65"/>
      <c r="AX510" s="65"/>
      <c r="AY510" s="65"/>
    </row>
    <row r="511" spans="1:51" ht="14.25" customHeight="1" x14ac:dyDescent="0.25">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c r="AQ511" s="65"/>
      <c r="AR511" s="65"/>
      <c r="AS511" s="65"/>
      <c r="AT511" s="65"/>
      <c r="AU511" s="65"/>
      <c r="AV511" s="65"/>
      <c r="AW511" s="65"/>
      <c r="AX511" s="65"/>
      <c r="AY511" s="65"/>
    </row>
    <row r="512" spans="1:51" ht="14.25" customHeight="1" x14ac:dyDescent="0.25">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c r="AQ512" s="65"/>
      <c r="AR512" s="65"/>
      <c r="AS512" s="65"/>
      <c r="AT512" s="65"/>
      <c r="AU512" s="65"/>
      <c r="AV512" s="65"/>
      <c r="AW512" s="65"/>
      <c r="AX512" s="65"/>
      <c r="AY512" s="65"/>
    </row>
    <row r="513" spans="1:51" ht="14.25" customHeight="1" x14ac:dyDescent="0.25">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c r="AQ513" s="65"/>
      <c r="AR513" s="65"/>
      <c r="AS513" s="65"/>
      <c r="AT513" s="65"/>
      <c r="AU513" s="65"/>
      <c r="AV513" s="65"/>
      <c r="AW513" s="65"/>
      <c r="AX513" s="65"/>
      <c r="AY513" s="65"/>
    </row>
    <row r="514" spans="1:51" ht="14.25" customHeight="1" x14ac:dyDescent="0.25">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c r="AQ514" s="65"/>
      <c r="AR514" s="65"/>
      <c r="AS514" s="65"/>
      <c r="AT514" s="65"/>
      <c r="AU514" s="65"/>
      <c r="AV514" s="65"/>
      <c r="AW514" s="65"/>
      <c r="AX514" s="65"/>
      <c r="AY514" s="65"/>
    </row>
    <row r="515" spans="1:51" ht="14.25" customHeight="1" x14ac:dyDescent="0.25">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c r="AQ515" s="65"/>
      <c r="AR515" s="65"/>
      <c r="AS515" s="65"/>
      <c r="AT515" s="65"/>
      <c r="AU515" s="65"/>
      <c r="AV515" s="65"/>
      <c r="AW515" s="65"/>
      <c r="AX515" s="65"/>
      <c r="AY515" s="65"/>
    </row>
    <row r="516" spans="1:51" ht="14.25" customHeight="1" x14ac:dyDescent="0.25">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row>
    <row r="517" spans="1:51" ht="14.25" customHeight="1" x14ac:dyDescent="0.25">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c r="AQ517" s="65"/>
      <c r="AR517" s="65"/>
      <c r="AS517" s="65"/>
      <c r="AT517" s="65"/>
      <c r="AU517" s="65"/>
      <c r="AV517" s="65"/>
      <c r="AW517" s="65"/>
      <c r="AX517" s="65"/>
      <c r="AY517" s="65"/>
    </row>
    <row r="518" spans="1:51" ht="14.25" customHeight="1" x14ac:dyDescent="0.25">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c r="AQ518" s="65"/>
      <c r="AR518" s="65"/>
      <c r="AS518" s="65"/>
      <c r="AT518" s="65"/>
      <c r="AU518" s="65"/>
      <c r="AV518" s="65"/>
      <c r="AW518" s="65"/>
      <c r="AX518" s="65"/>
      <c r="AY518" s="65"/>
    </row>
    <row r="519" spans="1:51" ht="14.25" customHeight="1" x14ac:dyDescent="0.25">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c r="AQ519" s="65"/>
      <c r="AR519" s="65"/>
      <c r="AS519" s="65"/>
      <c r="AT519" s="65"/>
      <c r="AU519" s="65"/>
      <c r="AV519" s="65"/>
      <c r="AW519" s="65"/>
      <c r="AX519" s="65"/>
      <c r="AY519" s="65"/>
    </row>
    <row r="520" spans="1:51" ht="14.25" customHeight="1" x14ac:dyDescent="0.25">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c r="AQ520" s="65"/>
      <c r="AR520" s="65"/>
      <c r="AS520" s="65"/>
      <c r="AT520" s="65"/>
      <c r="AU520" s="65"/>
      <c r="AV520" s="65"/>
      <c r="AW520" s="65"/>
      <c r="AX520" s="65"/>
      <c r="AY520" s="65"/>
    </row>
    <row r="521" spans="1:51" ht="14.25" customHeight="1" x14ac:dyDescent="0.25">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c r="AQ521" s="65"/>
      <c r="AR521" s="65"/>
      <c r="AS521" s="65"/>
      <c r="AT521" s="65"/>
      <c r="AU521" s="65"/>
      <c r="AV521" s="65"/>
      <c r="AW521" s="65"/>
      <c r="AX521" s="65"/>
      <c r="AY521" s="65"/>
    </row>
    <row r="522" spans="1:51" ht="14.25" customHeight="1" x14ac:dyDescent="0.25">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c r="AQ522" s="65"/>
      <c r="AR522" s="65"/>
      <c r="AS522" s="65"/>
      <c r="AT522" s="65"/>
      <c r="AU522" s="65"/>
      <c r="AV522" s="65"/>
      <c r="AW522" s="65"/>
      <c r="AX522" s="65"/>
      <c r="AY522" s="65"/>
    </row>
    <row r="523" spans="1:51" ht="14.25" customHeight="1" x14ac:dyDescent="0.25">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row>
    <row r="524" spans="1:51" ht="14.25" customHeight="1" x14ac:dyDescent="0.25">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c r="AQ524" s="65"/>
      <c r="AR524" s="65"/>
      <c r="AS524" s="65"/>
      <c r="AT524" s="65"/>
      <c r="AU524" s="65"/>
      <c r="AV524" s="65"/>
      <c r="AW524" s="65"/>
      <c r="AX524" s="65"/>
      <c r="AY524" s="65"/>
    </row>
    <row r="525" spans="1:51" ht="14.25" customHeight="1" x14ac:dyDescent="0.25">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c r="AQ525" s="65"/>
      <c r="AR525" s="65"/>
      <c r="AS525" s="65"/>
      <c r="AT525" s="65"/>
      <c r="AU525" s="65"/>
      <c r="AV525" s="65"/>
      <c r="AW525" s="65"/>
      <c r="AX525" s="65"/>
      <c r="AY525" s="65"/>
    </row>
    <row r="526" spans="1:51" ht="14.25" customHeight="1" x14ac:dyDescent="0.25">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c r="AQ526" s="65"/>
      <c r="AR526" s="65"/>
      <c r="AS526" s="65"/>
      <c r="AT526" s="65"/>
      <c r="AU526" s="65"/>
      <c r="AV526" s="65"/>
      <c r="AW526" s="65"/>
      <c r="AX526" s="65"/>
      <c r="AY526" s="65"/>
    </row>
    <row r="527" spans="1:51" ht="14.25" customHeight="1" x14ac:dyDescent="0.25">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c r="AQ527" s="65"/>
      <c r="AR527" s="65"/>
      <c r="AS527" s="65"/>
      <c r="AT527" s="65"/>
      <c r="AU527" s="65"/>
      <c r="AV527" s="65"/>
      <c r="AW527" s="65"/>
      <c r="AX527" s="65"/>
      <c r="AY527" s="65"/>
    </row>
    <row r="528" spans="1:51" ht="14.25" customHeight="1" x14ac:dyDescent="0.25">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c r="AQ528" s="65"/>
      <c r="AR528" s="65"/>
      <c r="AS528" s="65"/>
      <c r="AT528" s="65"/>
      <c r="AU528" s="65"/>
      <c r="AV528" s="65"/>
      <c r="AW528" s="65"/>
      <c r="AX528" s="65"/>
      <c r="AY528" s="65"/>
    </row>
    <row r="529" spans="1:51" ht="14.25" customHeight="1" x14ac:dyDescent="0.25">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c r="AQ529" s="65"/>
      <c r="AR529" s="65"/>
      <c r="AS529" s="65"/>
      <c r="AT529" s="65"/>
      <c r="AU529" s="65"/>
      <c r="AV529" s="65"/>
      <c r="AW529" s="65"/>
      <c r="AX529" s="65"/>
      <c r="AY529" s="65"/>
    </row>
    <row r="530" spans="1:51" ht="14.25" customHeight="1" x14ac:dyDescent="0.25">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c r="AQ530" s="65"/>
      <c r="AR530" s="65"/>
      <c r="AS530" s="65"/>
      <c r="AT530" s="65"/>
      <c r="AU530" s="65"/>
      <c r="AV530" s="65"/>
      <c r="AW530" s="65"/>
      <c r="AX530" s="65"/>
      <c r="AY530" s="65"/>
    </row>
    <row r="531" spans="1:51" ht="14.25" customHeight="1" x14ac:dyDescent="0.25">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c r="AQ531" s="65"/>
      <c r="AR531" s="65"/>
      <c r="AS531" s="65"/>
      <c r="AT531" s="65"/>
      <c r="AU531" s="65"/>
      <c r="AV531" s="65"/>
      <c r="AW531" s="65"/>
      <c r="AX531" s="65"/>
      <c r="AY531" s="65"/>
    </row>
    <row r="532" spans="1:51" ht="14.25" customHeight="1" x14ac:dyDescent="0.25">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c r="AQ532" s="65"/>
      <c r="AR532" s="65"/>
      <c r="AS532" s="65"/>
      <c r="AT532" s="65"/>
      <c r="AU532" s="65"/>
      <c r="AV532" s="65"/>
      <c r="AW532" s="65"/>
      <c r="AX532" s="65"/>
      <c r="AY532" s="65"/>
    </row>
    <row r="533" spans="1:51" ht="14.25" customHeight="1" x14ac:dyDescent="0.25">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c r="AQ533" s="65"/>
      <c r="AR533" s="65"/>
      <c r="AS533" s="65"/>
      <c r="AT533" s="65"/>
      <c r="AU533" s="65"/>
      <c r="AV533" s="65"/>
      <c r="AW533" s="65"/>
      <c r="AX533" s="65"/>
      <c r="AY533" s="65"/>
    </row>
    <row r="534" spans="1:51" ht="14.25" customHeight="1" x14ac:dyDescent="0.25">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c r="AQ534" s="65"/>
      <c r="AR534" s="65"/>
      <c r="AS534" s="65"/>
      <c r="AT534" s="65"/>
      <c r="AU534" s="65"/>
      <c r="AV534" s="65"/>
      <c r="AW534" s="65"/>
      <c r="AX534" s="65"/>
      <c r="AY534" s="65"/>
    </row>
    <row r="535" spans="1:51" ht="14.25" customHeight="1" x14ac:dyDescent="0.25">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c r="AQ535" s="65"/>
      <c r="AR535" s="65"/>
      <c r="AS535" s="65"/>
      <c r="AT535" s="65"/>
      <c r="AU535" s="65"/>
      <c r="AV535" s="65"/>
      <c r="AW535" s="65"/>
      <c r="AX535" s="65"/>
      <c r="AY535" s="65"/>
    </row>
    <row r="536" spans="1:51" ht="14.25" customHeight="1" x14ac:dyDescent="0.25">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c r="AQ536" s="65"/>
      <c r="AR536" s="65"/>
      <c r="AS536" s="65"/>
      <c r="AT536" s="65"/>
      <c r="AU536" s="65"/>
      <c r="AV536" s="65"/>
      <c r="AW536" s="65"/>
      <c r="AX536" s="65"/>
      <c r="AY536" s="65"/>
    </row>
    <row r="537" spans="1:51" ht="14.25" customHeight="1" x14ac:dyDescent="0.25">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c r="AQ537" s="65"/>
      <c r="AR537" s="65"/>
      <c r="AS537" s="65"/>
      <c r="AT537" s="65"/>
      <c r="AU537" s="65"/>
      <c r="AV537" s="65"/>
      <c r="AW537" s="65"/>
      <c r="AX537" s="65"/>
      <c r="AY537" s="65"/>
    </row>
    <row r="538" spans="1:51" ht="14.25" customHeight="1" x14ac:dyDescent="0.25">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c r="AQ538" s="65"/>
      <c r="AR538" s="65"/>
      <c r="AS538" s="65"/>
      <c r="AT538" s="65"/>
      <c r="AU538" s="65"/>
      <c r="AV538" s="65"/>
      <c r="AW538" s="65"/>
      <c r="AX538" s="65"/>
      <c r="AY538" s="65"/>
    </row>
    <row r="539" spans="1:51" ht="14.25" customHeight="1" x14ac:dyDescent="0.25">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c r="AQ539" s="65"/>
      <c r="AR539" s="65"/>
      <c r="AS539" s="65"/>
      <c r="AT539" s="65"/>
      <c r="AU539" s="65"/>
      <c r="AV539" s="65"/>
      <c r="AW539" s="65"/>
      <c r="AX539" s="65"/>
      <c r="AY539" s="65"/>
    </row>
    <row r="540" spans="1:51" ht="14.25" customHeight="1" x14ac:dyDescent="0.25">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c r="AQ540" s="65"/>
      <c r="AR540" s="65"/>
      <c r="AS540" s="65"/>
      <c r="AT540" s="65"/>
      <c r="AU540" s="65"/>
      <c r="AV540" s="65"/>
      <c r="AW540" s="65"/>
      <c r="AX540" s="65"/>
      <c r="AY540" s="65"/>
    </row>
    <row r="541" spans="1:51" ht="14.25" customHeight="1" x14ac:dyDescent="0.25">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c r="AQ541" s="65"/>
      <c r="AR541" s="65"/>
      <c r="AS541" s="65"/>
      <c r="AT541" s="65"/>
      <c r="AU541" s="65"/>
      <c r="AV541" s="65"/>
      <c r="AW541" s="65"/>
      <c r="AX541" s="65"/>
      <c r="AY541" s="65"/>
    </row>
    <row r="542" spans="1:51" ht="14.25" customHeight="1" x14ac:dyDescent="0.25">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c r="AQ542" s="65"/>
      <c r="AR542" s="65"/>
      <c r="AS542" s="65"/>
      <c r="AT542" s="65"/>
      <c r="AU542" s="65"/>
      <c r="AV542" s="65"/>
      <c r="AW542" s="65"/>
      <c r="AX542" s="65"/>
      <c r="AY542" s="65"/>
    </row>
    <row r="543" spans="1:51" ht="14.25" customHeight="1" x14ac:dyDescent="0.25">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c r="AQ543" s="65"/>
      <c r="AR543" s="65"/>
      <c r="AS543" s="65"/>
      <c r="AT543" s="65"/>
      <c r="AU543" s="65"/>
      <c r="AV543" s="65"/>
      <c r="AW543" s="65"/>
      <c r="AX543" s="65"/>
      <c r="AY543" s="65"/>
    </row>
    <row r="544" spans="1:51" ht="14.25" customHeight="1" x14ac:dyDescent="0.25">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c r="AQ544" s="65"/>
      <c r="AR544" s="65"/>
      <c r="AS544" s="65"/>
      <c r="AT544" s="65"/>
      <c r="AU544" s="65"/>
      <c r="AV544" s="65"/>
      <c r="AW544" s="65"/>
      <c r="AX544" s="65"/>
      <c r="AY544" s="65"/>
    </row>
    <row r="545" spans="1:51" ht="14.25" customHeight="1" x14ac:dyDescent="0.25">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c r="AQ545" s="65"/>
      <c r="AR545" s="65"/>
      <c r="AS545" s="65"/>
      <c r="AT545" s="65"/>
      <c r="AU545" s="65"/>
      <c r="AV545" s="65"/>
      <c r="AW545" s="65"/>
      <c r="AX545" s="65"/>
      <c r="AY545" s="65"/>
    </row>
    <row r="546" spans="1:51" ht="14.25" customHeight="1" x14ac:dyDescent="0.25">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c r="AQ546" s="65"/>
      <c r="AR546" s="65"/>
      <c r="AS546" s="65"/>
      <c r="AT546" s="65"/>
      <c r="AU546" s="65"/>
      <c r="AV546" s="65"/>
      <c r="AW546" s="65"/>
      <c r="AX546" s="65"/>
      <c r="AY546" s="65"/>
    </row>
    <row r="547" spans="1:51" ht="14.25" customHeight="1" x14ac:dyDescent="0.25">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c r="AQ547" s="65"/>
      <c r="AR547" s="65"/>
      <c r="AS547" s="65"/>
      <c r="AT547" s="65"/>
      <c r="AU547" s="65"/>
      <c r="AV547" s="65"/>
      <c r="AW547" s="65"/>
      <c r="AX547" s="65"/>
      <c r="AY547" s="65"/>
    </row>
    <row r="548" spans="1:51" ht="14.25" customHeight="1" x14ac:dyDescent="0.25">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c r="AQ548" s="65"/>
      <c r="AR548" s="65"/>
      <c r="AS548" s="65"/>
      <c r="AT548" s="65"/>
      <c r="AU548" s="65"/>
      <c r="AV548" s="65"/>
      <c r="AW548" s="65"/>
      <c r="AX548" s="65"/>
      <c r="AY548" s="65"/>
    </row>
    <row r="549" spans="1:51" ht="14.25" customHeight="1" x14ac:dyDescent="0.25">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c r="AQ549" s="65"/>
      <c r="AR549" s="65"/>
      <c r="AS549" s="65"/>
      <c r="AT549" s="65"/>
      <c r="AU549" s="65"/>
      <c r="AV549" s="65"/>
      <c r="AW549" s="65"/>
      <c r="AX549" s="65"/>
      <c r="AY549" s="65"/>
    </row>
    <row r="550" spans="1:51" ht="14.25" customHeight="1" x14ac:dyDescent="0.25">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c r="AQ550" s="65"/>
      <c r="AR550" s="65"/>
      <c r="AS550" s="65"/>
      <c r="AT550" s="65"/>
      <c r="AU550" s="65"/>
      <c r="AV550" s="65"/>
      <c r="AW550" s="65"/>
      <c r="AX550" s="65"/>
      <c r="AY550" s="65"/>
    </row>
    <row r="551" spans="1:51" ht="14.25" customHeight="1" x14ac:dyDescent="0.25">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c r="AQ551" s="65"/>
      <c r="AR551" s="65"/>
      <c r="AS551" s="65"/>
      <c r="AT551" s="65"/>
      <c r="AU551" s="65"/>
      <c r="AV551" s="65"/>
      <c r="AW551" s="65"/>
      <c r="AX551" s="65"/>
      <c r="AY551" s="65"/>
    </row>
    <row r="552" spans="1:51" ht="14.25" customHeight="1" x14ac:dyDescent="0.25">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c r="AQ552" s="65"/>
      <c r="AR552" s="65"/>
      <c r="AS552" s="65"/>
      <c r="AT552" s="65"/>
      <c r="AU552" s="65"/>
      <c r="AV552" s="65"/>
      <c r="AW552" s="65"/>
      <c r="AX552" s="65"/>
      <c r="AY552" s="65"/>
    </row>
    <row r="553" spans="1:51" ht="14.25" customHeight="1" x14ac:dyDescent="0.25">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c r="AQ553" s="65"/>
      <c r="AR553" s="65"/>
      <c r="AS553" s="65"/>
      <c r="AT553" s="65"/>
      <c r="AU553" s="65"/>
      <c r="AV553" s="65"/>
      <c r="AW553" s="65"/>
      <c r="AX553" s="65"/>
      <c r="AY553" s="65"/>
    </row>
    <row r="554" spans="1:51" ht="14.25" customHeight="1" x14ac:dyDescent="0.25">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c r="AQ554" s="65"/>
      <c r="AR554" s="65"/>
      <c r="AS554" s="65"/>
      <c r="AT554" s="65"/>
      <c r="AU554" s="65"/>
      <c r="AV554" s="65"/>
      <c r="AW554" s="65"/>
      <c r="AX554" s="65"/>
      <c r="AY554" s="65"/>
    </row>
    <row r="555" spans="1:51" ht="14.25" customHeight="1" x14ac:dyDescent="0.25">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c r="AQ555" s="65"/>
      <c r="AR555" s="65"/>
      <c r="AS555" s="65"/>
      <c r="AT555" s="65"/>
      <c r="AU555" s="65"/>
      <c r="AV555" s="65"/>
      <c r="AW555" s="65"/>
      <c r="AX555" s="65"/>
      <c r="AY555" s="65"/>
    </row>
    <row r="556" spans="1:51" ht="14.25" customHeight="1" x14ac:dyDescent="0.25">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c r="AQ556" s="65"/>
      <c r="AR556" s="65"/>
      <c r="AS556" s="65"/>
      <c r="AT556" s="65"/>
      <c r="AU556" s="65"/>
      <c r="AV556" s="65"/>
      <c r="AW556" s="65"/>
      <c r="AX556" s="65"/>
      <c r="AY556" s="65"/>
    </row>
    <row r="557" spans="1:51" ht="14.25" customHeight="1" x14ac:dyDescent="0.25">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c r="AQ557" s="65"/>
      <c r="AR557" s="65"/>
      <c r="AS557" s="65"/>
      <c r="AT557" s="65"/>
      <c r="AU557" s="65"/>
      <c r="AV557" s="65"/>
      <c r="AW557" s="65"/>
      <c r="AX557" s="65"/>
      <c r="AY557" s="65"/>
    </row>
    <row r="558" spans="1:51" ht="14.25" customHeight="1" x14ac:dyDescent="0.25">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c r="AQ558" s="65"/>
      <c r="AR558" s="65"/>
      <c r="AS558" s="65"/>
      <c r="AT558" s="65"/>
      <c r="AU558" s="65"/>
      <c r="AV558" s="65"/>
      <c r="AW558" s="65"/>
      <c r="AX558" s="65"/>
      <c r="AY558" s="65"/>
    </row>
    <row r="559" spans="1:51" ht="14.25" customHeight="1" x14ac:dyDescent="0.25">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c r="AQ559" s="65"/>
      <c r="AR559" s="65"/>
      <c r="AS559" s="65"/>
      <c r="AT559" s="65"/>
      <c r="AU559" s="65"/>
      <c r="AV559" s="65"/>
      <c r="AW559" s="65"/>
      <c r="AX559" s="65"/>
      <c r="AY559" s="65"/>
    </row>
    <row r="560" spans="1:51" ht="14.25" customHeight="1" x14ac:dyDescent="0.25">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c r="AQ560" s="65"/>
      <c r="AR560" s="65"/>
      <c r="AS560" s="65"/>
      <c r="AT560" s="65"/>
      <c r="AU560" s="65"/>
      <c r="AV560" s="65"/>
      <c r="AW560" s="65"/>
      <c r="AX560" s="65"/>
      <c r="AY560" s="65"/>
    </row>
    <row r="561" spans="1:51" ht="14.25" customHeight="1" x14ac:dyDescent="0.25">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c r="AQ561" s="65"/>
      <c r="AR561" s="65"/>
      <c r="AS561" s="65"/>
      <c r="AT561" s="65"/>
      <c r="AU561" s="65"/>
      <c r="AV561" s="65"/>
      <c r="AW561" s="65"/>
      <c r="AX561" s="65"/>
      <c r="AY561" s="65"/>
    </row>
    <row r="562" spans="1:51" ht="14.25" customHeight="1" x14ac:dyDescent="0.25">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c r="AQ562" s="65"/>
      <c r="AR562" s="65"/>
      <c r="AS562" s="65"/>
      <c r="AT562" s="65"/>
      <c r="AU562" s="65"/>
      <c r="AV562" s="65"/>
      <c r="AW562" s="65"/>
      <c r="AX562" s="65"/>
      <c r="AY562" s="65"/>
    </row>
    <row r="563" spans="1:51" ht="14.25" customHeight="1" x14ac:dyDescent="0.25">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row>
    <row r="564" spans="1:51" ht="14.25" customHeight="1" x14ac:dyDescent="0.25">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c r="AQ564" s="65"/>
      <c r="AR564" s="65"/>
      <c r="AS564" s="65"/>
      <c r="AT564" s="65"/>
      <c r="AU564" s="65"/>
      <c r="AV564" s="65"/>
      <c r="AW564" s="65"/>
      <c r="AX564" s="65"/>
      <c r="AY564" s="65"/>
    </row>
    <row r="565" spans="1:51" ht="14.25" customHeight="1" x14ac:dyDescent="0.25">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c r="AQ565" s="65"/>
      <c r="AR565" s="65"/>
      <c r="AS565" s="65"/>
      <c r="AT565" s="65"/>
      <c r="AU565" s="65"/>
      <c r="AV565" s="65"/>
      <c r="AW565" s="65"/>
      <c r="AX565" s="65"/>
      <c r="AY565" s="65"/>
    </row>
    <row r="566" spans="1:51" ht="14.25" customHeight="1" x14ac:dyDescent="0.25">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c r="AQ566" s="65"/>
      <c r="AR566" s="65"/>
      <c r="AS566" s="65"/>
      <c r="AT566" s="65"/>
      <c r="AU566" s="65"/>
      <c r="AV566" s="65"/>
      <c r="AW566" s="65"/>
      <c r="AX566" s="65"/>
      <c r="AY566" s="65"/>
    </row>
    <row r="567" spans="1:51" ht="14.25" customHeight="1" x14ac:dyDescent="0.25">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c r="AQ567" s="65"/>
      <c r="AR567" s="65"/>
      <c r="AS567" s="65"/>
      <c r="AT567" s="65"/>
      <c r="AU567" s="65"/>
      <c r="AV567" s="65"/>
      <c r="AW567" s="65"/>
      <c r="AX567" s="65"/>
      <c r="AY567" s="65"/>
    </row>
    <row r="568" spans="1:51" ht="14.25" customHeight="1" x14ac:dyDescent="0.25">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c r="AQ568" s="65"/>
      <c r="AR568" s="65"/>
      <c r="AS568" s="65"/>
      <c r="AT568" s="65"/>
      <c r="AU568" s="65"/>
      <c r="AV568" s="65"/>
      <c r="AW568" s="65"/>
      <c r="AX568" s="65"/>
      <c r="AY568" s="65"/>
    </row>
    <row r="569" spans="1:51" ht="14.25" customHeight="1" x14ac:dyDescent="0.25">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c r="AQ569" s="65"/>
      <c r="AR569" s="65"/>
      <c r="AS569" s="65"/>
      <c r="AT569" s="65"/>
      <c r="AU569" s="65"/>
      <c r="AV569" s="65"/>
      <c r="AW569" s="65"/>
      <c r="AX569" s="65"/>
      <c r="AY569" s="65"/>
    </row>
    <row r="570" spans="1:51" ht="14.25" customHeight="1" x14ac:dyDescent="0.25">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c r="AQ570" s="65"/>
      <c r="AR570" s="65"/>
      <c r="AS570" s="65"/>
      <c r="AT570" s="65"/>
      <c r="AU570" s="65"/>
      <c r="AV570" s="65"/>
      <c r="AW570" s="65"/>
      <c r="AX570" s="65"/>
      <c r="AY570" s="65"/>
    </row>
    <row r="571" spans="1:51" ht="14.25" customHeight="1" x14ac:dyDescent="0.25">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c r="AL571" s="65"/>
      <c r="AM571" s="65"/>
      <c r="AN571" s="65"/>
      <c r="AO571" s="65"/>
      <c r="AP571" s="65"/>
      <c r="AQ571" s="65"/>
      <c r="AR571" s="65"/>
      <c r="AS571" s="65"/>
      <c r="AT571" s="65"/>
      <c r="AU571" s="65"/>
      <c r="AV571" s="65"/>
      <c r="AW571" s="65"/>
      <c r="AX571" s="65"/>
      <c r="AY571" s="65"/>
    </row>
    <row r="572" spans="1:51" ht="14.25" customHeight="1" x14ac:dyDescent="0.25">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c r="AQ572" s="65"/>
      <c r="AR572" s="65"/>
      <c r="AS572" s="65"/>
      <c r="AT572" s="65"/>
      <c r="AU572" s="65"/>
      <c r="AV572" s="65"/>
      <c r="AW572" s="65"/>
      <c r="AX572" s="65"/>
      <c r="AY572" s="65"/>
    </row>
    <row r="573" spans="1:51" ht="14.25" customHeight="1" x14ac:dyDescent="0.25">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c r="AQ573" s="65"/>
      <c r="AR573" s="65"/>
      <c r="AS573" s="65"/>
      <c r="AT573" s="65"/>
      <c r="AU573" s="65"/>
      <c r="AV573" s="65"/>
      <c r="AW573" s="65"/>
      <c r="AX573" s="65"/>
      <c r="AY573" s="65"/>
    </row>
    <row r="574" spans="1:51" ht="14.25" customHeight="1" x14ac:dyDescent="0.25">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c r="AQ574" s="65"/>
      <c r="AR574" s="65"/>
      <c r="AS574" s="65"/>
      <c r="AT574" s="65"/>
      <c r="AU574" s="65"/>
      <c r="AV574" s="65"/>
      <c r="AW574" s="65"/>
      <c r="AX574" s="65"/>
      <c r="AY574" s="65"/>
    </row>
    <row r="575" spans="1:51" ht="14.25" customHeight="1" x14ac:dyDescent="0.25">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c r="AQ575" s="65"/>
      <c r="AR575" s="65"/>
      <c r="AS575" s="65"/>
      <c r="AT575" s="65"/>
      <c r="AU575" s="65"/>
      <c r="AV575" s="65"/>
      <c r="AW575" s="65"/>
      <c r="AX575" s="65"/>
      <c r="AY575" s="65"/>
    </row>
    <row r="576" spans="1:51" ht="14.25" customHeight="1" x14ac:dyDescent="0.25">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c r="AQ576" s="65"/>
      <c r="AR576" s="65"/>
      <c r="AS576" s="65"/>
      <c r="AT576" s="65"/>
      <c r="AU576" s="65"/>
      <c r="AV576" s="65"/>
      <c r="AW576" s="65"/>
      <c r="AX576" s="65"/>
      <c r="AY576" s="65"/>
    </row>
    <row r="577" spans="1:51" ht="14.25" customHeight="1" x14ac:dyDescent="0.25">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c r="AQ577" s="65"/>
      <c r="AR577" s="65"/>
      <c r="AS577" s="65"/>
      <c r="AT577" s="65"/>
      <c r="AU577" s="65"/>
      <c r="AV577" s="65"/>
      <c r="AW577" s="65"/>
      <c r="AX577" s="65"/>
      <c r="AY577" s="65"/>
    </row>
    <row r="578" spans="1:51" ht="14.25" customHeight="1" x14ac:dyDescent="0.25">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c r="AQ578" s="65"/>
      <c r="AR578" s="65"/>
      <c r="AS578" s="65"/>
      <c r="AT578" s="65"/>
      <c r="AU578" s="65"/>
      <c r="AV578" s="65"/>
      <c r="AW578" s="65"/>
      <c r="AX578" s="65"/>
      <c r="AY578" s="65"/>
    </row>
    <row r="579" spans="1:51" ht="14.25" customHeight="1" x14ac:dyDescent="0.25">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c r="AQ579" s="65"/>
      <c r="AR579" s="65"/>
      <c r="AS579" s="65"/>
      <c r="AT579" s="65"/>
      <c r="AU579" s="65"/>
      <c r="AV579" s="65"/>
      <c r="AW579" s="65"/>
      <c r="AX579" s="65"/>
      <c r="AY579" s="65"/>
    </row>
    <row r="580" spans="1:51" ht="14.25" customHeight="1" x14ac:dyDescent="0.25">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c r="AQ580" s="65"/>
      <c r="AR580" s="65"/>
      <c r="AS580" s="65"/>
      <c r="AT580" s="65"/>
      <c r="AU580" s="65"/>
      <c r="AV580" s="65"/>
      <c r="AW580" s="65"/>
      <c r="AX580" s="65"/>
      <c r="AY580" s="65"/>
    </row>
    <row r="581" spans="1:51" ht="14.25" customHeight="1" x14ac:dyDescent="0.25">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c r="AQ581" s="65"/>
      <c r="AR581" s="65"/>
      <c r="AS581" s="65"/>
      <c r="AT581" s="65"/>
      <c r="AU581" s="65"/>
      <c r="AV581" s="65"/>
      <c r="AW581" s="65"/>
      <c r="AX581" s="65"/>
      <c r="AY581" s="65"/>
    </row>
    <row r="582" spans="1:51" ht="14.25" customHeight="1" x14ac:dyDescent="0.25">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c r="AQ582" s="65"/>
      <c r="AR582" s="65"/>
      <c r="AS582" s="65"/>
      <c r="AT582" s="65"/>
      <c r="AU582" s="65"/>
      <c r="AV582" s="65"/>
      <c r="AW582" s="65"/>
      <c r="AX582" s="65"/>
      <c r="AY582" s="65"/>
    </row>
    <row r="583" spans="1:51" ht="14.25" customHeight="1" x14ac:dyDescent="0.25">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c r="AQ583" s="65"/>
      <c r="AR583" s="65"/>
      <c r="AS583" s="65"/>
      <c r="AT583" s="65"/>
      <c r="AU583" s="65"/>
      <c r="AV583" s="65"/>
      <c r="AW583" s="65"/>
      <c r="AX583" s="65"/>
      <c r="AY583" s="65"/>
    </row>
    <row r="584" spans="1:51" ht="14.25" customHeight="1" x14ac:dyDescent="0.25">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c r="AQ584" s="65"/>
      <c r="AR584" s="65"/>
      <c r="AS584" s="65"/>
      <c r="AT584" s="65"/>
      <c r="AU584" s="65"/>
      <c r="AV584" s="65"/>
      <c r="AW584" s="65"/>
      <c r="AX584" s="65"/>
      <c r="AY584" s="65"/>
    </row>
    <row r="585" spans="1:51" ht="14.25" customHeight="1" x14ac:dyDescent="0.25">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c r="AQ585" s="65"/>
      <c r="AR585" s="65"/>
      <c r="AS585" s="65"/>
      <c r="AT585" s="65"/>
      <c r="AU585" s="65"/>
      <c r="AV585" s="65"/>
      <c r="AW585" s="65"/>
      <c r="AX585" s="65"/>
      <c r="AY585" s="65"/>
    </row>
    <row r="586" spans="1:51" ht="14.25" customHeight="1" x14ac:dyDescent="0.25">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c r="AQ586" s="65"/>
      <c r="AR586" s="65"/>
      <c r="AS586" s="65"/>
      <c r="AT586" s="65"/>
      <c r="AU586" s="65"/>
      <c r="AV586" s="65"/>
      <c r="AW586" s="65"/>
      <c r="AX586" s="65"/>
      <c r="AY586" s="65"/>
    </row>
    <row r="587" spans="1:51" ht="14.25" customHeight="1" x14ac:dyDescent="0.25">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c r="AQ587" s="65"/>
      <c r="AR587" s="65"/>
      <c r="AS587" s="65"/>
      <c r="AT587" s="65"/>
      <c r="AU587" s="65"/>
      <c r="AV587" s="65"/>
      <c r="AW587" s="65"/>
      <c r="AX587" s="65"/>
      <c r="AY587" s="65"/>
    </row>
    <row r="588" spans="1:51" ht="14.25" customHeight="1" x14ac:dyDescent="0.25">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c r="AQ588" s="65"/>
      <c r="AR588" s="65"/>
      <c r="AS588" s="65"/>
      <c r="AT588" s="65"/>
      <c r="AU588" s="65"/>
      <c r="AV588" s="65"/>
      <c r="AW588" s="65"/>
      <c r="AX588" s="65"/>
      <c r="AY588" s="65"/>
    </row>
    <row r="589" spans="1:51" ht="14.25" customHeight="1" x14ac:dyDescent="0.25">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c r="AQ589" s="65"/>
      <c r="AR589" s="65"/>
      <c r="AS589" s="65"/>
      <c r="AT589" s="65"/>
      <c r="AU589" s="65"/>
      <c r="AV589" s="65"/>
      <c r="AW589" s="65"/>
      <c r="AX589" s="65"/>
      <c r="AY589" s="65"/>
    </row>
    <row r="590" spans="1:51" ht="14.25" customHeight="1" x14ac:dyDescent="0.25">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c r="AQ590" s="65"/>
      <c r="AR590" s="65"/>
      <c r="AS590" s="65"/>
      <c r="AT590" s="65"/>
      <c r="AU590" s="65"/>
      <c r="AV590" s="65"/>
      <c r="AW590" s="65"/>
      <c r="AX590" s="65"/>
      <c r="AY590" s="65"/>
    </row>
    <row r="591" spans="1:51" ht="14.25" customHeight="1" x14ac:dyDescent="0.25">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c r="AQ591" s="65"/>
      <c r="AR591" s="65"/>
      <c r="AS591" s="65"/>
      <c r="AT591" s="65"/>
      <c r="AU591" s="65"/>
      <c r="AV591" s="65"/>
      <c r="AW591" s="65"/>
      <c r="AX591" s="65"/>
      <c r="AY591" s="65"/>
    </row>
    <row r="592" spans="1:51" ht="14.25" customHeight="1" x14ac:dyDescent="0.25">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c r="AQ592" s="65"/>
      <c r="AR592" s="65"/>
      <c r="AS592" s="65"/>
      <c r="AT592" s="65"/>
      <c r="AU592" s="65"/>
      <c r="AV592" s="65"/>
      <c r="AW592" s="65"/>
      <c r="AX592" s="65"/>
      <c r="AY592" s="65"/>
    </row>
    <row r="593" spans="1:51" ht="14.25" customHeight="1" x14ac:dyDescent="0.25">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c r="AQ593" s="65"/>
      <c r="AR593" s="65"/>
      <c r="AS593" s="65"/>
      <c r="AT593" s="65"/>
      <c r="AU593" s="65"/>
      <c r="AV593" s="65"/>
      <c r="AW593" s="65"/>
      <c r="AX593" s="65"/>
      <c r="AY593" s="65"/>
    </row>
    <row r="594" spans="1:51" ht="14.25" customHeight="1" x14ac:dyDescent="0.25">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c r="AQ594" s="65"/>
      <c r="AR594" s="65"/>
      <c r="AS594" s="65"/>
      <c r="AT594" s="65"/>
      <c r="AU594" s="65"/>
      <c r="AV594" s="65"/>
      <c r="AW594" s="65"/>
      <c r="AX594" s="65"/>
      <c r="AY594" s="65"/>
    </row>
    <row r="595" spans="1:51" ht="14.25" customHeight="1" x14ac:dyDescent="0.25">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c r="AQ595" s="65"/>
      <c r="AR595" s="65"/>
      <c r="AS595" s="65"/>
      <c r="AT595" s="65"/>
      <c r="AU595" s="65"/>
      <c r="AV595" s="65"/>
      <c r="AW595" s="65"/>
      <c r="AX595" s="65"/>
      <c r="AY595" s="65"/>
    </row>
    <row r="596" spans="1:51" ht="14.25" customHeight="1" x14ac:dyDescent="0.25">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c r="AQ596" s="65"/>
      <c r="AR596" s="65"/>
      <c r="AS596" s="65"/>
      <c r="AT596" s="65"/>
      <c r="AU596" s="65"/>
      <c r="AV596" s="65"/>
      <c r="AW596" s="65"/>
      <c r="AX596" s="65"/>
      <c r="AY596" s="65"/>
    </row>
    <row r="597" spans="1:51" ht="14.25" customHeight="1" x14ac:dyDescent="0.25">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c r="AQ597" s="65"/>
      <c r="AR597" s="65"/>
      <c r="AS597" s="65"/>
      <c r="AT597" s="65"/>
      <c r="AU597" s="65"/>
      <c r="AV597" s="65"/>
      <c r="AW597" s="65"/>
      <c r="AX597" s="65"/>
      <c r="AY597" s="65"/>
    </row>
    <row r="598" spans="1:51" ht="14.25" customHeight="1" x14ac:dyDescent="0.25">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c r="AQ598" s="65"/>
      <c r="AR598" s="65"/>
      <c r="AS598" s="65"/>
      <c r="AT598" s="65"/>
      <c r="AU598" s="65"/>
      <c r="AV598" s="65"/>
      <c r="AW598" s="65"/>
      <c r="AX598" s="65"/>
      <c r="AY598" s="65"/>
    </row>
    <row r="599" spans="1:51" ht="14.25" customHeight="1" x14ac:dyDescent="0.25">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c r="AQ599" s="65"/>
      <c r="AR599" s="65"/>
      <c r="AS599" s="65"/>
      <c r="AT599" s="65"/>
      <c r="AU599" s="65"/>
      <c r="AV599" s="65"/>
      <c r="AW599" s="65"/>
      <c r="AX599" s="65"/>
      <c r="AY599" s="65"/>
    </row>
    <row r="600" spans="1:51" ht="14.25" customHeight="1" x14ac:dyDescent="0.25">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row>
    <row r="601" spans="1:51" ht="14.25" customHeight="1" x14ac:dyDescent="0.25">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c r="AQ601" s="65"/>
      <c r="AR601" s="65"/>
      <c r="AS601" s="65"/>
      <c r="AT601" s="65"/>
      <c r="AU601" s="65"/>
      <c r="AV601" s="65"/>
      <c r="AW601" s="65"/>
      <c r="AX601" s="65"/>
      <c r="AY601" s="65"/>
    </row>
    <row r="602" spans="1:51" ht="14.25" customHeight="1" x14ac:dyDescent="0.25">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c r="AQ602" s="65"/>
      <c r="AR602" s="65"/>
      <c r="AS602" s="65"/>
      <c r="AT602" s="65"/>
      <c r="AU602" s="65"/>
      <c r="AV602" s="65"/>
      <c r="AW602" s="65"/>
      <c r="AX602" s="65"/>
      <c r="AY602" s="65"/>
    </row>
    <row r="603" spans="1:51" ht="14.25" customHeight="1" x14ac:dyDescent="0.25">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c r="AQ603" s="65"/>
      <c r="AR603" s="65"/>
      <c r="AS603" s="65"/>
      <c r="AT603" s="65"/>
      <c r="AU603" s="65"/>
      <c r="AV603" s="65"/>
      <c r="AW603" s="65"/>
      <c r="AX603" s="65"/>
      <c r="AY603" s="65"/>
    </row>
    <row r="604" spans="1:51" ht="14.25" customHeight="1" x14ac:dyDescent="0.25">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c r="AQ604" s="65"/>
      <c r="AR604" s="65"/>
      <c r="AS604" s="65"/>
      <c r="AT604" s="65"/>
      <c r="AU604" s="65"/>
      <c r="AV604" s="65"/>
      <c r="AW604" s="65"/>
      <c r="AX604" s="65"/>
      <c r="AY604" s="65"/>
    </row>
    <row r="605" spans="1:51" ht="14.25" customHeight="1" x14ac:dyDescent="0.25">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c r="AQ605" s="65"/>
      <c r="AR605" s="65"/>
      <c r="AS605" s="65"/>
      <c r="AT605" s="65"/>
      <c r="AU605" s="65"/>
      <c r="AV605" s="65"/>
      <c r="AW605" s="65"/>
      <c r="AX605" s="65"/>
      <c r="AY605" s="65"/>
    </row>
    <row r="606" spans="1:51" ht="14.25" customHeight="1" x14ac:dyDescent="0.25">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c r="AQ606" s="65"/>
      <c r="AR606" s="65"/>
      <c r="AS606" s="65"/>
      <c r="AT606" s="65"/>
      <c r="AU606" s="65"/>
      <c r="AV606" s="65"/>
      <c r="AW606" s="65"/>
      <c r="AX606" s="65"/>
      <c r="AY606" s="65"/>
    </row>
    <row r="607" spans="1:51" ht="14.25" customHeight="1" x14ac:dyDescent="0.25">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c r="AQ607" s="65"/>
      <c r="AR607" s="65"/>
      <c r="AS607" s="65"/>
      <c r="AT607" s="65"/>
      <c r="AU607" s="65"/>
      <c r="AV607" s="65"/>
      <c r="AW607" s="65"/>
      <c r="AX607" s="65"/>
      <c r="AY607" s="65"/>
    </row>
    <row r="608" spans="1:51" ht="14.25" customHeight="1" x14ac:dyDescent="0.25">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c r="AQ608" s="65"/>
      <c r="AR608" s="65"/>
      <c r="AS608" s="65"/>
      <c r="AT608" s="65"/>
      <c r="AU608" s="65"/>
      <c r="AV608" s="65"/>
      <c r="AW608" s="65"/>
      <c r="AX608" s="65"/>
      <c r="AY608" s="65"/>
    </row>
    <row r="609" spans="1:51" ht="14.25" customHeight="1" x14ac:dyDescent="0.25">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c r="AQ609" s="65"/>
      <c r="AR609" s="65"/>
      <c r="AS609" s="65"/>
      <c r="AT609" s="65"/>
      <c r="AU609" s="65"/>
      <c r="AV609" s="65"/>
      <c r="AW609" s="65"/>
      <c r="AX609" s="65"/>
      <c r="AY609" s="65"/>
    </row>
    <row r="610" spans="1:51" ht="14.25" customHeight="1" x14ac:dyDescent="0.25">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c r="AQ610" s="65"/>
      <c r="AR610" s="65"/>
      <c r="AS610" s="65"/>
      <c r="AT610" s="65"/>
      <c r="AU610" s="65"/>
      <c r="AV610" s="65"/>
      <c r="AW610" s="65"/>
      <c r="AX610" s="65"/>
      <c r="AY610" s="65"/>
    </row>
    <row r="611" spans="1:51" ht="14.25" customHeight="1" x14ac:dyDescent="0.25">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c r="AQ611" s="65"/>
      <c r="AR611" s="65"/>
      <c r="AS611" s="65"/>
      <c r="AT611" s="65"/>
      <c r="AU611" s="65"/>
      <c r="AV611" s="65"/>
      <c r="AW611" s="65"/>
      <c r="AX611" s="65"/>
      <c r="AY611" s="65"/>
    </row>
    <row r="612" spans="1:51" ht="14.25" customHeight="1" x14ac:dyDescent="0.25">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c r="AQ612" s="65"/>
      <c r="AR612" s="65"/>
      <c r="AS612" s="65"/>
      <c r="AT612" s="65"/>
      <c r="AU612" s="65"/>
      <c r="AV612" s="65"/>
      <c r="AW612" s="65"/>
      <c r="AX612" s="65"/>
      <c r="AY612" s="65"/>
    </row>
    <row r="613" spans="1:51" ht="14.25" customHeight="1" x14ac:dyDescent="0.25">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c r="AQ613" s="65"/>
      <c r="AR613" s="65"/>
      <c r="AS613" s="65"/>
      <c r="AT613" s="65"/>
      <c r="AU613" s="65"/>
      <c r="AV613" s="65"/>
      <c r="AW613" s="65"/>
      <c r="AX613" s="65"/>
      <c r="AY613" s="65"/>
    </row>
    <row r="614" spans="1:51" ht="14.25" customHeight="1" x14ac:dyDescent="0.25">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c r="AQ614" s="65"/>
      <c r="AR614" s="65"/>
      <c r="AS614" s="65"/>
      <c r="AT614" s="65"/>
      <c r="AU614" s="65"/>
      <c r="AV614" s="65"/>
      <c r="AW614" s="65"/>
      <c r="AX614" s="65"/>
      <c r="AY614" s="65"/>
    </row>
    <row r="615" spans="1:51" ht="14.25" customHeight="1" x14ac:dyDescent="0.25">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c r="AQ615" s="65"/>
      <c r="AR615" s="65"/>
      <c r="AS615" s="65"/>
      <c r="AT615" s="65"/>
      <c r="AU615" s="65"/>
      <c r="AV615" s="65"/>
      <c r="AW615" s="65"/>
      <c r="AX615" s="65"/>
      <c r="AY615" s="65"/>
    </row>
    <row r="616" spans="1:51" ht="14.25" customHeight="1" x14ac:dyDescent="0.25">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c r="AQ616" s="65"/>
      <c r="AR616" s="65"/>
      <c r="AS616" s="65"/>
      <c r="AT616" s="65"/>
      <c r="AU616" s="65"/>
      <c r="AV616" s="65"/>
      <c r="AW616" s="65"/>
      <c r="AX616" s="65"/>
      <c r="AY616" s="65"/>
    </row>
    <row r="617" spans="1:51" ht="14.25" customHeight="1" x14ac:dyDescent="0.25">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c r="AQ617" s="65"/>
      <c r="AR617" s="65"/>
      <c r="AS617" s="65"/>
      <c r="AT617" s="65"/>
      <c r="AU617" s="65"/>
      <c r="AV617" s="65"/>
      <c r="AW617" s="65"/>
      <c r="AX617" s="65"/>
      <c r="AY617" s="65"/>
    </row>
    <row r="618" spans="1:51" ht="14.25" customHeight="1" x14ac:dyDescent="0.25">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c r="AQ618" s="65"/>
      <c r="AR618" s="65"/>
      <c r="AS618" s="65"/>
      <c r="AT618" s="65"/>
      <c r="AU618" s="65"/>
      <c r="AV618" s="65"/>
      <c r="AW618" s="65"/>
      <c r="AX618" s="65"/>
      <c r="AY618" s="65"/>
    </row>
    <row r="619" spans="1:51" ht="14.25" customHeight="1" x14ac:dyDescent="0.25">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c r="AQ619" s="65"/>
      <c r="AR619" s="65"/>
      <c r="AS619" s="65"/>
      <c r="AT619" s="65"/>
      <c r="AU619" s="65"/>
      <c r="AV619" s="65"/>
      <c r="AW619" s="65"/>
      <c r="AX619" s="65"/>
      <c r="AY619" s="65"/>
    </row>
    <row r="620" spans="1:51" ht="14.25" customHeight="1" x14ac:dyDescent="0.25">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c r="AQ620" s="65"/>
      <c r="AR620" s="65"/>
      <c r="AS620" s="65"/>
      <c r="AT620" s="65"/>
      <c r="AU620" s="65"/>
      <c r="AV620" s="65"/>
      <c r="AW620" s="65"/>
      <c r="AX620" s="65"/>
      <c r="AY620" s="65"/>
    </row>
    <row r="621" spans="1:51" ht="14.25" customHeight="1" x14ac:dyDescent="0.25">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c r="AQ621" s="65"/>
      <c r="AR621" s="65"/>
      <c r="AS621" s="65"/>
      <c r="AT621" s="65"/>
      <c r="AU621" s="65"/>
      <c r="AV621" s="65"/>
      <c r="AW621" s="65"/>
      <c r="AX621" s="65"/>
      <c r="AY621" s="65"/>
    </row>
    <row r="622" spans="1:51" ht="14.25" customHeight="1" x14ac:dyDescent="0.25">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c r="AQ622" s="65"/>
      <c r="AR622" s="65"/>
      <c r="AS622" s="65"/>
      <c r="AT622" s="65"/>
      <c r="AU622" s="65"/>
      <c r="AV622" s="65"/>
      <c r="AW622" s="65"/>
      <c r="AX622" s="65"/>
      <c r="AY622" s="65"/>
    </row>
    <row r="623" spans="1:51" ht="14.25" customHeight="1" x14ac:dyDescent="0.25">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c r="AQ623" s="65"/>
      <c r="AR623" s="65"/>
      <c r="AS623" s="65"/>
      <c r="AT623" s="65"/>
      <c r="AU623" s="65"/>
      <c r="AV623" s="65"/>
      <c r="AW623" s="65"/>
      <c r="AX623" s="65"/>
      <c r="AY623" s="65"/>
    </row>
    <row r="624" spans="1:51" ht="14.25" customHeight="1" x14ac:dyDescent="0.25">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c r="AQ624" s="65"/>
      <c r="AR624" s="65"/>
      <c r="AS624" s="65"/>
      <c r="AT624" s="65"/>
      <c r="AU624" s="65"/>
      <c r="AV624" s="65"/>
      <c r="AW624" s="65"/>
      <c r="AX624" s="65"/>
      <c r="AY624" s="65"/>
    </row>
    <row r="625" spans="1:51" ht="14.25" customHeight="1" x14ac:dyDescent="0.25">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c r="AQ625" s="65"/>
      <c r="AR625" s="65"/>
      <c r="AS625" s="65"/>
      <c r="AT625" s="65"/>
      <c r="AU625" s="65"/>
      <c r="AV625" s="65"/>
      <c r="AW625" s="65"/>
      <c r="AX625" s="65"/>
      <c r="AY625" s="65"/>
    </row>
    <row r="626" spans="1:51" ht="14.25" customHeight="1" x14ac:dyDescent="0.25">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c r="AQ626" s="65"/>
      <c r="AR626" s="65"/>
      <c r="AS626" s="65"/>
      <c r="AT626" s="65"/>
      <c r="AU626" s="65"/>
      <c r="AV626" s="65"/>
      <c r="AW626" s="65"/>
      <c r="AX626" s="65"/>
      <c r="AY626" s="65"/>
    </row>
    <row r="627" spans="1:51" ht="14.25" customHeight="1" x14ac:dyDescent="0.25">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c r="AQ627" s="65"/>
      <c r="AR627" s="65"/>
      <c r="AS627" s="65"/>
      <c r="AT627" s="65"/>
      <c r="AU627" s="65"/>
      <c r="AV627" s="65"/>
      <c r="AW627" s="65"/>
      <c r="AX627" s="65"/>
      <c r="AY627" s="65"/>
    </row>
    <row r="628" spans="1:51" ht="14.25" customHeight="1" x14ac:dyDescent="0.25">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c r="AQ628" s="65"/>
      <c r="AR628" s="65"/>
      <c r="AS628" s="65"/>
      <c r="AT628" s="65"/>
      <c r="AU628" s="65"/>
      <c r="AV628" s="65"/>
      <c r="AW628" s="65"/>
      <c r="AX628" s="65"/>
      <c r="AY628" s="65"/>
    </row>
    <row r="629" spans="1:51" ht="14.25" customHeight="1" x14ac:dyDescent="0.25">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c r="AQ629" s="65"/>
      <c r="AR629" s="65"/>
      <c r="AS629" s="65"/>
      <c r="AT629" s="65"/>
      <c r="AU629" s="65"/>
      <c r="AV629" s="65"/>
      <c r="AW629" s="65"/>
      <c r="AX629" s="65"/>
      <c r="AY629" s="65"/>
    </row>
    <row r="630" spans="1:51" ht="14.25" customHeight="1" x14ac:dyDescent="0.25">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c r="AQ630" s="65"/>
      <c r="AR630" s="65"/>
      <c r="AS630" s="65"/>
      <c r="AT630" s="65"/>
      <c r="AU630" s="65"/>
      <c r="AV630" s="65"/>
      <c r="AW630" s="65"/>
      <c r="AX630" s="65"/>
      <c r="AY630" s="65"/>
    </row>
    <row r="631" spans="1:51" ht="14.25" customHeight="1" x14ac:dyDescent="0.25">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c r="AQ631" s="65"/>
      <c r="AR631" s="65"/>
      <c r="AS631" s="65"/>
      <c r="AT631" s="65"/>
      <c r="AU631" s="65"/>
      <c r="AV631" s="65"/>
      <c r="AW631" s="65"/>
      <c r="AX631" s="65"/>
      <c r="AY631" s="65"/>
    </row>
    <row r="632" spans="1:51" ht="14.25" customHeight="1" x14ac:dyDescent="0.25">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c r="AQ632" s="65"/>
      <c r="AR632" s="65"/>
      <c r="AS632" s="65"/>
      <c r="AT632" s="65"/>
      <c r="AU632" s="65"/>
      <c r="AV632" s="65"/>
      <c r="AW632" s="65"/>
      <c r="AX632" s="65"/>
      <c r="AY632" s="65"/>
    </row>
    <row r="633" spans="1:51" ht="14.25" customHeight="1" x14ac:dyDescent="0.25">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c r="AQ633" s="65"/>
      <c r="AR633" s="65"/>
      <c r="AS633" s="65"/>
      <c r="AT633" s="65"/>
      <c r="AU633" s="65"/>
      <c r="AV633" s="65"/>
      <c r="AW633" s="65"/>
      <c r="AX633" s="65"/>
      <c r="AY633" s="65"/>
    </row>
    <row r="634" spans="1:51" ht="14.25" customHeight="1" x14ac:dyDescent="0.25">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c r="AQ634" s="65"/>
      <c r="AR634" s="65"/>
      <c r="AS634" s="65"/>
      <c r="AT634" s="65"/>
      <c r="AU634" s="65"/>
      <c r="AV634" s="65"/>
      <c r="AW634" s="65"/>
      <c r="AX634" s="65"/>
      <c r="AY634" s="65"/>
    </row>
    <row r="635" spans="1:51" ht="14.25" customHeight="1" x14ac:dyDescent="0.25">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c r="AQ635" s="65"/>
      <c r="AR635" s="65"/>
      <c r="AS635" s="65"/>
      <c r="AT635" s="65"/>
      <c r="AU635" s="65"/>
      <c r="AV635" s="65"/>
      <c r="AW635" s="65"/>
      <c r="AX635" s="65"/>
      <c r="AY635" s="65"/>
    </row>
    <row r="636" spans="1:51" ht="14.25" customHeight="1" x14ac:dyDescent="0.25">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row>
    <row r="637" spans="1:51" ht="14.25" customHeight="1" x14ac:dyDescent="0.25">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c r="AQ637" s="65"/>
      <c r="AR637" s="65"/>
      <c r="AS637" s="65"/>
      <c r="AT637" s="65"/>
      <c r="AU637" s="65"/>
      <c r="AV637" s="65"/>
      <c r="AW637" s="65"/>
      <c r="AX637" s="65"/>
      <c r="AY637" s="65"/>
    </row>
    <row r="638" spans="1:51" ht="14.25" customHeight="1" x14ac:dyDescent="0.25">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c r="AQ638" s="65"/>
      <c r="AR638" s="65"/>
      <c r="AS638" s="65"/>
      <c r="AT638" s="65"/>
      <c r="AU638" s="65"/>
      <c r="AV638" s="65"/>
      <c r="AW638" s="65"/>
      <c r="AX638" s="65"/>
      <c r="AY638" s="65"/>
    </row>
    <row r="639" spans="1:51" ht="14.25" customHeight="1" x14ac:dyDescent="0.25">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c r="AQ639" s="65"/>
      <c r="AR639" s="65"/>
      <c r="AS639" s="65"/>
      <c r="AT639" s="65"/>
      <c r="AU639" s="65"/>
      <c r="AV639" s="65"/>
      <c r="AW639" s="65"/>
      <c r="AX639" s="65"/>
      <c r="AY639" s="65"/>
    </row>
    <row r="640" spans="1:51" ht="14.25" customHeight="1" x14ac:dyDescent="0.25">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c r="AQ640" s="65"/>
      <c r="AR640" s="65"/>
      <c r="AS640" s="65"/>
      <c r="AT640" s="65"/>
      <c r="AU640" s="65"/>
      <c r="AV640" s="65"/>
      <c r="AW640" s="65"/>
      <c r="AX640" s="65"/>
      <c r="AY640" s="65"/>
    </row>
    <row r="641" spans="1:51" ht="14.25" customHeight="1" x14ac:dyDescent="0.25">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c r="AQ641" s="65"/>
      <c r="AR641" s="65"/>
      <c r="AS641" s="65"/>
      <c r="AT641" s="65"/>
      <c r="AU641" s="65"/>
      <c r="AV641" s="65"/>
      <c r="AW641" s="65"/>
      <c r="AX641" s="65"/>
      <c r="AY641" s="65"/>
    </row>
    <row r="642" spans="1:51" ht="14.25" customHeight="1" x14ac:dyDescent="0.25">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c r="AQ642" s="65"/>
      <c r="AR642" s="65"/>
      <c r="AS642" s="65"/>
      <c r="AT642" s="65"/>
      <c r="AU642" s="65"/>
      <c r="AV642" s="65"/>
      <c r="AW642" s="65"/>
      <c r="AX642" s="65"/>
      <c r="AY642" s="65"/>
    </row>
    <row r="643" spans="1:51" ht="14.25" customHeight="1" x14ac:dyDescent="0.25">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c r="AQ643" s="65"/>
      <c r="AR643" s="65"/>
      <c r="AS643" s="65"/>
      <c r="AT643" s="65"/>
      <c r="AU643" s="65"/>
      <c r="AV643" s="65"/>
      <c r="AW643" s="65"/>
      <c r="AX643" s="65"/>
      <c r="AY643" s="65"/>
    </row>
    <row r="644" spans="1:51" ht="14.25" customHeight="1" x14ac:dyDescent="0.25">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c r="AQ644" s="65"/>
      <c r="AR644" s="65"/>
      <c r="AS644" s="65"/>
      <c r="AT644" s="65"/>
      <c r="AU644" s="65"/>
      <c r="AV644" s="65"/>
      <c r="AW644" s="65"/>
      <c r="AX644" s="65"/>
      <c r="AY644" s="65"/>
    </row>
    <row r="645" spans="1:51" ht="14.25" customHeight="1" x14ac:dyDescent="0.25">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c r="AQ645" s="65"/>
      <c r="AR645" s="65"/>
      <c r="AS645" s="65"/>
      <c r="AT645" s="65"/>
      <c r="AU645" s="65"/>
      <c r="AV645" s="65"/>
      <c r="AW645" s="65"/>
      <c r="AX645" s="65"/>
      <c r="AY645" s="65"/>
    </row>
    <row r="646" spans="1:51" ht="14.25" customHeight="1" x14ac:dyDescent="0.25">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c r="AQ646" s="65"/>
      <c r="AR646" s="65"/>
      <c r="AS646" s="65"/>
      <c r="AT646" s="65"/>
      <c r="AU646" s="65"/>
      <c r="AV646" s="65"/>
      <c r="AW646" s="65"/>
      <c r="AX646" s="65"/>
      <c r="AY646" s="65"/>
    </row>
    <row r="647" spans="1:51" ht="14.25" customHeight="1" x14ac:dyDescent="0.25">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c r="AQ647" s="65"/>
      <c r="AR647" s="65"/>
      <c r="AS647" s="65"/>
      <c r="AT647" s="65"/>
      <c r="AU647" s="65"/>
      <c r="AV647" s="65"/>
      <c r="AW647" s="65"/>
      <c r="AX647" s="65"/>
      <c r="AY647" s="65"/>
    </row>
    <row r="648" spans="1:51" ht="14.25" customHeight="1" x14ac:dyDescent="0.25">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c r="AQ648" s="65"/>
      <c r="AR648" s="65"/>
      <c r="AS648" s="65"/>
      <c r="AT648" s="65"/>
      <c r="AU648" s="65"/>
      <c r="AV648" s="65"/>
      <c r="AW648" s="65"/>
      <c r="AX648" s="65"/>
      <c r="AY648" s="65"/>
    </row>
    <row r="649" spans="1:51" ht="14.25" customHeight="1" x14ac:dyDescent="0.25">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c r="AQ649" s="65"/>
      <c r="AR649" s="65"/>
      <c r="AS649" s="65"/>
      <c r="AT649" s="65"/>
      <c r="AU649" s="65"/>
      <c r="AV649" s="65"/>
      <c r="AW649" s="65"/>
      <c r="AX649" s="65"/>
      <c r="AY649" s="65"/>
    </row>
    <row r="650" spans="1:51" ht="14.25" customHeight="1" x14ac:dyDescent="0.25">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c r="AQ650" s="65"/>
      <c r="AR650" s="65"/>
      <c r="AS650" s="65"/>
      <c r="AT650" s="65"/>
      <c r="AU650" s="65"/>
      <c r="AV650" s="65"/>
      <c r="AW650" s="65"/>
      <c r="AX650" s="65"/>
      <c r="AY650" s="65"/>
    </row>
    <row r="651" spans="1:51" ht="14.25" customHeight="1" x14ac:dyDescent="0.25">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c r="AQ651" s="65"/>
      <c r="AR651" s="65"/>
      <c r="AS651" s="65"/>
      <c r="AT651" s="65"/>
      <c r="AU651" s="65"/>
      <c r="AV651" s="65"/>
      <c r="AW651" s="65"/>
      <c r="AX651" s="65"/>
      <c r="AY651" s="65"/>
    </row>
    <row r="652" spans="1:51" ht="14.25" customHeight="1" x14ac:dyDescent="0.25">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c r="AQ652" s="65"/>
      <c r="AR652" s="65"/>
      <c r="AS652" s="65"/>
      <c r="AT652" s="65"/>
      <c r="AU652" s="65"/>
      <c r="AV652" s="65"/>
      <c r="AW652" s="65"/>
      <c r="AX652" s="65"/>
      <c r="AY652" s="65"/>
    </row>
    <row r="653" spans="1:51" ht="14.25" customHeight="1" x14ac:dyDescent="0.25">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c r="AQ653" s="65"/>
      <c r="AR653" s="65"/>
      <c r="AS653" s="65"/>
      <c r="AT653" s="65"/>
      <c r="AU653" s="65"/>
      <c r="AV653" s="65"/>
      <c r="AW653" s="65"/>
      <c r="AX653" s="65"/>
      <c r="AY653" s="65"/>
    </row>
    <row r="654" spans="1:51" ht="14.25" customHeight="1" x14ac:dyDescent="0.25">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c r="AQ654" s="65"/>
      <c r="AR654" s="65"/>
      <c r="AS654" s="65"/>
      <c r="AT654" s="65"/>
      <c r="AU654" s="65"/>
      <c r="AV654" s="65"/>
      <c r="AW654" s="65"/>
      <c r="AX654" s="65"/>
      <c r="AY654" s="65"/>
    </row>
    <row r="655" spans="1:51" ht="14.25" customHeight="1" x14ac:dyDescent="0.2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c r="AQ655" s="65"/>
      <c r="AR655" s="65"/>
      <c r="AS655" s="65"/>
      <c r="AT655" s="65"/>
      <c r="AU655" s="65"/>
      <c r="AV655" s="65"/>
      <c r="AW655" s="65"/>
      <c r="AX655" s="65"/>
      <c r="AY655" s="65"/>
    </row>
    <row r="656" spans="1:51" ht="14.25" customHeight="1" x14ac:dyDescent="0.25">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c r="AQ656" s="65"/>
      <c r="AR656" s="65"/>
      <c r="AS656" s="65"/>
      <c r="AT656" s="65"/>
      <c r="AU656" s="65"/>
      <c r="AV656" s="65"/>
      <c r="AW656" s="65"/>
      <c r="AX656" s="65"/>
      <c r="AY656" s="65"/>
    </row>
    <row r="657" spans="1:51" ht="14.25" customHeight="1" x14ac:dyDescent="0.25">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c r="AQ657" s="65"/>
      <c r="AR657" s="65"/>
      <c r="AS657" s="65"/>
      <c r="AT657" s="65"/>
      <c r="AU657" s="65"/>
      <c r="AV657" s="65"/>
      <c r="AW657" s="65"/>
      <c r="AX657" s="65"/>
      <c r="AY657" s="65"/>
    </row>
    <row r="658" spans="1:51" ht="14.25" customHeight="1" x14ac:dyDescent="0.25">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c r="AQ658" s="65"/>
      <c r="AR658" s="65"/>
      <c r="AS658" s="65"/>
      <c r="AT658" s="65"/>
      <c r="AU658" s="65"/>
      <c r="AV658" s="65"/>
      <c r="AW658" s="65"/>
      <c r="AX658" s="65"/>
      <c r="AY658" s="65"/>
    </row>
    <row r="659" spans="1:51" ht="14.25" customHeight="1" x14ac:dyDescent="0.25">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c r="AQ659" s="65"/>
      <c r="AR659" s="65"/>
      <c r="AS659" s="65"/>
      <c r="AT659" s="65"/>
      <c r="AU659" s="65"/>
      <c r="AV659" s="65"/>
      <c r="AW659" s="65"/>
      <c r="AX659" s="65"/>
      <c r="AY659" s="65"/>
    </row>
    <row r="660" spans="1:51" ht="14.25" customHeight="1" x14ac:dyDescent="0.25">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c r="AQ660" s="65"/>
      <c r="AR660" s="65"/>
      <c r="AS660" s="65"/>
      <c r="AT660" s="65"/>
      <c r="AU660" s="65"/>
      <c r="AV660" s="65"/>
      <c r="AW660" s="65"/>
      <c r="AX660" s="65"/>
      <c r="AY660" s="65"/>
    </row>
    <row r="661" spans="1:51" ht="14.25" customHeight="1" x14ac:dyDescent="0.25">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c r="AQ661" s="65"/>
      <c r="AR661" s="65"/>
      <c r="AS661" s="65"/>
      <c r="AT661" s="65"/>
      <c r="AU661" s="65"/>
      <c r="AV661" s="65"/>
      <c r="AW661" s="65"/>
      <c r="AX661" s="65"/>
      <c r="AY661" s="65"/>
    </row>
    <row r="662" spans="1:51" ht="14.25" customHeight="1" x14ac:dyDescent="0.25">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c r="AQ662" s="65"/>
      <c r="AR662" s="65"/>
      <c r="AS662" s="65"/>
      <c r="AT662" s="65"/>
      <c r="AU662" s="65"/>
      <c r="AV662" s="65"/>
      <c r="AW662" s="65"/>
      <c r="AX662" s="65"/>
      <c r="AY662" s="65"/>
    </row>
    <row r="663" spans="1:51" ht="14.25" customHeight="1" x14ac:dyDescent="0.25">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c r="AQ663" s="65"/>
      <c r="AR663" s="65"/>
      <c r="AS663" s="65"/>
      <c r="AT663" s="65"/>
      <c r="AU663" s="65"/>
      <c r="AV663" s="65"/>
      <c r="AW663" s="65"/>
      <c r="AX663" s="65"/>
      <c r="AY663" s="65"/>
    </row>
    <row r="664" spans="1:51" ht="14.25" customHeight="1" x14ac:dyDescent="0.25">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c r="AQ664" s="65"/>
      <c r="AR664" s="65"/>
      <c r="AS664" s="65"/>
      <c r="AT664" s="65"/>
      <c r="AU664" s="65"/>
      <c r="AV664" s="65"/>
      <c r="AW664" s="65"/>
      <c r="AX664" s="65"/>
      <c r="AY664" s="65"/>
    </row>
    <row r="665" spans="1:51" ht="14.25" customHeight="1" x14ac:dyDescent="0.25">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c r="AQ665" s="65"/>
      <c r="AR665" s="65"/>
      <c r="AS665" s="65"/>
      <c r="AT665" s="65"/>
      <c r="AU665" s="65"/>
      <c r="AV665" s="65"/>
      <c r="AW665" s="65"/>
      <c r="AX665" s="65"/>
      <c r="AY665" s="65"/>
    </row>
    <row r="666" spans="1:51" ht="14.25" customHeight="1" x14ac:dyDescent="0.25">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c r="AQ666" s="65"/>
      <c r="AR666" s="65"/>
      <c r="AS666" s="65"/>
      <c r="AT666" s="65"/>
      <c r="AU666" s="65"/>
      <c r="AV666" s="65"/>
      <c r="AW666" s="65"/>
      <c r="AX666" s="65"/>
      <c r="AY666" s="65"/>
    </row>
    <row r="667" spans="1:51" ht="14.25" customHeight="1" x14ac:dyDescent="0.25">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c r="AQ667" s="65"/>
      <c r="AR667" s="65"/>
      <c r="AS667" s="65"/>
      <c r="AT667" s="65"/>
      <c r="AU667" s="65"/>
      <c r="AV667" s="65"/>
      <c r="AW667" s="65"/>
      <c r="AX667" s="65"/>
      <c r="AY667" s="65"/>
    </row>
    <row r="668" spans="1:51" ht="14.25" customHeight="1" x14ac:dyDescent="0.25">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c r="AQ668" s="65"/>
      <c r="AR668" s="65"/>
      <c r="AS668" s="65"/>
      <c r="AT668" s="65"/>
      <c r="AU668" s="65"/>
      <c r="AV668" s="65"/>
      <c r="AW668" s="65"/>
      <c r="AX668" s="65"/>
      <c r="AY668" s="65"/>
    </row>
    <row r="669" spans="1:51" ht="14.25" customHeight="1" x14ac:dyDescent="0.25">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c r="AQ669" s="65"/>
      <c r="AR669" s="65"/>
      <c r="AS669" s="65"/>
      <c r="AT669" s="65"/>
      <c r="AU669" s="65"/>
      <c r="AV669" s="65"/>
      <c r="AW669" s="65"/>
      <c r="AX669" s="65"/>
      <c r="AY669" s="65"/>
    </row>
    <row r="670" spans="1:51" ht="14.25" customHeight="1" x14ac:dyDescent="0.25">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c r="AQ670" s="65"/>
      <c r="AR670" s="65"/>
      <c r="AS670" s="65"/>
      <c r="AT670" s="65"/>
      <c r="AU670" s="65"/>
      <c r="AV670" s="65"/>
      <c r="AW670" s="65"/>
      <c r="AX670" s="65"/>
      <c r="AY670" s="65"/>
    </row>
    <row r="671" spans="1:51" ht="14.25" customHeight="1" x14ac:dyDescent="0.25">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c r="AQ671" s="65"/>
      <c r="AR671" s="65"/>
      <c r="AS671" s="65"/>
      <c r="AT671" s="65"/>
      <c r="AU671" s="65"/>
      <c r="AV671" s="65"/>
      <c r="AW671" s="65"/>
      <c r="AX671" s="65"/>
      <c r="AY671" s="65"/>
    </row>
    <row r="672" spans="1:51" ht="14.25" customHeight="1" x14ac:dyDescent="0.25">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row>
    <row r="673" spans="1:51" ht="14.25" customHeight="1" x14ac:dyDescent="0.25">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c r="AQ673" s="65"/>
      <c r="AR673" s="65"/>
      <c r="AS673" s="65"/>
      <c r="AT673" s="65"/>
      <c r="AU673" s="65"/>
      <c r="AV673" s="65"/>
      <c r="AW673" s="65"/>
      <c r="AX673" s="65"/>
      <c r="AY673" s="65"/>
    </row>
    <row r="674" spans="1:51" ht="14.25" customHeight="1" x14ac:dyDescent="0.25">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c r="AQ674" s="65"/>
      <c r="AR674" s="65"/>
      <c r="AS674" s="65"/>
      <c r="AT674" s="65"/>
      <c r="AU674" s="65"/>
      <c r="AV674" s="65"/>
      <c r="AW674" s="65"/>
      <c r="AX674" s="65"/>
      <c r="AY674" s="65"/>
    </row>
    <row r="675" spans="1:51" ht="14.25" customHeight="1" x14ac:dyDescent="0.25">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c r="AQ675" s="65"/>
      <c r="AR675" s="65"/>
      <c r="AS675" s="65"/>
      <c r="AT675" s="65"/>
      <c r="AU675" s="65"/>
      <c r="AV675" s="65"/>
      <c r="AW675" s="65"/>
      <c r="AX675" s="65"/>
      <c r="AY675" s="65"/>
    </row>
    <row r="676" spans="1:51" ht="14.25" customHeight="1" x14ac:dyDescent="0.25">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c r="AY676" s="65"/>
    </row>
    <row r="677" spans="1:51" ht="14.25" customHeight="1" x14ac:dyDescent="0.25">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c r="AT677" s="65"/>
      <c r="AU677" s="65"/>
      <c r="AV677" s="65"/>
      <c r="AW677" s="65"/>
      <c r="AX677" s="65"/>
      <c r="AY677" s="65"/>
    </row>
    <row r="678" spans="1:51" ht="14.25" customHeight="1" x14ac:dyDescent="0.25">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c r="AQ678" s="65"/>
      <c r="AR678" s="65"/>
      <c r="AS678" s="65"/>
      <c r="AT678" s="65"/>
      <c r="AU678" s="65"/>
      <c r="AV678" s="65"/>
      <c r="AW678" s="65"/>
      <c r="AX678" s="65"/>
      <c r="AY678" s="65"/>
    </row>
    <row r="679" spans="1:51" ht="14.25" customHeight="1" x14ac:dyDescent="0.25">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c r="AQ679" s="65"/>
      <c r="AR679" s="65"/>
      <c r="AS679" s="65"/>
      <c r="AT679" s="65"/>
      <c r="AU679" s="65"/>
      <c r="AV679" s="65"/>
      <c r="AW679" s="65"/>
      <c r="AX679" s="65"/>
      <c r="AY679" s="65"/>
    </row>
    <row r="680" spans="1:51" ht="14.25" customHeight="1" x14ac:dyDescent="0.25">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c r="AQ680" s="65"/>
      <c r="AR680" s="65"/>
      <c r="AS680" s="65"/>
      <c r="AT680" s="65"/>
      <c r="AU680" s="65"/>
      <c r="AV680" s="65"/>
      <c r="AW680" s="65"/>
      <c r="AX680" s="65"/>
      <c r="AY680" s="65"/>
    </row>
    <row r="681" spans="1:51" ht="14.25" customHeight="1" x14ac:dyDescent="0.25">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c r="AQ681" s="65"/>
      <c r="AR681" s="65"/>
      <c r="AS681" s="65"/>
      <c r="AT681" s="65"/>
      <c r="AU681" s="65"/>
      <c r="AV681" s="65"/>
      <c r="AW681" s="65"/>
      <c r="AX681" s="65"/>
      <c r="AY681" s="65"/>
    </row>
    <row r="682" spans="1:51" ht="14.25" customHeight="1" x14ac:dyDescent="0.25">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c r="AQ682" s="65"/>
      <c r="AR682" s="65"/>
      <c r="AS682" s="65"/>
      <c r="AT682" s="65"/>
      <c r="AU682" s="65"/>
      <c r="AV682" s="65"/>
      <c r="AW682" s="65"/>
      <c r="AX682" s="65"/>
      <c r="AY682" s="65"/>
    </row>
    <row r="683" spans="1:51" ht="14.25" customHeight="1" x14ac:dyDescent="0.25">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c r="AY683" s="65"/>
    </row>
    <row r="684" spans="1:51" ht="14.25" customHeight="1" x14ac:dyDescent="0.25">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c r="AQ684" s="65"/>
      <c r="AR684" s="65"/>
      <c r="AS684" s="65"/>
      <c r="AT684" s="65"/>
      <c r="AU684" s="65"/>
      <c r="AV684" s="65"/>
      <c r="AW684" s="65"/>
      <c r="AX684" s="65"/>
      <c r="AY684" s="65"/>
    </row>
    <row r="685" spans="1:51" ht="14.25" customHeight="1" x14ac:dyDescent="0.25">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c r="AQ685" s="65"/>
      <c r="AR685" s="65"/>
      <c r="AS685" s="65"/>
      <c r="AT685" s="65"/>
      <c r="AU685" s="65"/>
      <c r="AV685" s="65"/>
      <c r="AW685" s="65"/>
      <c r="AX685" s="65"/>
      <c r="AY685" s="65"/>
    </row>
    <row r="686" spans="1:51" ht="14.25" customHeight="1" x14ac:dyDescent="0.25">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c r="AQ686" s="65"/>
      <c r="AR686" s="65"/>
      <c r="AS686" s="65"/>
      <c r="AT686" s="65"/>
      <c r="AU686" s="65"/>
      <c r="AV686" s="65"/>
      <c r="AW686" s="65"/>
      <c r="AX686" s="65"/>
      <c r="AY686" s="65"/>
    </row>
    <row r="687" spans="1:51" ht="14.25" customHeight="1" x14ac:dyDescent="0.25">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c r="AQ687" s="65"/>
      <c r="AR687" s="65"/>
      <c r="AS687" s="65"/>
      <c r="AT687" s="65"/>
      <c r="AU687" s="65"/>
      <c r="AV687" s="65"/>
      <c r="AW687" s="65"/>
      <c r="AX687" s="65"/>
      <c r="AY687" s="65"/>
    </row>
    <row r="688" spans="1:51" ht="14.25" customHeight="1" x14ac:dyDescent="0.25">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c r="AQ688" s="65"/>
      <c r="AR688" s="65"/>
      <c r="AS688" s="65"/>
      <c r="AT688" s="65"/>
      <c r="AU688" s="65"/>
      <c r="AV688" s="65"/>
      <c r="AW688" s="65"/>
      <c r="AX688" s="65"/>
      <c r="AY688" s="65"/>
    </row>
    <row r="689" spans="1:51" ht="14.25" customHeight="1" x14ac:dyDescent="0.25">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c r="AQ689" s="65"/>
      <c r="AR689" s="65"/>
      <c r="AS689" s="65"/>
      <c r="AT689" s="65"/>
      <c r="AU689" s="65"/>
      <c r="AV689" s="65"/>
      <c r="AW689" s="65"/>
      <c r="AX689" s="65"/>
      <c r="AY689" s="65"/>
    </row>
    <row r="690" spans="1:51" ht="14.25" customHeight="1" x14ac:dyDescent="0.25">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c r="AQ690" s="65"/>
      <c r="AR690" s="65"/>
      <c r="AS690" s="65"/>
      <c r="AT690" s="65"/>
      <c r="AU690" s="65"/>
      <c r="AV690" s="65"/>
      <c r="AW690" s="65"/>
      <c r="AX690" s="65"/>
      <c r="AY690" s="65"/>
    </row>
    <row r="691" spans="1:51" ht="14.25" customHeight="1" x14ac:dyDescent="0.25">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c r="AQ691" s="65"/>
      <c r="AR691" s="65"/>
      <c r="AS691" s="65"/>
      <c r="AT691" s="65"/>
      <c r="AU691" s="65"/>
      <c r="AV691" s="65"/>
      <c r="AW691" s="65"/>
      <c r="AX691" s="65"/>
      <c r="AY691" s="65"/>
    </row>
    <row r="692" spans="1:51" ht="14.25" customHeight="1" x14ac:dyDescent="0.25">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c r="AQ692" s="65"/>
      <c r="AR692" s="65"/>
      <c r="AS692" s="65"/>
      <c r="AT692" s="65"/>
      <c r="AU692" s="65"/>
      <c r="AV692" s="65"/>
      <c r="AW692" s="65"/>
      <c r="AX692" s="65"/>
      <c r="AY692" s="65"/>
    </row>
    <row r="693" spans="1:51" ht="14.25" customHeight="1" x14ac:dyDescent="0.25">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c r="AQ693" s="65"/>
      <c r="AR693" s="65"/>
      <c r="AS693" s="65"/>
      <c r="AT693" s="65"/>
      <c r="AU693" s="65"/>
      <c r="AV693" s="65"/>
      <c r="AW693" s="65"/>
      <c r="AX693" s="65"/>
      <c r="AY693" s="65"/>
    </row>
    <row r="694" spans="1:51" ht="14.25" customHeight="1" x14ac:dyDescent="0.25">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c r="AQ694" s="65"/>
      <c r="AR694" s="65"/>
      <c r="AS694" s="65"/>
      <c r="AT694" s="65"/>
      <c r="AU694" s="65"/>
      <c r="AV694" s="65"/>
      <c r="AW694" s="65"/>
      <c r="AX694" s="65"/>
      <c r="AY694" s="65"/>
    </row>
    <row r="695" spans="1:51" ht="14.25" customHeight="1" x14ac:dyDescent="0.25">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c r="AQ695" s="65"/>
      <c r="AR695" s="65"/>
      <c r="AS695" s="65"/>
      <c r="AT695" s="65"/>
      <c r="AU695" s="65"/>
      <c r="AV695" s="65"/>
      <c r="AW695" s="65"/>
      <c r="AX695" s="65"/>
      <c r="AY695" s="65"/>
    </row>
    <row r="696" spans="1:51" ht="14.25" customHeight="1" x14ac:dyDescent="0.25">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c r="AQ696" s="65"/>
      <c r="AR696" s="65"/>
      <c r="AS696" s="65"/>
      <c r="AT696" s="65"/>
      <c r="AU696" s="65"/>
      <c r="AV696" s="65"/>
      <c r="AW696" s="65"/>
      <c r="AX696" s="65"/>
      <c r="AY696" s="65"/>
    </row>
    <row r="697" spans="1:51" ht="14.25" customHeight="1" x14ac:dyDescent="0.25">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c r="AQ697" s="65"/>
      <c r="AR697" s="65"/>
      <c r="AS697" s="65"/>
      <c r="AT697" s="65"/>
      <c r="AU697" s="65"/>
      <c r="AV697" s="65"/>
      <c r="AW697" s="65"/>
      <c r="AX697" s="65"/>
      <c r="AY697" s="65"/>
    </row>
    <row r="698" spans="1:51" ht="14.25" customHeight="1" x14ac:dyDescent="0.25">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c r="AQ698" s="65"/>
      <c r="AR698" s="65"/>
      <c r="AS698" s="65"/>
      <c r="AT698" s="65"/>
      <c r="AU698" s="65"/>
      <c r="AV698" s="65"/>
      <c r="AW698" s="65"/>
      <c r="AX698" s="65"/>
      <c r="AY698" s="65"/>
    </row>
    <row r="699" spans="1:51" ht="14.25" customHeight="1" x14ac:dyDescent="0.25">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c r="AQ699" s="65"/>
      <c r="AR699" s="65"/>
      <c r="AS699" s="65"/>
      <c r="AT699" s="65"/>
      <c r="AU699" s="65"/>
      <c r="AV699" s="65"/>
      <c r="AW699" s="65"/>
      <c r="AX699" s="65"/>
      <c r="AY699" s="65"/>
    </row>
    <row r="700" spans="1:51" ht="14.25" customHeight="1" x14ac:dyDescent="0.25">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c r="AQ700" s="65"/>
      <c r="AR700" s="65"/>
      <c r="AS700" s="65"/>
      <c r="AT700" s="65"/>
      <c r="AU700" s="65"/>
      <c r="AV700" s="65"/>
      <c r="AW700" s="65"/>
      <c r="AX700" s="65"/>
      <c r="AY700" s="65"/>
    </row>
    <row r="701" spans="1:51" ht="14.25" customHeight="1" x14ac:dyDescent="0.25">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c r="AQ701" s="65"/>
      <c r="AR701" s="65"/>
      <c r="AS701" s="65"/>
      <c r="AT701" s="65"/>
      <c r="AU701" s="65"/>
      <c r="AV701" s="65"/>
      <c r="AW701" s="65"/>
      <c r="AX701" s="65"/>
      <c r="AY701" s="65"/>
    </row>
    <row r="702" spans="1:51" ht="14.25" customHeight="1" x14ac:dyDescent="0.25">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c r="AQ702" s="65"/>
      <c r="AR702" s="65"/>
      <c r="AS702" s="65"/>
      <c r="AT702" s="65"/>
      <c r="AU702" s="65"/>
      <c r="AV702" s="65"/>
      <c r="AW702" s="65"/>
      <c r="AX702" s="65"/>
      <c r="AY702" s="65"/>
    </row>
    <row r="703" spans="1:51" ht="14.25" customHeight="1" x14ac:dyDescent="0.25">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c r="AQ703" s="65"/>
      <c r="AR703" s="65"/>
      <c r="AS703" s="65"/>
      <c r="AT703" s="65"/>
      <c r="AU703" s="65"/>
      <c r="AV703" s="65"/>
      <c r="AW703" s="65"/>
      <c r="AX703" s="65"/>
      <c r="AY703" s="65"/>
    </row>
    <row r="704" spans="1:51" ht="14.25" customHeight="1" x14ac:dyDescent="0.25">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c r="AQ704" s="65"/>
      <c r="AR704" s="65"/>
      <c r="AS704" s="65"/>
      <c r="AT704" s="65"/>
      <c r="AU704" s="65"/>
      <c r="AV704" s="65"/>
      <c r="AW704" s="65"/>
      <c r="AX704" s="65"/>
      <c r="AY704" s="65"/>
    </row>
    <row r="705" spans="1:51" ht="14.25" customHeight="1" x14ac:dyDescent="0.25">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c r="AQ705" s="65"/>
      <c r="AR705" s="65"/>
      <c r="AS705" s="65"/>
      <c r="AT705" s="65"/>
      <c r="AU705" s="65"/>
      <c r="AV705" s="65"/>
      <c r="AW705" s="65"/>
      <c r="AX705" s="65"/>
      <c r="AY705" s="65"/>
    </row>
    <row r="706" spans="1:51" ht="14.25" customHeight="1" x14ac:dyDescent="0.25">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c r="AQ706" s="65"/>
      <c r="AR706" s="65"/>
      <c r="AS706" s="65"/>
      <c r="AT706" s="65"/>
      <c r="AU706" s="65"/>
      <c r="AV706" s="65"/>
      <c r="AW706" s="65"/>
      <c r="AX706" s="65"/>
      <c r="AY706" s="65"/>
    </row>
    <row r="707" spans="1:51" ht="14.25" customHeight="1" x14ac:dyDescent="0.25">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c r="AQ707" s="65"/>
      <c r="AR707" s="65"/>
      <c r="AS707" s="65"/>
      <c r="AT707" s="65"/>
      <c r="AU707" s="65"/>
      <c r="AV707" s="65"/>
      <c r="AW707" s="65"/>
      <c r="AX707" s="65"/>
      <c r="AY707" s="65"/>
    </row>
    <row r="708" spans="1:51" ht="14.25" customHeight="1" x14ac:dyDescent="0.25">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c r="AQ708" s="65"/>
      <c r="AR708" s="65"/>
      <c r="AS708" s="65"/>
      <c r="AT708" s="65"/>
      <c r="AU708" s="65"/>
      <c r="AV708" s="65"/>
      <c r="AW708" s="65"/>
      <c r="AX708" s="65"/>
      <c r="AY708" s="65"/>
    </row>
    <row r="709" spans="1:51" ht="14.25" customHeight="1" x14ac:dyDescent="0.25">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row>
    <row r="710" spans="1:51" ht="14.25" customHeight="1" x14ac:dyDescent="0.25">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c r="AQ710" s="65"/>
      <c r="AR710" s="65"/>
      <c r="AS710" s="65"/>
      <c r="AT710" s="65"/>
      <c r="AU710" s="65"/>
      <c r="AV710" s="65"/>
      <c r="AW710" s="65"/>
      <c r="AX710" s="65"/>
      <c r="AY710" s="65"/>
    </row>
    <row r="711" spans="1:51" ht="14.25" customHeight="1" x14ac:dyDescent="0.25">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c r="AQ711" s="65"/>
      <c r="AR711" s="65"/>
      <c r="AS711" s="65"/>
      <c r="AT711" s="65"/>
      <c r="AU711" s="65"/>
      <c r="AV711" s="65"/>
      <c r="AW711" s="65"/>
      <c r="AX711" s="65"/>
      <c r="AY711" s="65"/>
    </row>
    <row r="712" spans="1:51" ht="14.25" customHeight="1" x14ac:dyDescent="0.25">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c r="AQ712" s="65"/>
      <c r="AR712" s="65"/>
      <c r="AS712" s="65"/>
      <c r="AT712" s="65"/>
      <c r="AU712" s="65"/>
      <c r="AV712" s="65"/>
      <c r="AW712" s="65"/>
      <c r="AX712" s="65"/>
      <c r="AY712" s="65"/>
    </row>
    <row r="713" spans="1:51" ht="14.25" customHeight="1" x14ac:dyDescent="0.25">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c r="AQ713" s="65"/>
      <c r="AR713" s="65"/>
      <c r="AS713" s="65"/>
      <c r="AT713" s="65"/>
      <c r="AU713" s="65"/>
      <c r="AV713" s="65"/>
      <c r="AW713" s="65"/>
      <c r="AX713" s="65"/>
      <c r="AY713" s="65"/>
    </row>
    <row r="714" spans="1:51" ht="14.25" customHeight="1" x14ac:dyDescent="0.25">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c r="AQ714" s="65"/>
      <c r="AR714" s="65"/>
      <c r="AS714" s="65"/>
      <c r="AT714" s="65"/>
      <c r="AU714" s="65"/>
      <c r="AV714" s="65"/>
      <c r="AW714" s="65"/>
      <c r="AX714" s="65"/>
      <c r="AY714" s="65"/>
    </row>
    <row r="715" spans="1:51" ht="14.25" customHeight="1" x14ac:dyDescent="0.25">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c r="AQ715" s="65"/>
      <c r="AR715" s="65"/>
      <c r="AS715" s="65"/>
      <c r="AT715" s="65"/>
      <c r="AU715" s="65"/>
      <c r="AV715" s="65"/>
      <c r="AW715" s="65"/>
      <c r="AX715" s="65"/>
      <c r="AY715" s="65"/>
    </row>
    <row r="716" spans="1:51" ht="14.25" customHeight="1" x14ac:dyDescent="0.25">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c r="AQ716" s="65"/>
      <c r="AR716" s="65"/>
      <c r="AS716" s="65"/>
      <c r="AT716" s="65"/>
      <c r="AU716" s="65"/>
      <c r="AV716" s="65"/>
      <c r="AW716" s="65"/>
      <c r="AX716" s="65"/>
      <c r="AY716" s="65"/>
    </row>
    <row r="717" spans="1:51" ht="14.25" customHeight="1" x14ac:dyDescent="0.25">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c r="AQ717" s="65"/>
      <c r="AR717" s="65"/>
      <c r="AS717" s="65"/>
      <c r="AT717" s="65"/>
      <c r="AU717" s="65"/>
      <c r="AV717" s="65"/>
      <c r="AW717" s="65"/>
      <c r="AX717" s="65"/>
      <c r="AY717" s="65"/>
    </row>
    <row r="718" spans="1:51" ht="14.25" customHeight="1" x14ac:dyDescent="0.25">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c r="AQ718" s="65"/>
      <c r="AR718" s="65"/>
      <c r="AS718" s="65"/>
      <c r="AT718" s="65"/>
      <c r="AU718" s="65"/>
      <c r="AV718" s="65"/>
      <c r="AW718" s="65"/>
      <c r="AX718" s="65"/>
      <c r="AY718" s="65"/>
    </row>
    <row r="719" spans="1:51" ht="14.25" customHeight="1" x14ac:dyDescent="0.25">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c r="AQ719" s="65"/>
      <c r="AR719" s="65"/>
      <c r="AS719" s="65"/>
      <c r="AT719" s="65"/>
      <c r="AU719" s="65"/>
      <c r="AV719" s="65"/>
      <c r="AW719" s="65"/>
      <c r="AX719" s="65"/>
      <c r="AY719" s="65"/>
    </row>
    <row r="720" spans="1:51" ht="14.25" customHeight="1" x14ac:dyDescent="0.25">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c r="AQ720" s="65"/>
      <c r="AR720" s="65"/>
      <c r="AS720" s="65"/>
      <c r="AT720" s="65"/>
      <c r="AU720" s="65"/>
      <c r="AV720" s="65"/>
      <c r="AW720" s="65"/>
      <c r="AX720" s="65"/>
      <c r="AY720" s="65"/>
    </row>
    <row r="721" spans="1:51" ht="14.25" customHeight="1" x14ac:dyDescent="0.25">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c r="AQ721" s="65"/>
      <c r="AR721" s="65"/>
      <c r="AS721" s="65"/>
      <c r="AT721" s="65"/>
      <c r="AU721" s="65"/>
      <c r="AV721" s="65"/>
      <c r="AW721" s="65"/>
      <c r="AX721" s="65"/>
      <c r="AY721" s="65"/>
    </row>
    <row r="722" spans="1:51" ht="14.25" customHeight="1" x14ac:dyDescent="0.25">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c r="AQ722" s="65"/>
      <c r="AR722" s="65"/>
      <c r="AS722" s="65"/>
      <c r="AT722" s="65"/>
      <c r="AU722" s="65"/>
      <c r="AV722" s="65"/>
      <c r="AW722" s="65"/>
      <c r="AX722" s="65"/>
      <c r="AY722" s="65"/>
    </row>
    <row r="723" spans="1:51" ht="14.25" customHeight="1" x14ac:dyDescent="0.25">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c r="AQ723" s="65"/>
      <c r="AR723" s="65"/>
      <c r="AS723" s="65"/>
      <c r="AT723" s="65"/>
      <c r="AU723" s="65"/>
      <c r="AV723" s="65"/>
      <c r="AW723" s="65"/>
      <c r="AX723" s="65"/>
      <c r="AY723" s="65"/>
    </row>
    <row r="724" spans="1:51" ht="14.25" customHeight="1" x14ac:dyDescent="0.25">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c r="AQ724" s="65"/>
      <c r="AR724" s="65"/>
      <c r="AS724" s="65"/>
      <c r="AT724" s="65"/>
      <c r="AU724" s="65"/>
      <c r="AV724" s="65"/>
      <c r="AW724" s="65"/>
      <c r="AX724" s="65"/>
      <c r="AY724" s="65"/>
    </row>
    <row r="725" spans="1:51" ht="14.25" customHeight="1" x14ac:dyDescent="0.25">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c r="AQ725" s="65"/>
      <c r="AR725" s="65"/>
      <c r="AS725" s="65"/>
      <c r="AT725" s="65"/>
      <c r="AU725" s="65"/>
      <c r="AV725" s="65"/>
      <c r="AW725" s="65"/>
      <c r="AX725" s="65"/>
      <c r="AY725" s="65"/>
    </row>
    <row r="726" spans="1:51" ht="14.25" customHeight="1" x14ac:dyDescent="0.25">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c r="AQ726" s="65"/>
      <c r="AR726" s="65"/>
      <c r="AS726" s="65"/>
      <c r="AT726" s="65"/>
      <c r="AU726" s="65"/>
      <c r="AV726" s="65"/>
      <c r="AW726" s="65"/>
      <c r="AX726" s="65"/>
      <c r="AY726" s="65"/>
    </row>
    <row r="727" spans="1:51" ht="14.25" customHeight="1" x14ac:dyDescent="0.25">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c r="AQ727" s="65"/>
      <c r="AR727" s="65"/>
      <c r="AS727" s="65"/>
      <c r="AT727" s="65"/>
      <c r="AU727" s="65"/>
      <c r="AV727" s="65"/>
      <c r="AW727" s="65"/>
      <c r="AX727" s="65"/>
      <c r="AY727" s="65"/>
    </row>
    <row r="728" spans="1:51" ht="14.25" customHeight="1" x14ac:dyDescent="0.25">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c r="AQ728" s="65"/>
      <c r="AR728" s="65"/>
      <c r="AS728" s="65"/>
      <c r="AT728" s="65"/>
      <c r="AU728" s="65"/>
      <c r="AV728" s="65"/>
      <c r="AW728" s="65"/>
      <c r="AX728" s="65"/>
      <c r="AY728" s="65"/>
    </row>
    <row r="729" spans="1:51" ht="14.25" customHeight="1" x14ac:dyDescent="0.25">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c r="AQ729" s="65"/>
      <c r="AR729" s="65"/>
      <c r="AS729" s="65"/>
      <c r="AT729" s="65"/>
      <c r="AU729" s="65"/>
      <c r="AV729" s="65"/>
      <c r="AW729" s="65"/>
      <c r="AX729" s="65"/>
      <c r="AY729" s="65"/>
    </row>
    <row r="730" spans="1:51" ht="14.25" customHeight="1" x14ac:dyDescent="0.25">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c r="AQ730" s="65"/>
      <c r="AR730" s="65"/>
      <c r="AS730" s="65"/>
      <c r="AT730" s="65"/>
      <c r="AU730" s="65"/>
      <c r="AV730" s="65"/>
      <c r="AW730" s="65"/>
      <c r="AX730" s="65"/>
      <c r="AY730" s="65"/>
    </row>
    <row r="731" spans="1:51" ht="14.25" customHeight="1" x14ac:dyDescent="0.25">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c r="AQ731" s="65"/>
      <c r="AR731" s="65"/>
      <c r="AS731" s="65"/>
      <c r="AT731" s="65"/>
      <c r="AU731" s="65"/>
      <c r="AV731" s="65"/>
      <c r="AW731" s="65"/>
      <c r="AX731" s="65"/>
      <c r="AY731" s="65"/>
    </row>
    <row r="732" spans="1:51" ht="14.25" customHeight="1" x14ac:dyDescent="0.25">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c r="AQ732" s="65"/>
      <c r="AR732" s="65"/>
      <c r="AS732" s="65"/>
      <c r="AT732" s="65"/>
      <c r="AU732" s="65"/>
      <c r="AV732" s="65"/>
      <c r="AW732" s="65"/>
      <c r="AX732" s="65"/>
      <c r="AY732" s="65"/>
    </row>
    <row r="733" spans="1:51" ht="14.25" customHeight="1" x14ac:dyDescent="0.25">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c r="AQ733" s="65"/>
      <c r="AR733" s="65"/>
      <c r="AS733" s="65"/>
      <c r="AT733" s="65"/>
      <c r="AU733" s="65"/>
      <c r="AV733" s="65"/>
      <c r="AW733" s="65"/>
      <c r="AX733" s="65"/>
      <c r="AY733" s="65"/>
    </row>
    <row r="734" spans="1:51" ht="14.25" customHeight="1" x14ac:dyDescent="0.25">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c r="AQ734" s="65"/>
      <c r="AR734" s="65"/>
      <c r="AS734" s="65"/>
      <c r="AT734" s="65"/>
      <c r="AU734" s="65"/>
      <c r="AV734" s="65"/>
      <c r="AW734" s="65"/>
      <c r="AX734" s="65"/>
      <c r="AY734" s="65"/>
    </row>
    <row r="735" spans="1:51" ht="14.25" customHeight="1" x14ac:dyDescent="0.25">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c r="AQ735" s="65"/>
      <c r="AR735" s="65"/>
      <c r="AS735" s="65"/>
      <c r="AT735" s="65"/>
      <c r="AU735" s="65"/>
      <c r="AV735" s="65"/>
      <c r="AW735" s="65"/>
      <c r="AX735" s="65"/>
      <c r="AY735" s="65"/>
    </row>
    <row r="736" spans="1:51" ht="14.25" customHeight="1" x14ac:dyDescent="0.25">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c r="AQ736" s="65"/>
      <c r="AR736" s="65"/>
      <c r="AS736" s="65"/>
      <c r="AT736" s="65"/>
      <c r="AU736" s="65"/>
      <c r="AV736" s="65"/>
      <c r="AW736" s="65"/>
      <c r="AX736" s="65"/>
      <c r="AY736" s="65"/>
    </row>
    <row r="737" spans="1:51" ht="14.25" customHeight="1" x14ac:dyDescent="0.25">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c r="AQ737" s="65"/>
      <c r="AR737" s="65"/>
      <c r="AS737" s="65"/>
      <c r="AT737" s="65"/>
      <c r="AU737" s="65"/>
      <c r="AV737" s="65"/>
      <c r="AW737" s="65"/>
      <c r="AX737" s="65"/>
      <c r="AY737" s="65"/>
    </row>
    <row r="738" spans="1:51" ht="14.25" customHeight="1" x14ac:dyDescent="0.25">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c r="AQ738" s="65"/>
      <c r="AR738" s="65"/>
      <c r="AS738" s="65"/>
      <c r="AT738" s="65"/>
      <c r="AU738" s="65"/>
      <c r="AV738" s="65"/>
      <c r="AW738" s="65"/>
      <c r="AX738" s="65"/>
      <c r="AY738" s="65"/>
    </row>
    <row r="739" spans="1:51" ht="14.25" customHeight="1" x14ac:dyDescent="0.25">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c r="AQ739" s="65"/>
      <c r="AR739" s="65"/>
      <c r="AS739" s="65"/>
      <c r="AT739" s="65"/>
      <c r="AU739" s="65"/>
      <c r="AV739" s="65"/>
      <c r="AW739" s="65"/>
      <c r="AX739" s="65"/>
      <c r="AY739" s="65"/>
    </row>
    <row r="740" spans="1:51" ht="14.25" customHeight="1" x14ac:dyDescent="0.25">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c r="AQ740" s="65"/>
      <c r="AR740" s="65"/>
      <c r="AS740" s="65"/>
      <c r="AT740" s="65"/>
      <c r="AU740" s="65"/>
      <c r="AV740" s="65"/>
      <c r="AW740" s="65"/>
      <c r="AX740" s="65"/>
      <c r="AY740" s="65"/>
    </row>
    <row r="741" spans="1:51" ht="14.25" customHeight="1" x14ac:dyDescent="0.25">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c r="AQ741" s="65"/>
      <c r="AR741" s="65"/>
      <c r="AS741" s="65"/>
      <c r="AT741" s="65"/>
      <c r="AU741" s="65"/>
      <c r="AV741" s="65"/>
      <c r="AW741" s="65"/>
      <c r="AX741" s="65"/>
      <c r="AY741" s="65"/>
    </row>
    <row r="742" spans="1:51" ht="14.25" customHeight="1" x14ac:dyDescent="0.25">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c r="AQ742" s="65"/>
      <c r="AR742" s="65"/>
      <c r="AS742" s="65"/>
      <c r="AT742" s="65"/>
      <c r="AU742" s="65"/>
      <c r="AV742" s="65"/>
      <c r="AW742" s="65"/>
      <c r="AX742" s="65"/>
      <c r="AY742" s="65"/>
    </row>
    <row r="743" spans="1:51" ht="14.25" customHeight="1" x14ac:dyDescent="0.25">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c r="AQ743" s="65"/>
      <c r="AR743" s="65"/>
      <c r="AS743" s="65"/>
      <c r="AT743" s="65"/>
      <c r="AU743" s="65"/>
      <c r="AV743" s="65"/>
      <c r="AW743" s="65"/>
      <c r="AX743" s="65"/>
      <c r="AY743" s="65"/>
    </row>
    <row r="744" spans="1:51" ht="14.25" customHeight="1" x14ac:dyDescent="0.25">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c r="AQ744" s="65"/>
      <c r="AR744" s="65"/>
      <c r="AS744" s="65"/>
      <c r="AT744" s="65"/>
      <c r="AU744" s="65"/>
      <c r="AV744" s="65"/>
      <c r="AW744" s="65"/>
      <c r="AX744" s="65"/>
      <c r="AY744" s="65"/>
    </row>
    <row r="745" spans="1:51" ht="14.25" customHeight="1" x14ac:dyDescent="0.25">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row>
    <row r="746" spans="1:51" ht="14.25" customHeight="1" x14ac:dyDescent="0.25">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c r="AQ746" s="65"/>
      <c r="AR746" s="65"/>
      <c r="AS746" s="65"/>
      <c r="AT746" s="65"/>
      <c r="AU746" s="65"/>
      <c r="AV746" s="65"/>
      <c r="AW746" s="65"/>
      <c r="AX746" s="65"/>
      <c r="AY746" s="65"/>
    </row>
    <row r="747" spans="1:51" ht="14.25" customHeight="1" x14ac:dyDescent="0.25">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c r="AT747" s="65"/>
      <c r="AU747" s="65"/>
      <c r="AV747" s="65"/>
      <c r="AW747" s="65"/>
      <c r="AX747" s="65"/>
      <c r="AY747" s="65"/>
    </row>
    <row r="748" spans="1:51" ht="14.25" customHeight="1" x14ac:dyDescent="0.25">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c r="AQ748" s="65"/>
      <c r="AR748" s="65"/>
      <c r="AS748" s="65"/>
      <c r="AT748" s="65"/>
      <c r="AU748" s="65"/>
      <c r="AV748" s="65"/>
      <c r="AW748" s="65"/>
      <c r="AX748" s="65"/>
      <c r="AY748" s="65"/>
    </row>
    <row r="749" spans="1:51" ht="14.25" customHeight="1" x14ac:dyDescent="0.25">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c r="AQ749" s="65"/>
      <c r="AR749" s="65"/>
      <c r="AS749" s="65"/>
      <c r="AT749" s="65"/>
      <c r="AU749" s="65"/>
      <c r="AV749" s="65"/>
      <c r="AW749" s="65"/>
      <c r="AX749" s="65"/>
      <c r="AY749" s="65"/>
    </row>
    <row r="750" spans="1:51" ht="14.25" customHeight="1" x14ac:dyDescent="0.25">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c r="AT750" s="65"/>
      <c r="AU750" s="65"/>
      <c r="AV750" s="65"/>
      <c r="AW750" s="65"/>
      <c r="AX750" s="65"/>
      <c r="AY750" s="65"/>
    </row>
    <row r="751" spans="1:51" ht="14.25" customHeight="1" x14ac:dyDescent="0.25">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c r="AT751" s="65"/>
      <c r="AU751" s="65"/>
      <c r="AV751" s="65"/>
      <c r="AW751" s="65"/>
      <c r="AX751" s="65"/>
      <c r="AY751" s="65"/>
    </row>
    <row r="752" spans="1:51" ht="14.25" customHeight="1" x14ac:dyDescent="0.25">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row>
    <row r="753" spans="1:51" ht="14.25" customHeight="1" x14ac:dyDescent="0.25">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c r="AT753" s="65"/>
      <c r="AU753" s="65"/>
      <c r="AV753" s="65"/>
      <c r="AW753" s="65"/>
      <c r="AX753" s="65"/>
      <c r="AY753" s="65"/>
    </row>
    <row r="754" spans="1:51" ht="14.25" customHeight="1" x14ac:dyDescent="0.25">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c r="AQ754" s="65"/>
      <c r="AR754" s="65"/>
      <c r="AS754" s="65"/>
      <c r="AT754" s="65"/>
      <c r="AU754" s="65"/>
      <c r="AV754" s="65"/>
      <c r="AW754" s="65"/>
      <c r="AX754" s="65"/>
      <c r="AY754" s="65"/>
    </row>
    <row r="755" spans="1:51" ht="14.25" customHeight="1" x14ac:dyDescent="0.25">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c r="AQ755" s="65"/>
      <c r="AR755" s="65"/>
      <c r="AS755" s="65"/>
      <c r="AT755" s="65"/>
      <c r="AU755" s="65"/>
      <c r="AV755" s="65"/>
      <c r="AW755" s="65"/>
      <c r="AX755" s="65"/>
      <c r="AY755" s="65"/>
    </row>
    <row r="756" spans="1:51" ht="14.25" customHeight="1" x14ac:dyDescent="0.25">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c r="AQ756" s="65"/>
      <c r="AR756" s="65"/>
      <c r="AS756" s="65"/>
      <c r="AT756" s="65"/>
      <c r="AU756" s="65"/>
      <c r="AV756" s="65"/>
      <c r="AW756" s="65"/>
      <c r="AX756" s="65"/>
      <c r="AY756" s="65"/>
    </row>
    <row r="757" spans="1:51" ht="14.25" customHeight="1" x14ac:dyDescent="0.25">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c r="AQ757" s="65"/>
      <c r="AR757" s="65"/>
      <c r="AS757" s="65"/>
      <c r="AT757" s="65"/>
      <c r="AU757" s="65"/>
      <c r="AV757" s="65"/>
      <c r="AW757" s="65"/>
      <c r="AX757" s="65"/>
      <c r="AY757" s="65"/>
    </row>
    <row r="758" spans="1:51" ht="14.25" customHeight="1" x14ac:dyDescent="0.25">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c r="AQ758" s="65"/>
      <c r="AR758" s="65"/>
      <c r="AS758" s="65"/>
      <c r="AT758" s="65"/>
      <c r="AU758" s="65"/>
      <c r="AV758" s="65"/>
      <c r="AW758" s="65"/>
      <c r="AX758" s="65"/>
      <c r="AY758" s="65"/>
    </row>
    <row r="759" spans="1:51" ht="14.25" customHeight="1" x14ac:dyDescent="0.25">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c r="AQ759" s="65"/>
      <c r="AR759" s="65"/>
      <c r="AS759" s="65"/>
      <c r="AT759" s="65"/>
      <c r="AU759" s="65"/>
      <c r="AV759" s="65"/>
      <c r="AW759" s="65"/>
      <c r="AX759" s="65"/>
      <c r="AY759" s="65"/>
    </row>
    <row r="760" spans="1:51" ht="14.25" customHeight="1" x14ac:dyDescent="0.25">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c r="AQ760" s="65"/>
      <c r="AR760" s="65"/>
      <c r="AS760" s="65"/>
      <c r="AT760" s="65"/>
      <c r="AU760" s="65"/>
      <c r="AV760" s="65"/>
      <c r="AW760" s="65"/>
      <c r="AX760" s="65"/>
      <c r="AY760" s="65"/>
    </row>
    <row r="761" spans="1:51" ht="14.25" customHeight="1" x14ac:dyDescent="0.25">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c r="AQ761" s="65"/>
      <c r="AR761" s="65"/>
      <c r="AS761" s="65"/>
      <c r="AT761" s="65"/>
      <c r="AU761" s="65"/>
      <c r="AV761" s="65"/>
      <c r="AW761" s="65"/>
      <c r="AX761" s="65"/>
      <c r="AY761" s="65"/>
    </row>
    <row r="762" spans="1:51" ht="14.25" customHeight="1" x14ac:dyDescent="0.25">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c r="AT762" s="65"/>
      <c r="AU762" s="65"/>
      <c r="AV762" s="65"/>
      <c r="AW762" s="65"/>
      <c r="AX762" s="65"/>
      <c r="AY762" s="65"/>
    </row>
    <row r="763" spans="1:51" ht="14.25" customHeight="1" x14ac:dyDescent="0.25">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c r="AQ763" s="65"/>
      <c r="AR763" s="65"/>
      <c r="AS763" s="65"/>
      <c r="AT763" s="65"/>
      <c r="AU763" s="65"/>
      <c r="AV763" s="65"/>
      <c r="AW763" s="65"/>
      <c r="AX763" s="65"/>
      <c r="AY763" s="65"/>
    </row>
    <row r="764" spans="1:51" ht="14.25" customHeight="1" x14ac:dyDescent="0.25">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c r="AQ764" s="65"/>
      <c r="AR764" s="65"/>
      <c r="AS764" s="65"/>
      <c r="AT764" s="65"/>
      <c r="AU764" s="65"/>
      <c r="AV764" s="65"/>
      <c r="AW764" s="65"/>
      <c r="AX764" s="65"/>
      <c r="AY764" s="65"/>
    </row>
    <row r="765" spans="1:51" ht="14.25" customHeight="1" x14ac:dyDescent="0.25">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c r="AQ765" s="65"/>
      <c r="AR765" s="65"/>
      <c r="AS765" s="65"/>
      <c r="AT765" s="65"/>
      <c r="AU765" s="65"/>
      <c r="AV765" s="65"/>
      <c r="AW765" s="65"/>
      <c r="AX765" s="65"/>
      <c r="AY765" s="65"/>
    </row>
    <row r="766" spans="1:51" ht="14.25" customHeight="1" x14ac:dyDescent="0.25">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c r="AQ766" s="65"/>
      <c r="AR766" s="65"/>
      <c r="AS766" s="65"/>
      <c r="AT766" s="65"/>
      <c r="AU766" s="65"/>
      <c r="AV766" s="65"/>
      <c r="AW766" s="65"/>
      <c r="AX766" s="65"/>
      <c r="AY766" s="65"/>
    </row>
    <row r="767" spans="1:51" ht="14.25" customHeight="1" x14ac:dyDescent="0.25">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c r="AQ767" s="65"/>
      <c r="AR767" s="65"/>
      <c r="AS767" s="65"/>
      <c r="AT767" s="65"/>
      <c r="AU767" s="65"/>
      <c r="AV767" s="65"/>
      <c r="AW767" s="65"/>
      <c r="AX767" s="65"/>
      <c r="AY767" s="65"/>
    </row>
    <row r="768" spans="1:51" ht="14.25" customHeight="1" x14ac:dyDescent="0.25">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c r="AU768" s="65"/>
      <c r="AV768" s="65"/>
      <c r="AW768" s="65"/>
      <c r="AX768" s="65"/>
      <c r="AY768" s="65"/>
    </row>
    <row r="769" spans="1:51" ht="14.25" customHeight="1" x14ac:dyDescent="0.25">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c r="AQ769" s="65"/>
      <c r="AR769" s="65"/>
      <c r="AS769" s="65"/>
      <c r="AT769" s="65"/>
      <c r="AU769" s="65"/>
      <c r="AV769" s="65"/>
      <c r="AW769" s="65"/>
      <c r="AX769" s="65"/>
      <c r="AY769" s="65"/>
    </row>
    <row r="770" spans="1:51" ht="14.25" customHeight="1" x14ac:dyDescent="0.25">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c r="AQ770" s="65"/>
      <c r="AR770" s="65"/>
      <c r="AS770" s="65"/>
      <c r="AT770" s="65"/>
      <c r="AU770" s="65"/>
      <c r="AV770" s="65"/>
      <c r="AW770" s="65"/>
      <c r="AX770" s="65"/>
      <c r="AY770" s="65"/>
    </row>
    <row r="771" spans="1:51" ht="14.25" customHeight="1" x14ac:dyDescent="0.25">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c r="AQ771" s="65"/>
      <c r="AR771" s="65"/>
      <c r="AS771" s="65"/>
      <c r="AT771" s="65"/>
      <c r="AU771" s="65"/>
      <c r="AV771" s="65"/>
      <c r="AW771" s="65"/>
      <c r="AX771" s="65"/>
      <c r="AY771" s="65"/>
    </row>
    <row r="772" spans="1:51" ht="14.25" customHeight="1" x14ac:dyDescent="0.25">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c r="AQ772" s="65"/>
      <c r="AR772" s="65"/>
      <c r="AS772" s="65"/>
      <c r="AT772" s="65"/>
      <c r="AU772" s="65"/>
      <c r="AV772" s="65"/>
      <c r="AW772" s="65"/>
      <c r="AX772" s="65"/>
      <c r="AY772" s="65"/>
    </row>
    <row r="773" spans="1:51" ht="14.25" customHeight="1" x14ac:dyDescent="0.25">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c r="AQ773" s="65"/>
      <c r="AR773" s="65"/>
      <c r="AS773" s="65"/>
      <c r="AT773" s="65"/>
      <c r="AU773" s="65"/>
      <c r="AV773" s="65"/>
      <c r="AW773" s="65"/>
      <c r="AX773" s="65"/>
      <c r="AY773" s="65"/>
    </row>
    <row r="774" spans="1:51" ht="14.25" customHeight="1" x14ac:dyDescent="0.25">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c r="AQ774" s="65"/>
      <c r="AR774" s="65"/>
      <c r="AS774" s="65"/>
      <c r="AT774" s="65"/>
      <c r="AU774" s="65"/>
      <c r="AV774" s="65"/>
      <c r="AW774" s="65"/>
      <c r="AX774" s="65"/>
      <c r="AY774" s="65"/>
    </row>
    <row r="775" spans="1:51" ht="14.25" customHeight="1" x14ac:dyDescent="0.25">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c r="AQ775" s="65"/>
      <c r="AR775" s="65"/>
      <c r="AS775" s="65"/>
      <c r="AT775" s="65"/>
      <c r="AU775" s="65"/>
      <c r="AV775" s="65"/>
      <c r="AW775" s="65"/>
      <c r="AX775" s="65"/>
      <c r="AY775" s="65"/>
    </row>
    <row r="776" spans="1:51" ht="14.25" customHeight="1" x14ac:dyDescent="0.25">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c r="AQ776" s="65"/>
      <c r="AR776" s="65"/>
      <c r="AS776" s="65"/>
      <c r="AT776" s="65"/>
      <c r="AU776" s="65"/>
      <c r="AV776" s="65"/>
      <c r="AW776" s="65"/>
      <c r="AX776" s="65"/>
      <c r="AY776" s="65"/>
    </row>
    <row r="777" spans="1:51" ht="14.25" customHeight="1" x14ac:dyDescent="0.25">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c r="AQ777" s="65"/>
      <c r="AR777" s="65"/>
      <c r="AS777" s="65"/>
      <c r="AT777" s="65"/>
      <c r="AU777" s="65"/>
      <c r="AV777" s="65"/>
      <c r="AW777" s="65"/>
      <c r="AX777" s="65"/>
      <c r="AY777" s="65"/>
    </row>
    <row r="778" spans="1:51" ht="14.25" customHeight="1" x14ac:dyDescent="0.25">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c r="AQ778" s="65"/>
      <c r="AR778" s="65"/>
      <c r="AS778" s="65"/>
      <c r="AT778" s="65"/>
      <c r="AU778" s="65"/>
      <c r="AV778" s="65"/>
      <c r="AW778" s="65"/>
      <c r="AX778" s="65"/>
      <c r="AY778" s="65"/>
    </row>
    <row r="779" spans="1:51" ht="14.25" customHeight="1" x14ac:dyDescent="0.25">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c r="AQ779" s="65"/>
      <c r="AR779" s="65"/>
      <c r="AS779" s="65"/>
      <c r="AT779" s="65"/>
      <c r="AU779" s="65"/>
      <c r="AV779" s="65"/>
      <c r="AW779" s="65"/>
      <c r="AX779" s="65"/>
      <c r="AY779" s="65"/>
    </row>
    <row r="780" spans="1:51" ht="14.25" customHeight="1" x14ac:dyDescent="0.25">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c r="AQ780" s="65"/>
      <c r="AR780" s="65"/>
      <c r="AS780" s="65"/>
      <c r="AT780" s="65"/>
      <c r="AU780" s="65"/>
      <c r="AV780" s="65"/>
      <c r="AW780" s="65"/>
      <c r="AX780" s="65"/>
      <c r="AY780" s="65"/>
    </row>
    <row r="781" spans="1:51" ht="14.25" customHeight="1" x14ac:dyDescent="0.25">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row>
    <row r="782" spans="1:51" ht="14.25" customHeight="1" x14ac:dyDescent="0.25">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c r="AQ782" s="65"/>
      <c r="AR782" s="65"/>
      <c r="AS782" s="65"/>
      <c r="AT782" s="65"/>
      <c r="AU782" s="65"/>
      <c r="AV782" s="65"/>
      <c r="AW782" s="65"/>
      <c r="AX782" s="65"/>
      <c r="AY782" s="65"/>
    </row>
    <row r="783" spans="1:51" ht="14.25" customHeight="1" x14ac:dyDescent="0.25">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c r="AQ783" s="65"/>
      <c r="AR783" s="65"/>
      <c r="AS783" s="65"/>
      <c r="AT783" s="65"/>
      <c r="AU783" s="65"/>
      <c r="AV783" s="65"/>
      <c r="AW783" s="65"/>
      <c r="AX783" s="65"/>
      <c r="AY783" s="65"/>
    </row>
    <row r="784" spans="1:51" ht="14.25" customHeight="1" x14ac:dyDescent="0.25">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c r="AQ784" s="65"/>
      <c r="AR784" s="65"/>
      <c r="AS784" s="65"/>
      <c r="AT784" s="65"/>
      <c r="AU784" s="65"/>
      <c r="AV784" s="65"/>
      <c r="AW784" s="65"/>
      <c r="AX784" s="65"/>
      <c r="AY784" s="65"/>
    </row>
    <row r="785" spans="1:51" ht="14.25" customHeight="1" x14ac:dyDescent="0.25">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c r="AQ785" s="65"/>
      <c r="AR785" s="65"/>
      <c r="AS785" s="65"/>
      <c r="AT785" s="65"/>
      <c r="AU785" s="65"/>
      <c r="AV785" s="65"/>
      <c r="AW785" s="65"/>
      <c r="AX785" s="65"/>
      <c r="AY785" s="65"/>
    </row>
    <row r="786" spans="1:51" ht="14.25" customHeight="1" x14ac:dyDescent="0.25">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c r="AQ786" s="65"/>
      <c r="AR786" s="65"/>
      <c r="AS786" s="65"/>
      <c r="AT786" s="65"/>
      <c r="AU786" s="65"/>
      <c r="AV786" s="65"/>
      <c r="AW786" s="65"/>
      <c r="AX786" s="65"/>
      <c r="AY786" s="65"/>
    </row>
    <row r="787" spans="1:51" ht="14.25" customHeight="1" x14ac:dyDescent="0.25">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c r="AQ787" s="65"/>
      <c r="AR787" s="65"/>
      <c r="AS787" s="65"/>
      <c r="AT787" s="65"/>
      <c r="AU787" s="65"/>
      <c r="AV787" s="65"/>
      <c r="AW787" s="65"/>
      <c r="AX787" s="65"/>
      <c r="AY787" s="65"/>
    </row>
    <row r="788" spans="1:51" ht="14.25" customHeight="1" x14ac:dyDescent="0.25">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c r="AQ788" s="65"/>
      <c r="AR788" s="65"/>
      <c r="AS788" s="65"/>
      <c r="AT788" s="65"/>
      <c r="AU788" s="65"/>
      <c r="AV788" s="65"/>
      <c r="AW788" s="65"/>
      <c r="AX788" s="65"/>
      <c r="AY788" s="65"/>
    </row>
    <row r="789" spans="1:51" ht="14.25" customHeight="1" x14ac:dyDescent="0.25">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c r="AQ789" s="65"/>
      <c r="AR789" s="65"/>
      <c r="AS789" s="65"/>
      <c r="AT789" s="65"/>
      <c r="AU789" s="65"/>
      <c r="AV789" s="65"/>
      <c r="AW789" s="65"/>
      <c r="AX789" s="65"/>
      <c r="AY789" s="65"/>
    </row>
    <row r="790" spans="1:51" ht="14.25" customHeight="1" x14ac:dyDescent="0.25">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c r="AQ790" s="65"/>
      <c r="AR790" s="65"/>
      <c r="AS790" s="65"/>
      <c r="AT790" s="65"/>
      <c r="AU790" s="65"/>
      <c r="AV790" s="65"/>
      <c r="AW790" s="65"/>
      <c r="AX790" s="65"/>
      <c r="AY790" s="65"/>
    </row>
    <row r="791" spans="1:51" ht="14.25" customHeight="1" x14ac:dyDescent="0.25">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c r="AQ791" s="65"/>
      <c r="AR791" s="65"/>
      <c r="AS791" s="65"/>
      <c r="AT791" s="65"/>
      <c r="AU791" s="65"/>
      <c r="AV791" s="65"/>
      <c r="AW791" s="65"/>
      <c r="AX791" s="65"/>
      <c r="AY791" s="65"/>
    </row>
    <row r="792" spans="1:51" ht="14.25" customHeight="1" x14ac:dyDescent="0.25">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c r="AQ792" s="65"/>
      <c r="AR792" s="65"/>
      <c r="AS792" s="65"/>
      <c r="AT792" s="65"/>
      <c r="AU792" s="65"/>
      <c r="AV792" s="65"/>
      <c r="AW792" s="65"/>
      <c r="AX792" s="65"/>
      <c r="AY792" s="65"/>
    </row>
    <row r="793" spans="1:51" ht="14.25" customHeight="1" x14ac:dyDescent="0.25">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c r="AQ793" s="65"/>
      <c r="AR793" s="65"/>
      <c r="AS793" s="65"/>
      <c r="AT793" s="65"/>
      <c r="AU793" s="65"/>
      <c r="AV793" s="65"/>
      <c r="AW793" s="65"/>
      <c r="AX793" s="65"/>
      <c r="AY793" s="65"/>
    </row>
    <row r="794" spans="1:51" ht="14.25" customHeight="1" x14ac:dyDescent="0.25">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c r="AQ794" s="65"/>
      <c r="AR794" s="65"/>
      <c r="AS794" s="65"/>
      <c r="AT794" s="65"/>
      <c r="AU794" s="65"/>
      <c r="AV794" s="65"/>
      <c r="AW794" s="65"/>
      <c r="AX794" s="65"/>
      <c r="AY794" s="65"/>
    </row>
    <row r="795" spans="1:51" ht="14.25" customHeight="1" x14ac:dyDescent="0.25">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c r="AQ795" s="65"/>
      <c r="AR795" s="65"/>
      <c r="AS795" s="65"/>
      <c r="AT795" s="65"/>
      <c r="AU795" s="65"/>
      <c r="AV795" s="65"/>
      <c r="AW795" s="65"/>
      <c r="AX795" s="65"/>
      <c r="AY795" s="65"/>
    </row>
    <row r="796" spans="1:51" ht="14.25" customHeight="1" x14ac:dyDescent="0.25">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c r="AQ796" s="65"/>
      <c r="AR796" s="65"/>
      <c r="AS796" s="65"/>
      <c r="AT796" s="65"/>
      <c r="AU796" s="65"/>
      <c r="AV796" s="65"/>
      <c r="AW796" s="65"/>
      <c r="AX796" s="65"/>
      <c r="AY796" s="65"/>
    </row>
    <row r="797" spans="1:51" ht="14.25" customHeight="1" x14ac:dyDescent="0.25">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c r="AQ797" s="65"/>
      <c r="AR797" s="65"/>
      <c r="AS797" s="65"/>
      <c r="AT797" s="65"/>
      <c r="AU797" s="65"/>
      <c r="AV797" s="65"/>
      <c r="AW797" s="65"/>
      <c r="AX797" s="65"/>
      <c r="AY797" s="65"/>
    </row>
    <row r="798" spans="1:51" ht="14.25" customHeight="1" x14ac:dyDescent="0.25">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c r="AQ798" s="65"/>
      <c r="AR798" s="65"/>
      <c r="AS798" s="65"/>
      <c r="AT798" s="65"/>
      <c r="AU798" s="65"/>
      <c r="AV798" s="65"/>
      <c r="AW798" s="65"/>
      <c r="AX798" s="65"/>
      <c r="AY798" s="65"/>
    </row>
    <row r="799" spans="1:51" ht="14.25" customHeight="1" x14ac:dyDescent="0.25">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c r="AQ799" s="65"/>
      <c r="AR799" s="65"/>
      <c r="AS799" s="65"/>
      <c r="AT799" s="65"/>
      <c r="AU799" s="65"/>
      <c r="AV799" s="65"/>
      <c r="AW799" s="65"/>
      <c r="AX799" s="65"/>
      <c r="AY799" s="65"/>
    </row>
    <row r="800" spans="1:51" ht="14.25" customHeight="1" x14ac:dyDescent="0.25">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c r="AQ800" s="65"/>
      <c r="AR800" s="65"/>
      <c r="AS800" s="65"/>
      <c r="AT800" s="65"/>
      <c r="AU800" s="65"/>
      <c r="AV800" s="65"/>
      <c r="AW800" s="65"/>
      <c r="AX800" s="65"/>
      <c r="AY800" s="65"/>
    </row>
    <row r="801" spans="1:51" ht="14.25" customHeight="1" x14ac:dyDescent="0.25">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c r="AY801" s="65"/>
    </row>
    <row r="802" spans="1:51" ht="14.25" customHeight="1" x14ac:dyDescent="0.25">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c r="AQ802" s="65"/>
      <c r="AR802" s="65"/>
      <c r="AS802" s="65"/>
      <c r="AT802" s="65"/>
      <c r="AU802" s="65"/>
      <c r="AV802" s="65"/>
      <c r="AW802" s="65"/>
      <c r="AX802" s="65"/>
      <c r="AY802" s="65"/>
    </row>
    <row r="803" spans="1:51" ht="14.25" customHeight="1" x14ac:dyDescent="0.25">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c r="AQ803" s="65"/>
      <c r="AR803" s="65"/>
      <c r="AS803" s="65"/>
      <c r="AT803" s="65"/>
      <c r="AU803" s="65"/>
      <c r="AV803" s="65"/>
      <c r="AW803" s="65"/>
      <c r="AX803" s="65"/>
      <c r="AY803" s="65"/>
    </row>
    <row r="804" spans="1:51" ht="14.25" customHeight="1" x14ac:dyDescent="0.25">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c r="AQ804" s="65"/>
      <c r="AR804" s="65"/>
      <c r="AS804" s="65"/>
      <c r="AT804" s="65"/>
      <c r="AU804" s="65"/>
      <c r="AV804" s="65"/>
      <c r="AW804" s="65"/>
      <c r="AX804" s="65"/>
      <c r="AY804" s="65"/>
    </row>
    <row r="805" spans="1:51" ht="14.25" customHeight="1" x14ac:dyDescent="0.25">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c r="AQ805" s="65"/>
      <c r="AR805" s="65"/>
      <c r="AS805" s="65"/>
      <c r="AT805" s="65"/>
      <c r="AU805" s="65"/>
      <c r="AV805" s="65"/>
      <c r="AW805" s="65"/>
      <c r="AX805" s="65"/>
      <c r="AY805" s="65"/>
    </row>
    <row r="806" spans="1:51" ht="14.25" customHeight="1" x14ac:dyDescent="0.25">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c r="AQ806" s="65"/>
      <c r="AR806" s="65"/>
      <c r="AS806" s="65"/>
      <c r="AT806" s="65"/>
      <c r="AU806" s="65"/>
      <c r="AV806" s="65"/>
      <c r="AW806" s="65"/>
      <c r="AX806" s="65"/>
      <c r="AY806" s="65"/>
    </row>
    <row r="807" spans="1:51" ht="14.25" customHeight="1" x14ac:dyDescent="0.25">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c r="AQ807" s="65"/>
      <c r="AR807" s="65"/>
      <c r="AS807" s="65"/>
      <c r="AT807" s="65"/>
      <c r="AU807" s="65"/>
      <c r="AV807" s="65"/>
      <c r="AW807" s="65"/>
      <c r="AX807" s="65"/>
      <c r="AY807" s="65"/>
    </row>
    <row r="808" spans="1:51" ht="14.25" customHeight="1" x14ac:dyDescent="0.25">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c r="AY808" s="65"/>
    </row>
    <row r="809" spans="1:51" ht="14.25" customHeight="1" x14ac:dyDescent="0.25">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c r="AQ809" s="65"/>
      <c r="AR809" s="65"/>
      <c r="AS809" s="65"/>
      <c r="AT809" s="65"/>
      <c r="AU809" s="65"/>
      <c r="AV809" s="65"/>
      <c r="AW809" s="65"/>
      <c r="AX809" s="65"/>
      <c r="AY809" s="65"/>
    </row>
    <row r="810" spans="1:51" ht="14.25" customHeight="1" x14ac:dyDescent="0.25">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c r="AQ810" s="65"/>
      <c r="AR810" s="65"/>
      <c r="AS810" s="65"/>
      <c r="AT810" s="65"/>
      <c r="AU810" s="65"/>
      <c r="AV810" s="65"/>
      <c r="AW810" s="65"/>
      <c r="AX810" s="65"/>
      <c r="AY810" s="65"/>
    </row>
    <row r="811" spans="1:51" ht="14.25" customHeight="1" x14ac:dyDescent="0.25">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c r="AQ811" s="65"/>
      <c r="AR811" s="65"/>
      <c r="AS811" s="65"/>
      <c r="AT811" s="65"/>
      <c r="AU811" s="65"/>
      <c r="AV811" s="65"/>
      <c r="AW811" s="65"/>
      <c r="AX811" s="65"/>
      <c r="AY811" s="65"/>
    </row>
    <row r="812" spans="1:51" ht="14.25" customHeight="1" x14ac:dyDescent="0.25">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c r="AQ812" s="65"/>
      <c r="AR812" s="65"/>
      <c r="AS812" s="65"/>
      <c r="AT812" s="65"/>
      <c r="AU812" s="65"/>
      <c r="AV812" s="65"/>
      <c r="AW812" s="65"/>
      <c r="AX812" s="65"/>
      <c r="AY812" s="65"/>
    </row>
    <row r="813" spans="1:51" ht="14.25" customHeight="1" x14ac:dyDescent="0.25">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c r="AQ813" s="65"/>
      <c r="AR813" s="65"/>
      <c r="AS813" s="65"/>
      <c r="AT813" s="65"/>
      <c r="AU813" s="65"/>
      <c r="AV813" s="65"/>
      <c r="AW813" s="65"/>
      <c r="AX813" s="65"/>
      <c r="AY813" s="65"/>
    </row>
    <row r="814" spans="1:51" ht="14.25" customHeight="1" x14ac:dyDescent="0.25">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c r="AQ814" s="65"/>
      <c r="AR814" s="65"/>
      <c r="AS814" s="65"/>
      <c r="AT814" s="65"/>
      <c r="AU814" s="65"/>
      <c r="AV814" s="65"/>
      <c r="AW814" s="65"/>
      <c r="AX814" s="65"/>
      <c r="AY814" s="65"/>
    </row>
    <row r="815" spans="1:51" ht="14.25" customHeight="1" x14ac:dyDescent="0.25">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row>
    <row r="816" spans="1:51" ht="14.25" customHeight="1" x14ac:dyDescent="0.25">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c r="AY816" s="65"/>
    </row>
    <row r="817" spans="1:51" ht="14.25" customHeight="1" x14ac:dyDescent="0.25">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c r="AQ817" s="65"/>
      <c r="AR817" s="65"/>
      <c r="AS817" s="65"/>
      <c r="AT817" s="65"/>
      <c r="AU817" s="65"/>
      <c r="AV817" s="65"/>
      <c r="AW817" s="65"/>
      <c r="AX817" s="65"/>
      <c r="AY817" s="65"/>
    </row>
    <row r="818" spans="1:51" ht="14.25" customHeight="1" x14ac:dyDescent="0.25">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row>
    <row r="819" spans="1:51" ht="14.25" customHeight="1" x14ac:dyDescent="0.25">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c r="AQ819" s="65"/>
      <c r="AR819" s="65"/>
      <c r="AS819" s="65"/>
      <c r="AT819" s="65"/>
      <c r="AU819" s="65"/>
      <c r="AV819" s="65"/>
      <c r="AW819" s="65"/>
      <c r="AX819" s="65"/>
      <c r="AY819" s="65"/>
    </row>
    <row r="820" spans="1:51" ht="14.25" customHeight="1" x14ac:dyDescent="0.25">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c r="AQ820" s="65"/>
      <c r="AR820" s="65"/>
      <c r="AS820" s="65"/>
      <c r="AT820" s="65"/>
      <c r="AU820" s="65"/>
      <c r="AV820" s="65"/>
      <c r="AW820" s="65"/>
      <c r="AX820" s="65"/>
      <c r="AY820" s="65"/>
    </row>
    <row r="821" spans="1:51" ht="14.25" customHeight="1" x14ac:dyDescent="0.25">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c r="AQ821" s="65"/>
      <c r="AR821" s="65"/>
      <c r="AS821" s="65"/>
      <c r="AT821" s="65"/>
      <c r="AU821" s="65"/>
      <c r="AV821" s="65"/>
      <c r="AW821" s="65"/>
      <c r="AX821" s="65"/>
      <c r="AY821" s="65"/>
    </row>
    <row r="822" spans="1:51" ht="14.25" customHeight="1" x14ac:dyDescent="0.25">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c r="AQ822" s="65"/>
      <c r="AR822" s="65"/>
      <c r="AS822" s="65"/>
      <c r="AT822" s="65"/>
      <c r="AU822" s="65"/>
      <c r="AV822" s="65"/>
      <c r="AW822" s="65"/>
      <c r="AX822" s="65"/>
      <c r="AY822" s="65"/>
    </row>
    <row r="823" spans="1:51" ht="14.25" customHeight="1" x14ac:dyDescent="0.25">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c r="AQ823" s="65"/>
      <c r="AR823" s="65"/>
      <c r="AS823" s="65"/>
      <c r="AT823" s="65"/>
      <c r="AU823" s="65"/>
      <c r="AV823" s="65"/>
      <c r="AW823" s="65"/>
      <c r="AX823" s="65"/>
      <c r="AY823" s="65"/>
    </row>
    <row r="824" spans="1:51" ht="14.25" customHeight="1" x14ac:dyDescent="0.25">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c r="AQ824" s="65"/>
      <c r="AR824" s="65"/>
      <c r="AS824" s="65"/>
      <c r="AT824" s="65"/>
      <c r="AU824" s="65"/>
      <c r="AV824" s="65"/>
      <c r="AW824" s="65"/>
      <c r="AX824" s="65"/>
      <c r="AY824" s="65"/>
    </row>
    <row r="825" spans="1:51" ht="14.25" customHeight="1" x14ac:dyDescent="0.25">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c r="AQ825" s="65"/>
      <c r="AR825" s="65"/>
      <c r="AS825" s="65"/>
      <c r="AT825" s="65"/>
      <c r="AU825" s="65"/>
      <c r="AV825" s="65"/>
      <c r="AW825" s="65"/>
      <c r="AX825" s="65"/>
      <c r="AY825" s="65"/>
    </row>
    <row r="826" spans="1:51" ht="14.25" customHeight="1" x14ac:dyDescent="0.25">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c r="AQ826" s="65"/>
      <c r="AR826" s="65"/>
      <c r="AS826" s="65"/>
      <c r="AT826" s="65"/>
      <c r="AU826" s="65"/>
      <c r="AV826" s="65"/>
      <c r="AW826" s="65"/>
      <c r="AX826" s="65"/>
      <c r="AY826" s="65"/>
    </row>
    <row r="827" spans="1:51" ht="14.25" customHeight="1" x14ac:dyDescent="0.25">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c r="AQ827" s="65"/>
      <c r="AR827" s="65"/>
      <c r="AS827" s="65"/>
      <c r="AT827" s="65"/>
      <c r="AU827" s="65"/>
      <c r="AV827" s="65"/>
      <c r="AW827" s="65"/>
      <c r="AX827" s="65"/>
      <c r="AY827" s="65"/>
    </row>
    <row r="828" spans="1:51" ht="14.25" customHeight="1" x14ac:dyDescent="0.25">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row>
    <row r="829" spans="1:51" ht="14.25" customHeight="1" x14ac:dyDescent="0.25">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c r="AQ829" s="65"/>
      <c r="AR829" s="65"/>
      <c r="AS829" s="65"/>
      <c r="AT829" s="65"/>
      <c r="AU829" s="65"/>
      <c r="AV829" s="65"/>
      <c r="AW829" s="65"/>
      <c r="AX829" s="65"/>
      <c r="AY829" s="65"/>
    </row>
    <row r="830" spans="1:51" ht="14.25" customHeight="1" x14ac:dyDescent="0.25">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c r="AQ830" s="65"/>
      <c r="AR830" s="65"/>
      <c r="AS830" s="65"/>
      <c r="AT830" s="65"/>
      <c r="AU830" s="65"/>
      <c r="AV830" s="65"/>
      <c r="AW830" s="65"/>
      <c r="AX830" s="65"/>
      <c r="AY830" s="65"/>
    </row>
    <row r="831" spans="1:51" ht="14.25" customHeight="1" x14ac:dyDescent="0.25">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c r="AQ831" s="65"/>
      <c r="AR831" s="65"/>
      <c r="AS831" s="65"/>
      <c r="AT831" s="65"/>
      <c r="AU831" s="65"/>
      <c r="AV831" s="65"/>
      <c r="AW831" s="65"/>
      <c r="AX831" s="65"/>
      <c r="AY831" s="65"/>
    </row>
    <row r="832" spans="1:51" ht="14.25" customHeight="1" x14ac:dyDescent="0.25">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c r="AQ832" s="65"/>
      <c r="AR832" s="65"/>
      <c r="AS832" s="65"/>
      <c r="AT832" s="65"/>
      <c r="AU832" s="65"/>
      <c r="AV832" s="65"/>
      <c r="AW832" s="65"/>
      <c r="AX832" s="65"/>
      <c r="AY832" s="65"/>
    </row>
    <row r="833" spans="1:51" ht="14.25" customHeight="1" x14ac:dyDescent="0.25">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c r="AQ833" s="65"/>
      <c r="AR833" s="65"/>
      <c r="AS833" s="65"/>
      <c r="AT833" s="65"/>
      <c r="AU833" s="65"/>
      <c r="AV833" s="65"/>
      <c r="AW833" s="65"/>
      <c r="AX833" s="65"/>
      <c r="AY833" s="65"/>
    </row>
    <row r="834" spans="1:51" ht="14.25" customHeight="1" x14ac:dyDescent="0.25">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c r="AQ834" s="65"/>
      <c r="AR834" s="65"/>
      <c r="AS834" s="65"/>
      <c r="AT834" s="65"/>
      <c r="AU834" s="65"/>
      <c r="AV834" s="65"/>
      <c r="AW834" s="65"/>
      <c r="AX834" s="65"/>
      <c r="AY834" s="65"/>
    </row>
    <row r="835" spans="1:51" ht="14.25" customHeight="1" x14ac:dyDescent="0.25">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c r="AQ835" s="65"/>
      <c r="AR835" s="65"/>
      <c r="AS835" s="65"/>
      <c r="AT835" s="65"/>
      <c r="AU835" s="65"/>
      <c r="AV835" s="65"/>
      <c r="AW835" s="65"/>
      <c r="AX835" s="65"/>
      <c r="AY835" s="65"/>
    </row>
    <row r="836" spans="1:51" ht="14.25" customHeight="1" x14ac:dyDescent="0.25">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c r="AQ836" s="65"/>
      <c r="AR836" s="65"/>
      <c r="AS836" s="65"/>
      <c r="AT836" s="65"/>
      <c r="AU836" s="65"/>
      <c r="AV836" s="65"/>
      <c r="AW836" s="65"/>
      <c r="AX836" s="65"/>
      <c r="AY836" s="65"/>
    </row>
    <row r="837" spans="1:51" ht="14.25" customHeight="1" x14ac:dyDescent="0.25">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c r="AQ837" s="65"/>
      <c r="AR837" s="65"/>
      <c r="AS837" s="65"/>
      <c r="AT837" s="65"/>
      <c r="AU837" s="65"/>
      <c r="AV837" s="65"/>
      <c r="AW837" s="65"/>
      <c r="AX837" s="65"/>
      <c r="AY837" s="65"/>
    </row>
    <row r="838" spans="1:51" ht="14.25" customHeight="1" x14ac:dyDescent="0.25">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c r="AQ838" s="65"/>
      <c r="AR838" s="65"/>
      <c r="AS838" s="65"/>
      <c r="AT838" s="65"/>
      <c r="AU838" s="65"/>
      <c r="AV838" s="65"/>
      <c r="AW838" s="65"/>
      <c r="AX838" s="65"/>
      <c r="AY838" s="65"/>
    </row>
    <row r="839" spans="1:51" ht="14.25" customHeight="1" x14ac:dyDescent="0.25">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c r="AQ839" s="65"/>
      <c r="AR839" s="65"/>
      <c r="AS839" s="65"/>
      <c r="AT839" s="65"/>
      <c r="AU839" s="65"/>
      <c r="AV839" s="65"/>
      <c r="AW839" s="65"/>
      <c r="AX839" s="65"/>
      <c r="AY839" s="65"/>
    </row>
    <row r="840" spans="1:51" ht="14.25" customHeight="1" x14ac:dyDescent="0.25">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c r="AQ840" s="65"/>
      <c r="AR840" s="65"/>
      <c r="AS840" s="65"/>
      <c r="AT840" s="65"/>
      <c r="AU840" s="65"/>
      <c r="AV840" s="65"/>
      <c r="AW840" s="65"/>
      <c r="AX840" s="65"/>
      <c r="AY840" s="65"/>
    </row>
    <row r="841" spans="1:51" ht="14.25" customHeight="1" x14ac:dyDescent="0.25">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c r="AQ841" s="65"/>
      <c r="AR841" s="65"/>
      <c r="AS841" s="65"/>
      <c r="AT841" s="65"/>
      <c r="AU841" s="65"/>
      <c r="AV841" s="65"/>
      <c r="AW841" s="65"/>
      <c r="AX841" s="65"/>
      <c r="AY841" s="65"/>
    </row>
    <row r="842" spans="1:51" ht="14.25" customHeight="1" x14ac:dyDescent="0.25">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c r="AQ842" s="65"/>
      <c r="AR842" s="65"/>
      <c r="AS842" s="65"/>
      <c r="AT842" s="65"/>
      <c r="AU842" s="65"/>
      <c r="AV842" s="65"/>
      <c r="AW842" s="65"/>
      <c r="AX842" s="65"/>
      <c r="AY842" s="65"/>
    </row>
    <row r="843" spans="1:51" ht="14.25" customHeight="1" x14ac:dyDescent="0.25">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c r="AQ843" s="65"/>
      <c r="AR843" s="65"/>
      <c r="AS843" s="65"/>
      <c r="AT843" s="65"/>
      <c r="AU843" s="65"/>
      <c r="AV843" s="65"/>
      <c r="AW843" s="65"/>
      <c r="AX843" s="65"/>
      <c r="AY843" s="65"/>
    </row>
    <row r="844" spans="1:51" ht="14.25" customHeight="1" x14ac:dyDescent="0.25">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c r="AQ844" s="65"/>
      <c r="AR844" s="65"/>
      <c r="AS844" s="65"/>
      <c r="AT844" s="65"/>
      <c r="AU844" s="65"/>
      <c r="AV844" s="65"/>
      <c r="AW844" s="65"/>
      <c r="AX844" s="65"/>
      <c r="AY844" s="65"/>
    </row>
    <row r="845" spans="1:51" ht="14.25" customHeight="1" x14ac:dyDescent="0.25">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c r="AQ845" s="65"/>
      <c r="AR845" s="65"/>
      <c r="AS845" s="65"/>
      <c r="AT845" s="65"/>
      <c r="AU845" s="65"/>
      <c r="AV845" s="65"/>
      <c r="AW845" s="65"/>
      <c r="AX845" s="65"/>
      <c r="AY845" s="65"/>
    </row>
    <row r="846" spans="1:51" ht="14.25" customHeight="1" x14ac:dyDescent="0.25">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c r="AQ846" s="65"/>
      <c r="AR846" s="65"/>
      <c r="AS846" s="65"/>
      <c r="AT846" s="65"/>
      <c r="AU846" s="65"/>
      <c r="AV846" s="65"/>
      <c r="AW846" s="65"/>
      <c r="AX846" s="65"/>
      <c r="AY846" s="65"/>
    </row>
    <row r="847" spans="1:51" ht="14.25" customHeight="1" x14ac:dyDescent="0.25">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c r="AQ847" s="65"/>
      <c r="AR847" s="65"/>
      <c r="AS847" s="65"/>
      <c r="AT847" s="65"/>
      <c r="AU847" s="65"/>
      <c r="AV847" s="65"/>
      <c r="AW847" s="65"/>
      <c r="AX847" s="65"/>
      <c r="AY847" s="65"/>
    </row>
    <row r="848" spans="1:51" ht="14.25" customHeight="1" x14ac:dyDescent="0.25">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c r="AQ848" s="65"/>
      <c r="AR848" s="65"/>
      <c r="AS848" s="65"/>
      <c r="AT848" s="65"/>
      <c r="AU848" s="65"/>
      <c r="AV848" s="65"/>
      <c r="AW848" s="65"/>
      <c r="AX848" s="65"/>
      <c r="AY848" s="65"/>
    </row>
    <row r="849" spans="1:51" ht="14.25" customHeight="1" x14ac:dyDescent="0.25">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c r="AQ849" s="65"/>
      <c r="AR849" s="65"/>
      <c r="AS849" s="65"/>
      <c r="AT849" s="65"/>
      <c r="AU849" s="65"/>
      <c r="AV849" s="65"/>
      <c r="AW849" s="65"/>
      <c r="AX849" s="65"/>
      <c r="AY849" s="65"/>
    </row>
    <row r="850" spans="1:51" ht="14.25" customHeight="1" x14ac:dyDescent="0.25">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c r="AQ850" s="65"/>
      <c r="AR850" s="65"/>
      <c r="AS850" s="65"/>
      <c r="AT850" s="65"/>
      <c r="AU850" s="65"/>
      <c r="AV850" s="65"/>
      <c r="AW850" s="65"/>
      <c r="AX850" s="65"/>
      <c r="AY850" s="65"/>
    </row>
    <row r="851" spans="1:51" ht="14.25" customHeight="1" x14ac:dyDescent="0.25">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c r="AQ851" s="65"/>
      <c r="AR851" s="65"/>
      <c r="AS851" s="65"/>
      <c r="AT851" s="65"/>
      <c r="AU851" s="65"/>
      <c r="AV851" s="65"/>
      <c r="AW851" s="65"/>
      <c r="AX851" s="65"/>
      <c r="AY851" s="65"/>
    </row>
    <row r="852" spans="1:51" ht="14.25" customHeight="1" x14ac:dyDescent="0.25">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c r="AQ852" s="65"/>
      <c r="AR852" s="65"/>
      <c r="AS852" s="65"/>
      <c r="AT852" s="65"/>
      <c r="AU852" s="65"/>
      <c r="AV852" s="65"/>
      <c r="AW852" s="65"/>
      <c r="AX852" s="65"/>
      <c r="AY852" s="65"/>
    </row>
    <row r="853" spans="1:51" ht="14.25" customHeight="1" x14ac:dyDescent="0.25">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c r="AQ853" s="65"/>
      <c r="AR853" s="65"/>
      <c r="AS853" s="65"/>
      <c r="AT853" s="65"/>
      <c r="AU853" s="65"/>
      <c r="AV853" s="65"/>
      <c r="AW853" s="65"/>
      <c r="AX853" s="65"/>
      <c r="AY853" s="65"/>
    </row>
    <row r="854" spans="1:51" ht="14.25" customHeight="1" x14ac:dyDescent="0.25">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row>
    <row r="855" spans="1:51" ht="14.25" customHeight="1" x14ac:dyDescent="0.25">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c r="AQ855" s="65"/>
      <c r="AR855" s="65"/>
      <c r="AS855" s="65"/>
      <c r="AT855" s="65"/>
      <c r="AU855" s="65"/>
      <c r="AV855" s="65"/>
      <c r="AW855" s="65"/>
      <c r="AX855" s="65"/>
      <c r="AY855" s="65"/>
    </row>
    <row r="856" spans="1:51" ht="14.25" customHeight="1" x14ac:dyDescent="0.25">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c r="AQ856" s="65"/>
      <c r="AR856" s="65"/>
      <c r="AS856" s="65"/>
      <c r="AT856" s="65"/>
      <c r="AU856" s="65"/>
      <c r="AV856" s="65"/>
      <c r="AW856" s="65"/>
      <c r="AX856" s="65"/>
      <c r="AY856" s="65"/>
    </row>
    <row r="857" spans="1:51" ht="14.25" customHeight="1" x14ac:dyDescent="0.25">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c r="AQ857" s="65"/>
      <c r="AR857" s="65"/>
      <c r="AS857" s="65"/>
      <c r="AT857" s="65"/>
      <c r="AU857" s="65"/>
      <c r="AV857" s="65"/>
      <c r="AW857" s="65"/>
      <c r="AX857" s="65"/>
      <c r="AY857" s="65"/>
    </row>
    <row r="858" spans="1:51" ht="14.25" customHeight="1" x14ac:dyDescent="0.25">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c r="AQ858" s="65"/>
      <c r="AR858" s="65"/>
      <c r="AS858" s="65"/>
      <c r="AT858" s="65"/>
      <c r="AU858" s="65"/>
      <c r="AV858" s="65"/>
      <c r="AW858" s="65"/>
      <c r="AX858" s="65"/>
      <c r="AY858" s="65"/>
    </row>
    <row r="859" spans="1:51" ht="14.25" customHeight="1" x14ac:dyDescent="0.25">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c r="AQ859" s="65"/>
      <c r="AR859" s="65"/>
      <c r="AS859" s="65"/>
      <c r="AT859" s="65"/>
      <c r="AU859" s="65"/>
      <c r="AV859" s="65"/>
      <c r="AW859" s="65"/>
      <c r="AX859" s="65"/>
      <c r="AY859" s="65"/>
    </row>
    <row r="860" spans="1:51" ht="14.25" customHeight="1" x14ac:dyDescent="0.25">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c r="AQ860" s="65"/>
      <c r="AR860" s="65"/>
      <c r="AS860" s="65"/>
      <c r="AT860" s="65"/>
      <c r="AU860" s="65"/>
      <c r="AV860" s="65"/>
      <c r="AW860" s="65"/>
      <c r="AX860" s="65"/>
      <c r="AY860" s="65"/>
    </row>
    <row r="861" spans="1:51" ht="14.25" customHeight="1" x14ac:dyDescent="0.25">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c r="AQ861" s="65"/>
      <c r="AR861" s="65"/>
      <c r="AS861" s="65"/>
      <c r="AT861" s="65"/>
      <c r="AU861" s="65"/>
      <c r="AV861" s="65"/>
      <c r="AW861" s="65"/>
      <c r="AX861" s="65"/>
      <c r="AY861" s="65"/>
    </row>
    <row r="862" spans="1:51" ht="14.25" customHeight="1" x14ac:dyDescent="0.25">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c r="AQ862" s="65"/>
      <c r="AR862" s="65"/>
      <c r="AS862" s="65"/>
      <c r="AT862" s="65"/>
      <c r="AU862" s="65"/>
      <c r="AV862" s="65"/>
      <c r="AW862" s="65"/>
      <c r="AX862" s="65"/>
      <c r="AY862" s="65"/>
    </row>
    <row r="863" spans="1:51" ht="14.25" customHeight="1" x14ac:dyDescent="0.25">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c r="AQ863" s="65"/>
      <c r="AR863" s="65"/>
      <c r="AS863" s="65"/>
      <c r="AT863" s="65"/>
      <c r="AU863" s="65"/>
      <c r="AV863" s="65"/>
      <c r="AW863" s="65"/>
      <c r="AX863" s="65"/>
      <c r="AY863" s="65"/>
    </row>
    <row r="864" spans="1:51" ht="14.25" customHeight="1" x14ac:dyDescent="0.25">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c r="AQ864" s="65"/>
      <c r="AR864" s="65"/>
      <c r="AS864" s="65"/>
      <c r="AT864" s="65"/>
      <c r="AU864" s="65"/>
      <c r="AV864" s="65"/>
      <c r="AW864" s="65"/>
      <c r="AX864" s="65"/>
      <c r="AY864" s="65"/>
    </row>
    <row r="865" spans="1:51" ht="14.25" customHeight="1" x14ac:dyDescent="0.25">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c r="AQ865" s="65"/>
      <c r="AR865" s="65"/>
      <c r="AS865" s="65"/>
      <c r="AT865" s="65"/>
      <c r="AU865" s="65"/>
      <c r="AV865" s="65"/>
      <c r="AW865" s="65"/>
      <c r="AX865" s="65"/>
      <c r="AY865" s="65"/>
    </row>
    <row r="866" spans="1:51" ht="14.25" customHeight="1" x14ac:dyDescent="0.25">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c r="AQ866" s="65"/>
      <c r="AR866" s="65"/>
      <c r="AS866" s="65"/>
      <c r="AT866" s="65"/>
      <c r="AU866" s="65"/>
      <c r="AV866" s="65"/>
      <c r="AW866" s="65"/>
      <c r="AX866" s="65"/>
      <c r="AY866" s="65"/>
    </row>
    <row r="867" spans="1:51" ht="14.25" customHeight="1" x14ac:dyDescent="0.25">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c r="AQ867" s="65"/>
      <c r="AR867" s="65"/>
      <c r="AS867" s="65"/>
      <c r="AT867" s="65"/>
      <c r="AU867" s="65"/>
      <c r="AV867" s="65"/>
      <c r="AW867" s="65"/>
      <c r="AX867" s="65"/>
      <c r="AY867" s="65"/>
    </row>
    <row r="868" spans="1:51" ht="14.25" customHeight="1" x14ac:dyDescent="0.25">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c r="AQ868" s="65"/>
      <c r="AR868" s="65"/>
      <c r="AS868" s="65"/>
      <c r="AT868" s="65"/>
      <c r="AU868" s="65"/>
      <c r="AV868" s="65"/>
      <c r="AW868" s="65"/>
      <c r="AX868" s="65"/>
      <c r="AY868" s="65"/>
    </row>
    <row r="869" spans="1:51" ht="14.25" customHeight="1" x14ac:dyDescent="0.25">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c r="AQ869" s="65"/>
      <c r="AR869" s="65"/>
      <c r="AS869" s="65"/>
      <c r="AT869" s="65"/>
      <c r="AU869" s="65"/>
      <c r="AV869" s="65"/>
      <c r="AW869" s="65"/>
      <c r="AX869" s="65"/>
      <c r="AY869" s="65"/>
    </row>
    <row r="870" spans="1:51" ht="14.25" customHeight="1" x14ac:dyDescent="0.25">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c r="AQ870" s="65"/>
      <c r="AR870" s="65"/>
      <c r="AS870" s="65"/>
      <c r="AT870" s="65"/>
      <c r="AU870" s="65"/>
      <c r="AV870" s="65"/>
      <c r="AW870" s="65"/>
      <c r="AX870" s="65"/>
      <c r="AY870" s="65"/>
    </row>
    <row r="871" spans="1:51" ht="14.25" customHeight="1" x14ac:dyDescent="0.25">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c r="AQ871" s="65"/>
      <c r="AR871" s="65"/>
      <c r="AS871" s="65"/>
      <c r="AT871" s="65"/>
      <c r="AU871" s="65"/>
      <c r="AV871" s="65"/>
      <c r="AW871" s="65"/>
      <c r="AX871" s="65"/>
      <c r="AY871" s="65"/>
    </row>
    <row r="872" spans="1:51" ht="14.25" customHeight="1" x14ac:dyDescent="0.25">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c r="AQ872" s="65"/>
      <c r="AR872" s="65"/>
      <c r="AS872" s="65"/>
      <c r="AT872" s="65"/>
      <c r="AU872" s="65"/>
      <c r="AV872" s="65"/>
      <c r="AW872" s="65"/>
      <c r="AX872" s="65"/>
      <c r="AY872" s="65"/>
    </row>
    <row r="873" spans="1:51" ht="14.25" customHeight="1" x14ac:dyDescent="0.25">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c r="AQ873" s="65"/>
      <c r="AR873" s="65"/>
      <c r="AS873" s="65"/>
      <c r="AT873" s="65"/>
      <c r="AU873" s="65"/>
      <c r="AV873" s="65"/>
      <c r="AW873" s="65"/>
      <c r="AX873" s="65"/>
      <c r="AY873" s="65"/>
    </row>
    <row r="874" spans="1:51" ht="14.25" customHeight="1" x14ac:dyDescent="0.25">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c r="AQ874" s="65"/>
      <c r="AR874" s="65"/>
      <c r="AS874" s="65"/>
      <c r="AT874" s="65"/>
      <c r="AU874" s="65"/>
      <c r="AV874" s="65"/>
      <c r="AW874" s="65"/>
      <c r="AX874" s="65"/>
      <c r="AY874" s="65"/>
    </row>
    <row r="875" spans="1:51" ht="14.25" customHeight="1" x14ac:dyDescent="0.25">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c r="AQ875" s="65"/>
      <c r="AR875" s="65"/>
      <c r="AS875" s="65"/>
      <c r="AT875" s="65"/>
      <c r="AU875" s="65"/>
      <c r="AV875" s="65"/>
      <c r="AW875" s="65"/>
      <c r="AX875" s="65"/>
      <c r="AY875" s="65"/>
    </row>
    <row r="876" spans="1:51" ht="14.25" customHeight="1" x14ac:dyDescent="0.25">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c r="AQ876" s="65"/>
      <c r="AR876" s="65"/>
      <c r="AS876" s="65"/>
      <c r="AT876" s="65"/>
      <c r="AU876" s="65"/>
      <c r="AV876" s="65"/>
      <c r="AW876" s="65"/>
      <c r="AX876" s="65"/>
      <c r="AY876" s="65"/>
    </row>
    <row r="877" spans="1:51" ht="14.25" customHeight="1" x14ac:dyDescent="0.25">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c r="AQ877" s="65"/>
      <c r="AR877" s="65"/>
      <c r="AS877" s="65"/>
      <c r="AT877" s="65"/>
      <c r="AU877" s="65"/>
      <c r="AV877" s="65"/>
      <c r="AW877" s="65"/>
      <c r="AX877" s="65"/>
      <c r="AY877" s="65"/>
    </row>
    <row r="878" spans="1:51" ht="14.25" customHeight="1" x14ac:dyDescent="0.25">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c r="AQ878" s="65"/>
      <c r="AR878" s="65"/>
      <c r="AS878" s="65"/>
      <c r="AT878" s="65"/>
      <c r="AU878" s="65"/>
      <c r="AV878" s="65"/>
      <c r="AW878" s="65"/>
      <c r="AX878" s="65"/>
      <c r="AY878" s="65"/>
    </row>
    <row r="879" spans="1:51" ht="14.25" customHeight="1" x14ac:dyDescent="0.25">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c r="AQ879" s="65"/>
      <c r="AR879" s="65"/>
      <c r="AS879" s="65"/>
      <c r="AT879" s="65"/>
      <c r="AU879" s="65"/>
      <c r="AV879" s="65"/>
      <c r="AW879" s="65"/>
      <c r="AX879" s="65"/>
      <c r="AY879" s="65"/>
    </row>
    <row r="880" spans="1:51" ht="14.25" customHeight="1" x14ac:dyDescent="0.25">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c r="AQ880" s="65"/>
      <c r="AR880" s="65"/>
      <c r="AS880" s="65"/>
      <c r="AT880" s="65"/>
      <c r="AU880" s="65"/>
      <c r="AV880" s="65"/>
      <c r="AW880" s="65"/>
      <c r="AX880" s="65"/>
      <c r="AY880" s="65"/>
    </row>
    <row r="881" spans="1:51" ht="14.25" customHeight="1" x14ac:dyDescent="0.25">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c r="AQ881" s="65"/>
      <c r="AR881" s="65"/>
      <c r="AS881" s="65"/>
      <c r="AT881" s="65"/>
      <c r="AU881" s="65"/>
      <c r="AV881" s="65"/>
      <c r="AW881" s="65"/>
      <c r="AX881" s="65"/>
      <c r="AY881" s="65"/>
    </row>
    <row r="882" spans="1:51" ht="14.25" customHeight="1" x14ac:dyDescent="0.25">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c r="AQ882" s="65"/>
      <c r="AR882" s="65"/>
      <c r="AS882" s="65"/>
      <c r="AT882" s="65"/>
      <c r="AU882" s="65"/>
      <c r="AV882" s="65"/>
      <c r="AW882" s="65"/>
      <c r="AX882" s="65"/>
      <c r="AY882" s="65"/>
    </row>
    <row r="883" spans="1:51" ht="14.25" customHeight="1" x14ac:dyDescent="0.25">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c r="AQ883" s="65"/>
      <c r="AR883" s="65"/>
      <c r="AS883" s="65"/>
      <c r="AT883" s="65"/>
      <c r="AU883" s="65"/>
      <c r="AV883" s="65"/>
      <c r="AW883" s="65"/>
      <c r="AX883" s="65"/>
      <c r="AY883" s="65"/>
    </row>
    <row r="884" spans="1:51" ht="14.25" customHeight="1" x14ac:dyDescent="0.25">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c r="AQ884" s="65"/>
      <c r="AR884" s="65"/>
      <c r="AS884" s="65"/>
      <c r="AT884" s="65"/>
      <c r="AU884" s="65"/>
      <c r="AV884" s="65"/>
      <c r="AW884" s="65"/>
      <c r="AX884" s="65"/>
      <c r="AY884" s="65"/>
    </row>
    <row r="885" spans="1:51" ht="14.25" customHeight="1" x14ac:dyDescent="0.25">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c r="AQ885" s="65"/>
      <c r="AR885" s="65"/>
      <c r="AS885" s="65"/>
      <c r="AT885" s="65"/>
      <c r="AU885" s="65"/>
      <c r="AV885" s="65"/>
      <c r="AW885" s="65"/>
      <c r="AX885" s="65"/>
      <c r="AY885" s="65"/>
    </row>
    <row r="886" spans="1:51" ht="14.25" customHeight="1" x14ac:dyDescent="0.25">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c r="AQ886" s="65"/>
      <c r="AR886" s="65"/>
      <c r="AS886" s="65"/>
      <c r="AT886" s="65"/>
      <c r="AU886" s="65"/>
      <c r="AV886" s="65"/>
      <c r="AW886" s="65"/>
      <c r="AX886" s="65"/>
      <c r="AY886" s="65"/>
    </row>
    <row r="887" spans="1:51" ht="14.25" customHeight="1" x14ac:dyDescent="0.25">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c r="AQ887" s="65"/>
      <c r="AR887" s="65"/>
      <c r="AS887" s="65"/>
      <c r="AT887" s="65"/>
      <c r="AU887" s="65"/>
      <c r="AV887" s="65"/>
      <c r="AW887" s="65"/>
      <c r="AX887" s="65"/>
      <c r="AY887" s="65"/>
    </row>
    <row r="888" spans="1:51" ht="14.25" customHeight="1" x14ac:dyDescent="0.25">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c r="AQ888" s="65"/>
      <c r="AR888" s="65"/>
      <c r="AS888" s="65"/>
      <c r="AT888" s="65"/>
      <c r="AU888" s="65"/>
      <c r="AV888" s="65"/>
      <c r="AW888" s="65"/>
      <c r="AX888" s="65"/>
      <c r="AY888" s="65"/>
    </row>
    <row r="889" spans="1:51" ht="14.25" customHeight="1" x14ac:dyDescent="0.25">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c r="AQ889" s="65"/>
      <c r="AR889" s="65"/>
      <c r="AS889" s="65"/>
      <c r="AT889" s="65"/>
      <c r="AU889" s="65"/>
      <c r="AV889" s="65"/>
      <c r="AW889" s="65"/>
      <c r="AX889" s="65"/>
      <c r="AY889" s="65"/>
    </row>
    <row r="890" spans="1:51" ht="14.25" customHeight="1" x14ac:dyDescent="0.25">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row>
    <row r="891" spans="1:51" ht="14.25" customHeight="1" x14ac:dyDescent="0.25">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c r="AQ891" s="65"/>
      <c r="AR891" s="65"/>
      <c r="AS891" s="65"/>
      <c r="AT891" s="65"/>
      <c r="AU891" s="65"/>
      <c r="AV891" s="65"/>
      <c r="AW891" s="65"/>
      <c r="AX891" s="65"/>
      <c r="AY891" s="65"/>
    </row>
    <row r="892" spans="1:51" ht="14.25" customHeight="1" x14ac:dyDescent="0.25">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c r="AQ892" s="65"/>
      <c r="AR892" s="65"/>
      <c r="AS892" s="65"/>
      <c r="AT892" s="65"/>
      <c r="AU892" s="65"/>
      <c r="AV892" s="65"/>
      <c r="AW892" s="65"/>
      <c r="AX892" s="65"/>
      <c r="AY892" s="65"/>
    </row>
    <row r="893" spans="1:51" ht="14.25" customHeight="1" x14ac:dyDescent="0.25">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c r="AQ893" s="65"/>
      <c r="AR893" s="65"/>
      <c r="AS893" s="65"/>
      <c r="AT893" s="65"/>
      <c r="AU893" s="65"/>
      <c r="AV893" s="65"/>
      <c r="AW893" s="65"/>
      <c r="AX893" s="65"/>
      <c r="AY893" s="65"/>
    </row>
    <row r="894" spans="1:51" ht="14.25" customHeight="1" x14ac:dyDescent="0.25">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c r="AQ894" s="65"/>
      <c r="AR894" s="65"/>
      <c r="AS894" s="65"/>
      <c r="AT894" s="65"/>
      <c r="AU894" s="65"/>
      <c r="AV894" s="65"/>
      <c r="AW894" s="65"/>
      <c r="AX894" s="65"/>
      <c r="AY894" s="65"/>
    </row>
    <row r="895" spans="1:51" ht="14.25" customHeight="1" x14ac:dyDescent="0.25">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c r="AQ895" s="65"/>
      <c r="AR895" s="65"/>
      <c r="AS895" s="65"/>
      <c r="AT895" s="65"/>
      <c r="AU895" s="65"/>
      <c r="AV895" s="65"/>
      <c r="AW895" s="65"/>
      <c r="AX895" s="65"/>
      <c r="AY895" s="65"/>
    </row>
    <row r="896" spans="1:51" ht="14.25" customHeight="1" x14ac:dyDescent="0.25">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c r="AQ896" s="65"/>
      <c r="AR896" s="65"/>
      <c r="AS896" s="65"/>
      <c r="AT896" s="65"/>
      <c r="AU896" s="65"/>
      <c r="AV896" s="65"/>
      <c r="AW896" s="65"/>
      <c r="AX896" s="65"/>
      <c r="AY896" s="65"/>
    </row>
    <row r="897" spans="1:51" ht="14.25" customHeight="1" x14ac:dyDescent="0.25">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c r="AQ897" s="65"/>
      <c r="AR897" s="65"/>
      <c r="AS897" s="65"/>
      <c r="AT897" s="65"/>
      <c r="AU897" s="65"/>
      <c r="AV897" s="65"/>
      <c r="AW897" s="65"/>
      <c r="AX897" s="65"/>
      <c r="AY897" s="65"/>
    </row>
    <row r="898" spans="1:51" ht="14.25" customHeight="1" x14ac:dyDescent="0.25">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c r="AQ898" s="65"/>
      <c r="AR898" s="65"/>
      <c r="AS898" s="65"/>
      <c r="AT898" s="65"/>
      <c r="AU898" s="65"/>
      <c r="AV898" s="65"/>
      <c r="AW898" s="65"/>
      <c r="AX898" s="65"/>
      <c r="AY898" s="65"/>
    </row>
    <row r="899" spans="1:51" ht="14.25" customHeight="1" x14ac:dyDescent="0.25">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c r="AQ899" s="65"/>
      <c r="AR899" s="65"/>
      <c r="AS899" s="65"/>
      <c r="AT899" s="65"/>
      <c r="AU899" s="65"/>
      <c r="AV899" s="65"/>
      <c r="AW899" s="65"/>
      <c r="AX899" s="65"/>
      <c r="AY899" s="65"/>
    </row>
    <row r="900" spans="1:51" ht="14.25" customHeight="1" x14ac:dyDescent="0.25">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c r="AQ900" s="65"/>
      <c r="AR900" s="65"/>
      <c r="AS900" s="65"/>
      <c r="AT900" s="65"/>
      <c r="AU900" s="65"/>
      <c r="AV900" s="65"/>
      <c r="AW900" s="65"/>
      <c r="AX900" s="65"/>
      <c r="AY900" s="65"/>
    </row>
    <row r="901" spans="1:51" ht="14.25" customHeight="1" x14ac:dyDescent="0.25">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c r="AQ901" s="65"/>
      <c r="AR901" s="65"/>
      <c r="AS901" s="65"/>
      <c r="AT901" s="65"/>
      <c r="AU901" s="65"/>
      <c r="AV901" s="65"/>
      <c r="AW901" s="65"/>
      <c r="AX901" s="65"/>
      <c r="AY901" s="65"/>
    </row>
    <row r="902" spans="1:51" ht="14.25" customHeight="1" x14ac:dyDescent="0.25">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c r="AQ902" s="65"/>
      <c r="AR902" s="65"/>
      <c r="AS902" s="65"/>
      <c r="AT902" s="65"/>
      <c r="AU902" s="65"/>
      <c r="AV902" s="65"/>
      <c r="AW902" s="65"/>
      <c r="AX902" s="65"/>
      <c r="AY902" s="65"/>
    </row>
    <row r="903" spans="1:51" ht="14.25" customHeight="1" x14ac:dyDescent="0.25">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c r="AQ903" s="65"/>
      <c r="AR903" s="65"/>
      <c r="AS903" s="65"/>
      <c r="AT903" s="65"/>
      <c r="AU903" s="65"/>
      <c r="AV903" s="65"/>
      <c r="AW903" s="65"/>
      <c r="AX903" s="65"/>
      <c r="AY903" s="65"/>
    </row>
    <row r="904" spans="1:51" ht="14.25" customHeight="1" x14ac:dyDescent="0.25">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c r="AQ904" s="65"/>
      <c r="AR904" s="65"/>
      <c r="AS904" s="65"/>
      <c r="AT904" s="65"/>
      <c r="AU904" s="65"/>
      <c r="AV904" s="65"/>
      <c r="AW904" s="65"/>
      <c r="AX904" s="65"/>
      <c r="AY904" s="65"/>
    </row>
    <row r="905" spans="1:51" ht="14.25" customHeight="1" x14ac:dyDescent="0.25">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c r="AY905" s="65"/>
    </row>
    <row r="906" spans="1:51" ht="14.25" customHeight="1" x14ac:dyDescent="0.25">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c r="AQ906" s="65"/>
      <c r="AR906" s="65"/>
      <c r="AS906" s="65"/>
      <c r="AT906" s="65"/>
      <c r="AU906" s="65"/>
      <c r="AV906" s="65"/>
      <c r="AW906" s="65"/>
      <c r="AX906" s="65"/>
      <c r="AY906" s="65"/>
    </row>
    <row r="907" spans="1:51" ht="14.25" customHeight="1" x14ac:dyDescent="0.25">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c r="AQ907" s="65"/>
      <c r="AR907" s="65"/>
      <c r="AS907" s="65"/>
      <c r="AT907" s="65"/>
      <c r="AU907" s="65"/>
      <c r="AV907" s="65"/>
      <c r="AW907" s="65"/>
      <c r="AX907" s="65"/>
      <c r="AY907" s="65"/>
    </row>
    <row r="908" spans="1:51" ht="14.25" customHeight="1" x14ac:dyDescent="0.25">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c r="AQ908" s="65"/>
      <c r="AR908" s="65"/>
      <c r="AS908" s="65"/>
      <c r="AT908" s="65"/>
      <c r="AU908" s="65"/>
      <c r="AV908" s="65"/>
      <c r="AW908" s="65"/>
      <c r="AX908" s="65"/>
      <c r="AY908" s="65"/>
    </row>
    <row r="909" spans="1:51" ht="14.25" customHeight="1" x14ac:dyDescent="0.25">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c r="AQ909" s="65"/>
      <c r="AR909" s="65"/>
      <c r="AS909" s="65"/>
      <c r="AT909" s="65"/>
      <c r="AU909" s="65"/>
      <c r="AV909" s="65"/>
      <c r="AW909" s="65"/>
      <c r="AX909" s="65"/>
      <c r="AY909" s="65"/>
    </row>
    <row r="910" spans="1:51" ht="14.25" customHeight="1" x14ac:dyDescent="0.25">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c r="AQ910" s="65"/>
      <c r="AR910" s="65"/>
      <c r="AS910" s="65"/>
      <c r="AT910" s="65"/>
      <c r="AU910" s="65"/>
      <c r="AV910" s="65"/>
      <c r="AW910" s="65"/>
      <c r="AX910" s="65"/>
      <c r="AY910" s="65"/>
    </row>
    <row r="911" spans="1:51" ht="14.25" customHeight="1" x14ac:dyDescent="0.25">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c r="AQ911" s="65"/>
      <c r="AR911" s="65"/>
      <c r="AS911" s="65"/>
      <c r="AT911" s="65"/>
      <c r="AU911" s="65"/>
      <c r="AV911" s="65"/>
      <c r="AW911" s="65"/>
      <c r="AX911" s="65"/>
      <c r="AY911" s="65"/>
    </row>
    <row r="912" spans="1:51" ht="14.25" customHeight="1" x14ac:dyDescent="0.25">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c r="AQ912" s="65"/>
      <c r="AR912" s="65"/>
      <c r="AS912" s="65"/>
      <c r="AT912" s="65"/>
      <c r="AU912" s="65"/>
      <c r="AV912" s="65"/>
      <c r="AW912" s="65"/>
      <c r="AX912" s="65"/>
      <c r="AY912" s="65"/>
    </row>
    <row r="913" spans="1:51" ht="14.25" customHeight="1" x14ac:dyDescent="0.25">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c r="AQ913" s="65"/>
      <c r="AR913" s="65"/>
      <c r="AS913" s="65"/>
      <c r="AT913" s="65"/>
      <c r="AU913" s="65"/>
      <c r="AV913" s="65"/>
      <c r="AW913" s="65"/>
      <c r="AX913" s="65"/>
      <c r="AY913" s="65"/>
    </row>
    <row r="914" spans="1:51" ht="14.25" customHeight="1" x14ac:dyDescent="0.25">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c r="AQ914" s="65"/>
      <c r="AR914" s="65"/>
      <c r="AS914" s="65"/>
      <c r="AT914" s="65"/>
      <c r="AU914" s="65"/>
      <c r="AV914" s="65"/>
      <c r="AW914" s="65"/>
      <c r="AX914" s="65"/>
      <c r="AY914" s="65"/>
    </row>
    <row r="915" spans="1:51" ht="14.25" customHeight="1" x14ac:dyDescent="0.25">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c r="AQ915" s="65"/>
      <c r="AR915" s="65"/>
      <c r="AS915" s="65"/>
      <c r="AT915" s="65"/>
      <c r="AU915" s="65"/>
      <c r="AV915" s="65"/>
      <c r="AW915" s="65"/>
      <c r="AX915" s="65"/>
      <c r="AY915" s="65"/>
    </row>
    <row r="916" spans="1:51" ht="14.25" customHeight="1" x14ac:dyDescent="0.25">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c r="AQ916" s="65"/>
      <c r="AR916" s="65"/>
      <c r="AS916" s="65"/>
      <c r="AT916" s="65"/>
      <c r="AU916" s="65"/>
      <c r="AV916" s="65"/>
      <c r="AW916" s="65"/>
      <c r="AX916" s="65"/>
      <c r="AY916" s="65"/>
    </row>
    <row r="917" spans="1:51" ht="14.25" customHeight="1" x14ac:dyDescent="0.25">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c r="AQ917" s="65"/>
      <c r="AR917" s="65"/>
      <c r="AS917" s="65"/>
      <c r="AT917" s="65"/>
      <c r="AU917" s="65"/>
      <c r="AV917" s="65"/>
      <c r="AW917" s="65"/>
      <c r="AX917" s="65"/>
      <c r="AY917" s="65"/>
    </row>
    <row r="918" spans="1:51" ht="14.25" customHeight="1" x14ac:dyDescent="0.25">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c r="AQ918" s="65"/>
      <c r="AR918" s="65"/>
      <c r="AS918" s="65"/>
      <c r="AT918" s="65"/>
      <c r="AU918" s="65"/>
      <c r="AV918" s="65"/>
      <c r="AW918" s="65"/>
      <c r="AX918" s="65"/>
      <c r="AY918" s="65"/>
    </row>
    <row r="919" spans="1:51" ht="14.25" customHeight="1" x14ac:dyDescent="0.25">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c r="AQ919" s="65"/>
      <c r="AR919" s="65"/>
      <c r="AS919" s="65"/>
      <c r="AT919" s="65"/>
      <c r="AU919" s="65"/>
      <c r="AV919" s="65"/>
      <c r="AW919" s="65"/>
      <c r="AX919" s="65"/>
      <c r="AY919" s="65"/>
    </row>
    <row r="920" spans="1:51" ht="14.25" customHeight="1" x14ac:dyDescent="0.25">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c r="AQ920" s="65"/>
      <c r="AR920" s="65"/>
      <c r="AS920" s="65"/>
      <c r="AT920" s="65"/>
      <c r="AU920" s="65"/>
      <c r="AV920" s="65"/>
      <c r="AW920" s="65"/>
      <c r="AX920" s="65"/>
      <c r="AY920" s="65"/>
    </row>
    <row r="921" spans="1:51" ht="14.25" customHeight="1" x14ac:dyDescent="0.25">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c r="AQ921" s="65"/>
      <c r="AR921" s="65"/>
      <c r="AS921" s="65"/>
      <c r="AT921" s="65"/>
      <c r="AU921" s="65"/>
      <c r="AV921" s="65"/>
      <c r="AW921" s="65"/>
      <c r="AX921" s="65"/>
      <c r="AY921" s="65"/>
    </row>
    <row r="922" spans="1:51" ht="14.25" customHeight="1" x14ac:dyDescent="0.25">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c r="AQ922" s="65"/>
      <c r="AR922" s="65"/>
      <c r="AS922" s="65"/>
      <c r="AT922" s="65"/>
      <c r="AU922" s="65"/>
      <c r="AV922" s="65"/>
      <c r="AW922" s="65"/>
      <c r="AX922" s="65"/>
      <c r="AY922" s="65"/>
    </row>
    <row r="923" spans="1:51" ht="14.25" customHeight="1" x14ac:dyDescent="0.25">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c r="AQ923" s="65"/>
      <c r="AR923" s="65"/>
      <c r="AS923" s="65"/>
      <c r="AT923" s="65"/>
      <c r="AU923" s="65"/>
      <c r="AV923" s="65"/>
      <c r="AW923" s="65"/>
      <c r="AX923" s="65"/>
      <c r="AY923" s="65"/>
    </row>
    <row r="924" spans="1:51" ht="14.25" customHeight="1" x14ac:dyDescent="0.25">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c r="AQ924" s="65"/>
      <c r="AR924" s="65"/>
      <c r="AS924" s="65"/>
      <c r="AT924" s="65"/>
      <c r="AU924" s="65"/>
      <c r="AV924" s="65"/>
      <c r="AW924" s="65"/>
      <c r="AX924" s="65"/>
      <c r="AY924" s="65"/>
    </row>
    <row r="925" spans="1:51" ht="14.25" customHeight="1" x14ac:dyDescent="0.25">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c r="AQ925" s="65"/>
      <c r="AR925" s="65"/>
      <c r="AS925" s="65"/>
      <c r="AT925" s="65"/>
      <c r="AU925" s="65"/>
      <c r="AV925" s="65"/>
      <c r="AW925" s="65"/>
      <c r="AX925" s="65"/>
      <c r="AY925" s="65"/>
    </row>
    <row r="926" spans="1:51" ht="14.25" customHeight="1" x14ac:dyDescent="0.25">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c r="AQ926" s="65"/>
      <c r="AR926" s="65"/>
      <c r="AS926" s="65"/>
      <c r="AT926" s="65"/>
      <c r="AU926" s="65"/>
      <c r="AV926" s="65"/>
      <c r="AW926" s="65"/>
      <c r="AX926" s="65"/>
      <c r="AY926" s="65"/>
    </row>
    <row r="927" spans="1:51" ht="14.25" customHeight="1" x14ac:dyDescent="0.25">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row>
    <row r="928" spans="1:51" ht="14.25" customHeight="1" x14ac:dyDescent="0.25">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c r="AQ928" s="65"/>
      <c r="AR928" s="65"/>
      <c r="AS928" s="65"/>
      <c r="AT928" s="65"/>
      <c r="AU928" s="65"/>
      <c r="AV928" s="65"/>
      <c r="AW928" s="65"/>
      <c r="AX928" s="65"/>
      <c r="AY928" s="65"/>
    </row>
    <row r="929" spans="1:51" ht="14.25" customHeight="1" x14ac:dyDescent="0.25">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c r="AQ929" s="65"/>
      <c r="AR929" s="65"/>
      <c r="AS929" s="65"/>
      <c r="AT929" s="65"/>
      <c r="AU929" s="65"/>
      <c r="AV929" s="65"/>
      <c r="AW929" s="65"/>
      <c r="AX929" s="65"/>
      <c r="AY929" s="65"/>
    </row>
    <row r="930" spans="1:51" ht="14.25" customHeight="1" x14ac:dyDescent="0.25">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c r="AQ930" s="65"/>
      <c r="AR930" s="65"/>
      <c r="AS930" s="65"/>
      <c r="AT930" s="65"/>
      <c r="AU930" s="65"/>
      <c r="AV930" s="65"/>
      <c r="AW930" s="65"/>
      <c r="AX930" s="65"/>
      <c r="AY930" s="65"/>
    </row>
    <row r="931" spans="1:51" ht="14.25" customHeight="1" x14ac:dyDescent="0.25">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c r="AQ931" s="65"/>
      <c r="AR931" s="65"/>
      <c r="AS931" s="65"/>
      <c r="AT931" s="65"/>
      <c r="AU931" s="65"/>
      <c r="AV931" s="65"/>
      <c r="AW931" s="65"/>
      <c r="AX931" s="65"/>
      <c r="AY931" s="65"/>
    </row>
    <row r="932" spans="1:51" ht="14.25" customHeight="1" x14ac:dyDescent="0.25">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c r="AQ932" s="65"/>
      <c r="AR932" s="65"/>
      <c r="AS932" s="65"/>
      <c r="AT932" s="65"/>
      <c r="AU932" s="65"/>
      <c r="AV932" s="65"/>
      <c r="AW932" s="65"/>
      <c r="AX932" s="65"/>
      <c r="AY932" s="65"/>
    </row>
    <row r="933" spans="1:51" ht="14.25" customHeight="1" x14ac:dyDescent="0.25">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c r="AQ933" s="65"/>
      <c r="AR933" s="65"/>
      <c r="AS933" s="65"/>
      <c r="AT933" s="65"/>
      <c r="AU933" s="65"/>
      <c r="AV933" s="65"/>
      <c r="AW933" s="65"/>
      <c r="AX933" s="65"/>
      <c r="AY933" s="65"/>
    </row>
    <row r="934" spans="1:51" ht="14.25" customHeight="1" x14ac:dyDescent="0.25">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c r="AQ934" s="65"/>
      <c r="AR934" s="65"/>
      <c r="AS934" s="65"/>
      <c r="AT934" s="65"/>
      <c r="AU934" s="65"/>
      <c r="AV934" s="65"/>
      <c r="AW934" s="65"/>
      <c r="AX934" s="65"/>
      <c r="AY934" s="65"/>
    </row>
    <row r="935" spans="1:51" ht="14.25" customHeight="1" x14ac:dyDescent="0.25">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c r="AQ935" s="65"/>
      <c r="AR935" s="65"/>
      <c r="AS935" s="65"/>
      <c r="AT935" s="65"/>
      <c r="AU935" s="65"/>
      <c r="AV935" s="65"/>
      <c r="AW935" s="65"/>
      <c r="AX935" s="65"/>
      <c r="AY935" s="65"/>
    </row>
    <row r="936" spans="1:51" ht="14.25" customHeight="1" x14ac:dyDescent="0.25">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c r="AQ936" s="65"/>
      <c r="AR936" s="65"/>
      <c r="AS936" s="65"/>
      <c r="AT936" s="65"/>
      <c r="AU936" s="65"/>
      <c r="AV936" s="65"/>
      <c r="AW936" s="65"/>
      <c r="AX936" s="65"/>
      <c r="AY936" s="65"/>
    </row>
    <row r="937" spans="1:51" ht="14.25" customHeight="1" x14ac:dyDescent="0.25">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c r="AQ937" s="65"/>
      <c r="AR937" s="65"/>
      <c r="AS937" s="65"/>
      <c r="AT937" s="65"/>
      <c r="AU937" s="65"/>
      <c r="AV937" s="65"/>
      <c r="AW937" s="65"/>
      <c r="AX937" s="65"/>
      <c r="AY937" s="65"/>
    </row>
    <row r="938" spans="1:51" ht="14.25" customHeight="1" x14ac:dyDescent="0.25">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c r="AQ938" s="65"/>
      <c r="AR938" s="65"/>
      <c r="AS938" s="65"/>
      <c r="AT938" s="65"/>
      <c r="AU938" s="65"/>
      <c r="AV938" s="65"/>
      <c r="AW938" s="65"/>
      <c r="AX938" s="65"/>
      <c r="AY938" s="65"/>
    </row>
    <row r="939" spans="1:51" ht="14.25" customHeight="1" x14ac:dyDescent="0.25">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c r="AQ939" s="65"/>
      <c r="AR939" s="65"/>
      <c r="AS939" s="65"/>
      <c r="AT939" s="65"/>
      <c r="AU939" s="65"/>
      <c r="AV939" s="65"/>
      <c r="AW939" s="65"/>
      <c r="AX939" s="65"/>
      <c r="AY939" s="65"/>
    </row>
    <row r="940" spans="1:51" ht="14.25" customHeight="1" x14ac:dyDescent="0.25">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c r="AQ940" s="65"/>
      <c r="AR940" s="65"/>
      <c r="AS940" s="65"/>
      <c r="AT940" s="65"/>
      <c r="AU940" s="65"/>
      <c r="AV940" s="65"/>
      <c r="AW940" s="65"/>
      <c r="AX940" s="65"/>
      <c r="AY940" s="65"/>
    </row>
    <row r="941" spans="1:51" ht="14.25" customHeight="1" x14ac:dyDescent="0.25">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c r="AQ941" s="65"/>
      <c r="AR941" s="65"/>
      <c r="AS941" s="65"/>
      <c r="AT941" s="65"/>
      <c r="AU941" s="65"/>
      <c r="AV941" s="65"/>
      <c r="AW941" s="65"/>
      <c r="AX941" s="65"/>
      <c r="AY941" s="65"/>
    </row>
    <row r="942" spans="1:51" ht="14.25" customHeight="1" x14ac:dyDescent="0.25">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c r="AQ942" s="65"/>
      <c r="AR942" s="65"/>
      <c r="AS942" s="65"/>
      <c r="AT942" s="65"/>
      <c r="AU942" s="65"/>
      <c r="AV942" s="65"/>
      <c r="AW942" s="65"/>
      <c r="AX942" s="65"/>
      <c r="AY942" s="65"/>
    </row>
    <row r="943" spans="1:51" ht="14.25" customHeight="1" x14ac:dyDescent="0.25">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c r="AQ943" s="65"/>
      <c r="AR943" s="65"/>
      <c r="AS943" s="65"/>
      <c r="AT943" s="65"/>
      <c r="AU943" s="65"/>
      <c r="AV943" s="65"/>
      <c r="AW943" s="65"/>
      <c r="AX943" s="65"/>
      <c r="AY943" s="65"/>
    </row>
    <row r="944" spans="1:51" ht="14.25" customHeight="1" x14ac:dyDescent="0.25">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c r="AQ944" s="65"/>
      <c r="AR944" s="65"/>
      <c r="AS944" s="65"/>
      <c r="AT944" s="65"/>
      <c r="AU944" s="65"/>
      <c r="AV944" s="65"/>
      <c r="AW944" s="65"/>
      <c r="AX944" s="65"/>
      <c r="AY944" s="65"/>
    </row>
    <row r="945" spans="1:51" ht="14.25" customHeight="1" x14ac:dyDescent="0.25">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c r="AQ945" s="65"/>
      <c r="AR945" s="65"/>
      <c r="AS945" s="65"/>
      <c r="AT945" s="65"/>
      <c r="AU945" s="65"/>
      <c r="AV945" s="65"/>
      <c r="AW945" s="65"/>
      <c r="AX945" s="65"/>
      <c r="AY945" s="65"/>
    </row>
    <row r="946" spans="1:51" ht="14.25" customHeight="1" x14ac:dyDescent="0.25">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c r="AQ946" s="65"/>
      <c r="AR946" s="65"/>
      <c r="AS946" s="65"/>
      <c r="AT946" s="65"/>
      <c r="AU946" s="65"/>
      <c r="AV946" s="65"/>
      <c r="AW946" s="65"/>
      <c r="AX946" s="65"/>
      <c r="AY946" s="65"/>
    </row>
    <row r="947" spans="1:51" ht="14.25" customHeight="1" x14ac:dyDescent="0.25">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c r="AQ947" s="65"/>
      <c r="AR947" s="65"/>
      <c r="AS947" s="65"/>
      <c r="AT947" s="65"/>
      <c r="AU947" s="65"/>
      <c r="AV947" s="65"/>
      <c r="AW947" s="65"/>
      <c r="AX947" s="65"/>
      <c r="AY947" s="65"/>
    </row>
    <row r="948" spans="1:51" ht="14.25" customHeight="1" x14ac:dyDescent="0.25">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c r="AQ948" s="65"/>
      <c r="AR948" s="65"/>
      <c r="AS948" s="65"/>
      <c r="AT948" s="65"/>
      <c r="AU948" s="65"/>
      <c r="AV948" s="65"/>
      <c r="AW948" s="65"/>
      <c r="AX948" s="65"/>
      <c r="AY948" s="65"/>
    </row>
    <row r="949" spans="1:51" ht="14.25" customHeight="1" x14ac:dyDescent="0.25">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c r="AQ949" s="65"/>
      <c r="AR949" s="65"/>
      <c r="AS949" s="65"/>
      <c r="AT949" s="65"/>
      <c r="AU949" s="65"/>
      <c r="AV949" s="65"/>
      <c r="AW949" s="65"/>
      <c r="AX949" s="65"/>
      <c r="AY949" s="65"/>
    </row>
    <row r="950" spans="1:51" ht="14.25" customHeight="1" x14ac:dyDescent="0.25">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c r="AQ950" s="65"/>
      <c r="AR950" s="65"/>
      <c r="AS950" s="65"/>
      <c r="AT950" s="65"/>
      <c r="AU950" s="65"/>
      <c r="AV950" s="65"/>
      <c r="AW950" s="65"/>
      <c r="AX950" s="65"/>
      <c r="AY950" s="65"/>
    </row>
    <row r="951" spans="1:51" ht="14.25" customHeight="1" x14ac:dyDescent="0.25">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c r="AQ951" s="65"/>
      <c r="AR951" s="65"/>
      <c r="AS951" s="65"/>
      <c r="AT951" s="65"/>
      <c r="AU951" s="65"/>
      <c r="AV951" s="65"/>
      <c r="AW951" s="65"/>
      <c r="AX951" s="65"/>
      <c r="AY951" s="65"/>
    </row>
    <row r="952" spans="1:51" ht="14.25" customHeight="1" x14ac:dyDescent="0.25">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c r="AQ952" s="65"/>
      <c r="AR952" s="65"/>
      <c r="AS952" s="65"/>
      <c r="AT952" s="65"/>
      <c r="AU952" s="65"/>
      <c r="AV952" s="65"/>
      <c r="AW952" s="65"/>
      <c r="AX952" s="65"/>
      <c r="AY952" s="65"/>
    </row>
    <row r="953" spans="1:51" ht="14.25" customHeight="1" x14ac:dyDescent="0.25">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c r="AQ953" s="65"/>
      <c r="AR953" s="65"/>
      <c r="AS953" s="65"/>
      <c r="AT953" s="65"/>
      <c r="AU953" s="65"/>
      <c r="AV953" s="65"/>
      <c r="AW953" s="65"/>
      <c r="AX953" s="65"/>
      <c r="AY953" s="65"/>
    </row>
    <row r="954" spans="1:51" ht="14.25" customHeight="1" x14ac:dyDescent="0.25">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c r="AQ954" s="65"/>
      <c r="AR954" s="65"/>
      <c r="AS954" s="65"/>
      <c r="AT954" s="65"/>
      <c r="AU954" s="65"/>
      <c r="AV954" s="65"/>
      <c r="AW954" s="65"/>
      <c r="AX954" s="65"/>
      <c r="AY954" s="65"/>
    </row>
    <row r="955" spans="1:51" ht="14.25" customHeight="1" x14ac:dyDescent="0.25">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c r="AQ955" s="65"/>
      <c r="AR955" s="65"/>
      <c r="AS955" s="65"/>
      <c r="AT955" s="65"/>
      <c r="AU955" s="65"/>
      <c r="AV955" s="65"/>
      <c r="AW955" s="65"/>
      <c r="AX955" s="65"/>
      <c r="AY955" s="65"/>
    </row>
    <row r="956" spans="1:51" ht="14.25" customHeight="1" x14ac:dyDescent="0.25">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c r="AQ956" s="65"/>
      <c r="AR956" s="65"/>
      <c r="AS956" s="65"/>
      <c r="AT956" s="65"/>
      <c r="AU956" s="65"/>
      <c r="AV956" s="65"/>
      <c r="AW956" s="65"/>
      <c r="AX956" s="65"/>
      <c r="AY956" s="65"/>
    </row>
    <row r="957" spans="1:51" ht="14.25" customHeight="1" x14ac:dyDescent="0.25">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c r="AQ957" s="65"/>
      <c r="AR957" s="65"/>
      <c r="AS957" s="65"/>
      <c r="AT957" s="65"/>
      <c r="AU957" s="65"/>
      <c r="AV957" s="65"/>
      <c r="AW957" s="65"/>
      <c r="AX957" s="65"/>
      <c r="AY957" s="65"/>
    </row>
    <row r="958" spans="1:51" ht="14.25" customHeight="1" x14ac:dyDescent="0.25">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c r="AQ958" s="65"/>
      <c r="AR958" s="65"/>
      <c r="AS958" s="65"/>
      <c r="AT958" s="65"/>
      <c r="AU958" s="65"/>
      <c r="AV958" s="65"/>
      <c r="AW958" s="65"/>
      <c r="AX958" s="65"/>
      <c r="AY958" s="65"/>
    </row>
    <row r="959" spans="1:51" ht="14.25" customHeight="1" x14ac:dyDescent="0.25">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c r="AQ959" s="65"/>
      <c r="AR959" s="65"/>
      <c r="AS959" s="65"/>
      <c r="AT959" s="65"/>
      <c r="AU959" s="65"/>
      <c r="AV959" s="65"/>
      <c r="AW959" s="65"/>
      <c r="AX959" s="65"/>
      <c r="AY959" s="65"/>
    </row>
    <row r="960" spans="1:51" ht="14.25" customHeight="1" x14ac:dyDescent="0.25">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c r="AQ960" s="65"/>
      <c r="AR960" s="65"/>
      <c r="AS960" s="65"/>
      <c r="AT960" s="65"/>
      <c r="AU960" s="65"/>
      <c r="AV960" s="65"/>
      <c r="AW960" s="65"/>
      <c r="AX960" s="65"/>
      <c r="AY960" s="65"/>
    </row>
    <row r="961" spans="1:51" ht="14.25" customHeight="1" x14ac:dyDescent="0.25">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c r="AQ961" s="65"/>
      <c r="AR961" s="65"/>
      <c r="AS961" s="65"/>
      <c r="AT961" s="65"/>
      <c r="AU961" s="65"/>
      <c r="AV961" s="65"/>
      <c r="AW961" s="65"/>
      <c r="AX961" s="65"/>
      <c r="AY961" s="65"/>
    </row>
    <row r="962" spans="1:51" ht="14.25" customHeight="1" x14ac:dyDescent="0.25">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c r="AQ962" s="65"/>
      <c r="AR962" s="65"/>
      <c r="AS962" s="65"/>
      <c r="AT962" s="65"/>
      <c r="AU962" s="65"/>
      <c r="AV962" s="65"/>
      <c r="AW962" s="65"/>
      <c r="AX962" s="65"/>
      <c r="AY962" s="65"/>
    </row>
    <row r="963" spans="1:51" ht="14.25" customHeight="1" x14ac:dyDescent="0.25">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row>
    <row r="964" spans="1:51" ht="14.25" customHeight="1" x14ac:dyDescent="0.25">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c r="AQ964" s="65"/>
      <c r="AR964" s="65"/>
      <c r="AS964" s="65"/>
      <c r="AT964" s="65"/>
      <c r="AU964" s="65"/>
      <c r="AV964" s="65"/>
      <c r="AW964" s="65"/>
      <c r="AX964" s="65"/>
      <c r="AY964" s="65"/>
    </row>
    <row r="965" spans="1:51" ht="14.25" customHeight="1" x14ac:dyDescent="0.25">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c r="AQ965" s="65"/>
      <c r="AR965" s="65"/>
      <c r="AS965" s="65"/>
      <c r="AT965" s="65"/>
      <c r="AU965" s="65"/>
      <c r="AV965" s="65"/>
      <c r="AW965" s="65"/>
      <c r="AX965" s="65"/>
      <c r="AY965" s="65"/>
    </row>
    <row r="966" spans="1:51" ht="14.25" customHeight="1" x14ac:dyDescent="0.25">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c r="AQ966" s="65"/>
      <c r="AR966" s="65"/>
      <c r="AS966" s="65"/>
      <c r="AT966" s="65"/>
      <c r="AU966" s="65"/>
      <c r="AV966" s="65"/>
      <c r="AW966" s="65"/>
      <c r="AX966" s="65"/>
      <c r="AY966" s="65"/>
    </row>
    <row r="967" spans="1:51" ht="14.25" customHeight="1" x14ac:dyDescent="0.25">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c r="AQ967" s="65"/>
      <c r="AR967" s="65"/>
      <c r="AS967" s="65"/>
      <c r="AT967" s="65"/>
      <c r="AU967" s="65"/>
      <c r="AV967" s="65"/>
      <c r="AW967" s="65"/>
      <c r="AX967" s="65"/>
      <c r="AY967" s="65"/>
    </row>
    <row r="968" spans="1:51" ht="14.25" customHeight="1" x14ac:dyDescent="0.25">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c r="AQ968" s="65"/>
      <c r="AR968" s="65"/>
      <c r="AS968" s="65"/>
      <c r="AT968" s="65"/>
      <c r="AU968" s="65"/>
      <c r="AV968" s="65"/>
      <c r="AW968" s="65"/>
      <c r="AX968" s="65"/>
      <c r="AY968" s="65"/>
    </row>
    <row r="969" spans="1:51" ht="14.25" customHeight="1" x14ac:dyDescent="0.25">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c r="AQ969" s="65"/>
      <c r="AR969" s="65"/>
      <c r="AS969" s="65"/>
      <c r="AT969" s="65"/>
      <c r="AU969" s="65"/>
      <c r="AV969" s="65"/>
      <c r="AW969" s="65"/>
      <c r="AX969" s="65"/>
      <c r="AY969" s="65"/>
    </row>
    <row r="970" spans="1:51" ht="14.25" customHeight="1" x14ac:dyDescent="0.25">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c r="AQ970" s="65"/>
      <c r="AR970" s="65"/>
      <c r="AS970" s="65"/>
      <c r="AT970" s="65"/>
      <c r="AU970" s="65"/>
      <c r="AV970" s="65"/>
      <c r="AW970" s="65"/>
      <c r="AX970" s="65"/>
      <c r="AY970" s="65"/>
    </row>
    <row r="971" spans="1:51" ht="14.25" customHeight="1" x14ac:dyDescent="0.25">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c r="AQ971" s="65"/>
      <c r="AR971" s="65"/>
      <c r="AS971" s="65"/>
      <c r="AT971" s="65"/>
      <c r="AU971" s="65"/>
      <c r="AV971" s="65"/>
      <c r="AW971" s="65"/>
      <c r="AX971" s="65"/>
      <c r="AY971" s="65"/>
    </row>
    <row r="972" spans="1:51" ht="14.25" customHeight="1" x14ac:dyDescent="0.25">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c r="AQ972" s="65"/>
      <c r="AR972" s="65"/>
      <c r="AS972" s="65"/>
      <c r="AT972" s="65"/>
      <c r="AU972" s="65"/>
      <c r="AV972" s="65"/>
      <c r="AW972" s="65"/>
      <c r="AX972" s="65"/>
      <c r="AY972" s="65"/>
    </row>
    <row r="973" spans="1:51" ht="14.25" customHeight="1" x14ac:dyDescent="0.25">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c r="AQ973" s="65"/>
      <c r="AR973" s="65"/>
      <c r="AS973" s="65"/>
      <c r="AT973" s="65"/>
      <c r="AU973" s="65"/>
      <c r="AV973" s="65"/>
      <c r="AW973" s="65"/>
      <c r="AX973" s="65"/>
      <c r="AY973" s="65"/>
    </row>
    <row r="974" spans="1:51" ht="14.25" customHeight="1" x14ac:dyDescent="0.25">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c r="AQ974" s="65"/>
      <c r="AR974" s="65"/>
      <c r="AS974" s="65"/>
      <c r="AT974" s="65"/>
      <c r="AU974" s="65"/>
      <c r="AV974" s="65"/>
      <c r="AW974" s="65"/>
      <c r="AX974" s="65"/>
      <c r="AY974" s="65"/>
    </row>
    <row r="975" spans="1:51" ht="14.25" customHeight="1" x14ac:dyDescent="0.25">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c r="AQ975" s="65"/>
      <c r="AR975" s="65"/>
      <c r="AS975" s="65"/>
      <c r="AT975" s="65"/>
      <c r="AU975" s="65"/>
      <c r="AV975" s="65"/>
      <c r="AW975" s="65"/>
      <c r="AX975" s="65"/>
      <c r="AY975" s="65"/>
    </row>
    <row r="976" spans="1:51" ht="14.25" customHeight="1" x14ac:dyDescent="0.25">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c r="AQ976" s="65"/>
      <c r="AR976" s="65"/>
      <c r="AS976" s="65"/>
      <c r="AT976" s="65"/>
      <c r="AU976" s="65"/>
      <c r="AV976" s="65"/>
      <c r="AW976" s="65"/>
      <c r="AX976" s="65"/>
      <c r="AY976" s="65"/>
    </row>
    <row r="977" spans="1:51" ht="14.25" customHeight="1" x14ac:dyDescent="0.25">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c r="AQ977" s="65"/>
      <c r="AR977" s="65"/>
      <c r="AS977" s="65"/>
      <c r="AT977" s="65"/>
      <c r="AU977" s="65"/>
      <c r="AV977" s="65"/>
      <c r="AW977" s="65"/>
      <c r="AX977" s="65"/>
      <c r="AY977" s="65"/>
    </row>
    <row r="978" spans="1:51" ht="14.25" customHeight="1" x14ac:dyDescent="0.25">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c r="AQ978" s="65"/>
      <c r="AR978" s="65"/>
      <c r="AS978" s="65"/>
      <c r="AT978" s="65"/>
      <c r="AU978" s="65"/>
      <c r="AV978" s="65"/>
      <c r="AW978" s="65"/>
      <c r="AX978" s="65"/>
      <c r="AY978" s="65"/>
    </row>
    <row r="979" spans="1:51" ht="14.25" customHeight="1" x14ac:dyDescent="0.25">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c r="AQ979" s="65"/>
      <c r="AR979" s="65"/>
      <c r="AS979" s="65"/>
      <c r="AT979" s="65"/>
      <c r="AU979" s="65"/>
      <c r="AV979" s="65"/>
      <c r="AW979" s="65"/>
      <c r="AX979" s="65"/>
      <c r="AY979" s="65"/>
    </row>
    <row r="980" spans="1:51" ht="14.25" customHeight="1" x14ac:dyDescent="0.25">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c r="AK980" s="65"/>
      <c r="AL980" s="65"/>
      <c r="AM980" s="65"/>
      <c r="AN980" s="65"/>
      <c r="AO980" s="65"/>
      <c r="AP980" s="65"/>
      <c r="AQ980" s="65"/>
      <c r="AR980" s="65"/>
      <c r="AS980" s="65"/>
      <c r="AT980" s="65"/>
      <c r="AU980" s="65"/>
      <c r="AV980" s="65"/>
      <c r="AW980" s="65"/>
      <c r="AX980" s="65"/>
      <c r="AY980" s="65"/>
    </row>
    <row r="981" spans="1:51" ht="14.25" customHeight="1" x14ac:dyDescent="0.25">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c r="AK981" s="65"/>
      <c r="AL981" s="65"/>
      <c r="AM981" s="65"/>
      <c r="AN981" s="65"/>
      <c r="AO981" s="65"/>
      <c r="AP981" s="65"/>
      <c r="AQ981" s="65"/>
      <c r="AR981" s="65"/>
      <c r="AS981" s="65"/>
      <c r="AT981" s="65"/>
      <c r="AU981" s="65"/>
      <c r="AV981" s="65"/>
      <c r="AW981" s="65"/>
      <c r="AX981" s="65"/>
      <c r="AY981" s="65"/>
    </row>
    <row r="982" spans="1:51" ht="14.25" customHeight="1" x14ac:dyDescent="0.25">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c r="AK982" s="65"/>
      <c r="AL982" s="65"/>
      <c r="AM982" s="65"/>
      <c r="AN982" s="65"/>
      <c r="AO982" s="65"/>
      <c r="AP982" s="65"/>
      <c r="AQ982" s="65"/>
      <c r="AR982" s="65"/>
      <c r="AS982" s="65"/>
      <c r="AT982" s="65"/>
      <c r="AU982" s="65"/>
      <c r="AV982" s="65"/>
      <c r="AW982" s="65"/>
      <c r="AX982" s="65"/>
      <c r="AY982" s="65"/>
    </row>
    <row r="983" spans="1:51" ht="14.25" customHeight="1" x14ac:dyDescent="0.25">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c r="AY983" s="65"/>
    </row>
    <row r="984" spans="1:51" ht="14.25" customHeight="1" x14ac:dyDescent="0.25">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c r="AK984" s="65"/>
      <c r="AL984" s="65"/>
      <c r="AM984" s="65"/>
      <c r="AN984" s="65"/>
      <c r="AO984" s="65"/>
      <c r="AP984" s="65"/>
      <c r="AQ984" s="65"/>
      <c r="AR984" s="65"/>
      <c r="AS984" s="65"/>
      <c r="AT984" s="65"/>
      <c r="AU984" s="65"/>
      <c r="AV984" s="65"/>
      <c r="AW984" s="65"/>
      <c r="AX984" s="65"/>
      <c r="AY984" s="65"/>
    </row>
    <row r="985" spans="1:51" ht="14.25" customHeight="1" x14ac:dyDescent="0.25">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c r="AK985" s="65"/>
      <c r="AL985" s="65"/>
      <c r="AM985" s="65"/>
      <c r="AN985" s="65"/>
      <c r="AO985" s="65"/>
      <c r="AP985" s="65"/>
      <c r="AQ985" s="65"/>
      <c r="AR985" s="65"/>
      <c r="AS985" s="65"/>
      <c r="AT985" s="65"/>
      <c r="AU985" s="65"/>
      <c r="AV985" s="65"/>
      <c r="AW985" s="65"/>
      <c r="AX985" s="65"/>
      <c r="AY985" s="65"/>
    </row>
    <row r="986" spans="1:51" ht="14.25" customHeight="1" x14ac:dyDescent="0.25">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c r="AK986" s="65"/>
      <c r="AL986" s="65"/>
      <c r="AM986" s="65"/>
      <c r="AN986" s="65"/>
      <c r="AO986" s="65"/>
      <c r="AP986" s="65"/>
      <c r="AQ986" s="65"/>
      <c r="AR986" s="65"/>
      <c r="AS986" s="65"/>
      <c r="AT986" s="65"/>
      <c r="AU986" s="65"/>
      <c r="AV986" s="65"/>
      <c r="AW986" s="65"/>
      <c r="AX986" s="65"/>
      <c r="AY986" s="65"/>
    </row>
    <row r="987" spans="1:51" ht="14.25" customHeight="1" x14ac:dyDescent="0.25">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c r="AK987" s="65"/>
      <c r="AL987" s="65"/>
      <c r="AM987" s="65"/>
      <c r="AN987" s="65"/>
      <c r="AO987" s="65"/>
      <c r="AP987" s="65"/>
      <c r="AQ987" s="65"/>
      <c r="AR987" s="65"/>
      <c r="AS987" s="65"/>
      <c r="AT987" s="65"/>
      <c r="AU987" s="65"/>
      <c r="AV987" s="65"/>
      <c r="AW987" s="65"/>
      <c r="AX987" s="65"/>
      <c r="AY987" s="65"/>
    </row>
    <row r="988" spans="1:51" ht="14.25" customHeight="1" x14ac:dyDescent="0.25">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c r="AK988" s="65"/>
      <c r="AL988" s="65"/>
      <c r="AM988" s="65"/>
      <c r="AN988" s="65"/>
      <c r="AO988" s="65"/>
      <c r="AP988" s="65"/>
      <c r="AQ988" s="65"/>
      <c r="AR988" s="65"/>
      <c r="AS988" s="65"/>
      <c r="AT988" s="65"/>
      <c r="AU988" s="65"/>
      <c r="AV988" s="65"/>
      <c r="AW988" s="65"/>
      <c r="AX988" s="65"/>
      <c r="AY988" s="65"/>
    </row>
    <row r="989" spans="1:51" ht="14.25" customHeight="1" x14ac:dyDescent="0.25">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c r="AK989" s="65"/>
      <c r="AL989" s="65"/>
      <c r="AM989" s="65"/>
      <c r="AN989" s="65"/>
      <c r="AO989" s="65"/>
      <c r="AP989" s="65"/>
      <c r="AQ989" s="65"/>
      <c r="AR989" s="65"/>
      <c r="AS989" s="65"/>
      <c r="AT989" s="65"/>
      <c r="AU989" s="65"/>
      <c r="AV989" s="65"/>
      <c r="AW989" s="65"/>
      <c r="AX989" s="65"/>
      <c r="AY989" s="65"/>
    </row>
    <row r="990" spans="1:51" ht="14.25" customHeight="1" x14ac:dyDescent="0.25">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c r="AK990" s="65"/>
      <c r="AL990" s="65"/>
      <c r="AM990" s="65"/>
      <c r="AN990" s="65"/>
      <c r="AO990" s="65"/>
      <c r="AP990" s="65"/>
      <c r="AQ990" s="65"/>
      <c r="AR990" s="65"/>
      <c r="AS990" s="65"/>
      <c r="AT990" s="65"/>
      <c r="AU990" s="65"/>
      <c r="AV990" s="65"/>
      <c r="AW990" s="65"/>
      <c r="AX990" s="65"/>
      <c r="AY990" s="65"/>
    </row>
    <row r="991" spans="1:51" ht="14.25" customHeight="1" x14ac:dyDescent="0.25">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c r="AP991" s="65"/>
      <c r="AQ991" s="65"/>
      <c r="AR991" s="65"/>
      <c r="AS991" s="65"/>
      <c r="AT991" s="65"/>
      <c r="AU991" s="65"/>
      <c r="AV991" s="65"/>
      <c r="AW991" s="65"/>
      <c r="AX991" s="65"/>
      <c r="AY991" s="65"/>
    </row>
    <row r="992" spans="1:51" ht="14.25" customHeight="1" x14ac:dyDescent="0.25">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c r="AK992" s="65"/>
      <c r="AL992" s="65"/>
      <c r="AM992" s="65"/>
      <c r="AN992" s="65"/>
      <c r="AO992" s="65"/>
      <c r="AP992" s="65"/>
      <c r="AQ992" s="65"/>
      <c r="AR992" s="65"/>
      <c r="AS992" s="65"/>
      <c r="AT992" s="65"/>
      <c r="AU992" s="65"/>
      <c r="AV992" s="65"/>
      <c r="AW992" s="65"/>
      <c r="AX992" s="65"/>
      <c r="AY992" s="65"/>
    </row>
    <row r="993" spans="1:51" ht="14.25" customHeight="1" x14ac:dyDescent="0.25">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65"/>
      <c r="AO993" s="65"/>
      <c r="AP993" s="65"/>
      <c r="AQ993" s="65"/>
      <c r="AR993" s="65"/>
      <c r="AS993" s="65"/>
      <c r="AT993" s="65"/>
      <c r="AU993" s="65"/>
      <c r="AV993" s="65"/>
      <c r="AW993" s="65"/>
      <c r="AX993" s="65"/>
      <c r="AY993" s="65"/>
    </row>
    <row r="994" spans="1:51" ht="14.25" customHeight="1" x14ac:dyDescent="0.25">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65"/>
      <c r="AO994" s="65"/>
      <c r="AP994" s="65"/>
      <c r="AQ994" s="65"/>
      <c r="AR994" s="65"/>
      <c r="AS994" s="65"/>
      <c r="AT994" s="65"/>
      <c r="AU994" s="65"/>
      <c r="AV994" s="65"/>
      <c r="AW994" s="65"/>
      <c r="AX994" s="65"/>
      <c r="AY994" s="65"/>
    </row>
    <row r="995" spans="1:51" ht="14.25" customHeight="1" x14ac:dyDescent="0.25">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65"/>
      <c r="AO995" s="65"/>
      <c r="AP995" s="65"/>
      <c r="AQ995" s="65"/>
      <c r="AR995" s="65"/>
      <c r="AS995" s="65"/>
      <c r="AT995" s="65"/>
      <c r="AU995" s="65"/>
      <c r="AV995" s="65"/>
      <c r="AW995" s="65"/>
      <c r="AX995" s="65"/>
      <c r="AY995" s="65"/>
    </row>
    <row r="996" spans="1:51" ht="14.25" customHeight="1" x14ac:dyDescent="0.25">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65"/>
      <c r="AO996" s="65"/>
      <c r="AP996" s="65"/>
      <c r="AQ996" s="65"/>
      <c r="AR996" s="65"/>
      <c r="AS996" s="65"/>
      <c r="AT996" s="65"/>
      <c r="AU996" s="65"/>
      <c r="AV996" s="65"/>
      <c r="AW996" s="65"/>
      <c r="AX996" s="65"/>
      <c r="AY996" s="65"/>
    </row>
    <row r="997" spans="1:51" ht="14.25" customHeight="1" x14ac:dyDescent="0.25">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65"/>
      <c r="AO997" s="65"/>
      <c r="AP997" s="65"/>
      <c r="AQ997" s="65"/>
      <c r="AR997" s="65"/>
      <c r="AS997" s="65"/>
      <c r="AT997" s="65"/>
      <c r="AU997" s="65"/>
      <c r="AV997" s="65"/>
      <c r="AW997" s="65"/>
      <c r="AX997" s="65"/>
      <c r="AY997" s="65"/>
    </row>
    <row r="998" spans="1:51" ht="14.25" customHeight="1" x14ac:dyDescent="0.25">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65"/>
      <c r="AO998" s="65"/>
      <c r="AP998" s="65"/>
      <c r="AQ998" s="65"/>
      <c r="AR998" s="65"/>
      <c r="AS998" s="65"/>
      <c r="AT998" s="65"/>
      <c r="AU998" s="65"/>
      <c r="AV998" s="65"/>
      <c r="AW998" s="65"/>
      <c r="AX998" s="65"/>
      <c r="AY998" s="65"/>
    </row>
    <row r="999" spans="1:51" ht="14.25" customHeight="1" x14ac:dyDescent="0.25">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c r="AK999" s="65"/>
      <c r="AL999" s="65"/>
      <c r="AM999" s="65"/>
      <c r="AN999" s="65"/>
      <c r="AO999" s="65"/>
      <c r="AP999" s="65"/>
      <c r="AQ999" s="65"/>
      <c r="AR999" s="65"/>
      <c r="AS999" s="65"/>
      <c r="AT999" s="65"/>
      <c r="AU999" s="65"/>
      <c r="AV999" s="65"/>
      <c r="AW999" s="65"/>
      <c r="AX999" s="65"/>
      <c r="AY999" s="65"/>
    </row>
    <row r="1000" spans="1:51" ht="14.25" customHeight="1" x14ac:dyDescent="0.25">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c r="AM1000" s="65"/>
      <c r="AN1000" s="65"/>
      <c r="AO1000" s="65"/>
      <c r="AP1000" s="65"/>
      <c r="AQ1000" s="65"/>
      <c r="AR1000" s="65"/>
      <c r="AS1000" s="65"/>
      <c r="AT1000" s="65"/>
      <c r="AU1000" s="65"/>
      <c r="AV1000" s="65"/>
      <c r="AW1000" s="65"/>
      <c r="AX1000" s="65"/>
      <c r="AY1000" s="65"/>
    </row>
  </sheetData>
  <mergeCells count="48">
    <mergeCell ref="E7:E8"/>
    <mergeCell ref="F7:F8"/>
    <mergeCell ref="G7:G8"/>
    <mergeCell ref="H7:H8"/>
    <mergeCell ref="I7:I8"/>
    <mergeCell ref="J7:J8"/>
    <mergeCell ref="K7:N7"/>
    <mergeCell ref="O7:Q7"/>
    <mergeCell ref="X7:AA7"/>
    <mergeCell ref="AB7:AE7"/>
    <mergeCell ref="AF7:AK7"/>
    <mergeCell ref="AL7:AO7"/>
    <mergeCell ref="AP7:AS7"/>
    <mergeCell ref="AT7:AY7"/>
    <mergeCell ref="A5:H5"/>
    <mergeCell ref="A6:J6"/>
    <mergeCell ref="K6:W6"/>
    <mergeCell ref="A7:A8"/>
    <mergeCell ref="B7:B8"/>
    <mergeCell ref="C7:C8"/>
    <mergeCell ref="D7:D8"/>
    <mergeCell ref="R7:W7"/>
    <mergeCell ref="V5:W5"/>
    <mergeCell ref="X5:AH5"/>
    <mergeCell ref="X6:AK6"/>
    <mergeCell ref="AI5:AK5"/>
    <mergeCell ref="AL1:AM3"/>
    <mergeCell ref="AN1:AX3"/>
    <mergeCell ref="V1:W1"/>
    <mergeCell ref="V2:W2"/>
    <mergeCell ref="X1:Y3"/>
    <mergeCell ref="V3:W3"/>
    <mergeCell ref="A1:H3"/>
    <mergeCell ref="I1:J1"/>
    <mergeCell ref="K1:L3"/>
    <mergeCell ref="M1:U3"/>
    <mergeCell ref="Z1:AJ3"/>
    <mergeCell ref="I2:J2"/>
    <mergeCell ref="I3:J3"/>
    <mergeCell ref="AL5:AV5"/>
    <mergeCell ref="AL6:AY6"/>
    <mergeCell ref="A4:J4"/>
    <mergeCell ref="K4:W4"/>
    <mergeCell ref="X4:AK4"/>
    <mergeCell ref="AL4:AY4"/>
    <mergeCell ref="I5:J5"/>
    <mergeCell ref="K5:U5"/>
    <mergeCell ref="AW5:AY5"/>
  </mergeCells>
  <dataValidations count="2">
    <dataValidation type="list" allowBlank="1" showErrorMessage="1" sqref="AC9" xr:uid="{00000000-0002-0000-0800-000000000000}">
      <formula1>$BA$10:$BA$13</formula1>
    </dataValidation>
    <dataValidation type="list" allowBlank="1" showErrorMessage="1" sqref="AK8 AY8" xr:uid="{00000000-0002-0000-0800-000001000000}">
      <formula1>#REF!</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24</vt:i4>
      </vt:variant>
    </vt:vector>
  </HeadingPairs>
  <TitlesOfParts>
    <vt:vector size="38" baseType="lpstr">
      <vt:lpstr>BD</vt:lpstr>
      <vt:lpstr>Hoja1</vt:lpstr>
      <vt:lpstr>PUBLICACION AL CIUDADANO</vt:lpstr>
      <vt:lpstr>INICIO</vt:lpstr>
      <vt:lpstr>OBJETIVOS</vt:lpstr>
      <vt:lpstr>FORMU</vt:lpstr>
      <vt:lpstr>ESTRUCTURA PAAC 2023</vt:lpstr>
      <vt:lpstr>1. GESTIÓN RIESGO CORRUPCIÓN</vt:lpstr>
      <vt:lpstr>2. RACIONALIZACIÓN DE TRÁMITES </vt:lpstr>
      <vt:lpstr>3. RENDICIÓN DE CUENTAS</vt:lpstr>
      <vt:lpstr>4. MECANISMO ATENCIÓN CIUDADANO</vt:lpstr>
      <vt:lpstr>5. TRANSPARENCIA</vt:lpstr>
      <vt:lpstr>6. INICIATIVAS ADICIONALES </vt:lpstr>
      <vt:lpstr>CONTROL DE CAMBIOS.</vt:lpstr>
      <vt:lpstr>Alcance</vt:lpstr>
      <vt:lpstr>Condiciones</vt:lpstr>
      <vt:lpstr>CONTROL</vt:lpstr>
      <vt:lpstr>Costo</vt:lpstr>
      <vt:lpstr>'5. TRANSPARENCIA'!CRITERIORC</vt:lpstr>
      <vt:lpstr>'6. INICIATIVAS ADICIONALES '!CRITERIORC</vt:lpstr>
      <vt:lpstr>'CONTROL DE CAMBIOS.'!CRITERIORC</vt:lpstr>
      <vt:lpstr>CRITERIORC</vt:lpstr>
      <vt:lpstr>Frecuencia</vt:lpstr>
      <vt:lpstr>GSST</vt:lpstr>
      <vt:lpstr>Ocurrencia</vt:lpstr>
      <vt:lpstr>Operatividad</vt:lpstr>
      <vt:lpstr>RCVR</vt:lpstr>
      <vt:lpstr>RCVRI</vt:lpstr>
      <vt:lpstr>SGA</vt:lpstr>
      <vt:lpstr>Tiempo</vt:lpstr>
      <vt:lpstr>TIPO</vt:lpstr>
      <vt:lpstr>Trazabilidad</vt:lpstr>
      <vt:lpstr>'5. TRANSPARENCIA'!VALOR</vt:lpstr>
      <vt:lpstr>'6. INICIATIVAS ADICIONALES '!VALOR</vt:lpstr>
      <vt:lpstr>'CONTROL DE CAMBIOS.'!VALOR</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cvpe4308</cp:lastModifiedBy>
  <dcterms:created xsi:type="dcterms:W3CDTF">2017-07-10T14:58:32Z</dcterms:created>
  <dcterms:modified xsi:type="dcterms:W3CDTF">2024-01-17T00:46:35Z</dcterms:modified>
</cp:coreProperties>
</file>