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mc:AlternateContent xmlns:mc="http://schemas.openxmlformats.org/markup-compatibility/2006">
    <mc:Choice Requires="x15">
      <x15ac:absPath xmlns:x15ac="http://schemas.microsoft.com/office/spreadsheetml/2010/11/ac" url="d:\Users\maromero\Desktop\OBRAS DE ESTABILIDAD ÚLTIMA\"/>
    </mc:Choice>
  </mc:AlternateContent>
  <bookViews>
    <workbookView xWindow="0" yWindow="0" windowWidth="12180" windowHeight="6030" tabRatio="938"/>
  </bookViews>
  <sheets>
    <sheet name="RESUMEN" sheetId="20" r:id="rId1"/>
    <sheet name="1. CERRAMIENTO" sheetId="15" r:id="rId2"/>
    <sheet name="2.REPLANTEO" sheetId="22" r:id="rId3"/>
    <sheet name="3. ZD ( T-1 A T-2) " sheetId="30" r:id="rId4"/>
    <sheet name="4.ZD ( T-2 A T-3) " sheetId="31" r:id="rId5"/>
    <sheet name="5. ZD ( T-3 A T-4) ) " sheetId="24" r:id="rId6"/>
    <sheet name="6. ZD ( T-4 A T-5) " sheetId="32" r:id="rId7"/>
    <sheet name="7. ZD ( T-5 A T-6)" sheetId="33" r:id="rId8"/>
    <sheet name="8. ZD ( T-6 A T-7)" sheetId="34" r:id="rId9"/>
    <sheet name="9. ZD ( T-6 A T-8)" sheetId="35" r:id="rId10"/>
    <sheet name="10. ZD ( T-5 A T-9) " sheetId="36" r:id="rId11"/>
    <sheet name="11. ZD ( T-4 A T-11) " sheetId="37" r:id="rId12"/>
    <sheet name="12. ZD  ( T-4 A T-10) " sheetId="38" r:id="rId13"/>
    <sheet name="13. ZD  ( T-3 A T-12) " sheetId="39" r:id="rId14"/>
    <sheet name="14. ZD ( T-3 A T-12)2 " sheetId="40" r:id="rId15"/>
    <sheet name="15. ZD ( T-2 A T-14)" sheetId="41" r:id="rId16"/>
    <sheet name="16. ZD (T-2 A T-15)" sheetId="42" r:id="rId17"/>
    <sheet name="17. ZD (C-1 A ND)" sheetId="43" r:id="rId18"/>
    <sheet name="18. LLC (C-1 A C-2)" sheetId="44" r:id="rId19"/>
    <sheet name="19. ADECUACION VIA" sheetId="45" r:id="rId20"/>
    <sheet name="20. REVEGETALIZACION" sheetId="46" r:id="rId21"/>
    <sheet name="CALCULO AIU" sheetId="47" r:id="rId22"/>
  </sheets>
  <definedNames>
    <definedName name="_xlnm.Print_Titles" localSheetId="1">'1. CERRAMIENTO'!$1:$6</definedName>
    <definedName name="_xlnm.Print_Titles" localSheetId="10">'10. ZD ( T-5 A T-9) '!$1:$6</definedName>
    <definedName name="_xlnm.Print_Titles" localSheetId="11">'11. ZD ( T-4 A T-11) '!$1:$6</definedName>
    <definedName name="_xlnm.Print_Titles" localSheetId="12">'12. ZD  ( T-4 A T-10) '!$1:$6</definedName>
    <definedName name="_xlnm.Print_Titles" localSheetId="13">'13. ZD  ( T-3 A T-12) '!$1:$6</definedName>
    <definedName name="_xlnm.Print_Titles" localSheetId="14">'14. ZD ( T-3 A T-12)2 '!$1:$6</definedName>
    <definedName name="_xlnm.Print_Titles" localSheetId="15">'15. ZD ( T-2 A T-14)'!$1:$6</definedName>
    <definedName name="_xlnm.Print_Titles" localSheetId="16">'16. ZD (T-2 A T-15)'!$1:$6</definedName>
    <definedName name="_xlnm.Print_Titles" localSheetId="17">'17. ZD (C-1 A ND)'!$1:$6</definedName>
    <definedName name="_xlnm.Print_Titles" localSheetId="18">'18. LLC (C-1 A C-2)'!$1:$6</definedName>
    <definedName name="_xlnm.Print_Titles" localSheetId="19">'19. ADECUACION VIA'!$1:$6</definedName>
    <definedName name="_xlnm.Print_Titles" localSheetId="2">'2.REPLANTEO'!$1:$7</definedName>
    <definedName name="_xlnm.Print_Titles" localSheetId="20">'20. REVEGETALIZACION'!$1:$6</definedName>
    <definedName name="_xlnm.Print_Titles" localSheetId="3">'3. ZD ( T-1 A T-2) '!$1:$6</definedName>
    <definedName name="_xlnm.Print_Titles" localSheetId="4">'4.ZD ( T-2 A T-3) '!$1:$6</definedName>
    <definedName name="_xlnm.Print_Titles" localSheetId="5">'5. ZD ( T-3 A T-4) ) '!$1:$6</definedName>
    <definedName name="_xlnm.Print_Titles" localSheetId="6">'6. ZD ( T-4 A T-5) '!$1:$6</definedName>
    <definedName name="_xlnm.Print_Titles" localSheetId="7">'7. ZD ( T-5 A T-6)'!$1:$6</definedName>
    <definedName name="_xlnm.Print_Titles" localSheetId="8">'8. ZD ( T-6 A T-7)'!$1:$6</definedName>
    <definedName name="_xlnm.Print_Titles" localSheetId="9">'9. ZD ( T-6 A T-8)'!$1:$6</definedName>
    <definedName name="_xlnm.Print_Titles" localSheetId="0">RESUMEN!$7:$11</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10" i="22" l="1"/>
  <c r="F11" i="22"/>
  <c r="F12" i="22"/>
  <c r="F13" i="22"/>
  <c r="F14" i="22"/>
  <c r="F15" i="22"/>
  <c r="F16" i="22"/>
  <c r="F17" i="22"/>
  <c r="F18" i="22"/>
  <c r="F19" i="22"/>
  <c r="F20" i="22"/>
  <c r="F21" i="22"/>
  <c r="F8" i="15"/>
  <c r="F10" i="15"/>
  <c r="G12" i="20"/>
  <c r="G31" i="20"/>
  <c r="F8" i="45"/>
  <c r="F10" i="45"/>
  <c r="F12" i="45"/>
  <c r="F14" i="45" s="1"/>
  <c r="G30" i="20" s="1"/>
  <c r="D10" i="44"/>
  <c r="D11" i="44" s="1"/>
  <c r="G29" i="20"/>
  <c r="D8" i="43"/>
  <c r="G28" i="20"/>
  <c r="D8" i="42"/>
  <c r="G27" i="20"/>
  <c r="G26" i="20"/>
  <c r="G25" i="20"/>
  <c r="D8" i="39"/>
  <c r="G24" i="20"/>
  <c r="D8" i="38"/>
  <c r="G23" i="20"/>
  <c r="G22" i="20"/>
  <c r="D8" i="36"/>
  <c r="G21" i="20"/>
  <c r="D8" i="35"/>
  <c r="D14" i="35"/>
  <c r="D15" i="35"/>
  <c r="D17" i="35"/>
  <c r="G20" i="20"/>
  <c r="D8" i="34"/>
  <c r="G19" i="20"/>
  <c r="D14" i="33"/>
  <c r="D15" i="33"/>
  <c r="D17" i="33"/>
  <c r="G18" i="20"/>
  <c r="G17" i="20"/>
  <c r="G16" i="20"/>
  <c r="C36" i="20"/>
  <c r="C35" i="20"/>
  <c r="B28" i="47"/>
  <c r="B33" i="47" s="1"/>
  <c r="A4" i="46"/>
  <c r="A4" i="45"/>
  <c r="A4" i="44"/>
  <c r="A4" i="43"/>
  <c r="A4" i="42"/>
  <c r="A4" i="40"/>
  <c r="A4" i="41"/>
  <c r="A4" i="39"/>
  <c r="A4" i="38"/>
  <c r="A4" i="37"/>
  <c r="A4" i="36"/>
  <c r="A4" i="35"/>
  <c r="A4" i="34"/>
  <c r="A4" i="33"/>
  <c r="A4" i="32"/>
  <c r="F19" i="31"/>
  <c r="G15" i="20"/>
  <c r="A4" i="24"/>
  <c r="A4" i="31"/>
  <c r="D8" i="30"/>
  <c r="A4" i="30"/>
  <c r="A4" i="22"/>
  <c r="A4" i="15"/>
  <c r="F19" i="30"/>
  <c r="G14" i="20"/>
  <c r="C34" i="20" l="1"/>
  <c r="F23" i="22"/>
  <c r="G13" i="20" s="1"/>
  <c r="G33" i="20" s="1"/>
  <c r="G36" i="20" s="1"/>
  <c r="G35" i="20"/>
  <c r="G34" i="20" l="1"/>
  <c r="G37" i="20" s="1"/>
</calcChain>
</file>

<file path=xl/sharedStrings.xml><?xml version="1.0" encoding="utf-8"?>
<sst xmlns="http://schemas.openxmlformats.org/spreadsheetml/2006/main" count="702" uniqueCount="128">
  <si>
    <t>m</t>
  </si>
  <si>
    <t>m2</t>
  </si>
  <si>
    <t>m3</t>
  </si>
  <si>
    <t>ITEM</t>
  </si>
  <si>
    <t>DESCRIPCION</t>
  </si>
  <si>
    <t>UNID</t>
  </si>
  <si>
    <t>CANT</t>
  </si>
  <si>
    <t>PRECIO UNITARIO</t>
  </si>
  <si>
    <t>VALOR TOTAL</t>
  </si>
  <si>
    <t xml:space="preserve">ACTIVIDADES PRELIMINARES </t>
  </si>
  <si>
    <t>Un</t>
  </si>
  <si>
    <t>MOVIMIENTO DE TIERRA</t>
  </si>
  <si>
    <t>OBRAS EN CONCRETO</t>
  </si>
  <si>
    <t>TOTAL COSTO DIRECTO</t>
  </si>
  <si>
    <t>OBRAS VARIAS</t>
  </si>
  <si>
    <t>N°</t>
  </si>
  <si>
    <t>COSTO TOTAL DE LAS OBRAS</t>
  </si>
  <si>
    <t>ITE5001</t>
  </si>
  <si>
    <t>LOCALIZACIÓN Y REPLANTEO DE OBRA</t>
  </si>
  <si>
    <t>1.0</t>
  </si>
  <si>
    <t>3.0</t>
  </si>
  <si>
    <t>2.0</t>
  </si>
  <si>
    <t>4.0</t>
  </si>
  <si>
    <t>ITE064</t>
  </si>
  <si>
    <t>DENTELLÓN EN CONCRETO f'c 21 MPa, H = 1.00m, e = 0.30</t>
  </si>
  <si>
    <t>EXCAVACIÓN EN ROCA</t>
  </si>
  <si>
    <t>MANEJO DE AGUAS DEL RIO CON SACOS DE ARENA Y MALLA ELECTROSOLDADA, h = 1.40m</t>
  </si>
  <si>
    <t>I</t>
  </si>
  <si>
    <t>OBRAS PRINCIPALES</t>
  </si>
  <si>
    <t>ITE079</t>
  </si>
  <si>
    <t>EXCAVACIÓN EN MATERIAL COMÚN (TIERRA Y CONGLOMERADO)</t>
  </si>
  <si>
    <t>TOTAL COSTO DIRECTO PROYECTO</t>
  </si>
  <si>
    <t>ITE5494</t>
  </si>
  <si>
    <t>SUBTOTAL</t>
  </si>
  <si>
    <t>ITE037</t>
  </si>
  <si>
    <t>ITE5497</t>
  </si>
  <si>
    <t>RECUBRIMIENTO DE GAVIONES EN CONCRETO DE 3.000 PSI e = 0,15 m</t>
  </si>
  <si>
    <t>PEDRAPLEN SOBRE GAVION, PLACA DE CONCRETO BASE DE f'c 21 MPa, e= 0,25 m, PIEDRA INCRUSTADA, INCLUYE MALLA ELECTROSOLDAD DE REFUERZO</t>
  </si>
  <si>
    <t>GAVION EN MALLA TRIPLE TORSIÓN C 13 DE 1,0 m x 1,0 m x L variable</t>
  </si>
  <si>
    <t>ACERO DE REFUERZO Fy = 420 MPa</t>
  </si>
  <si>
    <t>MALLA ELECTROSOLDADA 0,15 x 0,15 m  Ø 4 mm</t>
  </si>
  <si>
    <t>ITE5518</t>
  </si>
  <si>
    <t xml:space="preserve">ADMINISTRACION </t>
  </si>
  <si>
    <t>IMPREVISTOS</t>
  </si>
  <si>
    <t>UTILIDADES</t>
  </si>
  <si>
    <t>UNIDAD</t>
  </si>
  <si>
    <t>CANTIDAD</t>
  </si>
  <si>
    <t>CERRAMIENTO</t>
  </si>
  <si>
    <t>GL</t>
  </si>
  <si>
    <t>REPLANTEO</t>
  </si>
  <si>
    <t xml:space="preserve">ZANJA DRENANTE ( T-1 A T-2) </t>
  </si>
  <si>
    <t xml:space="preserve">ZANJA DRENANTE ( T-2 A T-3) </t>
  </si>
  <si>
    <t xml:space="preserve">ZANJA DRENANTE ( T-3 A T-4) </t>
  </si>
  <si>
    <t xml:space="preserve">ZANJA DRENANTE ( T-4 A T-5) </t>
  </si>
  <si>
    <t xml:space="preserve">ZANJA DRENANTE ( T-5 A T-6) </t>
  </si>
  <si>
    <t xml:space="preserve">ZANJA DRENANTE ( T-6 A T-7) </t>
  </si>
  <si>
    <t xml:space="preserve">ZANJA DRENANTE ( T-6 A T-8) </t>
  </si>
  <si>
    <t xml:space="preserve">ZANJA DRENANTE ( T-5 A T-9) </t>
  </si>
  <si>
    <t xml:space="preserve">ZANJA DRENANTE ( T-4 A T-11) </t>
  </si>
  <si>
    <t xml:space="preserve">ZANJA DRENANTE ( T-4 A T-10) </t>
  </si>
  <si>
    <t xml:space="preserve">ZANJA DRENANTE ( T-3 A T-12) </t>
  </si>
  <si>
    <t xml:space="preserve">ZANJA DRENANTE ( T-2 A T-14) </t>
  </si>
  <si>
    <t xml:space="preserve">ZANJA DRENANTE ( T-2 A T-15) </t>
  </si>
  <si>
    <t>ZANJA DRENANTE ( C-1 A Descole Q. Nueva Delhi)</t>
  </si>
  <si>
    <t xml:space="preserve">LLAVE DE CORTANTE ( C-1 A C-2) </t>
  </si>
  <si>
    <t>ADECUACIÓN VÍA DE ACCESO PARA INGRESO Y RETIRO DE MATERIAL</t>
  </si>
  <si>
    <t>REVEGETALIZACION</t>
  </si>
  <si>
    <t>FIDUCIARIA BOGOTA S.A. como vocera del FIDEICOMISO PROYECTO CONSTRUCCIÓN VIVIENDA NUEVA requiere contratar por el sistema de PRECIOS GLOBAL FIJO SIN FORMULA DE REAJUSTE, las obras necesarias para la implementación de los ESTUDIOS DE ESTABILIDAD Y ESTABILIZACIÓN, en ladera oriental al proyecto de vivienda de interés prioritario ARBOLEDA DE SANTA TERESITA, localizado en la Transversal 15 Este No. 61A – 10 Sur, localidad de San Cristóbal, en la ciudad de Bogotá.</t>
  </si>
  <si>
    <t>FORMATO - PRESUPUESTO PRECIO GLOBAL FIJO</t>
  </si>
  <si>
    <t>CANTIDADES DE OBRA Y PROPUESTA ECONÓMICA</t>
  </si>
  <si>
    <t>RESUMEN GENERAL</t>
  </si>
  <si>
    <t xml:space="preserve"> 1.1</t>
  </si>
  <si>
    <t xml:space="preserve"> LOCALIZACION Y REPLANTEO</t>
  </si>
  <si>
    <t xml:space="preserve"> M2</t>
  </si>
  <si>
    <t xml:space="preserve"> EXCAVACION MECANICA MATERIAL COMUN (incluye cargue)</t>
  </si>
  <si>
    <t xml:space="preserve"> M3</t>
  </si>
  <si>
    <t>TRANSPORTE Y DISPOSICIÓN FINAL DE ESCOMBROS EN SITIO AUTORIZADO (distancia de transporte 26 km)</t>
  </si>
  <si>
    <t xml:space="preserve">ENTIBADO SUPERIOR A  2,5 M </t>
  </si>
  <si>
    <t>M2</t>
  </si>
  <si>
    <t xml:space="preserve"> RELLENO CON MATERIAL  DE LA EXCAVACION (1.00 X 0.90)</t>
  </si>
  <si>
    <t xml:space="preserve"> GEOTEXTIL PAVCO NO TEJIDO MARV NT 4000</t>
  </si>
  <si>
    <t xml:space="preserve"> TUBERIA PVC CORRUGADA DE 12" PERFORADA</t>
  </si>
  <si>
    <t>ML</t>
  </si>
  <si>
    <t xml:space="preserve">RELLENO GRAVILLA DE 1/2"  DRENANTE (5.00 X 0,90M) </t>
  </si>
  <si>
    <t>M3</t>
  </si>
  <si>
    <t>EXCAVACION MECANICA MATERIAL COMUN (incluye cargue)</t>
  </si>
  <si>
    <t>LOCALIZACION Y REPLANTEO</t>
  </si>
  <si>
    <t>z</t>
  </si>
  <si>
    <t>EXCAVACION MECANICA PARA NIVELACION DEL TERRENO. INC. TRANSPORTE Y DISPOSICIÓN FINAL EN BOTADERO AUTORIZADO SDA (distancia de transporte 26 km)</t>
  </si>
  <si>
    <t>PIEDRA MEDIA ZONGA PARA ESTABILIZAR CARRETEABLE</t>
  </si>
  <si>
    <t>CÁLCULO PORCENTAJE A.I.U</t>
  </si>
  <si>
    <t>ADMINISTRACION</t>
  </si>
  <si>
    <t>%</t>
  </si>
  <si>
    <t>1. GASTO PERSONAL</t>
  </si>
  <si>
    <t>Staff de Obra + Prestaciones sociales</t>
  </si>
  <si>
    <t>Cuadrilla de administracion+prestaciones sociales</t>
  </si>
  <si>
    <t>Personal de vigilancia+prestaciones sociales</t>
  </si>
  <si>
    <t>2. OTROS GASTOS</t>
  </si>
  <si>
    <t>Dotación campamento/mobiliario/patios/vallas</t>
  </si>
  <si>
    <t>Software/Hardware para la obra</t>
  </si>
  <si>
    <t>Sistema de seguridad industrial/dotacion</t>
  </si>
  <si>
    <t>Servicios públicos provisionales durante la obra</t>
  </si>
  <si>
    <t>Ensayo de control de calidad</t>
  </si>
  <si>
    <t xml:space="preserve">Papeleria/empastes </t>
  </si>
  <si>
    <t>Copias planos/Fotocopias</t>
  </si>
  <si>
    <t>Mantenimiento Equipos/ Herramientas</t>
  </si>
  <si>
    <t>Registro fotografico/videos/informes</t>
  </si>
  <si>
    <t>Registro y Elaboració planos record</t>
  </si>
  <si>
    <t>Transportes</t>
  </si>
  <si>
    <t>Costo proporcional oficna central</t>
  </si>
  <si>
    <t>3. GASTOS CONTRACTUALES</t>
  </si>
  <si>
    <t>Gastos de legalizacion del contrato e impuestos</t>
  </si>
  <si>
    <t>Contribuciones especiales según tipo de ley</t>
  </si>
  <si>
    <t>Retencion en la fuente</t>
  </si>
  <si>
    <t>Pólizas</t>
  </si>
  <si>
    <t>TOTAL ADMINISTRACION (1+2+3)</t>
  </si>
  <si>
    <t>UTILIDAD</t>
  </si>
  <si>
    <t>TOTAL A.I.U</t>
  </si>
  <si>
    <t>EMPRADIZACION</t>
  </si>
  <si>
    <t xml:space="preserve">EXCAVACION MANUAL </t>
  </si>
  <si>
    <t xml:space="preserve">EMPRADIZACION Y REVEGETALIZACION CON RECONFORMACION DE TERRENO </t>
  </si>
  <si>
    <t>1.1</t>
  </si>
  <si>
    <t xml:space="preserve">CERRAMIENTO PROVISIONAL EN EN TEJA DE ZINC O SIMILAR  H=2.20  A TODO COSTO </t>
  </si>
  <si>
    <t xml:space="preserve">VALOR UNITARIO </t>
  </si>
  <si>
    <t>VALOR TOTAL POR ITEM</t>
  </si>
  <si>
    <t xml:space="preserve">
</t>
  </si>
  <si>
    <r>
      <rPr>
        <b/>
        <sz val="12"/>
        <rFont val="Arial Narrow"/>
        <family val="2"/>
      </rPr>
      <t>ANEXO 12(A)
ANEXO OFERTA ECONÓMICA
FACTOR ECONÓMICO (400 PUNTOS)</t>
    </r>
    <r>
      <rPr>
        <sz val="12"/>
        <rFont val="Arial Narrow"/>
        <family val="2"/>
      </rPr>
      <t xml:space="preserve">
</t>
    </r>
  </si>
  <si>
    <t xml:space="preserve">La propuesta económica debe diligencia en su totalidad, con los valores expresados en Moneda Legal Colombiana (sin centavos) para lo cual deberá tener en cuenta los siguientes aspectos:									
1.     La oferta debe presentarse en moneda legal colombiana									
2.     Se deberá ofertar el valor total acorde al formato propuesta económica									
3.     El oferente deberá señalar los valores sin decimales, los cuales no podrán sobrepasar los valores del presupuesto oficial, so pena de rechazo de la propuesta.									
4.     El valor ofertado no deberá ser mayor al 100% del valor del presupuesto oficial asignado (VALOR GLOBAL), incluyendo dentro de los costos de la oferta los valores correspondientes a todo tipo de impuestos, tasas y contribuciones, AIU, costos directos e indirectos, so pena de rechazo de la propuesta.									
5.     La no presentación de la oferta económica, será causal de rechazo. 									
6.     No se aceptan solicitudes de ajuste de precios en virtud de variaciones del mercado									
Teniendo en cuenta el plazo de las obras a contratar, se estima que los precios contenidos en la(s) oferta(s) no estén sujetos a reajuste alguno durante el plazo inicial de ejecución del contrato, por tal razón, el proponente deberá tener esto en cuenta en el momento de la elaboración de su propuesta. 									
De acuerdo con las condiciones normadas por la Ley 1882 de 2018, el(os) sobre(s) que contiene(n) la oferta económica del(os) proponente(s), se mantendrá cerrado hasta la audiencia efectiva de adjudicación, momento en el cual se podrán hacer observaciones al informe de evaluación, las cuales se decidirán en la misma.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</si>
</sst>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quot;$&quot;\ * #,##0_);_(&quot;$&quot;\ * \(#,##0\);_(&quot;$&quot;\ * &quot;-&quot;_);_(@_)"/>
    <numFmt numFmtId="165" formatCode="_(&quot;$&quot;\ * #,##0.00_);_(&quot;$&quot;\ * \(#,##0.00\);_(&quot;$&quot;\ * &quot;-&quot;??_);_(@_)"/>
    <numFmt numFmtId="166" formatCode="_-* #,##0.00\ &quot;€&quot;_-;\-* #,##0.00\ &quot;€&quot;_-;_-* &quot;-&quot;??\ &quot;€&quot;_-;_-@_-"/>
    <numFmt numFmtId="167" formatCode="0.0"/>
    <numFmt numFmtId="168" formatCode="_(&quot;$&quot;\ * #,##0_);_(&quot;$&quot;\ * \(#,##0\);_(&quot;$&quot;\ * &quot;-&quot;??_);_(@_)"/>
    <numFmt numFmtId="169" formatCode="_(&quot;$&quot;\ * #,##0.0_);_(&quot;$&quot;\ * \(#,##0.0\);_(&quot;$&quot;\ * &quot;-&quot;??_);_(@_)"/>
    <numFmt numFmtId="170" formatCode="_ &quot;$&quot;\ * #,##0_ ;_ &quot;$&quot;\ * \-#,##0_ ;_ &quot;$&quot;\ * &quot;-&quot;??_ ;_ @_ "/>
    <numFmt numFmtId="171" formatCode="_ &quot;$&quot;\ * #,##0.0_ ;_ &quot;$&quot;\ * \-#,##0.0_ ;_ &quot;$&quot;\ * &quot;-&quot;??_ ;_ @_ "/>
    <numFmt numFmtId="172" formatCode="0.000"/>
    <numFmt numFmtId="173" formatCode="###,###.00"/>
    <numFmt numFmtId="174" formatCode="_ &quot;$ &quot;* #,##0_ ;_ &quot;$ &quot;* \-#,##0_ ;_ &quot;$ &quot;* \-??_ ;_ @_ "/>
    <numFmt numFmtId="175" formatCode="&quot;$&quot;\ #,##0"/>
    <numFmt numFmtId="176" formatCode="0.0%"/>
  </numFmts>
  <fonts count="21" x14ac:knownFonts="1">
    <font>
      <sz val="12"/>
      <color theme="1"/>
      <name val="Arial Narrow"/>
      <family val="2"/>
    </font>
    <font>
      <sz val="10"/>
      <name val="Arial"/>
      <family val="2"/>
    </font>
    <font>
      <sz val="12"/>
      <name val="Arial Narrow"/>
      <family val="2"/>
    </font>
    <font>
      <b/>
      <sz val="12"/>
      <name val="Arial Narrow"/>
      <family val="2"/>
    </font>
    <font>
      <sz val="10"/>
      <name val="Arial"/>
      <family val="2"/>
    </font>
    <font>
      <b/>
      <sz val="20"/>
      <name val="Arial Narrow"/>
      <family val="2"/>
    </font>
    <font>
      <b/>
      <sz val="18"/>
      <name val="Arial Narrow"/>
      <family val="2"/>
    </font>
    <font>
      <sz val="12"/>
      <color theme="1"/>
      <name val="Arial Narrow"/>
      <family val="2"/>
    </font>
    <font>
      <sz val="11"/>
      <color theme="1"/>
      <name val="Calibri"/>
      <family val="2"/>
      <scheme val="minor"/>
    </font>
    <font>
      <sz val="12"/>
      <color rgb="FF000000"/>
      <name val="Arial Narrow"/>
      <family val="2"/>
    </font>
    <font>
      <sz val="8"/>
      <name val="Arial Narrow"/>
      <family val="2"/>
    </font>
    <font>
      <b/>
      <sz val="14"/>
      <color theme="1"/>
      <name val="Arial Narrow"/>
      <family val="2"/>
    </font>
    <font>
      <b/>
      <sz val="11"/>
      <color theme="1"/>
      <name val="Arial Narrow"/>
      <family val="2"/>
    </font>
    <font>
      <sz val="11"/>
      <color theme="1"/>
      <name val="Arial Narrow"/>
      <family val="2"/>
    </font>
    <font>
      <sz val="11"/>
      <color rgb="FFFF0000"/>
      <name val="Arial Narrow"/>
      <family val="2"/>
    </font>
    <font>
      <u/>
      <sz val="12"/>
      <color theme="10"/>
      <name val="Arial Narrow"/>
      <family val="2"/>
    </font>
    <font>
      <u/>
      <sz val="12"/>
      <color theme="11"/>
      <name val="Arial Narrow"/>
      <family val="2"/>
    </font>
    <font>
      <sz val="12"/>
      <color theme="0"/>
      <name val="Arial Narrow"/>
      <family val="2"/>
    </font>
    <font>
      <b/>
      <sz val="20"/>
      <color theme="0"/>
      <name val="Arial Narrow"/>
      <family val="2"/>
    </font>
    <font>
      <sz val="14"/>
      <color theme="0"/>
      <name val="Arial Narrow"/>
      <family val="2"/>
    </font>
    <font>
      <sz val="10"/>
      <color theme="0"/>
      <name val="Arial"/>
      <family val="2"/>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41">
    <xf numFmtId="0" fontId="0" fillId="0" borderId="0"/>
    <xf numFmtId="166" fontId="7" fillId="0" borderId="0" applyFont="0" applyFill="0" applyBorder="0" applyAlignment="0" applyProtection="0"/>
    <xf numFmtId="164" fontId="7"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7" fillId="0" borderId="0"/>
    <xf numFmtId="0" fontId="7"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8" fillId="0" borderId="0"/>
    <xf numFmtId="0" fontId="8" fillId="0" borderId="0"/>
    <xf numFmtId="0" fontId="4" fillId="0" borderId="0"/>
    <xf numFmtId="0" fontId="1" fillId="0" borderId="0"/>
    <xf numFmtId="0" fontId="1" fillId="0" borderId="0"/>
    <xf numFmtId="0" fontId="1" fillId="0" borderId="0"/>
    <xf numFmtId="0" fontId="7" fillId="0" borderId="0"/>
    <xf numFmtId="0" fontId="8" fillId="0" borderId="0"/>
    <xf numFmtId="0" fontId="8" fillId="0" borderId="0"/>
    <xf numFmtId="9" fontId="7"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126">
    <xf numFmtId="0" fontId="0" fillId="0" borderId="0" xfId="0"/>
    <xf numFmtId="0" fontId="2" fillId="0" borderId="1" xfId="19" applyFont="1" applyFill="1" applyBorder="1" applyAlignment="1">
      <alignment horizontal="left" vertical="center" wrapText="1"/>
    </xf>
    <xf numFmtId="0" fontId="2" fillId="0" borderId="0" xfId="19" applyFont="1" applyFill="1" applyAlignment="1">
      <alignment horizontal="center" vertical="center" wrapText="1"/>
    </xf>
    <xf numFmtId="0" fontId="3" fillId="0" borderId="1" xfId="19" applyFont="1" applyFill="1" applyBorder="1" applyAlignment="1">
      <alignment horizontal="center" vertical="center" wrapText="1"/>
    </xf>
    <xf numFmtId="168" fontId="2" fillId="0" borderId="1" xfId="9" applyNumberFormat="1" applyFont="1" applyFill="1" applyBorder="1" applyAlignment="1">
      <alignment horizontal="center" vertical="center" wrapText="1"/>
    </xf>
    <xf numFmtId="1" fontId="2" fillId="0" borderId="1" xfId="19" applyNumberFormat="1" applyFont="1" applyFill="1" applyBorder="1" applyAlignment="1">
      <alignment horizontal="center" vertical="center" wrapText="1"/>
    </xf>
    <xf numFmtId="0" fontId="3" fillId="0" borderId="1" xfId="19" applyFont="1" applyFill="1" applyBorder="1" applyAlignment="1">
      <alignment horizontal="left" vertical="center" wrapText="1"/>
    </xf>
    <xf numFmtId="168" fontId="3" fillId="0" borderId="1" xfId="9" applyNumberFormat="1" applyFont="1" applyFill="1" applyBorder="1" applyAlignment="1">
      <alignment horizontal="center" vertical="center" wrapText="1"/>
    </xf>
    <xf numFmtId="0" fontId="3" fillId="0" borderId="0" xfId="19" applyFont="1" applyFill="1" applyAlignment="1">
      <alignment horizontal="center" vertical="center" wrapText="1"/>
    </xf>
    <xf numFmtId="0" fontId="2" fillId="0" borderId="2" xfId="19" applyFont="1" applyFill="1" applyBorder="1" applyAlignment="1">
      <alignment horizontal="center" vertical="center" wrapText="1"/>
    </xf>
    <xf numFmtId="170" fontId="2" fillId="0" borderId="1" xfId="1" applyNumberFormat="1" applyFont="1" applyFill="1" applyBorder="1" applyAlignment="1">
      <alignment vertical="center"/>
    </xf>
    <xf numFmtId="0" fontId="2" fillId="0" borderId="1" xfId="0" applyFont="1" applyFill="1" applyBorder="1" applyAlignment="1">
      <alignment horizontal="justify" vertical="center"/>
    </xf>
    <xf numFmtId="0" fontId="2" fillId="0" borderId="1" xfId="0" applyFont="1" applyFill="1" applyBorder="1" applyAlignment="1">
      <alignment horizontal="center" vertical="center"/>
    </xf>
    <xf numFmtId="0" fontId="2" fillId="0" borderId="0" xfId="19" applyFont="1" applyFill="1" applyAlignment="1">
      <alignment horizontal="left" vertical="center" wrapText="1"/>
    </xf>
    <xf numFmtId="0" fontId="3" fillId="0" borderId="3" xfId="19" applyFont="1" applyFill="1" applyBorder="1" applyAlignment="1">
      <alignment horizontal="left" vertical="center" wrapText="1"/>
    </xf>
    <xf numFmtId="0" fontId="2" fillId="0" borderId="4" xfId="19" applyFont="1" applyFill="1" applyBorder="1" applyAlignment="1">
      <alignment horizontal="center" vertical="center" wrapText="1"/>
    </xf>
    <xf numFmtId="0" fontId="4" fillId="0" borderId="0" xfId="19" applyFill="1"/>
    <xf numFmtId="1" fontId="2" fillId="0" borderId="0" xfId="19" applyNumberFormat="1" applyFont="1" applyFill="1" applyAlignment="1">
      <alignment horizontal="center" vertical="center" wrapText="1"/>
    </xf>
    <xf numFmtId="168" fontId="2" fillId="0" borderId="0" xfId="9" applyNumberFormat="1" applyFont="1" applyFill="1" applyAlignment="1">
      <alignment horizontal="center" vertical="center" wrapText="1"/>
    </xf>
    <xf numFmtId="168" fontId="2" fillId="0" borderId="4" xfId="9" applyNumberFormat="1" applyFont="1" applyFill="1" applyBorder="1" applyAlignment="1">
      <alignment horizontal="center" vertical="center" wrapText="1"/>
    </xf>
    <xf numFmtId="0" fontId="4" fillId="0" borderId="0" xfId="19" applyFill="1" applyBorder="1"/>
    <xf numFmtId="168" fontId="4" fillId="0" borderId="0" xfId="19" applyNumberFormat="1" applyFill="1" applyBorder="1"/>
    <xf numFmtId="171" fontId="2" fillId="0" borderId="1" xfId="1" applyNumberFormat="1" applyFont="1" applyFill="1" applyBorder="1" applyAlignment="1">
      <alignment horizontal="center" vertical="center"/>
    </xf>
    <xf numFmtId="169" fontId="2" fillId="0" borderId="1" xfId="9" applyNumberFormat="1" applyFont="1" applyFill="1" applyBorder="1" applyAlignment="1">
      <alignment horizontal="center" vertical="center" wrapText="1"/>
    </xf>
    <xf numFmtId="1" fontId="3" fillId="0" borderId="1" xfId="19" applyNumberFormat="1" applyFont="1" applyFill="1" applyBorder="1" applyAlignment="1">
      <alignment horizontal="center" vertical="center" wrapText="1"/>
    </xf>
    <xf numFmtId="0" fontId="2" fillId="0" borderId="1" xfId="19" applyFont="1" applyFill="1" applyBorder="1" applyAlignment="1">
      <alignment horizontal="center" vertical="center" wrapText="1"/>
    </xf>
    <xf numFmtId="0" fontId="2" fillId="0" borderId="0" xfId="20" applyFont="1" applyFill="1" applyAlignment="1">
      <alignment horizontal="center" vertical="center" wrapText="1"/>
    </xf>
    <xf numFmtId="0" fontId="3" fillId="0" borderId="1" xfId="20" applyFont="1" applyFill="1" applyBorder="1" applyAlignment="1">
      <alignment horizontal="center" vertical="center" wrapText="1"/>
    </xf>
    <xf numFmtId="0" fontId="2" fillId="0" borderId="1" xfId="16" applyFont="1" applyFill="1" applyBorder="1" applyAlignment="1">
      <alignment horizontal="center" vertical="center"/>
    </xf>
    <xf numFmtId="1" fontId="2" fillId="0" borderId="2" xfId="19" applyNumberFormat="1" applyFont="1" applyFill="1" applyBorder="1" applyAlignment="1">
      <alignment horizontal="center" vertical="center" wrapText="1"/>
    </xf>
    <xf numFmtId="0" fontId="2" fillId="0" borderId="0" xfId="20" applyFont="1" applyAlignment="1">
      <alignment horizontal="center" vertical="center" wrapText="1"/>
    </xf>
    <xf numFmtId="0" fontId="2" fillId="0" borderId="0" xfId="20" applyFont="1" applyAlignment="1">
      <alignment horizontal="left" vertical="center" wrapText="1"/>
    </xf>
    <xf numFmtId="168" fontId="2" fillId="0" borderId="0" xfId="4" applyNumberFormat="1" applyFont="1" applyAlignment="1">
      <alignment horizontal="center" vertical="center" wrapText="1"/>
    </xf>
    <xf numFmtId="0" fontId="1" fillId="0" borderId="0" xfId="20"/>
    <xf numFmtId="0" fontId="3" fillId="0" borderId="1" xfId="27" applyFont="1" applyFill="1" applyBorder="1" applyAlignment="1">
      <alignment horizontal="center" vertical="center"/>
    </xf>
    <xf numFmtId="0" fontId="3" fillId="0" borderId="1" xfId="27" applyFont="1" applyFill="1" applyBorder="1" applyAlignment="1">
      <alignment horizontal="center" vertical="center" wrapText="1"/>
    </xf>
    <xf numFmtId="0" fontId="7" fillId="0" borderId="0" xfId="27" applyFont="1"/>
    <xf numFmtId="0" fontId="3" fillId="0" borderId="1" xfId="27" applyFont="1" applyFill="1" applyBorder="1" applyAlignment="1">
      <alignment vertical="center" wrapText="1"/>
    </xf>
    <xf numFmtId="0" fontId="7" fillId="0" borderId="1" xfId="27" applyFont="1" applyFill="1" applyBorder="1" applyAlignment="1">
      <alignment horizontal="center" vertical="center"/>
    </xf>
    <xf numFmtId="170" fontId="2" fillId="0" borderId="1" xfId="7" applyNumberFormat="1" applyFont="1" applyFill="1" applyBorder="1" applyAlignment="1">
      <alignment vertical="center"/>
    </xf>
    <xf numFmtId="0" fontId="2" fillId="0" borderId="1" xfId="27" applyFont="1" applyFill="1" applyBorder="1" applyAlignment="1">
      <alignment horizontal="center" vertical="center"/>
    </xf>
    <xf numFmtId="0" fontId="2" fillId="0" borderId="1" xfId="27" applyFont="1" applyFill="1" applyBorder="1" applyAlignment="1">
      <alignment vertical="center" wrapText="1"/>
    </xf>
    <xf numFmtId="1" fontId="7" fillId="0" borderId="1" xfId="27" applyNumberFormat="1" applyFont="1" applyFill="1" applyBorder="1" applyAlignment="1">
      <alignment horizontal="center" vertical="center"/>
    </xf>
    <xf numFmtId="167" fontId="7" fillId="0" borderId="1" xfId="27" applyNumberFormat="1" applyFont="1" applyFill="1" applyBorder="1" applyAlignment="1">
      <alignment horizontal="center" vertical="center"/>
    </xf>
    <xf numFmtId="0" fontId="2" fillId="0" borderId="1" xfId="27" applyFont="1" applyFill="1" applyBorder="1" applyAlignment="1">
      <alignment horizontal="justify" vertical="center"/>
    </xf>
    <xf numFmtId="0" fontId="7" fillId="0" borderId="1" xfId="27" applyFont="1" applyFill="1" applyBorder="1" applyAlignment="1">
      <alignment horizontal="center" vertical="center"/>
    </xf>
    <xf numFmtId="0" fontId="7" fillId="0" borderId="0" xfId="27" applyFont="1" applyAlignment="1">
      <alignment horizontal="center" vertical="center"/>
    </xf>
    <xf numFmtId="0" fontId="7" fillId="0" borderId="0" xfId="27" applyFont="1" applyAlignment="1">
      <alignment vertical="center"/>
    </xf>
    <xf numFmtId="0" fontId="3" fillId="0" borderId="3" xfId="27" applyFont="1" applyFill="1" applyBorder="1" applyAlignment="1">
      <alignment horizontal="justify" vertical="center" wrapText="1"/>
    </xf>
    <xf numFmtId="0" fontId="7" fillId="0" borderId="4" xfId="27" applyFont="1" applyBorder="1" applyAlignment="1">
      <alignment vertical="center"/>
    </xf>
    <xf numFmtId="170" fontId="3" fillId="0" borderId="1" xfId="27" applyNumberFormat="1" applyFont="1" applyBorder="1" applyAlignment="1">
      <alignment vertical="center"/>
    </xf>
    <xf numFmtId="0" fontId="7" fillId="0" borderId="4" xfId="27" applyFont="1" applyBorder="1" applyAlignment="1">
      <alignment horizontal="center" vertical="center"/>
    </xf>
    <xf numFmtId="0" fontId="2" fillId="0" borderId="3" xfId="20" applyFont="1" applyBorder="1" applyAlignment="1">
      <alignment horizontal="left" vertical="center" wrapText="1"/>
    </xf>
    <xf numFmtId="0" fontId="2" fillId="0" borderId="5" xfId="20" applyFont="1" applyBorder="1" applyAlignment="1">
      <alignment horizontal="center" vertical="center" wrapText="1"/>
    </xf>
    <xf numFmtId="9" fontId="2" fillId="0" borderId="4" xfId="20" applyNumberFormat="1" applyFont="1" applyBorder="1" applyAlignment="1">
      <alignment horizontal="center" vertical="center" wrapText="1"/>
    </xf>
    <xf numFmtId="0" fontId="2" fillId="0" borderId="1" xfId="20" applyFont="1" applyFill="1" applyBorder="1" applyAlignment="1">
      <alignment horizontal="center" vertical="center" wrapText="1"/>
    </xf>
    <xf numFmtId="0" fontId="5" fillId="0" borderId="6" xfId="20" applyFont="1" applyBorder="1" applyAlignment="1">
      <alignment horizontal="left" vertical="center" wrapText="1"/>
    </xf>
    <xf numFmtId="0" fontId="3" fillId="0" borderId="1" xfId="20" applyFont="1" applyBorder="1" applyAlignment="1">
      <alignment horizontal="center" vertical="center" wrapText="1"/>
    </xf>
    <xf numFmtId="0" fontId="9" fillId="0" borderId="1" xfId="0" applyFont="1" applyBorder="1" applyAlignment="1">
      <alignment horizontal="center" vertical="center"/>
    </xf>
    <xf numFmtId="0" fontId="2" fillId="0" borderId="1" xfId="20" applyFont="1" applyBorder="1" applyAlignment="1">
      <alignment horizontal="center" vertical="center" wrapText="1"/>
    </xf>
    <xf numFmtId="0" fontId="0" fillId="0" borderId="0" xfId="0" applyFont="1"/>
    <xf numFmtId="0" fontId="2" fillId="0" borderId="0" xfId="20" applyFont="1"/>
    <xf numFmtId="0" fontId="2" fillId="0" borderId="1" xfId="0" quotePrefix="1" applyNumberFormat="1" applyFont="1" applyFill="1" applyBorder="1" applyAlignment="1" applyProtection="1">
      <alignment horizontal="center" vertical="center" wrapText="1"/>
    </xf>
    <xf numFmtId="0" fontId="2" fillId="0" borderId="1" xfId="0" quotePrefix="1" applyNumberFormat="1" applyFont="1" applyFill="1" applyBorder="1" applyAlignment="1" applyProtection="1">
      <alignment horizontal="left" vertical="center" wrapText="1"/>
    </xf>
    <xf numFmtId="173" fontId="2" fillId="0" borderId="1" xfId="0" quotePrefix="1" applyNumberFormat="1" applyFont="1" applyFill="1" applyBorder="1" applyAlignment="1" applyProtection="1">
      <alignment horizontal="right" vertical="center" wrapText="1"/>
    </xf>
    <xf numFmtId="174" fontId="2" fillId="3" borderId="1" xfId="3" applyNumberFormat="1" applyFont="1" applyFill="1" applyBorder="1" applyAlignment="1" applyProtection="1">
      <alignment vertical="center"/>
    </xf>
    <xf numFmtId="175" fontId="2" fillId="0" borderId="1" xfId="0" applyNumberFormat="1" applyFont="1" applyFill="1" applyBorder="1" applyAlignment="1" applyProtection="1">
      <alignment horizontal="right" vertical="center" wrapText="1"/>
    </xf>
    <xf numFmtId="0" fontId="3" fillId="0" borderId="1" xfId="0" quotePrefix="1" applyNumberFormat="1" applyFont="1" applyFill="1" applyBorder="1" applyAlignment="1" applyProtection="1">
      <alignment horizontal="center" vertical="center" wrapText="1"/>
    </xf>
    <xf numFmtId="0" fontId="2" fillId="0" borderId="1" xfId="19" applyFont="1" applyFill="1" applyBorder="1"/>
    <xf numFmtId="0" fontId="2" fillId="0" borderId="0" xfId="19" applyFont="1" applyFill="1"/>
    <xf numFmtId="175" fontId="2" fillId="0" borderId="1" xfId="0" quotePrefix="1" applyNumberFormat="1" applyFont="1" applyFill="1" applyBorder="1" applyAlignment="1" applyProtection="1">
      <alignment horizontal="right" vertical="center" wrapText="1"/>
    </xf>
    <xf numFmtId="164" fontId="2" fillId="3" borderId="1" xfId="2" applyFont="1" applyFill="1" applyBorder="1" applyAlignment="1" applyProtection="1">
      <alignment vertical="center"/>
    </xf>
    <xf numFmtId="164" fontId="2" fillId="0" borderId="1" xfId="2" quotePrefix="1" applyFont="1" applyFill="1" applyBorder="1" applyAlignment="1" applyProtection="1">
      <alignment horizontal="right" vertical="center" wrapText="1"/>
    </xf>
    <xf numFmtId="0" fontId="3" fillId="0" borderId="1" xfId="20" applyFont="1" applyBorder="1" applyAlignment="1">
      <alignment horizontal="center" vertical="center" wrapText="1"/>
    </xf>
    <xf numFmtId="0" fontId="7" fillId="0" borderId="0" xfId="0" applyFont="1"/>
    <xf numFmtId="0" fontId="2" fillId="0" borderId="3" xfId="0" quotePrefix="1" applyNumberFormat="1" applyFont="1" applyFill="1" applyBorder="1" applyAlignment="1" applyProtection="1">
      <alignment horizontal="center" vertical="center" wrapText="1"/>
    </xf>
    <xf numFmtId="0" fontId="2" fillId="0" borderId="3" xfId="19" applyFont="1" applyFill="1" applyBorder="1" applyAlignment="1">
      <alignment horizontal="center" vertical="center" wrapText="1"/>
    </xf>
    <xf numFmtId="0" fontId="12" fillId="4" borderId="1" xfId="0" applyFont="1" applyFill="1" applyBorder="1" applyAlignment="1">
      <alignment horizontal="left"/>
    </xf>
    <xf numFmtId="176" fontId="12" fillId="4" borderId="1" xfId="36" applyNumberFormat="1" applyFont="1" applyFill="1" applyBorder="1" applyAlignment="1">
      <alignment horizontal="center"/>
    </xf>
    <xf numFmtId="0" fontId="12" fillId="0" borderId="1" xfId="0" applyFont="1" applyFill="1" applyBorder="1" applyAlignment="1">
      <alignment horizontal="center"/>
    </xf>
    <xf numFmtId="176" fontId="12" fillId="0" borderId="1" xfId="36" applyNumberFormat="1" applyFont="1" applyFill="1" applyBorder="1" applyAlignment="1">
      <alignment horizontal="center"/>
    </xf>
    <xf numFmtId="0" fontId="12" fillId="4" borderId="1" xfId="0" applyFont="1" applyFill="1" applyBorder="1"/>
    <xf numFmtId="176" fontId="13" fillId="4" borderId="1" xfId="36" applyNumberFormat="1" applyFont="1" applyFill="1" applyBorder="1"/>
    <xf numFmtId="0" fontId="14" fillId="0" borderId="1" xfId="0" applyFont="1" applyBorder="1"/>
    <xf numFmtId="176" fontId="14" fillId="0" borderId="1" xfId="36" applyNumberFormat="1" applyFont="1" applyBorder="1"/>
    <xf numFmtId="0" fontId="13" fillId="0" borderId="1" xfId="0" applyFont="1" applyBorder="1"/>
    <xf numFmtId="176" fontId="13" fillId="0" borderId="1" xfId="36" applyNumberFormat="1" applyFont="1" applyBorder="1"/>
    <xf numFmtId="176" fontId="12" fillId="4" borderId="1" xfId="36" applyNumberFormat="1" applyFont="1" applyFill="1" applyBorder="1"/>
    <xf numFmtId="176" fontId="12" fillId="4" borderId="1" xfId="36" applyNumberFormat="1" applyFont="1" applyFill="1" applyBorder="1" applyAlignment="1">
      <alignment horizontal="right"/>
    </xf>
    <xf numFmtId="0" fontId="11" fillId="4" borderId="1" xfId="0" applyFont="1" applyFill="1" applyBorder="1"/>
    <xf numFmtId="167" fontId="9" fillId="0" borderId="1" xfId="0" applyNumberFormat="1" applyFont="1" applyBorder="1" applyAlignment="1">
      <alignment horizontal="center" vertical="center"/>
    </xf>
    <xf numFmtId="164" fontId="17" fillId="0" borderId="1" xfId="2" applyFont="1" applyBorder="1" applyAlignment="1">
      <alignment horizontal="center" vertical="center" wrapText="1"/>
    </xf>
    <xf numFmtId="168" fontId="17" fillId="0" borderId="0" xfId="4" applyNumberFormat="1" applyFont="1" applyAlignment="1">
      <alignment horizontal="center" vertical="center" wrapText="1"/>
    </xf>
    <xf numFmtId="168" fontId="18" fillId="0" borderId="1" xfId="4" applyNumberFormat="1" applyFont="1" applyBorder="1" applyAlignment="1">
      <alignment horizontal="center" vertical="center" wrapText="1"/>
    </xf>
    <xf numFmtId="168" fontId="19" fillId="0" borderId="1" xfId="4" applyNumberFormat="1" applyFont="1" applyBorder="1" applyAlignment="1">
      <alignment horizontal="center" vertical="center" wrapText="1"/>
    </xf>
    <xf numFmtId="0" fontId="20" fillId="0" borderId="0" xfId="20" applyFont="1"/>
    <xf numFmtId="0" fontId="17" fillId="0" borderId="0" xfId="20" applyFont="1" applyAlignment="1">
      <alignment horizontal="center" vertical="center" wrapText="1"/>
    </xf>
    <xf numFmtId="0" fontId="1" fillId="0" borderId="1" xfId="20" applyBorder="1"/>
    <xf numFmtId="0" fontId="2" fillId="0" borderId="10" xfId="20" applyFont="1" applyFill="1" applyBorder="1" applyAlignment="1">
      <alignment horizontal="center" vertical="center" wrapText="1"/>
    </xf>
    <xf numFmtId="0" fontId="2" fillId="0" borderId="11" xfId="20" applyFont="1" applyFill="1" applyBorder="1" applyAlignment="1">
      <alignment horizontal="center" vertical="center" wrapText="1"/>
    </xf>
    <xf numFmtId="0" fontId="2" fillId="0" borderId="12" xfId="20" applyFont="1" applyFill="1" applyBorder="1" applyAlignment="1">
      <alignment horizontal="center" vertical="center" wrapText="1"/>
    </xf>
    <xf numFmtId="0" fontId="2" fillId="0" borderId="9" xfId="20" applyFont="1" applyFill="1" applyBorder="1" applyAlignment="1">
      <alignment horizontal="center" vertical="center" wrapText="1"/>
    </xf>
    <xf numFmtId="0" fontId="2" fillId="0" borderId="0" xfId="20" applyFont="1" applyFill="1" applyBorder="1" applyAlignment="1">
      <alignment horizontal="center" vertical="center" wrapText="1"/>
    </xf>
    <xf numFmtId="0" fontId="2" fillId="0" borderId="13" xfId="20" applyFont="1" applyFill="1" applyBorder="1" applyAlignment="1">
      <alignment horizontal="center" vertical="center" wrapText="1"/>
    </xf>
    <xf numFmtId="0" fontId="2" fillId="0" borderId="7" xfId="20" applyFont="1" applyFill="1" applyBorder="1" applyAlignment="1">
      <alignment horizontal="center" vertical="center" wrapText="1"/>
    </xf>
    <xf numFmtId="0" fontId="2" fillId="0" borderId="8" xfId="20" applyFont="1" applyFill="1" applyBorder="1" applyAlignment="1">
      <alignment horizontal="center" vertical="center" wrapText="1"/>
    </xf>
    <xf numFmtId="0" fontId="2" fillId="0" borderId="14" xfId="20" applyFont="1" applyFill="1" applyBorder="1" applyAlignment="1">
      <alignment horizontal="center" vertical="center" wrapText="1"/>
    </xf>
    <xf numFmtId="0" fontId="2" fillId="0" borderId="3" xfId="20" applyFont="1" applyBorder="1" applyAlignment="1">
      <alignment horizontal="left" vertical="center" wrapText="1"/>
    </xf>
    <xf numFmtId="0" fontId="2" fillId="0" borderId="4" xfId="20" applyFont="1" applyBorder="1" applyAlignment="1">
      <alignment horizontal="left" vertical="center" wrapText="1"/>
    </xf>
    <xf numFmtId="0" fontId="2" fillId="0" borderId="5" xfId="20" applyFont="1" applyBorder="1" applyAlignment="1">
      <alignment horizontal="left" vertical="center" wrapText="1"/>
    </xf>
    <xf numFmtId="0" fontId="3" fillId="0" borderId="1" xfId="20" applyFont="1" applyBorder="1" applyAlignment="1">
      <alignment horizontal="center" vertical="center" wrapText="1"/>
    </xf>
    <xf numFmtId="0" fontId="2" fillId="0" borderId="0" xfId="20" applyFont="1" applyFill="1" applyAlignment="1">
      <alignment horizontal="left" vertical="center" wrapText="1"/>
    </xf>
    <xf numFmtId="0" fontId="6" fillId="2" borderId="9" xfId="20" applyFont="1" applyFill="1" applyBorder="1" applyAlignment="1">
      <alignment horizontal="center" vertical="center" wrapText="1"/>
    </xf>
    <xf numFmtId="0" fontId="6" fillId="2" borderId="0" xfId="20" applyFont="1" applyFill="1" applyBorder="1" applyAlignment="1">
      <alignment horizontal="center" vertical="center" wrapText="1"/>
    </xf>
    <xf numFmtId="0" fontId="3" fillId="0" borderId="1" xfId="20" applyFont="1" applyFill="1" applyBorder="1" applyAlignment="1">
      <alignment horizontal="center" vertical="center" wrapText="1"/>
    </xf>
    <xf numFmtId="0" fontId="5" fillId="0" borderId="1" xfId="20" applyFont="1" applyBorder="1" applyAlignment="1">
      <alignment horizontal="left" vertical="center" wrapText="1"/>
    </xf>
    <xf numFmtId="0" fontId="2" fillId="0" borderId="1" xfId="20" applyFont="1" applyFill="1" applyBorder="1" applyAlignment="1">
      <alignment horizontal="center" vertical="center" wrapText="1"/>
    </xf>
    <xf numFmtId="0" fontId="5" fillId="0" borderId="6" xfId="20" applyFont="1" applyBorder="1" applyAlignment="1">
      <alignment horizontal="left" vertical="center" wrapText="1"/>
    </xf>
    <xf numFmtId="0" fontId="6" fillId="2" borderId="7" xfId="20" applyFont="1" applyFill="1" applyBorder="1" applyAlignment="1">
      <alignment horizontal="center" vertical="center" wrapText="1"/>
    </xf>
    <xf numFmtId="0" fontId="6" fillId="2" borderId="8" xfId="20" applyFont="1" applyFill="1" applyBorder="1" applyAlignment="1">
      <alignment horizontal="center" vertical="center" wrapText="1"/>
    </xf>
    <xf numFmtId="0" fontId="3" fillId="2" borderId="7" xfId="20" applyFont="1" applyFill="1" applyBorder="1" applyAlignment="1">
      <alignment horizontal="center" vertical="center" wrapText="1"/>
    </xf>
    <xf numFmtId="0" fontId="3" fillId="2" borderId="8" xfId="20" applyFont="1" applyFill="1" applyBorder="1" applyAlignment="1">
      <alignment horizontal="center" vertical="center" wrapText="1"/>
    </xf>
    <xf numFmtId="0" fontId="3" fillId="2" borderId="3" xfId="20" applyFont="1" applyFill="1" applyBorder="1" applyAlignment="1">
      <alignment horizontal="center" vertical="center" wrapText="1"/>
    </xf>
    <xf numFmtId="0" fontId="3" fillId="2" borderId="4" xfId="20" applyFont="1" applyFill="1" applyBorder="1" applyAlignment="1">
      <alignment horizontal="center" vertical="center" wrapText="1"/>
    </xf>
    <xf numFmtId="0" fontId="11" fillId="0" borderId="1" xfId="0" applyFont="1" applyFill="1" applyBorder="1" applyAlignment="1">
      <alignment horizontal="center"/>
    </xf>
    <xf numFmtId="0" fontId="0" fillId="0" borderId="0" xfId="0" applyAlignment="1">
      <alignment horizontal="center" wrapText="1"/>
    </xf>
  </cellXfs>
  <cellStyles count="41">
    <cellStyle name="Hipervínculo" xfId="39" builtinId="8" hidden="1"/>
    <cellStyle name="Hipervínculo visitado" xfId="40" builtinId="9" hidden="1"/>
    <cellStyle name="Moneda" xfId="1" builtinId="4"/>
    <cellStyle name="Moneda [0]" xfId="2" builtinId="7"/>
    <cellStyle name="Moneda 2" xfId="3"/>
    <cellStyle name="Moneda 2 2" xfId="4"/>
    <cellStyle name="Moneda 2 3" xfId="5"/>
    <cellStyle name="Moneda 2 4" xfId="6"/>
    <cellStyle name="Moneda 2 5" xfId="7"/>
    <cellStyle name="Moneda 2 6" xfId="8"/>
    <cellStyle name="Moneda 3" xfId="9"/>
    <cellStyle name="Moneda 3 2" xfId="10"/>
    <cellStyle name="Moneda 3 3" xfId="11"/>
    <cellStyle name="Moneda 3 4" xfId="12"/>
    <cellStyle name="Moneda 3 5" xfId="13"/>
    <cellStyle name="Normal" xfId="0" builtinId="0"/>
    <cellStyle name="Normal 12" xfId="14"/>
    <cellStyle name="Normal 12 2" xfId="15"/>
    <cellStyle name="Normal 2" xfId="16"/>
    <cellStyle name="Normal 2 10" xfId="17"/>
    <cellStyle name="Normal 2 13" xfId="18"/>
    <cellStyle name="Normal 2 2" xfId="19"/>
    <cellStyle name="Normal 2 2 2" xfId="20"/>
    <cellStyle name="Normal 2 2 3" xfId="21"/>
    <cellStyle name="Normal 2 2 4" xfId="22"/>
    <cellStyle name="Normal 2 3" xfId="23"/>
    <cellStyle name="Normal 2 3 2" xfId="24"/>
    <cellStyle name="Normal 2 3 3" xfId="25"/>
    <cellStyle name="Normal 2 3 4" xfId="26"/>
    <cellStyle name="Normal 2 4" xfId="27"/>
    <cellStyle name="Normal 2 5" xfId="28"/>
    <cellStyle name="Normal 3" xfId="29"/>
    <cellStyle name="Normal 3 2" xfId="30"/>
    <cellStyle name="Normal 3 3" xfId="31"/>
    <cellStyle name="Normal 3 4" xfId="32"/>
    <cellStyle name="Normal 30" xfId="33"/>
    <cellStyle name="Normal 4" xfId="34"/>
    <cellStyle name="Normal 5" xfId="35"/>
    <cellStyle name="Porcentaje" xfId="36" builtinId="5"/>
    <cellStyle name="Porcentual 2" xfId="37"/>
    <cellStyle name="Porcentual 2 5" xfId="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FF0000"/>
  </sheetPr>
  <dimension ref="A1:L152"/>
  <sheetViews>
    <sheetView showGridLines="0" tabSelected="1" topLeftCell="A28" zoomScale="90" zoomScaleNormal="90" zoomScalePageLayoutView="90" workbookViewId="0">
      <selection activeCell="A40" sqref="A40:XFD40"/>
    </sheetView>
  </sheetViews>
  <sheetFormatPr baseColWidth="10" defaultColWidth="11.42578125" defaultRowHeight="15.75" x14ac:dyDescent="0.2"/>
  <cols>
    <col min="1" max="1" width="6.85546875" style="26" customWidth="1"/>
    <col min="2" max="2" width="57.140625" style="30" customWidth="1"/>
    <col min="3" max="3" width="6.85546875" style="30" hidden="1" customWidth="1"/>
    <col min="4" max="4" width="15.140625" style="30" hidden="1" customWidth="1"/>
    <col min="5" max="5" width="8.28515625" style="30" customWidth="1"/>
    <col min="6" max="6" width="11.42578125" style="30" customWidth="1"/>
    <col min="7" max="7" width="15.140625" style="30" customWidth="1"/>
    <col min="8" max="8" width="11.42578125" style="33"/>
    <col min="9" max="9" width="11.5703125" style="33" bestFit="1" customWidth="1"/>
    <col min="10" max="16384" width="11.42578125" style="33"/>
  </cols>
  <sheetData>
    <row r="1" spans="1:8" ht="15.75" customHeight="1" x14ac:dyDescent="0.2">
      <c r="A1" s="98" t="s">
        <v>126</v>
      </c>
      <c r="B1" s="99"/>
      <c r="C1" s="99"/>
      <c r="D1" s="99"/>
      <c r="E1" s="99"/>
      <c r="F1" s="99"/>
      <c r="G1" s="99"/>
      <c r="H1" s="100"/>
    </row>
    <row r="2" spans="1:8" ht="15.75" customHeight="1" x14ac:dyDescent="0.2">
      <c r="A2" s="101"/>
      <c r="B2" s="102"/>
      <c r="C2" s="102"/>
      <c r="D2" s="102"/>
      <c r="E2" s="102"/>
      <c r="F2" s="102"/>
      <c r="G2" s="102"/>
      <c r="H2" s="103"/>
    </row>
    <row r="3" spans="1:8" ht="15.75" customHeight="1" x14ac:dyDescent="0.2">
      <c r="A3" s="101"/>
      <c r="B3" s="102"/>
      <c r="C3" s="102"/>
      <c r="D3" s="102"/>
      <c r="E3" s="102"/>
      <c r="F3" s="102"/>
      <c r="G3" s="102"/>
      <c r="H3" s="103"/>
    </row>
    <row r="4" spans="1:8" ht="15.75" customHeight="1" x14ac:dyDescent="0.2">
      <c r="A4" s="101"/>
      <c r="B4" s="102"/>
      <c r="C4" s="102"/>
      <c r="D4" s="102"/>
      <c r="E4" s="102"/>
      <c r="F4" s="102"/>
      <c r="G4" s="102"/>
      <c r="H4" s="103"/>
    </row>
    <row r="5" spans="1:8" ht="15.75" customHeight="1" x14ac:dyDescent="0.2">
      <c r="A5" s="101"/>
      <c r="B5" s="102"/>
      <c r="C5" s="102"/>
      <c r="D5" s="102"/>
      <c r="E5" s="102"/>
      <c r="F5" s="102"/>
      <c r="G5" s="102"/>
      <c r="H5" s="103"/>
    </row>
    <row r="6" spans="1:8" ht="6" customHeight="1" x14ac:dyDescent="0.2">
      <c r="A6" s="104"/>
      <c r="B6" s="105"/>
      <c r="C6" s="105"/>
      <c r="D6" s="105"/>
      <c r="E6" s="105"/>
      <c r="F6" s="105"/>
      <c r="G6" s="105"/>
      <c r="H6" s="106"/>
    </row>
    <row r="7" spans="1:8" s="30" customFormat="1" ht="15.75" customHeight="1" x14ac:dyDescent="0.25">
      <c r="A7" s="114" t="s">
        <v>68</v>
      </c>
      <c r="B7" s="114"/>
      <c r="C7" s="114"/>
      <c r="D7" s="114"/>
      <c r="E7" s="114"/>
      <c r="F7" s="114"/>
      <c r="G7" s="114"/>
      <c r="H7" s="114"/>
    </row>
    <row r="8" spans="1:8" s="30" customFormat="1" ht="15.75" customHeight="1" x14ac:dyDescent="0.25">
      <c r="A8" s="114" t="s">
        <v>69</v>
      </c>
      <c r="B8" s="114"/>
      <c r="C8" s="114"/>
      <c r="D8" s="114"/>
      <c r="E8" s="114"/>
      <c r="F8" s="114"/>
      <c r="G8" s="114"/>
      <c r="H8" s="114"/>
    </row>
    <row r="9" spans="1:8" s="30" customFormat="1" ht="34.700000000000003" customHeight="1" x14ac:dyDescent="0.25">
      <c r="A9" s="112" t="s">
        <v>70</v>
      </c>
      <c r="B9" s="113"/>
      <c r="C9" s="113"/>
      <c r="D9" s="113"/>
      <c r="E9" s="113"/>
      <c r="F9" s="113"/>
      <c r="G9" s="113"/>
      <c r="H9" s="113"/>
    </row>
    <row r="10" spans="1:8" s="30" customFormat="1" ht="6.75" customHeight="1" x14ac:dyDescent="0.25">
      <c r="A10" s="26"/>
      <c r="B10" s="31"/>
      <c r="G10" s="32"/>
    </row>
    <row r="11" spans="1:8" s="30" customFormat="1" ht="47.25" x14ac:dyDescent="0.25">
      <c r="A11" s="27" t="s">
        <v>15</v>
      </c>
      <c r="B11" s="110" t="s">
        <v>4</v>
      </c>
      <c r="C11" s="110"/>
      <c r="D11" s="110"/>
      <c r="E11" s="57" t="s">
        <v>45</v>
      </c>
      <c r="F11" s="57" t="s">
        <v>46</v>
      </c>
      <c r="G11" s="57" t="s">
        <v>123</v>
      </c>
      <c r="H11" s="73" t="s">
        <v>124</v>
      </c>
    </row>
    <row r="12" spans="1:8" s="30" customFormat="1" x14ac:dyDescent="0.25">
      <c r="A12" s="55">
        <v>1</v>
      </c>
      <c r="B12" s="107" t="s">
        <v>47</v>
      </c>
      <c r="C12" s="108"/>
      <c r="D12" s="109"/>
      <c r="E12" s="58" t="s">
        <v>48</v>
      </c>
      <c r="F12" s="90">
        <v>1</v>
      </c>
      <c r="G12" s="91">
        <f>'1. CERRAMIENTO'!F10</f>
        <v>0</v>
      </c>
      <c r="H12" s="59"/>
    </row>
    <row r="13" spans="1:8" s="30" customFormat="1" x14ac:dyDescent="0.25">
      <c r="A13" s="55">
        <v>2</v>
      </c>
      <c r="B13" s="107" t="s">
        <v>49</v>
      </c>
      <c r="C13" s="108"/>
      <c r="D13" s="109"/>
      <c r="E13" s="58" t="s">
        <v>1</v>
      </c>
      <c r="F13" s="90">
        <v>9000</v>
      </c>
      <c r="G13" s="91">
        <f>'2.REPLANTEO'!F23</f>
        <v>0</v>
      </c>
      <c r="H13" s="59"/>
    </row>
    <row r="14" spans="1:8" s="30" customFormat="1" ht="16.5" customHeight="1" x14ac:dyDescent="0.25">
      <c r="A14" s="55">
        <v>3</v>
      </c>
      <c r="B14" s="107" t="s">
        <v>50</v>
      </c>
      <c r="C14" s="108"/>
      <c r="D14" s="109"/>
      <c r="E14" s="58" t="s">
        <v>0</v>
      </c>
      <c r="F14" s="90">
        <v>46.3</v>
      </c>
      <c r="G14" s="91">
        <f>+'3. ZD ( T-1 A T-2) '!F19</f>
        <v>0</v>
      </c>
      <c r="H14" s="59"/>
    </row>
    <row r="15" spans="1:8" s="30" customFormat="1" ht="16.5" customHeight="1" x14ac:dyDescent="0.25">
      <c r="A15" s="55">
        <v>4</v>
      </c>
      <c r="B15" s="107" t="s">
        <v>51</v>
      </c>
      <c r="C15" s="108"/>
      <c r="D15" s="109"/>
      <c r="E15" s="58" t="s">
        <v>0</v>
      </c>
      <c r="F15" s="90">
        <v>25.4</v>
      </c>
      <c r="G15" s="91">
        <f>+'4.ZD ( T-2 A T-3) '!F19</f>
        <v>0</v>
      </c>
      <c r="H15" s="59"/>
    </row>
    <row r="16" spans="1:8" s="30" customFormat="1" ht="16.5" customHeight="1" x14ac:dyDescent="0.25">
      <c r="A16" s="55">
        <v>5</v>
      </c>
      <c r="B16" s="107" t="s">
        <v>52</v>
      </c>
      <c r="C16" s="108"/>
      <c r="D16" s="109"/>
      <c r="E16" s="58" t="s">
        <v>0</v>
      </c>
      <c r="F16" s="90">
        <v>26.3</v>
      </c>
      <c r="G16" s="91">
        <f>'5. ZD ( T-3 A T-4) ) '!F19</f>
        <v>0</v>
      </c>
      <c r="H16" s="59"/>
    </row>
    <row r="17" spans="1:8" s="30" customFormat="1" ht="16.5" customHeight="1" x14ac:dyDescent="0.25">
      <c r="A17" s="55">
        <v>6</v>
      </c>
      <c r="B17" s="107" t="s">
        <v>53</v>
      </c>
      <c r="C17" s="108"/>
      <c r="D17" s="109"/>
      <c r="E17" s="58" t="s">
        <v>0</v>
      </c>
      <c r="F17" s="90">
        <v>18</v>
      </c>
      <c r="G17" s="91">
        <f>+'6. ZD ( T-4 A T-5) '!F19</f>
        <v>0</v>
      </c>
      <c r="H17" s="59"/>
    </row>
    <row r="18" spans="1:8" s="30" customFormat="1" x14ac:dyDescent="0.25">
      <c r="A18" s="55">
        <v>7</v>
      </c>
      <c r="B18" s="107" t="s">
        <v>54</v>
      </c>
      <c r="C18" s="108"/>
      <c r="D18" s="109"/>
      <c r="E18" s="58" t="s">
        <v>0</v>
      </c>
      <c r="F18" s="90">
        <v>30</v>
      </c>
      <c r="G18" s="91">
        <f>'7. ZD ( T-5 A T-6)'!F19</f>
        <v>0</v>
      </c>
      <c r="H18" s="59"/>
    </row>
    <row r="19" spans="1:8" s="30" customFormat="1" x14ac:dyDescent="0.25">
      <c r="A19" s="55">
        <v>8</v>
      </c>
      <c r="B19" s="107" t="s">
        <v>55</v>
      </c>
      <c r="C19" s="108"/>
      <c r="D19" s="109"/>
      <c r="E19" s="58" t="s">
        <v>0</v>
      </c>
      <c r="F19" s="90">
        <v>23.8</v>
      </c>
      <c r="G19" s="91">
        <f>'8. ZD ( T-6 A T-7)'!F19</f>
        <v>0</v>
      </c>
      <c r="H19" s="59"/>
    </row>
    <row r="20" spans="1:8" s="30" customFormat="1" x14ac:dyDescent="0.25">
      <c r="A20" s="55">
        <v>9</v>
      </c>
      <c r="B20" s="107" t="s">
        <v>56</v>
      </c>
      <c r="C20" s="108"/>
      <c r="D20" s="109"/>
      <c r="E20" s="58" t="s">
        <v>0</v>
      </c>
      <c r="F20" s="90">
        <v>33.5</v>
      </c>
      <c r="G20" s="91">
        <f>'9. ZD ( T-6 A T-8)'!F19</f>
        <v>0</v>
      </c>
      <c r="H20" s="59"/>
    </row>
    <row r="21" spans="1:8" s="30" customFormat="1" x14ac:dyDescent="0.25">
      <c r="A21" s="55">
        <v>10</v>
      </c>
      <c r="B21" s="107" t="s">
        <v>57</v>
      </c>
      <c r="C21" s="108"/>
      <c r="D21" s="109"/>
      <c r="E21" s="58" t="s">
        <v>0</v>
      </c>
      <c r="F21" s="90">
        <v>27</v>
      </c>
      <c r="G21" s="91">
        <f>'10. ZD ( T-5 A T-9) '!F19</f>
        <v>0</v>
      </c>
      <c r="H21" s="59"/>
    </row>
    <row r="22" spans="1:8" s="30" customFormat="1" x14ac:dyDescent="0.25">
      <c r="A22" s="55">
        <v>11</v>
      </c>
      <c r="B22" s="107" t="s">
        <v>58</v>
      </c>
      <c r="C22" s="108"/>
      <c r="D22" s="109"/>
      <c r="E22" s="58" t="s">
        <v>0</v>
      </c>
      <c r="F22" s="90">
        <v>26.2</v>
      </c>
      <c r="G22" s="91">
        <f>'11. ZD ( T-4 A T-11) '!F19</f>
        <v>0</v>
      </c>
      <c r="H22" s="59"/>
    </row>
    <row r="23" spans="1:8" s="30" customFormat="1" x14ac:dyDescent="0.25">
      <c r="A23" s="55">
        <v>12</v>
      </c>
      <c r="B23" s="107" t="s">
        <v>59</v>
      </c>
      <c r="C23" s="108"/>
      <c r="D23" s="109"/>
      <c r="E23" s="58" t="s">
        <v>0</v>
      </c>
      <c r="F23" s="90">
        <v>28.1</v>
      </c>
      <c r="G23" s="91">
        <f>'12. ZD  ( T-4 A T-10) '!F19</f>
        <v>0</v>
      </c>
      <c r="H23" s="59"/>
    </row>
    <row r="24" spans="1:8" s="30" customFormat="1" x14ac:dyDescent="0.25">
      <c r="A24" s="55">
        <v>13</v>
      </c>
      <c r="B24" s="107" t="s">
        <v>60</v>
      </c>
      <c r="C24" s="108"/>
      <c r="D24" s="109"/>
      <c r="E24" s="58" t="s">
        <v>0</v>
      </c>
      <c r="F24" s="90">
        <v>19.399999999999999</v>
      </c>
      <c r="G24" s="91">
        <f>'13. ZD  ( T-3 A T-12) '!F19</f>
        <v>0</v>
      </c>
      <c r="H24" s="59"/>
    </row>
    <row r="25" spans="1:8" s="30" customFormat="1" x14ac:dyDescent="0.25">
      <c r="A25" s="55">
        <v>14</v>
      </c>
      <c r="B25" s="107" t="s">
        <v>60</v>
      </c>
      <c r="C25" s="108"/>
      <c r="D25" s="109"/>
      <c r="E25" s="58" t="s">
        <v>0</v>
      </c>
      <c r="F25" s="90">
        <v>25.15</v>
      </c>
      <c r="G25" s="91">
        <f>'14. ZD ( T-3 A T-12)2 '!F19</f>
        <v>0</v>
      </c>
      <c r="H25" s="59"/>
    </row>
    <row r="26" spans="1:8" s="30" customFormat="1" x14ac:dyDescent="0.25">
      <c r="A26" s="55">
        <v>15</v>
      </c>
      <c r="B26" s="107" t="s">
        <v>61</v>
      </c>
      <c r="C26" s="108"/>
      <c r="D26" s="109"/>
      <c r="E26" s="58" t="s">
        <v>0</v>
      </c>
      <c r="F26" s="90">
        <v>14.8</v>
      </c>
      <c r="G26" s="91">
        <f>'15. ZD ( T-2 A T-14)'!F19</f>
        <v>0</v>
      </c>
      <c r="H26" s="59"/>
    </row>
    <row r="27" spans="1:8" s="30" customFormat="1" x14ac:dyDescent="0.25">
      <c r="A27" s="55">
        <v>16</v>
      </c>
      <c r="B27" s="107" t="s">
        <v>62</v>
      </c>
      <c r="C27" s="108"/>
      <c r="D27" s="109"/>
      <c r="E27" s="58" t="s">
        <v>0</v>
      </c>
      <c r="F27" s="90">
        <v>18.37</v>
      </c>
      <c r="G27" s="91">
        <f>'16. ZD (T-2 A T-15)'!F19</f>
        <v>0</v>
      </c>
      <c r="H27" s="59"/>
    </row>
    <row r="28" spans="1:8" s="30" customFormat="1" x14ac:dyDescent="0.25">
      <c r="A28" s="55">
        <v>17</v>
      </c>
      <c r="B28" s="107" t="s">
        <v>63</v>
      </c>
      <c r="C28" s="108"/>
      <c r="D28" s="109"/>
      <c r="E28" s="58" t="s">
        <v>0</v>
      </c>
      <c r="F28" s="90">
        <v>58</v>
      </c>
      <c r="G28" s="91">
        <f>'17. ZD (C-1 A ND)'!F19</f>
        <v>0</v>
      </c>
      <c r="H28" s="59"/>
    </row>
    <row r="29" spans="1:8" s="30" customFormat="1" x14ac:dyDescent="0.25">
      <c r="A29" s="55">
        <v>18</v>
      </c>
      <c r="B29" s="107" t="s">
        <v>64</v>
      </c>
      <c r="C29" s="108"/>
      <c r="D29" s="109"/>
      <c r="E29" s="58" t="s">
        <v>0</v>
      </c>
      <c r="F29" s="90">
        <v>110</v>
      </c>
      <c r="G29" s="91">
        <f>'18. LLC (C-1 A C-2)'!F18</f>
        <v>0</v>
      </c>
      <c r="H29" s="59"/>
    </row>
    <row r="30" spans="1:8" s="30" customFormat="1" ht="31.5" customHeight="1" x14ac:dyDescent="0.25">
      <c r="A30" s="55">
        <v>19</v>
      </c>
      <c r="B30" s="107" t="s">
        <v>65</v>
      </c>
      <c r="C30" s="108"/>
      <c r="D30" s="109"/>
      <c r="E30" s="58" t="s">
        <v>48</v>
      </c>
      <c r="F30" s="90">
        <v>1</v>
      </c>
      <c r="G30" s="91">
        <f>'19. ADECUACION VIA'!F14</f>
        <v>115069437</v>
      </c>
      <c r="H30" s="59"/>
    </row>
    <row r="31" spans="1:8" s="30" customFormat="1" x14ac:dyDescent="0.25">
      <c r="A31" s="55">
        <v>20</v>
      </c>
      <c r="B31" s="107" t="s">
        <v>66</v>
      </c>
      <c r="C31" s="108"/>
      <c r="D31" s="109"/>
      <c r="E31" s="58" t="s">
        <v>48</v>
      </c>
      <c r="F31" s="90">
        <v>1</v>
      </c>
      <c r="G31" s="91">
        <f>'20. REVEGETALIZACION'!F14</f>
        <v>0</v>
      </c>
      <c r="H31" s="59"/>
    </row>
    <row r="32" spans="1:8" x14ac:dyDescent="0.2">
      <c r="B32" s="31"/>
      <c r="G32" s="92"/>
    </row>
    <row r="33" spans="1:8" ht="25.5" x14ac:dyDescent="0.2">
      <c r="A33" s="116"/>
      <c r="B33" s="117" t="s">
        <v>16</v>
      </c>
      <c r="C33" s="117"/>
      <c r="D33" s="117"/>
      <c r="E33" s="56"/>
      <c r="F33" s="56"/>
      <c r="G33" s="93">
        <f>SUM(G12:G31)</f>
        <v>115069437</v>
      </c>
      <c r="H33" s="97"/>
    </row>
    <row r="34" spans="1:8" ht="18" x14ac:dyDescent="0.2">
      <c r="A34" s="116"/>
      <c r="B34" s="52" t="s">
        <v>42</v>
      </c>
      <c r="C34" s="54">
        <f>+'CALCULO AIU'!B28</f>
        <v>0.15000000000000002</v>
      </c>
      <c r="D34" s="53"/>
      <c r="E34" s="53"/>
      <c r="F34" s="53"/>
      <c r="G34" s="94">
        <f>G33*C34</f>
        <v>17260415.550000001</v>
      </c>
      <c r="H34" s="97"/>
    </row>
    <row r="35" spans="1:8" ht="18" x14ac:dyDescent="0.2">
      <c r="A35" s="116"/>
      <c r="B35" s="52" t="s">
        <v>43</v>
      </c>
      <c r="C35" s="54">
        <f>+'CALCULO AIU'!B30</f>
        <v>0.03</v>
      </c>
      <c r="D35" s="53"/>
      <c r="E35" s="53"/>
      <c r="F35" s="53"/>
      <c r="G35" s="94">
        <f>G33*0.05</f>
        <v>5753471.8500000006</v>
      </c>
      <c r="H35" s="97"/>
    </row>
    <row r="36" spans="1:8" ht="18" x14ac:dyDescent="0.2">
      <c r="A36" s="116"/>
      <c r="B36" s="52" t="s">
        <v>44</v>
      </c>
      <c r="C36" s="54">
        <f>+'CALCULO AIU'!B31</f>
        <v>0.05</v>
      </c>
      <c r="D36" s="53"/>
      <c r="E36" s="53"/>
      <c r="F36" s="53"/>
      <c r="G36" s="94">
        <f>G33*0.05</f>
        <v>5753471.8500000006</v>
      </c>
      <c r="H36" s="97"/>
    </row>
    <row r="37" spans="1:8" ht="25.5" x14ac:dyDescent="0.2">
      <c r="A37" s="116"/>
      <c r="B37" s="115" t="s">
        <v>33</v>
      </c>
      <c r="C37" s="115"/>
      <c r="D37" s="115"/>
      <c r="E37" s="59"/>
      <c r="F37" s="59"/>
      <c r="G37" s="93">
        <f>SUM(G33:G36)</f>
        <v>143836796.25</v>
      </c>
      <c r="H37" s="97"/>
    </row>
    <row r="38" spans="1:8" ht="24.75" customHeight="1" x14ac:dyDescent="0.2">
      <c r="B38" s="31"/>
      <c r="G38" s="95"/>
    </row>
    <row r="39" spans="1:8" s="111" customFormat="1" ht="24" customHeight="1" x14ac:dyDescent="0.25"/>
    <row r="40" spans="1:8" s="111" customFormat="1" ht="257.25" customHeight="1" x14ac:dyDescent="0.25">
      <c r="A40" s="111" t="s">
        <v>127</v>
      </c>
    </row>
    <row r="41" spans="1:8" s="111" customFormat="1" ht="51.75" customHeight="1" x14ac:dyDescent="0.25">
      <c r="A41" s="111" t="s">
        <v>125</v>
      </c>
    </row>
    <row r="42" spans="1:8" x14ac:dyDescent="0.2">
      <c r="B42" s="31"/>
      <c r="G42" s="92"/>
    </row>
    <row r="43" spans="1:8" x14ac:dyDescent="0.2">
      <c r="B43" s="31"/>
      <c r="G43" s="92"/>
    </row>
    <row r="44" spans="1:8" x14ac:dyDescent="0.2">
      <c r="B44" s="31"/>
      <c r="G44" s="92"/>
    </row>
    <row r="45" spans="1:8" x14ac:dyDescent="0.2">
      <c r="B45" s="31"/>
      <c r="G45" s="92"/>
    </row>
    <row r="46" spans="1:8" x14ac:dyDescent="0.2">
      <c r="B46" s="31"/>
      <c r="G46" s="92"/>
    </row>
    <row r="47" spans="1:8" x14ac:dyDescent="0.2">
      <c r="B47" s="31"/>
      <c r="G47" s="92"/>
    </row>
    <row r="48" spans="1:8" x14ac:dyDescent="0.2">
      <c r="B48" s="31"/>
      <c r="G48" s="92"/>
    </row>
    <row r="49" spans="2:7" x14ac:dyDescent="0.2">
      <c r="B49" s="31"/>
      <c r="G49" s="92"/>
    </row>
    <row r="50" spans="2:7" x14ac:dyDescent="0.2">
      <c r="B50" s="31"/>
      <c r="G50" s="96"/>
    </row>
    <row r="51" spans="2:7" x14ac:dyDescent="0.2">
      <c r="B51" s="31"/>
      <c r="G51" s="96"/>
    </row>
    <row r="52" spans="2:7" x14ac:dyDescent="0.2">
      <c r="B52" s="31"/>
      <c r="G52" s="96"/>
    </row>
    <row r="53" spans="2:7" x14ac:dyDescent="0.2">
      <c r="B53" s="31"/>
      <c r="G53" s="96"/>
    </row>
    <row r="54" spans="2:7" x14ac:dyDescent="0.2">
      <c r="B54" s="31"/>
      <c r="G54" s="96"/>
    </row>
    <row r="55" spans="2:7" x14ac:dyDescent="0.2">
      <c r="B55" s="31"/>
      <c r="G55" s="96"/>
    </row>
    <row r="56" spans="2:7" x14ac:dyDescent="0.2">
      <c r="B56" s="31"/>
      <c r="G56" s="96"/>
    </row>
    <row r="57" spans="2:7" x14ac:dyDescent="0.2">
      <c r="B57" s="31"/>
      <c r="G57" s="96"/>
    </row>
    <row r="58" spans="2:7" x14ac:dyDescent="0.2">
      <c r="B58" s="31"/>
      <c r="G58" s="96"/>
    </row>
    <row r="59" spans="2:7" x14ac:dyDescent="0.2">
      <c r="B59" s="31"/>
      <c r="G59" s="96"/>
    </row>
    <row r="60" spans="2:7" x14ac:dyDescent="0.2">
      <c r="B60" s="31"/>
      <c r="G60" s="96"/>
    </row>
    <row r="61" spans="2:7" x14ac:dyDescent="0.2">
      <c r="B61" s="31"/>
      <c r="G61" s="96"/>
    </row>
    <row r="62" spans="2:7" x14ac:dyDescent="0.2">
      <c r="B62" s="31"/>
      <c r="G62" s="96"/>
    </row>
    <row r="63" spans="2:7" x14ac:dyDescent="0.2">
      <c r="B63" s="31"/>
      <c r="G63" s="96"/>
    </row>
    <row r="64" spans="2:7" x14ac:dyDescent="0.2">
      <c r="B64" s="31"/>
      <c r="G64" s="96"/>
    </row>
    <row r="65" spans="2:7" x14ac:dyDescent="0.2">
      <c r="B65" s="31"/>
      <c r="G65" s="96"/>
    </row>
    <row r="66" spans="2:7" x14ac:dyDescent="0.2">
      <c r="B66" s="31"/>
      <c r="G66" s="96"/>
    </row>
    <row r="67" spans="2:7" x14ac:dyDescent="0.2">
      <c r="B67" s="31"/>
      <c r="G67" s="96"/>
    </row>
    <row r="68" spans="2:7" x14ac:dyDescent="0.2">
      <c r="B68" s="31"/>
      <c r="G68" s="96"/>
    </row>
    <row r="69" spans="2:7" x14ac:dyDescent="0.2">
      <c r="B69" s="31"/>
      <c r="G69" s="96"/>
    </row>
    <row r="70" spans="2:7" x14ac:dyDescent="0.2">
      <c r="B70" s="31"/>
      <c r="G70" s="96"/>
    </row>
    <row r="71" spans="2:7" x14ac:dyDescent="0.2">
      <c r="B71" s="31"/>
      <c r="G71" s="96"/>
    </row>
    <row r="72" spans="2:7" x14ac:dyDescent="0.2">
      <c r="B72" s="31"/>
      <c r="G72" s="96"/>
    </row>
    <row r="73" spans="2:7" x14ac:dyDescent="0.2">
      <c r="B73" s="31"/>
      <c r="G73" s="96"/>
    </row>
    <row r="74" spans="2:7" x14ac:dyDescent="0.2">
      <c r="B74" s="31"/>
      <c r="G74" s="96"/>
    </row>
    <row r="75" spans="2:7" x14ac:dyDescent="0.2">
      <c r="B75" s="31"/>
      <c r="G75" s="96"/>
    </row>
    <row r="76" spans="2:7" x14ac:dyDescent="0.2">
      <c r="B76" s="31"/>
      <c r="G76" s="96"/>
    </row>
    <row r="77" spans="2:7" x14ac:dyDescent="0.2">
      <c r="B77" s="31"/>
      <c r="G77" s="96"/>
    </row>
    <row r="78" spans="2:7" x14ac:dyDescent="0.2">
      <c r="B78" s="31"/>
      <c r="G78" s="96"/>
    </row>
    <row r="79" spans="2:7" x14ac:dyDescent="0.2">
      <c r="B79" s="31"/>
      <c r="G79" s="96"/>
    </row>
    <row r="80" spans="2:7" x14ac:dyDescent="0.2">
      <c r="B80" s="31"/>
      <c r="G80" s="96"/>
    </row>
    <row r="81" spans="2:7" x14ac:dyDescent="0.2">
      <c r="B81" s="31"/>
      <c r="G81" s="96"/>
    </row>
    <row r="82" spans="2:7" x14ac:dyDescent="0.2">
      <c r="B82" s="31"/>
      <c r="G82" s="96"/>
    </row>
    <row r="83" spans="2:7" x14ac:dyDescent="0.2">
      <c r="B83" s="31"/>
      <c r="G83" s="96"/>
    </row>
    <row r="84" spans="2:7" x14ac:dyDescent="0.2">
      <c r="B84" s="31"/>
      <c r="G84" s="96"/>
    </row>
    <row r="85" spans="2:7" x14ac:dyDescent="0.2">
      <c r="B85" s="31"/>
      <c r="G85" s="96"/>
    </row>
    <row r="86" spans="2:7" x14ac:dyDescent="0.2">
      <c r="B86" s="31"/>
      <c r="G86" s="96"/>
    </row>
    <row r="87" spans="2:7" x14ac:dyDescent="0.2">
      <c r="B87" s="31"/>
      <c r="G87" s="96"/>
    </row>
    <row r="88" spans="2:7" x14ac:dyDescent="0.2">
      <c r="B88" s="31"/>
      <c r="G88" s="96"/>
    </row>
    <row r="89" spans="2:7" x14ac:dyDescent="0.2">
      <c r="B89" s="31"/>
      <c r="G89" s="96"/>
    </row>
    <row r="90" spans="2:7" x14ac:dyDescent="0.2">
      <c r="B90" s="31"/>
      <c r="G90" s="96"/>
    </row>
    <row r="91" spans="2:7" x14ac:dyDescent="0.2">
      <c r="B91" s="31"/>
      <c r="G91" s="96"/>
    </row>
    <row r="92" spans="2:7" x14ac:dyDescent="0.2">
      <c r="B92" s="31"/>
      <c r="G92" s="96"/>
    </row>
    <row r="93" spans="2:7" x14ac:dyDescent="0.2">
      <c r="B93" s="31"/>
      <c r="G93" s="96"/>
    </row>
    <row r="94" spans="2:7" x14ac:dyDescent="0.2">
      <c r="B94" s="31"/>
      <c r="G94" s="96"/>
    </row>
    <row r="95" spans="2:7" x14ac:dyDescent="0.2">
      <c r="B95" s="31"/>
      <c r="G95" s="96"/>
    </row>
    <row r="96" spans="2:7" x14ac:dyDescent="0.2">
      <c r="B96" s="31"/>
      <c r="G96" s="96"/>
    </row>
    <row r="97" spans="2:7" x14ac:dyDescent="0.2">
      <c r="B97" s="31"/>
      <c r="G97" s="96"/>
    </row>
    <row r="98" spans="2:7" x14ac:dyDescent="0.2">
      <c r="B98" s="31"/>
      <c r="G98" s="96"/>
    </row>
    <row r="99" spans="2:7" x14ac:dyDescent="0.2">
      <c r="B99" s="31"/>
      <c r="G99" s="96"/>
    </row>
    <row r="100" spans="2:7" x14ac:dyDescent="0.2">
      <c r="B100" s="31"/>
      <c r="G100" s="96"/>
    </row>
    <row r="101" spans="2:7" x14ac:dyDescent="0.2">
      <c r="B101" s="31"/>
      <c r="G101" s="96"/>
    </row>
    <row r="102" spans="2:7" x14ac:dyDescent="0.2">
      <c r="B102" s="31"/>
      <c r="G102" s="96"/>
    </row>
    <row r="103" spans="2:7" x14ac:dyDescent="0.2">
      <c r="B103" s="31"/>
      <c r="G103" s="96"/>
    </row>
    <row r="104" spans="2:7" x14ac:dyDescent="0.2">
      <c r="B104" s="31"/>
      <c r="G104" s="96"/>
    </row>
    <row r="105" spans="2:7" x14ac:dyDescent="0.2">
      <c r="B105" s="31"/>
      <c r="G105" s="96"/>
    </row>
    <row r="106" spans="2:7" x14ac:dyDescent="0.2">
      <c r="B106" s="31"/>
      <c r="G106" s="96"/>
    </row>
    <row r="107" spans="2:7" x14ac:dyDescent="0.2">
      <c r="B107" s="31"/>
      <c r="G107" s="96"/>
    </row>
    <row r="108" spans="2:7" x14ac:dyDescent="0.2">
      <c r="B108" s="31"/>
      <c r="G108" s="96"/>
    </row>
    <row r="109" spans="2:7" x14ac:dyDescent="0.2">
      <c r="B109" s="31"/>
      <c r="G109" s="96"/>
    </row>
    <row r="110" spans="2:7" x14ac:dyDescent="0.2">
      <c r="B110" s="31"/>
      <c r="G110" s="96"/>
    </row>
    <row r="111" spans="2:7" x14ac:dyDescent="0.2">
      <c r="B111" s="31"/>
      <c r="G111" s="96"/>
    </row>
    <row r="112" spans="2:7" x14ac:dyDescent="0.2">
      <c r="B112" s="31"/>
      <c r="G112" s="96"/>
    </row>
    <row r="113" spans="2:7" x14ac:dyDescent="0.2">
      <c r="B113" s="31"/>
      <c r="G113" s="96"/>
    </row>
    <row r="114" spans="2:7" x14ac:dyDescent="0.2">
      <c r="B114" s="31"/>
      <c r="G114" s="96"/>
    </row>
    <row r="115" spans="2:7" x14ac:dyDescent="0.2">
      <c r="B115" s="31"/>
      <c r="G115" s="96"/>
    </row>
    <row r="116" spans="2:7" x14ac:dyDescent="0.2">
      <c r="B116" s="31"/>
      <c r="G116" s="96"/>
    </row>
    <row r="117" spans="2:7" x14ac:dyDescent="0.2">
      <c r="B117" s="31"/>
      <c r="G117" s="96"/>
    </row>
    <row r="118" spans="2:7" x14ac:dyDescent="0.2">
      <c r="B118" s="31"/>
      <c r="G118" s="96"/>
    </row>
    <row r="119" spans="2:7" x14ac:dyDescent="0.2">
      <c r="B119" s="31"/>
      <c r="G119" s="96"/>
    </row>
    <row r="120" spans="2:7" x14ac:dyDescent="0.2">
      <c r="B120" s="31"/>
      <c r="G120" s="96"/>
    </row>
    <row r="121" spans="2:7" x14ac:dyDescent="0.2">
      <c r="B121" s="31"/>
      <c r="G121" s="96"/>
    </row>
    <row r="122" spans="2:7" x14ac:dyDescent="0.2">
      <c r="B122" s="31"/>
      <c r="G122" s="96"/>
    </row>
    <row r="123" spans="2:7" x14ac:dyDescent="0.2">
      <c r="B123" s="31"/>
      <c r="G123" s="96"/>
    </row>
    <row r="124" spans="2:7" x14ac:dyDescent="0.2">
      <c r="B124" s="31"/>
      <c r="G124" s="96"/>
    </row>
    <row r="125" spans="2:7" x14ac:dyDescent="0.2">
      <c r="B125" s="31"/>
      <c r="G125" s="96"/>
    </row>
    <row r="126" spans="2:7" x14ac:dyDescent="0.2">
      <c r="B126" s="31"/>
      <c r="G126" s="96"/>
    </row>
    <row r="127" spans="2:7" x14ac:dyDescent="0.2">
      <c r="B127" s="31"/>
      <c r="G127" s="96"/>
    </row>
    <row r="128" spans="2:7" x14ac:dyDescent="0.2">
      <c r="B128" s="31"/>
      <c r="G128" s="96"/>
    </row>
    <row r="129" spans="2:2" x14ac:dyDescent="0.2">
      <c r="B129" s="31"/>
    </row>
    <row r="130" spans="2:2" x14ac:dyDescent="0.2">
      <c r="B130" s="31"/>
    </row>
    <row r="131" spans="2:2" x14ac:dyDescent="0.2">
      <c r="B131" s="31"/>
    </row>
    <row r="132" spans="2:2" x14ac:dyDescent="0.2">
      <c r="B132" s="31"/>
    </row>
    <row r="133" spans="2:2" x14ac:dyDescent="0.2">
      <c r="B133" s="31"/>
    </row>
    <row r="134" spans="2:2" x14ac:dyDescent="0.2">
      <c r="B134" s="31"/>
    </row>
    <row r="135" spans="2:2" x14ac:dyDescent="0.2">
      <c r="B135" s="31"/>
    </row>
    <row r="136" spans="2:2" x14ac:dyDescent="0.2">
      <c r="B136" s="31"/>
    </row>
    <row r="137" spans="2:2" x14ac:dyDescent="0.2">
      <c r="B137" s="31"/>
    </row>
    <row r="138" spans="2:2" x14ac:dyDescent="0.2">
      <c r="B138" s="31"/>
    </row>
    <row r="139" spans="2:2" x14ac:dyDescent="0.2">
      <c r="B139" s="31"/>
    </row>
    <row r="140" spans="2:2" x14ac:dyDescent="0.2">
      <c r="B140" s="31"/>
    </row>
    <row r="141" spans="2:2" x14ac:dyDescent="0.2">
      <c r="B141" s="31"/>
    </row>
    <row r="142" spans="2:2" x14ac:dyDescent="0.2">
      <c r="B142" s="31"/>
    </row>
    <row r="143" spans="2:2" x14ac:dyDescent="0.2">
      <c r="B143" s="31"/>
    </row>
    <row r="144" spans="2:2" x14ac:dyDescent="0.2">
      <c r="B144" s="31"/>
    </row>
    <row r="145" spans="1:12" x14ac:dyDescent="0.2">
      <c r="B145" s="31"/>
    </row>
    <row r="146" spans="1:12" x14ac:dyDescent="0.2">
      <c r="B146" s="31"/>
    </row>
    <row r="147" spans="1:12" x14ac:dyDescent="0.2">
      <c r="B147" s="31"/>
    </row>
    <row r="148" spans="1:12" s="30" customFormat="1" x14ac:dyDescent="0.2">
      <c r="A148" s="26"/>
      <c r="B148" s="31"/>
      <c r="H148" s="33"/>
      <c r="I148" s="33"/>
      <c r="J148" s="33"/>
      <c r="K148" s="33"/>
      <c r="L148" s="33"/>
    </row>
    <row r="149" spans="1:12" s="30" customFormat="1" x14ac:dyDescent="0.25">
      <c r="A149" s="26"/>
      <c r="B149" s="31"/>
    </row>
    <row r="150" spans="1:12" s="30" customFormat="1" x14ac:dyDescent="0.25">
      <c r="A150" s="26"/>
      <c r="B150" s="31"/>
    </row>
    <row r="151" spans="1:12" s="30" customFormat="1" x14ac:dyDescent="0.25">
      <c r="A151" s="26"/>
      <c r="B151" s="31"/>
    </row>
    <row r="152" spans="1:12" s="30" customFormat="1" x14ac:dyDescent="0.25">
      <c r="A152" s="26"/>
      <c r="B152" s="31"/>
    </row>
  </sheetData>
  <mergeCells count="31">
    <mergeCell ref="A39:XFD39"/>
    <mergeCell ref="A40:XFD40"/>
    <mergeCell ref="A41:XFD41"/>
    <mergeCell ref="A9:H9"/>
    <mergeCell ref="A7:H7"/>
    <mergeCell ref="A8:H8"/>
    <mergeCell ref="B37:D37"/>
    <mergeCell ref="A33:A37"/>
    <mergeCell ref="B14:D14"/>
    <mergeCell ref="B15:D15"/>
    <mergeCell ref="B33:D33"/>
    <mergeCell ref="B16:D16"/>
    <mergeCell ref="B17:D17"/>
    <mergeCell ref="B18:D18"/>
    <mergeCell ref="B19:D19"/>
    <mergeCell ref="A1:H6"/>
    <mergeCell ref="B31:D31"/>
    <mergeCell ref="B22:D22"/>
    <mergeCell ref="B23:D23"/>
    <mergeCell ref="B24:D24"/>
    <mergeCell ref="B25:D25"/>
    <mergeCell ref="B26:D26"/>
    <mergeCell ref="B27:D27"/>
    <mergeCell ref="B20:D20"/>
    <mergeCell ref="B21:D21"/>
    <mergeCell ref="B28:D28"/>
    <mergeCell ref="B29:D29"/>
    <mergeCell ref="B30:D30"/>
    <mergeCell ref="B11:D11"/>
    <mergeCell ref="B12:D12"/>
    <mergeCell ref="B13:D13"/>
  </mergeCells>
  <printOptions horizontalCentered="1"/>
  <pageMargins left="0.70866141732283472" right="0.70866141732283472" top="0.74803149606299213" bottom="0.74803149606299213" header="0.31496062992125984" footer="0.31496062992125984"/>
  <pageSetup scale="75"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G150"/>
  <sheetViews>
    <sheetView zoomScale="85" zoomScaleNormal="85" zoomScaleSheetLayoutView="100" zoomScalePageLayoutView="85" workbookViewId="0">
      <selection activeCell="C21" sqref="C21"/>
    </sheetView>
  </sheetViews>
  <sheetFormatPr baseColWidth="10" defaultColWidth="11.42578125" defaultRowHeight="15.75" x14ac:dyDescent="0.25"/>
  <cols>
    <col min="1" max="1" width="7.85546875" style="2" bestFit="1" customWidth="1"/>
    <col min="2" max="2" width="64.85546875" style="2" customWidth="1"/>
    <col min="3" max="3" width="6.85546875" style="2" customWidth="1"/>
    <col min="4" max="4" width="9.5703125" style="2" bestFit="1" customWidth="1"/>
    <col min="5" max="5" width="15.85546875" style="2" customWidth="1"/>
    <col min="6" max="6" width="17.5703125" style="2" bestFit="1" customWidth="1"/>
    <col min="7" max="7" width="11.5703125" style="69" bestFit="1" customWidth="1"/>
    <col min="8" max="16384" width="11.42578125" style="69"/>
  </cols>
  <sheetData>
    <row r="1" spans="1:7" s="61" customFormat="1" ht="82.5" customHeight="1" x14ac:dyDescent="0.25">
      <c r="A1" s="116" t="s">
        <v>67</v>
      </c>
      <c r="B1" s="116"/>
      <c r="C1" s="116"/>
      <c r="D1" s="116"/>
      <c r="E1" s="116"/>
      <c r="F1" s="116"/>
    </row>
    <row r="2" spans="1:7" s="30" customFormat="1" x14ac:dyDescent="0.25">
      <c r="A2" s="114" t="s">
        <v>68</v>
      </c>
      <c r="B2" s="114"/>
      <c r="C2" s="114"/>
      <c r="D2" s="114"/>
      <c r="E2" s="114"/>
      <c r="F2" s="114"/>
    </row>
    <row r="3" spans="1:7" s="30" customFormat="1" x14ac:dyDescent="0.25">
      <c r="A3" s="114" t="s">
        <v>69</v>
      </c>
      <c r="B3" s="114"/>
      <c r="C3" s="114"/>
      <c r="D3" s="114"/>
      <c r="E3" s="114"/>
      <c r="F3" s="114"/>
    </row>
    <row r="4" spans="1:7" s="30" customFormat="1" ht="34.700000000000003" customHeight="1" x14ac:dyDescent="0.25">
      <c r="A4" s="120" t="str">
        <f>+RESUMEN!B20</f>
        <v xml:space="preserve">ZANJA DRENANTE ( T-6 A T-8) </v>
      </c>
      <c r="B4" s="121"/>
      <c r="C4" s="121"/>
      <c r="D4" s="121"/>
      <c r="E4" s="121"/>
      <c r="F4" s="121"/>
    </row>
    <row r="5" spans="1:7" s="2" customFormat="1" ht="6.75" customHeight="1" x14ac:dyDescent="0.25">
      <c r="B5" s="13"/>
      <c r="E5" s="18"/>
      <c r="F5" s="18"/>
    </row>
    <row r="6" spans="1:7" s="2" customFormat="1" ht="31.5" x14ac:dyDescent="0.25">
      <c r="A6" s="3" t="s">
        <v>3</v>
      </c>
      <c r="B6" s="3" t="s">
        <v>4</v>
      </c>
      <c r="C6" s="3" t="s">
        <v>5</v>
      </c>
      <c r="D6" s="3" t="s">
        <v>6</v>
      </c>
      <c r="E6" s="3" t="s">
        <v>7</v>
      </c>
      <c r="F6" s="3" t="s">
        <v>8</v>
      </c>
    </row>
    <row r="7" spans="1:7" s="2" customFormat="1" x14ac:dyDescent="0.25">
      <c r="A7" s="3" t="s">
        <v>19</v>
      </c>
      <c r="B7" s="6" t="s">
        <v>9</v>
      </c>
      <c r="C7" s="25"/>
      <c r="D7" s="25"/>
      <c r="E7" s="25"/>
      <c r="F7" s="25"/>
    </row>
    <row r="8" spans="1:7" s="2" customFormat="1" x14ac:dyDescent="0.25">
      <c r="A8" s="62" t="s">
        <v>71</v>
      </c>
      <c r="B8" s="63" t="s">
        <v>86</v>
      </c>
      <c r="C8" s="75" t="s">
        <v>73</v>
      </c>
      <c r="D8" s="64">
        <f>33.5*0.9</f>
        <v>30.150000000000002</v>
      </c>
      <c r="E8" s="65"/>
      <c r="F8" s="65"/>
    </row>
    <row r="9" spans="1:7" s="2" customFormat="1" x14ac:dyDescent="0.25">
      <c r="A9" s="3" t="s">
        <v>21</v>
      </c>
      <c r="B9" s="6" t="s">
        <v>11</v>
      </c>
      <c r="C9" s="76"/>
      <c r="D9" s="25"/>
      <c r="E9" s="4"/>
      <c r="F9" s="65"/>
    </row>
    <row r="10" spans="1:7" s="2" customFormat="1" x14ac:dyDescent="0.25">
      <c r="A10" s="62">
        <v>2.1</v>
      </c>
      <c r="B10" s="63" t="s">
        <v>85</v>
      </c>
      <c r="C10" s="75" t="s">
        <v>75</v>
      </c>
      <c r="D10" s="64">
        <v>180.9</v>
      </c>
      <c r="E10" s="65"/>
      <c r="F10" s="65"/>
    </row>
    <row r="11" spans="1:7" s="8" customFormat="1" ht="31.5" x14ac:dyDescent="0.25">
      <c r="A11" s="62">
        <v>2.2000000000000002</v>
      </c>
      <c r="B11" s="63" t="s">
        <v>76</v>
      </c>
      <c r="C11" s="75" t="s">
        <v>75</v>
      </c>
      <c r="D11" s="64">
        <v>226.125</v>
      </c>
      <c r="E11" s="65"/>
      <c r="F11" s="65"/>
    </row>
    <row r="12" spans="1:7" s="2" customFormat="1" x14ac:dyDescent="0.25">
      <c r="A12" s="62">
        <v>2.2999999999999998</v>
      </c>
      <c r="B12" s="63" t="s">
        <v>77</v>
      </c>
      <c r="C12" s="75" t="s">
        <v>78</v>
      </c>
      <c r="D12" s="64">
        <v>335</v>
      </c>
      <c r="E12" s="65"/>
      <c r="F12" s="65"/>
    </row>
    <row r="13" spans="1:7" x14ac:dyDescent="0.25">
      <c r="A13" s="24">
        <v>3</v>
      </c>
      <c r="B13" s="6" t="s">
        <v>14</v>
      </c>
      <c r="C13" s="76"/>
      <c r="D13" s="25" t="s">
        <v>87</v>
      </c>
      <c r="E13" s="68"/>
      <c r="F13" s="65"/>
    </row>
    <row r="14" spans="1:7" s="2" customFormat="1" x14ac:dyDescent="0.25">
      <c r="A14" s="62">
        <v>3.1</v>
      </c>
      <c r="B14" s="63" t="s">
        <v>79</v>
      </c>
      <c r="C14" s="75" t="s">
        <v>75</v>
      </c>
      <c r="D14" s="64">
        <f>+D10*1</f>
        <v>180.9</v>
      </c>
      <c r="E14" s="65"/>
      <c r="F14" s="65"/>
    </row>
    <row r="15" spans="1:7" s="2" customFormat="1" ht="15.6" customHeight="1" x14ac:dyDescent="0.25">
      <c r="A15" s="62">
        <v>3.2</v>
      </c>
      <c r="B15" s="63" t="s">
        <v>80</v>
      </c>
      <c r="C15" s="75" t="s">
        <v>78</v>
      </c>
      <c r="D15" s="64">
        <f>(+D16*5*2)+(+D16*0.9*3)</f>
        <v>425.45</v>
      </c>
      <c r="E15" s="70"/>
      <c r="F15" s="65"/>
      <c r="G15" s="60"/>
    </row>
    <row r="16" spans="1:7" s="2" customFormat="1" ht="15.6" customHeight="1" x14ac:dyDescent="0.25">
      <c r="A16" s="62">
        <v>3.3</v>
      </c>
      <c r="B16" s="63" t="s">
        <v>81</v>
      </c>
      <c r="C16" s="75" t="s">
        <v>82</v>
      </c>
      <c r="D16" s="64">
        <v>33.5</v>
      </c>
      <c r="E16" s="70"/>
      <c r="F16" s="65"/>
    </row>
    <row r="17" spans="1:6" ht="15.6" customHeight="1" x14ac:dyDescent="0.25">
      <c r="A17" s="62">
        <v>3.4</v>
      </c>
      <c r="B17" s="63" t="s">
        <v>83</v>
      </c>
      <c r="C17" s="75" t="s">
        <v>84</v>
      </c>
      <c r="D17" s="64">
        <f>+D16*5*0.9</f>
        <v>150.75</v>
      </c>
      <c r="E17" s="70"/>
      <c r="F17" s="65"/>
    </row>
    <row r="18" spans="1:6" x14ac:dyDescent="0.25">
      <c r="B18" s="13"/>
      <c r="E18" s="18"/>
      <c r="F18" s="18"/>
    </row>
    <row r="19" spans="1:6" x14ac:dyDescent="0.25">
      <c r="B19" s="14" t="s">
        <v>13</v>
      </c>
      <c r="C19" s="15"/>
      <c r="D19" s="15"/>
      <c r="E19" s="19"/>
      <c r="F19" s="4"/>
    </row>
    <row r="20" spans="1:6" x14ac:dyDescent="0.25">
      <c r="B20" s="60"/>
      <c r="C20" s="60"/>
      <c r="D20" s="60"/>
      <c r="E20" s="60"/>
      <c r="F20" s="60"/>
    </row>
    <row r="21" spans="1:6" x14ac:dyDescent="0.25">
      <c r="B21" s="60"/>
      <c r="C21" s="60"/>
      <c r="D21" s="60"/>
      <c r="E21" s="60"/>
      <c r="F21" s="60"/>
    </row>
    <row r="22" spans="1:6" x14ac:dyDescent="0.25">
      <c r="B22" s="60"/>
      <c r="C22" s="60"/>
      <c r="D22" s="60"/>
      <c r="E22" s="60"/>
      <c r="F22" s="60"/>
    </row>
    <row r="23" spans="1:6" x14ac:dyDescent="0.25">
      <c r="B23" s="60"/>
      <c r="C23" s="60"/>
      <c r="D23" s="60"/>
      <c r="E23" s="60"/>
      <c r="F23" s="60"/>
    </row>
    <row r="24" spans="1:6" x14ac:dyDescent="0.25">
      <c r="B24" s="60"/>
      <c r="C24" s="60"/>
      <c r="D24" s="60"/>
      <c r="E24" s="60"/>
      <c r="F24" s="60"/>
    </row>
    <row r="25" spans="1:6" x14ac:dyDescent="0.25">
      <c r="B25" s="60"/>
      <c r="C25" s="60"/>
      <c r="D25" s="60"/>
      <c r="E25" s="60"/>
      <c r="F25" s="60"/>
    </row>
    <row r="26" spans="1:6" x14ac:dyDescent="0.25">
      <c r="B26" s="13"/>
      <c r="E26" s="69"/>
      <c r="F26" s="69"/>
    </row>
    <row r="27" spans="1:6" x14ac:dyDescent="0.25">
      <c r="B27" s="13"/>
      <c r="E27" s="69"/>
      <c r="F27" s="69"/>
    </row>
    <row r="28" spans="1:6" x14ac:dyDescent="0.25">
      <c r="B28" s="13"/>
      <c r="E28" s="18"/>
      <c r="F28" s="18"/>
    </row>
    <row r="29" spans="1:6" x14ac:dyDescent="0.25">
      <c r="B29" s="13"/>
      <c r="E29" s="18"/>
      <c r="F29" s="18"/>
    </row>
    <row r="30" spans="1:6" x14ac:dyDescent="0.25">
      <c r="B30" s="13"/>
      <c r="E30" s="18"/>
      <c r="F30" s="18"/>
    </row>
    <row r="31" spans="1:6" x14ac:dyDescent="0.25">
      <c r="B31" s="13"/>
      <c r="E31" s="18"/>
      <c r="F31" s="18"/>
    </row>
    <row r="32" spans="1:6" x14ac:dyDescent="0.25">
      <c r="B32" s="13"/>
      <c r="E32" s="18"/>
      <c r="F32" s="18"/>
    </row>
    <row r="33" spans="2:6" x14ac:dyDescent="0.25">
      <c r="B33" s="13"/>
      <c r="E33" s="18"/>
      <c r="F33" s="18"/>
    </row>
    <row r="34" spans="2:6" x14ac:dyDescent="0.25">
      <c r="B34" s="13"/>
      <c r="E34" s="18"/>
      <c r="F34" s="18"/>
    </row>
    <row r="35" spans="2:6" x14ac:dyDescent="0.25">
      <c r="B35" s="13"/>
      <c r="E35" s="18"/>
      <c r="F35" s="18"/>
    </row>
    <row r="36" spans="2:6" x14ac:dyDescent="0.25">
      <c r="B36" s="13"/>
      <c r="E36" s="18"/>
      <c r="F36" s="18"/>
    </row>
    <row r="37" spans="2:6" x14ac:dyDescent="0.25">
      <c r="B37" s="13"/>
      <c r="E37" s="18"/>
      <c r="F37" s="18"/>
    </row>
    <row r="38" spans="2:6" x14ac:dyDescent="0.25">
      <c r="B38" s="13"/>
      <c r="E38" s="18"/>
      <c r="F38" s="18"/>
    </row>
    <row r="39" spans="2:6" x14ac:dyDescent="0.25">
      <c r="B39" s="13"/>
      <c r="E39" s="18"/>
      <c r="F39" s="18"/>
    </row>
    <row r="40" spans="2:6" x14ac:dyDescent="0.25">
      <c r="B40" s="13"/>
      <c r="E40" s="18"/>
      <c r="F40" s="18"/>
    </row>
    <row r="41" spans="2:6" x14ac:dyDescent="0.25">
      <c r="B41" s="13"/>
      <c r="E41" s="18"/>
      <c r="F41" s="18"/>
    </row>
    <row r="42" spans="2:6" x14ac:dyDescent="0.25">
      <c r="B42" s="13"/>
      <c r="E42" s="18"/>
      <c r="F42" s="18"/>
    </row>
    <row r="43" spans="2:6" x14ac:dyDescent="0.25">
      <c r="B43" s="13"/>
      <c r="E43" s="18"/>
      <c r="F43" s="18"/>
    </row>
    <row r="44" spans="2:6" x14ac:dyDescent="0.25">
      <c r="B44" s="13"/>
      <c r="E44" s="18"/>
      <c r="F44" s="18"/>
    </row>
    <row r="45" spans="2:6" x14ac:dyDescent="0.25">
      <c r="B45" s="13"/>
      <c r="E45" s="18"/>
      <c r="F45" s="18"/>
    </row>
    <row r="46" spans="2:6" x14ac:dyDescent="0.25">
      <c r="B46" s="13"/>
      <c r="E46" s="18"/>
      <c r="F46" s="18"/>
    </row>
    <row r="47" spans="2:6" x14ac:dyDescent="0.25">
      <c r="B47" s="13"/>
      <c r="E47" s="18"/>
      <c r="F47" s="18"/>
    </row>
    <row r="48" spans="2:6" x14ac:dyDescent="0.25">
      <c r="B48" s="13"/>
      <c r="F48" s="17"/>
    </row>
    <row r="49" spans="2:6" x14ac:dyDescent="0.25">
      <c r="B49" s="13"/>
      <c r="F49" s="17"/>
    </row>
    <row r="50" spans="2:6" x14ac:dyDescent="0.25">
      <c r="B50" s="13"/>
      <c r="F50" s="17"/>
    </row>
    <row r="51" spans="2:6" x14ac:dyDescent="0.25">
      <c r="B51" s="13"/>
      <c r="F51" s="17"/>
    </row>
    <row r="52" spans="2:6" x14ac:dyDescent="0.25">
      <c r="B52" s="13"/>
      <c r="F52" s="17"/>
    </row>
    <row r="53" spans="2:6" x14ac:dyDescent="0.25">
      <c r="B53" s="13"/>
      <c r="F53" s="17"/>
    </row>
    <row r="54" spans="2:6" x14ac:dyDescent="0.25">
      <c r="B54" s="13"/>
      <c r="F54" s="17"/>
    </row>
    <row r="55" spans="2:6" x14ac:dyDescent="0.25">
      <c r="B55" s="13"/>
      <c r="F55" s="17"/>
    </row>
    <row r="56" spans="2:6" x14ac:dyDescent="0.25">
      <c r="B56" s="13"/>
      <c r="F56" s="17"/>
    </row>
    <row r="57" spans="2:6" x14ac:dyDescent="0.25">
      <c r="B57" s="13"/>
      <c r="F57" s="17"/>
    </row>
    <row r="58" spans="2:6" x14ac:dyDescent="0.25">
      <c r="B58" s="13"/>
      <c r="F58" s="17"/>
    </row>
    <row r="59" spans="2:6" x14ac:dyDescent="0.25">
      <c r="B59" s="13"/>
      <c r="F59" s="17"/>
    </row>
    <row r="60" spans="2:6" x14ac:dyDescent="0.25">
      <c r="B60" s="13"/>
      <c r="F60" s="17"/>
    </row>
    <row r="61" spans="2:6" x14ac:dyDescent="0.25">
      <c r="B61" s="13"/>
      <c r="F61" s="17"/>
    </row>
    <row r="62" spans="2:6" x14ac:dyDescent="0.25">
      <c r="B62" s="13"/>
      <c r="F62" s="17"/>
    </row>
    <row r="63" spans="2:6" x14ac:dyDescent="0.25">
      <c r="B63" s="13"/>
      <c r="F63" s="17"/>
    </row>
    <row r="64" spans="2:6" x14ac:dyDescent="0.25">
      <c r="B64" s="13"/>
      <c r="F64" s="17"/>
    </row>
    <row r="65" spans="2:6" x14ac:dyDescent="0.25">
      <c r="B65" s="13"/>
      <c r="F65" s="17"/>
    </row>
    <row r="66" spans="2:6" x14ac:dyDescent="0.25">
      <c r="B66" s="13"/>
      <c r="F66" s="17"/>
    </row>
    <row r="67" spans="2:6" x14ac:dyDescent="0.25">
      <c r="B67" s="13"/>
      <c r="F67" s="17"/>
    </row>
    <row r="68" spans="2:6" x14ac:dyDescent="0.25">
      <c r="B68" s="13"/>
      <c r="F68" s="17"/>
    </row>
    <row r="69" spans="2:6" x14ac:dyDescent="0.25">
      <c r="B69" s="13"/>
      <c r="F69" s="17"/>
    </row>
    <row r="70" spans="2:6" x14ac:dyDescent="0.25">
      <c r="B70" s="13"/>
      <c r="F70" s="17"/>
    </row>
    <row r="71" spans="2:6" x14ac:dyDescent="0.25">
      <c r="B71" s="13"/>
      <c r="F71" s="17"/>
    </row>
    <row r="72" spans="2:6" x14ac:dyDescent="0.25">
      <c r="B72" s="13"/>
      <c r="F72" s="17"/>
    </row>
    <row r="73" spans="2:6" x14ac:dyDescent="0.25">
      <c r="B73" s="13"/>
      <c r="F73" s="17"/>
    </row>
    <row r="74" spans="2:6" x14ac:dyDescent="0.25">
      <c r="B74" s="13"/>
      <c r="F74" s="17"/>
    </row>
    <row r="75" spans="2:6" x14ac:dyDescent="0.25">
      <c r="B75" s="13"/>
      <c r="F75" s="17"/>
    </row>
    <row r="76" spans="2:6" x14ac:dyDescent="0.25">
      <c r="B76" s="13"/>
      <c r="F76" s="17"/>
    </row>
    <row r="77" spans="2:6" x14ac:dyDescent="0.25">
      <c r="B77" s="13"/>
      <c r="F77" s="17"/>
    </row>
    <row r="78" spans="2:6" x14ac:dyDescent="0.25">
      <c r="B78" s="13"/>
      <c r="F78" s="17"/>
    </row>
    <row r="79" spans="2:6" x14ac:dyDescent="0.25">
      <c r="B79" s="13"/>
      <c r="F79" s="17"/>
    </row>
    <row r="80" spans="2:6" x14ac:dyDescent="0.25">
      <c r="B80" s="13"/>
      <c r="F80" s="17"/>
    </row>
    <row r="81" spans="2:6" x14ac:dyDescent="0.25">
      <c r="B81" s="13"/>
      <c r="F81" s="17"/>
    </row>
    <row r="82" spans="2:6" x14ac:dyDescent="0.25">
      <c r="B82" s="13"/>
      <c r="F82" s="17"/>
    </row>
    <row r="83" spans="2:6" x14ac:dyDescent="0.25">
      <c r="B83" s="13"/>
      <c r="F83" s="17"/>
    </row>
    <row r="84" spans="2:6" x14ac:dyDescent="0.25">
      <c r="B84" s="13"/>
      <c r="F84" s="17"/>
    </row>
    <row r="85" spans="2:6" x14ac:dyDescent="0.25">
      <c r="B85" s="13"/>
      <c r="F85" s="17"/>
    </row>
    <row r="86" spans="2:6" x14ac:dyDescent="0.25">
      <c r="B86" s="13"/>
      <c r="F86" s="17"/>
    </row>
    <row r="87" spans="2:6" x14ac:dyDescent="0.25">
      <c r="B87" s="13"/>
      <c r="F87" s="17"/>
    </row>
    <row r="88" spans="2:6" x14ac:dyDescent="0.25">
      <c r="B88" s="13"/>
      <c r="F88" s="17"/>
    </row>
    <row r="89" spans="2:6" x14ac:dyDescent="0.25">
      <c r="B89" s="13"/>
      <c r="F89" s="17"/>
    </row>
    <row r="90" spans="2:6" x14ac:dyDescent="0.25">
      <c r="B90" s="13"/>
      <c r="F90" s="17"/>
    </row>
    <row r="91" spans="2:6" x14ac:dyDescent="0.25">
      <c r="B91" s="13"/>
      <c r="F91" s="17"/>
    </row>
    <row r="92" spans="2:6" x14ac:dyDescent="0.25">
      <c r="B92" s="13"/>
      <c r="F92" s="17"/>
    </row>
    <row r="93" spans="2:6" x14ac:dyDescent="0.25">
      <c r="B93" s="13"/>
      <c r="F93" s="17"/>
    </row>
    <row r="94" spans="2:6" x14ac:dyDescent="0.25">
      <c r="B94" s="13"/>
      <c r="F94" s="17"/>
    </row>
    <row r="95" spans="2:6" x14ac:dyDescent="0.25">
      <c r="B95" s="13"/>
      <c r="F95" s="17"/>
    </row>
    <row r="96" spans="2:6" x14ac:dyDescent="0.25">
      <c r="B96" s="13"/>
      <c r="F96" s="17"/>
    </row>
    <row r="97" spans="2:6" x14ac:dyDescent="0.25">
      <c r="B97" s="13"/>
      <c r="F97" s="17"/>
    </row>
    <row r="98" spans="2:6" x14ac:dyDescent="0.25">
      <c r="B98" s="13"/>
      <c r="F98" s="17"/>
    </row>
    <row r="99" spans="2:6" x14ac:dyDescent="0.25">
      <c r="B99" s="13"/>
      <c r="F99" s="17"/>
    </row>
    <row r="100" spans="2:6" x14ac:dyDescent="0.25">
      <c r="B100" s="13"/>
      <c r="F100" s="17"/>
    </row>
    <row r="101" spans="2:6" x14ac:dyDescent="0.25">
      <c r="B101" s="13"/>
      <c r="F101" s="17"/>
    </row>
    <row r="102" spans="2:6" x14ac:dyDescent="0.25">
      <c r="B102" s="13"/>
      <c r="F102" s="17"/>
    </row>
    <row r="103" spans="2:6" x14ac:dyDescent="0.25">
      <c r="B103" s="13"/>
      <c r="F103" s="17"/>
    </row>
    <row r="104" spans="2:6" x14ac:dyDescent="0.25">
      <c r="B104" s="13"/>
      <c r="F104" s="17"/>
    </row>
    <row r="105" spans="2:6" x14ac:dyDescent="0.25">
      <c r="B105" s="13"/>
      <c r="F105" s="17"/>
    </row>
    <row r="106" spans="2:6" x14ac:dyDescent="0.25">
      <c r="B106" s="13"/>
      <c r="F106" s="17"/>
    </row>
    <row r="107" spans="2:6" x14ac:dyDescent="0.25">
      <c r="B107" s="13"/>
      <c r="F107" s="17"/>
    </row>
    <row r="108" spans="2:6" x14ac:dyDescent="0.25">
      <c r="B108" s="13"/>
      <c r="F108" s="17"/>
    </row>
    <row r="109" spans="2:6" x14ac:dyDescent="0.25">
      <c r="B109" s="13"/>
      <c r="F109" s="17"/>
    </row>
    <row r="110" spans="2:6" x14ac:dyDescent="0.25">
      <c r="B110" s="13"/>
      <c r="F110" s="17"/>
    </row>
    <row r="111" spans="2:6" x14ac:dyDescent="0.25">
      <c r="B111" s="13"/>
      <c r="F111" s="17"/>
    </row>
    <row r="112" spans="2:6" x14ac:dyDescent="0.25">
      <c r="B112" s="13"/>
      <c r="F112" s="17"/>
    </row>
    <row r="113" spans="2:6" x14ac:dyDescent="0.25">
      <c r="B113" s="13"/>
      <c r="F113" s="17"/>
    </row>
    <row r="114" spans="2:6" x14ac:dyDescent="0.25">
      <c r="B114" s="13"/>
      <c r="F114" s="17"/>
    </row>
    <row r="115" spans="2:6" x14ac:dyDescent="0.25">
      <c r="B115" s="13"/>
      <c r="F115" s="17"/>
    </row>
    <row r="116" spans="2:6" x14ac:dyDescent="0.25">
      <c r="B116" s="13"/>
      <c r="F116" s="17"/>
    </row>
    <row r="117" spans="2:6" x14ac:dyDescent="0.25">
      <c r="B117" s="13"/>
      <c r="F117" s="17"/>
    </row>
    <row r="118" spans="2:6" x14ac:dyDescent="0.25">
      <c r="B118" s="13"/>
      <c r="F118" s="17"/>
    </row>
    <row r="119" spans="2:6" x14ac:dyDescent="0.25">
      <c r="B119" s="13"/>
      <c r="F119" s="17"/>
    </row>
    <row r="120" spans="2:6" x14ac:dyDescent="0.25">
      <c r="B120" s="13"/>
      <c r="F120" s="17"/>
    </row>
    <row r="121" spans="2:6" x14ac:dyDescent="0.25">
      <c r="B121" s="13"/>
      <c r="F121" s="17"/>
    </row>
    <row r="122" spans="2:6" x14ac:dyDescent="0.25">
      <c r="B122" s="13"/>
      <c r="F122" s="17"/>
    </row>
    <row r="123" spans="2:6" x14ac:dyDescent="0.25">
      <c r="B123" s="13"/>
      <c r="F123" s="17"/>
    </row>
    <row r="124" spans="2:6" x14ac:dyDescent="0.25">
      <c r="B124" s="13"/>
      <c r="F124" s="17"/>
    </row>
    <row r="125" spans="2:6" x14ac:dyDescent="0.25">
      <c r="B125" s="13"/>
      <c r="F125" s="17"/>
    </row>
    <row r="126" spans="2:6" x14ac:dyDescent="0.25">
      <c r="B126" s="13"/>
      <c r="F126" s="17"/>
    </row>
    <row r="127" spans="2:6" x14ac:dyDescent="0.25">
      <c r="B127" s="13"/>
      <c r="F127" s="17"/>
    </row>
    <row r="128" spans="2:6" x14ac:dyDescent="0.25">
      <c r="B128" s="13"/>
      <c r="F128" s="17"/>
    </row>
    <row r="129" spans="2:6" x14ac:dyDescent="0.25">
      <c r="B129" s="13"/>
      <c r="F129" s="17"/>
    </row>
    <row r="130" spans="2:6" x14ac:dyDescent="0.25">
      <c r="B130" s="13"/>
      <c r="F130" s="17"/>
    </row>
    <row r="131" spans="2:6" x14ac:dyDescent="0.25">
      <c r="B131" s="13"/>
      <c r="F131" s="17"/>
    </row>
    <row r="132" spans="2:6" x14ac:dyDescent="0.25">
      <c r="B132" s="13"/>
      <c r="F132" s="17"/>
    </row>
    <row r="133" spans="2:6" x14ac:dyDescent="0.25">
      <c r="B133" s="13"/>
      <c r="F133" s="17"/>
    </row>
    <row r="134" spans="2:6" x14ac:dyDescent="0.25">
      <c r="B134" s="13"/>
      <c r="F134" s="17"/>
    </row>
    <row r="135" spans="2:6" x14ac:dyDescent="0.25">
      <c r="B135" s="13"/>
      <c r="F135" s="17"/>
    </row>
    <row r="136" spans="2:6" x14ac:dyDescent="0.25">
      <c r="B136" s="13"/>
      <c r="F136" s="17"/>
    </row>
    <row r="137" spans="2:6" x14ac:dyDescent="0.25">
      <c r="B137" s="13"/>
      <c r="F137" s="17"/>
    </row>
    <row r="138" spans="2:6" x14ac:dyDescent="0.25">
      <c r="B138" s="13"/>
      <c r="F138" s="17"/>
    </row>
    <row r="139" spans="2:6" x14ac:dyDescent="0.25">
      <c r="B139" s="13"/>
      <c r="F139" s="17"/>
    </row>
    <row r="140" spans="2:6" x14ac:dyDescent="0.25">
      <c r="B140" s="13"/>
      <c r="F140" s="17"/>
    </row>
    <row r="141" spans="2:6" s="2" customFormat="1" x14ac:dyDescent="0.25">
      <c r="B141" s="13"/>
      <c r="F141" s="17"/>
    </row>
    <row r="142" spans="2:6" s="2" customFormat="1" x14ac:dyDescent="0.25">
      <c r="B142" s="13"/>
      <c r="F142" s="17"/>
    </row>
    <row r="143" spans="2:6" s="2" customFormat="1" x14ac:dyDescent="0.25">
      <c r="B143" s="13"/>
      <c r="F143" s="17"/>
    </row>
    <row r="144" spans="2:6" s="2" customFormat="1" x14ac:dyDescent="0.25">
      <c r="B144" s="13"/>
      <c r="F144" s="17"/>
    </row>
    <row r="145" spans="2:7" x14ac:dyDescent="0.25">
      <c r="B145" s="13"/>
    </row>
    <row r="146" spans="2:7" x14ac:dyDescent="0.25">
      <c r="B146" s="13"/>
    </row>
    <row r="147" spans="2:7" x14ac:dyDescent="0.25">
      <c r="B147" s="13"/>
    </row>
    <row r="148" spans="2:7" x14ac:dyDescent="0.25">
      <c r="B148" s="13"/>
    </row>
    <row r="149" spans="2:7" s="2" customFormat="1" x14ac:dyDescent="0.25">
      <c r="B149" s="13"/>
      <c r="G149" s="69"/>
    </row>
    <row r="150" spans="2:7" s="2" customFormat="1" x14ac:dyDescent="0.25">
      <c r="B150" s="13"/>
      <c r="G150" s="69"/>
    </row>
  </sheetData>
  <mergeCells count="4">
    <mergeCell ref="A1:F1"/>
    <mergeCell ref="A2:F2"/>
    <mergeCell ref="A3:F3"/>
    <mergeCell ref="A4:F4"/>
  </mergeCells>
  <phoneticPr fontId="10" type="noConversion"/>
  <pageMargins left="0.59055118110236227" right="0.59055118110236227" top="0.78740157480314965" bottom="0.78740157480314965" header="0.31496062992125984" footer="0.31496062992125984"/>
  <pageSetup scale="75"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G150"/>
  <sheetViews>
    <sheetView zoomScale="85" zoomScaleNormal="85" zoomScaleSheetLayoutView="100" zoomScalePageLayoutView="85" workbookViewId="0">
      <selection activeCell="E8" sqref="E8:F20"/>
    </sheetView>
  </sheetViews>
  <sheetFormatPr baseColWidth="10" defaultColWidth="11.42578125" defaultRowHeight="15.75" x14ac:dyDescent="0.25"/>
  <cols>
    <col min="1" max="1" width="7.85546875" style="2" bestFit="1" customWidth="1"/>
    <col min="2" max="2" width="64.85546875" style="2" customWidth="1"/>
    <col min="3" max="3" width="6.85546875" style="2" customWidth="1"/>
    <col min="4" max="4" width="9.5703125" style="2" bestFit="1" customWidth="1"/>
    <col min="5" max="5" width="15.85546875" style="2" customWidth="1"/>
    <col min="6" max="6" width="17.5703125" style="2" bestFit="1" customWidth="1"/>
    <col min="7" max="7" width="11.5703125" style="69" bestFit="1" customWidth="1"/>
    <col min="8" max="16384" width="11.42578125" style="69"/>
  </cols>
  <sheetData>
    <row r="1" spans="1:7" s="61" customFormat="1" ht="82.5" customHeight="1" x14ac:dyDescent="0.25">
      <c r="A1" s="116" t="s">
        <v>67</v>
      </c>
      <c r="B1" s="116"/>
      <c r="C1" s="116"/>
      <c r="D1" s="116"/>
      <c r="E1" s="116"/>
      <c r="F1" s="116"/>
    </row>
    <row r="2" spans="1:7" s="30" customFormat="1" x14ac:dyDescent="0.25">
      <c r="A2" s="114" t="s">
        <v>68</v>
      </c>
      <c r="B2" s="114"/>
      <c r="C2" s="114"/>
      <c r="D2" s="114"/>
      <c r="E2" s="114"/>
      <c r="F2" s="114"/>
    </row>
    <row r="3" spans="1:7" s="30" customFormat="1" x14ac:dyDescent="0.25">
      <c r="A3" s="114" t="s">
        <v>69</v>
      </c>
      <c r="B3" s="114"/>
      <c r="C3" s="114"/>
      <c r="D3" s="114"/>
      <c r="E3" s="114"/>
      <c r="F3" s="114"/>
    </row>
    <row r="4" spans="1:7" s="30" customFormat="1" ht="34.700000000000003" customHeight="1" x14ac:dyDescent="0.25">
      <c r="A4" s="122" t="str">
        <f>+RESUMEN!B21</f>
        <v xml:space="preserve">ZANJA DRENANTE ( T-5 A T-9) </v>
      </c>
      <c r="B4" s="123"/>
      <c r="C4" s="123"/>
      <c r="D4" s="123"/>
      <c r="E4" s="123"/>
      <c r="F4" s="123"/>
    </row>
    <row r="5" spans="1:7" s="2" customFormat="1" ht="6.75" customHeight="1" x14ac:dyDescent="0.25">
      <c r="B5" s="13"/>
      <c r="E5" s="18"/>
      <c r="F5" s="18"/>
    </row>
    <row r="6" spans="1:7" s="2" customFormat="1" ht="31.5" x14ac:dyDescent="0.25">
      <c r="A6" s="3" t="s">
        <v>3</v>
      </c>
      <c r="B6" s="3" t="s">
        <v>4</v>
      </c>
      <c r="C6" s="3" t="s">
        <v>5</v>
      </c>
      <c r="D6" s="3" t="s">
        <v>6</v>
      </c>
      <c r="E6" s="3" t="s">
        <v>7</v>
      </c>
      <c r="F6" s="3" t="s">
        <v>8</v>
      </c>
    </row>
    <row r="7" spans="1:7" s="2" customFormat="1" x14ac:dyDescent="0.25">
      <c r="A7" s="3" t="s">
        <v>19</v>
      </c>
      <c r="B7" s="6" t="s">
        <v>9</v>
      </c>
      <c r="C7" s="25"/>
      <c r="D7" s="25"/>
      <c r="E7" s="25"/>
      <c r="F7" s="25"/>
    </row>
    <row r="8" spans="1:7" s="2" customFormat="1" x14ac:dyDescent="0.25">
      <c r="A8" s="62" t="s">
        <v>71</v>
      </c>
      <c r="B8" s="63" t="s">
        <v>86</v>
      </c>
      <c r="C8" s="62" t="s">
        <v>73</v>
      </c>
      <c r="D8" s="64">
        <f>27*0.9</f>
        <v>24.3</v>
      </c>
      <c r="E8" s="65"/>
      <c r="F8" s="65"/>
    </row>
    <row r="9" spans="1:7" s="2" customFormat="1" x14ac:dyDescent="0.25">
      <c r="A9" s="3" t="s">
        <v>21</v>
      </c>
      <c r="B9" s="6" t="s">
        <v>11</v>
      </c>
      <c r="C9" s="25"/>
      <c r="D9" s="25"/>
      <c r="E9" s="4"/>
      <c r="F9" s="65"/>
    </row>
    <row r="10" spans="1:7" s="2" customFormat="1" x14ac:dyDescent="0.25">
      <c r="A10" s="62">
        <v>2.1</v>
      </c>
      <c r="B10" s="63" t="s">
        <v>85</v>
      </c>
      <c r="C10" s="62" t="s">
        <v>75</v>
      </c>
      <c r="D10" s="64">
        <v>145.80000000000001</v>
      </c>
      <c r="E10" s="64"/>
      <c r="F10" s="65"/>
    </row>
    <row r="11" spans="1:7" s="8" customFormat="1" ht="31.5" x14ac:dyDescent="0.25">
      <c r="A11" s="62">
        <v>2.2000000000000002</v>
      </c>
      <c r="B11" s="63" t="s">
        <v>76</v>
      </c>
      <c r="C11" s="62" t="s">
        <v>75</v>
      </c>
      <c r="D11" s="64">
        <v>182.25</v>
      </c>
      <c r="E11" s="64"/>
      <c r="F11" s="65"/>
    </row>
    <row r="12" spans="1:7" s="2" customFormat="1" x14ac:dyDescent="0.25">
      <c r="A12" s="62">
        <v>2.2999999999999998</v>
      </c>
      <c r="B12" s="63" t="s">
        <v>77</v>
      </c>
      <c r="C12" s="62" t="s">
        <v>78</v>
      </c>
      <c r="D12" s="64">
        <v>270</v>
      </c>
      <c r="E12" s="64"/>
      <c r="F12" s="65"/>
    </row>
    <row r="13" spans="1:7" x14ac:dyDescent="0.25">
      <c r="A13" s="24">
        <v>3</v>
      </c>
      <c r="B13" s="6" t="s">
        <v>14</v>
      </c>
      <c r="C13" s="25"/>
      <c r="D13" s="25"/>
      <c r="E13" s="68"/>
      <c r="F13" s="65"/>
    </row>
    <row r="14" spans="1:7" s="2" customFormat="1" x14ac:dyDescent="0.25">
      <c r="A14" s="62">
        <v>3.1</v>
      </c>
      <c r="B14" s="63" t="s">
        <v>79</v>
      </c>
      <c r="C14" s="62" t="s">
        <v>75</v>
      </c>
      <c r="D14" s="64">
        <v>24.3</v>
      </c>
      <c r="E14" s="64"/>
      <c r="F14" s="65"/>
    </row>
    <row r="15" spans="1:7" s="2" customFormat="1" ht="15.6" customHeight="1" x14ac:dyDescent="0.25">
      <c r="A15" s="62">
        <v>3.2</v>
      </c>
      <c r="B15" s="63" t="s">
        <v>80</v>
      </c>
      <c r="C15" s="62" t="s">
        <v>78</v>
      </c>
      <c r="D15" s="64">
        <v>342.9</v>
      </c>
      <c r="E15" s="64"/>
      <c r="F15" s="65"/>
      <c r="G15" s="74"/>
    </row>
    <row r="16" spans="1:7" s="2" customFormat="1" ht="15.6" customHeight="1" x14ac:dyDescent="0.25">
      <c r="A16" s="62">
        <v>3.3</v>
      </c>
      <c r="B16" s="63" t="s">
        <v>81</v>
      </c>
      <c r="C16" s="62" t="s">
        <v>82</v>
      </c>
      <c r="D16" s="64">
        <v>27</v>
      </c>
      <c r="E16" s="64"/>
      <c r="F16" s="65"/>
    </row>
    <row r="17" spans="1:6" ht="15.6" customHeight="1" x14ac:dyDescent="0.25">
      <c r="A17" s="62">
        <v>3.4</v>
      </c>
      <c r="B17" s="63" t="s">
        <v>83</v>
      </c>
      <c r="C17" s="62" t="s">
        <v>84</v>
      </c>
      <c r="D17" s="64">
        <v>121.5</v>
      </c>
      <c r="E17" s="64"/>
      <c r="F17" s="65"/>
    </row>
    <row r="18" spans="1:6" x14ac:dyDescent="0.25">
      <c r="B18" s="13"/>
      <c r="E18" s="18"/>
      <c r="F18" s="18"/>
    </row>
    <row r="19" spans="1:6" x14ac:dyDescent="0.25">
      <c r="B19" s="14" t="s">
        <v>13</v>
      </c>
      <c r="C19" s="15"/>
      <c r="D19" s="15"/>
      <c r="E19" s="19"/>
      <c r="F19" s="4"/>
    </row>
    <row r="20" spans="1:6" x14ac:dyDescent="0.25">
      <c r="B20" s="74"/>
      <c r="C20" s="74"/>
      <c r="D20" s="74"/>
      <c r="E20" s="74"/>
      <c r="F20" s="74"/>
    </row>
    <row r="21" spans="1:6" x14ac:dyDescent="0.25">
      <c r="B21" s="74"/>
      <c r="C21" s="74"/>
      <c r="D21" s="74"/>
      <c r="E21" s="74"/>
      <c r="F21" s="74"/>
    </row>
    <row r="22" spans="1:6" x14ac:dyDescent="0.25">
      <c r="B22" s="74"/>
      <c r="C22" s="74"/>
      <c r="D22" s="74"/>
      <c r="E22" s="74"/>
      <c r="F22" s="74"/>
    </row>
    <row r="23" spans="1:6" x14ac:dyDescent="0.25">
      <c r="B23" s="74"/>
      <c r="C23" s="74"/>
      <c r="D23" s="74"/>
      <c r="E23" s="74"/>
      <c r="F23" s="74"/>
    </row>
    <row r="24" spans="1:6" x14ac:dyDescent="0.25">
      <c r="B24" s="74"/>
      <c r="C24" s="74"/>
      <c r="D24" s="74"/>
      <c r="E24" s="74"/>
      <c r="F24" s="74"/>
    </row>
    <row r="25" spans="1:6" x14ac:dyDescent="0.25">
      <c r="B25" s="74"/>
      <c r="C25" s="74"/>
      <c r="D25" s="74"/>
      <c r="E25" s="74"/>
      <c r="F25" s="74"/>
    </row>
    <row r="26" spans="1:6" x14ac:dyDescent="0.25">
      <c r="B26" s="13"/>
      <c r="E26" s="69"/>
      <c r="F26" s="69"/>
    </row>
    <row r="27" spans="1:6" x14ac:dyDescent="0.25">
      <c r="B27" s="13"/>
      <c r="E27" s="69"/>
      <c r="F27" s="69"/>
    </row>
    <row r="28" spans="1:6" x14ac:dyDescent="0.25">
      <c r="B28" s="13"/>
      <c r="E28" s="18"/>
      <c r="F28" s="18"/>
    </row>
    <row r="29" spans="1:6" x14ac:dyDescent="0.25">
      <c r="B29" s="13"/>
      <c r="E29" s="18"/>
      <c r="F29" s="18"/>
    </row>
    <row r="30" spans="1:6" x14ac:dyDescent="0.25">
      <c r="B30" s="13"/>
      <c r="E30" s="18"/>
      <c r="F30" s="18"/>
    </row>
    <row r="31" spans="1:6" x14ac:dyDescent="0.25">
      <c r="B31" s="13"/>
      <c r="E31" s="18"/>
      <c r="F31" s="18"/>
    </row>
    <row r="32" spans="1:6" x14ac:dyDescent="0.25">
      <c r="B32" s="13"/>
      <c r="E32" s="18"/>
      <c r="F32" s="18"/>
    </row>
    <row r="33" spans="2:6" x14ac:dyDescent="0.25">
      <c r="B33" s="13"/>
      <c r="E33" s="18"/>
      <c r="F33" s="18"/>
    </row>
    <row r="34" spans="2:6" x14ac:dyDescent="0.25">
      <c r="B34" s="13"/>
      <c r="E34" s="18"/>
      <c r="F34" s="18"/>
    </row>
    <row r="35" spans="2:6" x14ac:dyDescent="0.25">
      <c r="B35" s="13"/>
      <c r="E35" s="18"/>
      <c r="F35" s="18"/>
    </row>
    <row r="36" spans="2:6" x14ac:dyDescent="0.25">
      <c r="B36" s="13"/>
      <c r="E36" s="18"/>
      <c r="F36" s="18"/>
    </row>
    <row r="37" spans="2:6" x14ac:dyDescent="0.25">
      <c r="B37" s="13"/>
      <c r="E37" s="18"/>
      <c r="F37" s="18"/>
    </row>
    <row r="38" spans="2:6" x14ac:dyDescent="0.25">
      <c r="B38" s="13"/>
      <c r="E38" s="18"/>
      <c r="F38" s="18"/>
    </row>
    <row r="39" spans="2:6" x14ac:dyDescent="0.25">
      <c r="B39" s="13"/>
      <c r="E39" s="18"/>
      <c r="F39" s="18"/>
    </row>
    <row r="40" spans="2:6" x14ac:dyDescent="0.25">
      <c r="B40" s="13"/>
      <c r="E40" s="18"/>
      <c r="F40" s="18"/>
    </row>
    <row r="41" spans="2:6" x14ac:dyDescent="0.25">
      <c r="B41" s="13"/>
      <c r="E41" s="18"/>
      <c r="F41" s="18"/>
    </row>
    <row r="42" spans="2:6" x14ac:dyDescent="0.25">
      <c r="B42" s="13"/>
      <c r="E42" s="18"/>
      <c r="F42" s="18"/>
    </row>
    <row r="43" spans="2:6" x14ac:dyDescent="0.25">
      <c r="B43" s="13"/>
      <c r="E43" s="18"/>
      <c r="F43" s="18"/>
    </row>
    <row r="44" spans="2:6" x14ac:dyDescent="0.25">
      <c r="B44" s="13"/>
      <c r="E44" s="18"/>
      <c r="F44" s="18"/>
    </row>
    <row r="45" spans="2:6" x14ac:dyDescent="0.25">
      <c r="B45" s="13"/>
      <c r="E45" s="18"/>
      <c r="F45" s="18"/>
    </row>
    <row r="46" spans="2:6" x14ac:dyDescent="0.25">
      <c r="B46" s="13"/>
      <c r="E46" s="18"/>
      <c r="F46" s="18"/>
    </row>
    <row r="47" spans="2:6" x14ac:dyDescent="0.25">
      <c r="B47" s="13"/>
      <c r="E47" s="18"/>
      <c r="F47" s="18"/>
    </row>
    <row r="48" spans="2:6" x14ac:dyDescent="0.25">
      <c r="B48" s="13"/>
      <c r="F48" s="17"/>
    </row>
    <row r="49" spans="2:6" x14ac:dyDescent="0.25">
      <c r="B49" s="13"/>
      <c r="F49" s="17"/>
    </row>
    <row r="50" spans="2:6" x14ac:dyDescent="0.25">
      <c r="B50" s="13"/>
      <c r="F50" s="17"/>
    </row>
    <row r="51" spans="2:6" x14ac:dyDescent="0.25">
      <c r="B51" s="13"/>
      <c r="F51" s="17"/>
    </row>
    <row r="52" spans="2:6" x14ac:dyDescent="0.25">
      <c r="B52" s="13"/>
      <c r="F52" s="17"/>
    </row>
    <row r="53" spans="2:6" x14ac:dyDescent="0.25">
      <c r="B53" s="13"/>
      <c r="F53" s="17"/>
    </row>
    <row r="54" spans="2:6" x14ac:dyDescent="0.25">
      <c r="B54" s="13"/>
      <c r="F54" s="17"/>
    </row>
    <row r="55" spans="2:6" x14ac:dyDescent="0.25">
      <c r="B55" s="13"/>
      <c r="F55" s="17"/>
    </row>
    <row r="56" spans="2:6" x14ac:dyDescent="0.25">
      <c r="B56" s="13"/>
      <c r="F56" s="17"/>
    </row>
    <row r="57" spans="2:6" x14ac:dyDescent="0.25">
      <c r="B57" s="13"/>
      <c r="F57" s="17"/>
    </row>
    <row r="58" spans="2:6" x14ac:dyDescent="0.25">
      <c r="B58" s="13"/>
      <c r="F58" s="17"/>
    </row>
    <row r="59" spans="2:6" x14ac:dyDescent="0.25">
      <c r="B59" s="13"/>
      <c r="F59" s="17"/>
    </row>
    <row r="60" spans="2:6" x14ac:dyDescent="0.25">
      <c r="B60" s="13"/>
      <c r="F60" s="17"/>
    </row>
    <row r="61" spans="2:6" x14ac:dyDescent="0.25">
      <c r="B61" s="13"/>
      <c r="F61" s="17"/>
    </row>
    <row r="62" spans="2:6" x14ac:dyDescent="0.25">
      <c r="B62" s="13"/>
      <c r="F62" s="17"/>
    </row>
    <row r="63" spans="2:6" x14ac:dyDescent="0.25">
      <c r="B63" s="13"/>
      <c r="F63" s="17"/>
    </row>
    <row r="64" spans="2:6" x14ac:dyDescent="0.25">
      <c r="B64" s="13"/>
      <c r="F64" s="17"/>
    </row>
    <row r="65" spans="2:6" x14ac:dyDescent="0.25">
      <c r="B65" s="13"/>
      <c r="F65" s="17"/>
    </row>
    <row r="66" spans="2:6" x14ac:dyDescent="0.25">
      <c r="B66" s="13"/>
      <c r="F66" s="17"/>
    </row>
    <row r="67" spans="2:6" x14ac:dyDescent="0.25">
      <c r="B67" s="13"/>
      <c r="F67" s="17"/>
    </row>
    <row r="68" spans="2:6" x14ac:dyDescent="0.25">
      <c r="B68" s="13"/>
      <c r="F68" s="17"/>
    </row>
    <row r="69" spans="2:6" x14ac:dyDescent="0.25">
      <c r="B69" s="13"/>
      <c r="F69" s="17"/>
    </row>
    <row r="70" spans="2:6" x14ac:dyDescent="0.25">
      <c r="B70" s="13"/>
      <c r="F70" s="17"/>
    </row>
    <row r="71" spans="2:6" x14ac:dyDescent="0.25">
      <c r="B71" s="13"/>
      <c r="F71" s="17"/>
    </row>
    <row r="72" spans="2:6" x14ac:dyDescent="0.25">
      <c r="B72" s="13"/>
      <c r="F72" s="17"/>
    </row>
    <row r="73" spans="2:6" x14ac:dyDescent="0.25">
      <c r="B73" s="13"/>
      <c r="F73" s="17"/>
    </row>
    <row r="74" spans="2:6" x14ac:dyDescent="0.25">
      <c r="B74" s="13"/>
      <c r="F74" s="17"/>
    </row>
    <row r="75" spans="2:6" x14ac:dyDescent="0.25">
      <c r="B75" s="13"/>
      <c r="F75" s="17"/>
    </row>
    <row r="76" spans="2:6" x14ac:dyDescent="0.25">
      <c r="B76" s="13"/>
      <c r="F76" s="17"/>
    </row>
    <row r="77" spans="2:6" x14ac:dyDescent="0.25">
      <c r="B77" s="13"/>
      <c r="F77" s="17"/>
    </row>
    <row r="78" spans="2:6" x14ac:dyDescent="0.25">
      <c r="B78" s="13"/>
      <c r="F78" s="17"/>
    </row>
    <row r="79" spans="2:6" x14ac:dyDescent="0.25">
      <c r="B79" s="13"/>
      <c r="F79" s="17"/>
    </row>
    <row r="80" spans="2:6" x14ac:dyDescent="0.25">
      <c r="B80" s="13"/>
      <c r="F80" s="17"/>
    </row>
    <row r="81" spans="2:6" x14ac:dyDescent="0.25">
      <c r="B81" s="13"/>
      <c r="F81" s="17"/>
    </row>
    <row r="82" spans="2:6" x14ac:dyDescent="0.25">
      <c r="B82" s="13"/>
      <c r="F82" s="17"/>
    </row>
    <row r="83" spans="2:6" x14ac:dyDescent="0.25">
      <c r="B83" s="13"/>
      <c r="F83" s="17"/>
    </row>
    <row r="84" spans="2:6" x14ac:dyDescent="0.25">
      <c r="B84" s="13"/>
      <c r="F84" s="17"/>
    </row>
    <row r="85" spans="2:6" x14ac:dyDescent="0.25">
      <c r="B85" s="13"/>
      <c r="F85" s="17"/>
    </row>
    <row r="86" spans="2:6" x14ac:dyDescent="0.25">
      <c r="B86" s="13"/>
      <c r="F86" s="17"/>
    </row>
    <row r="87" spans="2:6" x14ac:dyDescent="0.25">
      <c r="B87" s="13"/>
      <c r="F87" s="17"/>
    </row>
    <row r="88" spans="2:6" x14ac:dyDescent="0.25">
      <c r="B88" s="13"/>
      <c r="F88" s="17"/>
    </row>
    <row r="89" spans="2:6" x14ac:dyDescent="0.25">
      <c r="B89" s="13"/>
      <c r="F89" s="17"/>
    </row>
    <row r="90" spans="2:6" x14ac:dyDescent="0.25">
      <c r="B90" s="13"/>
      <c r="F90" s="17"/>
    </row>
    <row r="91" spans="2:6" x14ac:dyDescent="0.25">
      <c r="B91" s="13"/>
      <c r="F91" s="17"/>
    </row>
    <row r="92" spans="2:6" x14ac:dyDescent="0.25">
      <c r="B92" s="13"/>
      <c r="F92" s="17"/>
    </row>
    <row r="93" spans="2:6" x14ac:dyDescent="0.25">
      <c r="B93" s="13"/>
      <c r="F93" s="17"/>
    </row>
    <row r="94" spans="2:6" x14ac:dyDescent="0.25">
      <c r="B94" s="13"/>
      <c r="F94" s="17"/>
    </row>
    <row r="95" spans="2:6" x14ac:dyDescent="0.25">
      <c r="B95" s="13"/>
      <c r="F95" s="17"/>
    </row>
    <row r="96" spans="2:6" x14ac:dyDescent="0.25">
      <c r="B96" s="13"/>
      <c r="F96" s="17"/>
    </row>
    <row r="97" spans="2:6" x14ac:dyDescent="0.25">
      <c r="B97" s="13"/>
      <c r="F97" s="17"/>
    </row>
    <row r="98" spans="2:6" x14ac:dyDescent="0.25">
      <c r="B98" s="13"/>
      <c r="F98" s="17"/>
    </row>
    <row r="99" spans="2:6" x14ac:dyDescent="0.25">
      <c r="B99" s="13"/>
      <c r="F99" s="17"/>
    </row>
    <row r="100" spans="2:6" x14ac:dyDescent="0.25">
      <c r="B100" s="13"/>
      <c r="F100" s="17"/>
    </row>
    <row r="101" spans="2:6" x14ac:dyDescent="0.25">
      <c r="B101" s="13"/>
      <c r="F101" s="17"/>
    </row>
    <row r="102" spans="2:6" x14ac:dyDescent="0.25">
      <c r="B102" s="13"/>
      <c r="F102" s="17"/>
    </row>
    <row r="103" spans="2:6" x14ac:dyDescent="0.25">
      <c r="B103" s="13"/>
      <c r="F103" s="17"/>
    </row>
    <row r="104" spans="2:6" x14ac:dyDescent="0.25">
      <c r="B104" s="13"/>
      <c r="F104" s="17"/>
    </row>
    <row r="105" spans="2:6" x14ac:dyDescent="0.25">
      <c r="B105" s="13"/>
      <c r="F105" s="17"/>
    </row>
    <row r="106" spans="2:6" x14ac:dyDescent="0.25">
      <c r="B106" s="13"/>
      <c r="F106" s="17"/>
    </row>
    <row r="107" spans="2:6" x14ac:dyDescent="0.25">
      <c r="B107" s="13"/>
      <c r="F107" s="17"/>
    </row>
    <row r="108" spans="2:6" x14ac:dyDescent="0.25">
      <c r="B108" s="13"/>
      <c r="F108" s="17"/>
    </row>
    <row r="109" spans="2:6" x14ac:dyDescent="0.25">
      <c r="B109" s="13"/>
      <c r="F109" s="17"/>
    </row>
    <row r="110" spans="2:6" x14ac:dyDescent="0.25">
      <c r="B110" s="13"/>
      <c r="F110" s="17"/>
    </row>
    <row r="111" spans="2:6" x14ac:dyDescent="0.25">
      <c r="B111" s="13"/>
      <c r="F111" s="17"/>
    </row>
    <row r="112" spans="2:6" x14ac:dyDescent="0.25">
      <c r="B112" s="13"/>
      <c r="F112" s="17"/>
    </row>
    <row r="113" spans="2:6" x14ac:dyDescent="0.25">
      <c r="B113" s="13"/>
      <c r="F113" s="17"/>
    </row>
    <row r="114" spans="2:6" x14ac:dyDescent="0.25">
      <c r="B114" s="13"/>
      <c r="F114" s="17"/>
    </row>
    <row r="115" spans="2:6" x14ac:dyDescent="0.25">
      <c r="B115" s="13"/>
      <c r="F115" s="17"/>
    </row>
    <row r="116" spans="2:6" x14ac:dyDescent="0.25">
      <c r="B116" s="13"/>
      <c r="F116" s="17"/>
    </row>
    <row r="117" spans="2:6" x14ac:dyDescent="0.25">
      <c r="B117" s="13"/>
      <c r="F117" s="17"/>
    </row>
    <row r="118" spans="2:6" x14ac:dyDescent="0.25">
      <c r="B118" s="13"/>
      <c r="F118" s="17"/>
    </row>
    <row r="119" spans="2:6" x14ac:dyDescent="0.25">
      <c r="B119" s="13"/>
      <c r="F119" s="17"/>
    </row>
    <row r="120" spans="2:6" x14ac:dyDescent="0.25">
      <c r="B120" s="13"/>
      <c r="F120" s="17"/>
    </row>
    <row r="121" spans="2:6" x14ac:dyDescent="0.25">
      <c r="B121" s="13"/>
      <c r="F121" s="17"/>
    </row>
    <row r="122" spans="2:6" x14ac:dyDescent="0.25">
      <c r="B122" s="13"/>
      <c r="F122" s="17"/>
    </row>
    <row r="123" spans="2:6" x14ac:dyDescent="0.25">
      <c r="B123" s="13"/>
      <c r="F123" s="17"/>
    </row>
    <row r="124" spans="2:6" x14ac:dyDescent="0.25">
      <c r="B124" s="13"/>
      <c r="F124" s="17"/>
    </row>
    <row r="125" spans="2:6" x14ac:dyDescent="0.25">
      <c r="B125" s="13"/>
      <c r="F125" s="17"/>
    </row>
    <row r="126" spans="2:6" x14ac:dyDescent="0.25">
      <c r="B126" s="13"/>
      <c r="F126" s="17"/>
    </row>
    <row r="127" spans="2:6" x14ac:dyDescent="0.25">
      <c r="B127" s="13"/>
      <c r="F127" s="17"/>
    </row>
    <row r="128" spans="2:6" x14ac:dyDescent="0.25">
      <c r="B128" s="13"/>
      <c r="F128" s="17"/>
    </row>
    <row r="129" spans="2:6" x14ac:dyDescent="0.25">
      <c r="B129" s="13"/>
      <c r="F129" s="17"/>
    </row>
    <row r="130" spans="2:6" x14ac:dyDescent="0.25">
      <c r="B130" s="13"/>
      <c r="F130" s="17"/>
    </row>
    <row r="131" spans="2:6" x14ac:dyDescent="0.25">
      <c r="B131" s="13"/>
      <c r="F131" s="17"/>
    </row>
    <row r="132" spans="2:6" x14ac:dyDescent="0.25">
      <c r="B132" s="13"/>
      <c r="F132" s="17"/>
    </row>
    <row r="133" spans="2:6" x14ac:dyDescent="0.25">
      <c r="B133" s="13"/>
      <c r="F133" s="17"/>
    </row>
    <row r="134" spans="2:6" x14ac:dyDescent="0.25">
      <c r="B134" s="13"/>
      <c r="F134" s="17"/>
    </row>
    <row r="135" spans="2:6" x14ac:dyDescent="0.25">
      <c r="B135" s="13"/>
      <c r="F135" s="17"/>
    </row>
    <row r="136" spans="2:6" x14ac:dyDescent="0.25">
      <c r="B136" s="13"/>
      <c r="F136" s="17"/>
    </row>
    <row r="137" spans="2:6" x14ac:dyDescent="0.25">
      <c r="B137" s="13"/>
      <c r="F137" s="17"/>
    </row>
    <row r="138" spans="2:6" x14ac:dyDescent="0.25">
      <c r="B138" s="13"/>
      <c r="F138" s="17"/>
    </row>
    <row r="139" spans="2:6" x14ac:dyDescent="0.25">
      <c r="B139" s="13"/>
      <c r="F139" s="17"/>
    </row>
    <row r="140" spans="2:6" x14ac:dyDescent="0.25">
      <c r="B140" s="13"/>
      <c r="F140" s="17"/>
    </row>
    <row r="141" spans="2:6" s="2" customFormat="1" x14ac:dyDescent="0.25">
      <c r="B141" s="13"/>
      <c r="F141" s="17"/>
    </row>
    <row r="142" spans="2:6" s="2" customFormat="1" x14ac:dyDescent="0.25">
      <c r="B142" s="13"/>
      <c r="F142" s="17"/>
    </row>
    <row r="143" spans="2:6" s="2" customFormat="1" x14ac:dyDescent="0.25">
      <c r="B143" s="13"/>
      <c r="F143" s="17"/>
    </row>
    <row r="144" spans="2:6" s="2" customFormat="1" x14ac:dyDescent="0.25">
      <c r="B144" s="13"/>
      <c r="F144" s="17"/>
    </row>
    <row r="145" spans="2:7" x14ac:dyDescent="0.25">
      <c r="B145" s="13"/>
    </row>
    <row r="146" spans="2:7" x14ac:dyDescent="0.25">
      <c r="B146" s="13"/>
    </row>
    <row r="147" spans="2:7" x14ac:dyDescent="0.25">
      <c r="B147" s="13"/>
    </row>
    <row r="148" spans="2:7" x14ac:dyDescent="0.25">
      <c r="B148" s="13"/>
    </row>
    <row r="149" spans="2:7" s="2" customFormat="1" x14ac:dyDescent="0.25">
      <c r="B149" s="13"/>
      <c r="G149" s="69"/>
    </row>
    <row r="150" spans="2:7" s="2" customFormat="1" x14ac:dyDescent="0.25">
      <c r="B150" s="13"/>
      <c r="G150" s="69"/>
    </row>
  </sheetData>
  <mergeCells count="4">
    <mergeCell ref="A1:F1"/>
    <mergeCell ref="A2:F2"/>
    <mergeCell ref="A3:F3"/>
    <mergeCell ref="A4:F4"/>
  </mergeCells>
  <phoneticPr fontId="10" type="noConversion"/>
  <pageMargins left="0.59055118110236227" right="0.59055118110236227" top="0.78740157480314965" bottom="0.78740157480314965" header="0.31496062992125984" footer="0.31496062992125984"/>
  <pageSetup scale="75"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G150"/>
  <sheetViews>
    <sheetView zoomScale="85" zoomScaleNormal="85" zoomScaleSheetLayoutView="100" zoomScalePageLayoutView="85" workbookViewId="0">
      <selection activeCell="E8" sqref="E8:F19"/>
    </sheetView>
  </sheetViews>
  <sheetFormatPr baseColWidth="10" defaultColWidth="11.42578125" defaultRowHeight="15.75" x14ac:dyDescent="0.25"/>
  <cols>
    <col min="1" max="1" width="7.85546875" style="2" bestFit="1" customWidth="1"/>
    <col min="2" max="2" width="64.85546875" style="2" customWidth="1"/>
    <col min="3" max="3" width="6.85546875" style="2" customWidth="1"/>
    <col min="4" max="4" width="9.5703125" style="2" bestFit="1" customWidth="1"/>
    <col min="5" max="5" width="15.85546875" style="2" customWidth="1"/>
    <col min="6" max="6" width="17.5703125" style="2" bestFit="1" customWidth="1"/>
    <col min="7" max="7" width="11.5703125" style="69" bestFit="1" customWidth="1"/>
    <col min="8" max="16384" width="11.42578125" style="69"/>
  </cols>
  <sheetData>
    <row r="1" spans="1:7" s="61" customFormat="1" ht="82.5" customHeight="1" x14ac:dyDescent="0.25">
      <c r="A1" s="116" t="s">
        <v>67</v>
      </c>
      <c r="B1" s="116"/>
      <c r="C1" s="116"/>
      <c r="D1" s="116"/>
      <c r="E1" s="116"/>
      <c r="F1" s="116"/>
    </row>
    <row r="2" spans="1:7" s="30" customFormat="1" x14ac:dyDescent="0.25">
      <c r="A2" s="114" t="s">
        <v>68</v>
      </c>
      <c r="B2" s="114"/>
      <c r="C2" s="114"/>
      <c r="D2" s="114"/>
      <c r="E2" s="114"/>
      <c r="F2" s="114"/>
    </row>
    <row r="3" spans="1:7" s="30" customFormat="1" x14ac:dyDescent="0.25">
      <c r="A3" s="114" t="s">
        <v>69</v>
      </c>
      <c r="B3" s="114"/>
      <c r="C3" s="114"/>
      <c r="D3" s="114"/>
      <c r="E3" s="114"/>
      <c r="F3" s="114"/>
    </row>
    <row r="4" spans="1:7" s="30" customFormat="1" ht="34.700000000000003" customHeight="1" x14ac:dyDescent="0.25">
      <c r="A4" s="122" t="str">
        <f>+RESUMEN!B22</f>
        <v xml:space="preserve">ZANJA DRENANTE ( T-4 A T-11) </v>
      </c>
      <c r="B4" s="123"/>
      <c r="C4" s="123"/>
      <c r="D4" s="123"/>
      <c r="E4" s="123"/>
      <c r="F4" s="123"/>
    </row>
    <row r="5" spans="1:7" s="2" customFormat="1" ht="6.75" customHeight="1" x14ac:dyDescent="0.25">
      <c r="B5" s="13"/>
      <c r="E5" s="18"/>
      <c r="F5" s="18"/>
    </row>
    <row r="6" spans="1:7" s="2" customFormat="1" ht="31.5" x14ac:dyDescent="0.25">
      <c r="A6" s="3" t="s">
        <v>3</v>
      </c>
      <c r="B6" s="3" t="s">
        <v>4</v>
      </c>
      <c r="C6" s="3" t="s">
        <v>5</v>
      </c>
      <c r="D6" s="3" t="s">
        <v>6</v>
      </c>
      <c r="E6" s="3" t="s">
        <v>7</v>
      </c>
      <c r="F6" s="3" t="s">
        <v>8</v>
      </c>
    </row>
    <row r="7" spans="1:7" s="2" customFormat="1" x14ac:dyDescent="0.25">
      <c r="A7" s="3" t="s">
        <v>19</v>
      </c>
      <c r="B7" s="6" t="s">
        <v>9</v>
      </c>
      <c r="C7" s="25"/>
      <c r="D7" s="25"/>
      <c r="E7" s="25"/>
      <c r="F7" s="25"/>
    </row>
    <row r="8" spans="1:7" s="2" customFormat="1" x14ac:dyDescent="0.25">
      <c r="A8" s="62" t="s">
        <v>71</v>
      </c>
      <c r="B8" s="63" t="s">
        <v>86</v>
      </c>
      <c r="C8" s="75" t="s">
        <v>73</v>
      </c>
      <c r="D8" s="64">
        <v>23.58</v>
      </c>
      <c r="E8" s="65"/>
      <c r="F8" s="65"/>
    </row>
    <row r="9" spans="1:7" s="2" customFormat="1" x14ac:dyDescent="0.25">
      <c r="A9" s="3" t="s">
        <v>21</v>
      </c>
      <c r="B9" s="6" t="s">
        <v>11</v>
      </c>
      <c r="C9" s="76"/>
      <c r="D9" s="25"/>
      <c r="E9" s="4"/>
      <c r="F9" s="65"/>
    </row>
    <row r="10" spans="1:7" s="2" customFormat="1" x14ac:dyDescent="0.25">
      <c r="A10" s="62">
        <v>2.1</v>
      </c>
      <c r="B10" s="63" t="s">
        <v>85</v>
      </c>
      <c r="C10" s="75" t="s">
        <v>75</v>
      </c>
      <c r="D10" s="64">
        <v>141.47999999999999</v>
      </c>
      <c r="E10" s="65"/>
      <c r="F10" s="65"/>
    </row>
    <row r="11" spans="1:7" s="8" customFormat="1" ht="31.5" x14ac:dyDescent="0.25">
      <c r="A11" s="62">
        <v>2.2000000000000002</v>
      </c>
      <c r="B11" s="63" t="s">
        <v>76</v>
      </c>
      <c r="C11" s="75" t="s">
        <v>75</v>
      </c>
      <c r="D11" s="64">
        <v>176.85</v>
      </c>
      <c r="E11" s="65"/>
      <c r="F11" s="65"/>
    </row>
    <row r="12" spans="1:7" s="2" customFormat="1" x14ac:dyDescent="0.25">
      <c r="A12" s="62">
        <v>2.2999999999999998</v>
      </c>
      <c r="B12" s="63" t="s">
        <v>77</v>
      </c>
      <c r="C12" s="75" t="s">
        <v>78</v>
      </c>
      <c r="D12" s="64">
        <v>262</v>
      </c>
      <c r="E12" s="65"/>
      <c r="F12" s="65"/>
    </row>
    <row r="13" spans="1:7" x14ac:dyDescent="0.25">
      <c r="A13" s="24">
        <v>3</v>
      </c>
      <c r="B13" s="6" t="s">
        <v>14</v>
      </c>
      <c r="C13" s="76"/>
      <c r="D13" s="25"/>
      <c r="E13" s="68"/>
      <c r="F13" s="65"/>
    </row>
    <row r="14" spans="1:7" s="2" customFormat="1" x14ac:dyDescent="0.25">
      <c r="A14" s="62">
        <v>3.1</v>
      </c>
      <c r="B14" s="63" t="s">
        <v>79</v>
      </c>
      <c r="C14" s="75" t="s">
        <v>75</v>
      </c>
      <c r="D14" s="64">
        <v>23.58</v>
      </c>
      <c r="E14" s="65"/>
      <c r="F14" s="65"/>
    </row>
    <row r="15" spans="1:7" s="2" customFormat="1" ht="15.6" customHeight="1" x14ac:dyDescent="0.25">
      <c r="A15" s="62">
        <v>3.2</v>
      </c>
      <c r="B15" s="63" t="s">
        <v>80</v>
      </c>
      <c r="C15" s="75" t="s">
        <v>78</v>
      </c>
      <c r="D15" s="64">
        <v>332.74</v>
      </c>
      <c r="E15" s="70"/>
      <c r="F15" s="65"/>
      <c r="G15" s="74"/>
    </row>
    <row r="16" spans="1:7" s="2" customFormat="1" ht="15.6" customHeight="1" x14ac:dyDescent="0.25">
      <c r="A16" s="62">
        <v>3.3</v>
      </c>
      <c r="B16" s="63" t="s">
        <v>81</v>
      </c>
      <c r="C16" s="75" t="s">
        <v>82</v>
      </c>
      <c r="D16" s="64">
        <v>26.2</v>
      </c>
      <c r="E16" s="70"/>
      <c r="F16" s="65"/>
    </row>
    <row r="17" spans="1:6" ht="15.6" customHeight="1" x14ac:dyDescent="0.25">
      <c r="A17" s="62">
        <v>3.4</v>
      </c>
      <c r="B17" s="63" t="s">
        <v>83</v>
      </c>
      <c r="C17" s="75" t="s">
        <v>84</v>
      </c>
      <c r="D17" s="64">
        <v>117.9</v>
      </c>
      <c r="E17" s="70"/>
      <c r="F17" s="65"/>
    </row>
    <row r="18" spans="1:6" x14ac:dyDescent="0.25">
      <c r="B18" s="13"/>
      <c r="E18" s="18"/>
      <c r="F18" s="18"/>
    </row>
    <row r="19" spans="1:6" x14ac:dyDescent="0.25">
      <c r="B19" s="14" t="s">
        <v>13</v>
      </c>
      <c r="C19" s="15"/>
      <c r="D19" s="15"/>
      <c r="E19" s="19"/>
      <c r="F19" s="4"/>
    </row>
    <row r="20" spans="1:6" x14ac:dyDescent="0.25">
      <c r="B20" s="74"/>
      <c r="C20" s="74"/>
      <c r="D20" s="74"/>
      <c r="E20" s="74"/>
      <c r="F20" s="74"/>
    </row>
    <row r="21" spans="1:6" x14ac:dyDescent="0.25">
      <c r="B21" s="74"/>
      <c r="C21" s="74"/>
      <c r="D21" s="74"/>
      <c r="E21" s="74"/>
      <c r="F21" s="74"/>
    </row>
    <row r="22" spans="1:6" x14ac:dyDescent="0.25">
      <c r="B22" s="74"/>
      <c r="C22" s="74"/>
      <c r="D22" s="74"/>
      <c r="E22" s="74"/>
      <c r="F22" s="74"/>
    </row>
    <row r="23" spans="1:6" x14ac:dyDescent="0.25">
      <c r="B23" s="74"/>
      <c r="C23" s="74"/>
      <c r="D23" s="74"/>
      <c r="E23" s="74"/>
      <c r="F23" s="74"/>
    </row>
    <row r="24" spans="1:6" x14ac:dyDescent="0.25">
      <c r="B24" s="74"/>
      <c r="C24" s="74"/>
      <c r="D24" s="74"/>
      <c r="E24" s="74"/>
      <c r="F24" s="74"/>
    </row>
    <row r="25" spans="1:6" x14ac:dyDescent="0.25">
      <c r="B25" s="74"/>
      <c r="C25" s="74"/>
      <c r="D25" s="74"/>
      <c r="E25" s="74"/>
      <c r="F25" s="74"/>
    </row>
    <row r="26" spans="1:6" x14ac:dyDescent="0.25">
      <c r="B26" s="13"/>
      <c r="E26" s="69"/>
      <c r="F26" s="69"/>
    </row>
    <row r="27" spans="1:6" x14ac:dyDescent="0.25">
      <c r="B27" s="13"/>
      <c r="E27" s="69"/>
      <c r="F27" s="69"/>
    </row>
    <row r="28" spans="1:6" x14ac:dyDescent="0.25">
      <c r="B28" s="13"/>
      <c r="E28" s="18"/>
      <c r="F28" s="18"/>
    </row>
    <row r="29" spans="1:6" x14ac:dyDescent="0.25">
      <c r="B29" s="13"/>
      <c r="E29" s="18"/>
      <c r="F29" s="18"/>
    </row>
    <row r="30" spans="1:6" x14ac:dyDescent="0.25">
      <c r="B30" s="13"/>
      <c r="E30" s="18"/>
      <c r="F30" s="18"/>
    </row>
    <row r="31" spans="1:6" x14ac:dyDescent="0.25">
      <c r="B31" s="13"/>
      <c r="E31" s="18"/>
      <c r="F31" s="18"/>
    </row>
    <row r="32" spans="1:6" x14ac:dyDescent="0.25">
      <c r="B32" s="13"/>
      <c r="E32" s="18"/>
      <c r="F32" s="18"/>
    </row>
    <row r="33" spans="2:6" x14ac:dyDescent="0.25">
      <c r="B33" s="13"/>
      <c r="E33" s="18"/>
      <c r="F33" s="18"/>
    </row>
    <row r="34" spans="2:6" x14ac:dyDescent="0.25">
      <c r="B34" s="13"/>
      <c r="E34" s="18"/>
      <c r="F34" s="18"/>
    </row>
    <row r="35" spans="2:6" x14ac:dyDescent="0.25">
      <c r="B35" s="13"/>
      <c r="E35" s="18"/>
      <c r="F35" s="18"/>
    </row>
    <row r="36" spans="2:6" x14ac:dyDescent="0.25">
      <c r="B36" s="13"/>
      <c r="E36" s="18"/>
      <c r="F36" s="18"/>
    </row>
    <row r="37" spans="2:6" x14ac:dyDescent="0.25">
      <c r="B37" s="13"/>
      <c r="E37" s="18"/>
      <c r="F37" s="18"/>
    </row>
    <row r="38" spans="2:6" x14ac:dyDescent="0.25">
      <c r="B38" s="13"/>
      <c r="E38" s="18"/>
      <c r="F38" s="18"/>
    </row>
    <row r="39" spans="2:6" x14ac:dyDescent="0.25">
      <c r="B39" s="13"/>
      <c r="E39" s="18"/>
      <c r="F39" s="18"/>
    </row>
    <row r="40" spans="2:6" x14ac:dyDescent="0.25">
      <c r="B40" s="13"/>
      <c r="E40" s="18"/>
      <c r="F40" s="18"/>
    </row>
    <row r="41" spans="2:6" x14ac:dyDescent="0.25">
      <c r="B41" s="13"/>
      <c r="E41" s="18"/>
      <c r="F41" s="18"/>
    </row>
    <row r="42" spans="2:6" x14ac:dyDescent="0.25">
      <c r="B42" s="13"/>
      <c r="E42" s="18"/>
      <c r="F42" s="18"/>
    </row>
    <row r="43" spans="2:6" x14ac:dyDescent="0.25">
      <c r="B43" s="13"/>
      <c r="E43" s="18"/>
      <c r="F43" s="18"/>
    </row>
    <row r="44" spans="2:6" x14ac:dyDescent="0.25">
      <c r="B44" s="13"/>
      <c r="E44" s="18"/>
      <c r="F44" s="18"/>
    </row>
    <row r="45" spans="2:6" x14ac:dyDescent="0.25">
      <c r="B45" s="13"/>
      <c r="E45" s="18"/>
      <c r="F45" s="18"/>
    </row>
    <row r="46" spans="2:6" x14ac:dyDescent="0.25">
      <c r="B46" s="13"/>
      <c r="E46" s="18"/>
      <c r="F46" s="18"/>
    </row>
    <row r="47" spans="2:6" x14ac:dyDescent="0.25">
      <c r="B47" s="13"/>
      <c r="E47" s="18"/>
      <c r="F47" s="18"/>
    </row>
    <row r="48" spans="2:6" x14ac:dyDescent="0.25">
      <c r="B48" s="13"/>
      <c r="F48" s="17"/>
    </row>
    <row r="49" spans="2:6" x14ac:dyDescent="0.25">
      <c r="B49" s="13"/>
      <c r="F49" s="17"/>
    </row>
    <row r="50" spans="2:6" x14ac:dyDescent="0.25">
      <c r="B50" s="13"/>
      <c r="F50" s="17"/>
    </row>
    <row r="51" spans="2:6" x14ac:dyDescent="0.25">
      <c r="B51" s="13"/>
      <c r="F51" s="17"/>
    </row>
    <row r="52" spans="2:6" x14ac:dyDescent="0.25">
      <c r="B52" s="13"/>
      <c r="F52" s="17"/>
    </row>
    <row r="53" spans="2:6" x14ac:dyDescent="0.25">
      <c r="B53" s="13"/>
      <c r="F53" s="17"/>
    </row>
    <row r="54" spans="2:6" x14ac:dyDescent="0.25">
      <c r="B54" s="13"/>
      <c r="F54" s="17"/>
    </row>
    <row r="55" spans="2:6" x14ac:dyDescent="0.25">
      <c r="B55" s="13"/>
      <c r="F55" s="17"/>
    </row>
    <row r="56" spans="2:6" x14ac:dyDescent="0.25">
      <c r="B56" s="13"/>
      <c r="F56" s="17"/>
    </row>
    <row r="57" spans="2:6" x14ac:dyDescent="0.25">
      <c r="B57" s="13"/>
      <c r="F57" s="17"/>
    </row>
    <row r="58" spans="2:6" x14ac:dyDescent="0.25">
      <c r="B58" s="13"/>
      <c r="F58" s="17"/>
    </row>
    <row r="59" spans="2:6" x14ac:dyDescent="0.25">
      <c r="B59" s="13"/>
      <c r="F59" s="17"/>
    </row>
    <row r="60" spans="2:6" x14ac:dyDescent="0.25">
      <c r="B60" s="13"/>
      <c r="F60" s="17"/>
    </row>
    <row r="61" spans="2:6" x14ac:dyDescent="0.25">
      <c r="B61" s="13"/>
      <c r="F61" s="17"/>
    </row>
    <row r="62" spans="2:6" x14ac:dyDescent="0.25">
      <c r="B62" s="13"/>
      <c r="F62" s="17"/>
    </row>
    <row r="63" spans="2:6" x14ac:dyDescent="0.25">
      <c r="B63" s="13"/>
      <c r="F63" s="17"/>
    </row>
    <row r="64" spans="2:6" x14ac:dyDescent="0.25">
      <c r="B64" s="13"/>
      <c r="F64" s="17"/>
    </row>
    <row r="65" spans="2:6" x14ac:dyDescent="0.25">
      <c r="B65" s="13"/>
      <c r="F65" s="17"/>
    </row>
    <row r="66" spans="2:6" x14ac:dyDescent="0.25">
      <c r="B66" s="13"/>
      <c r="F66" s="17"/>
    </row>
    <row r="67" spans="2:6" x14ac:dyDescent="0.25">
      <c r="B67" s="13"/>
      <c r="F67" s="17"/>
    </row>
    <row r="68" spans="2:6" x14ac:dyDescent="0.25">
      <c r="B68" s="13"/>
      <c r="F68" s="17"/>
    </row>
    <row r="69" spans="2:6" x14ac:dyDescent="0.25">
      <c r="B69" s="13"/>
      <c r="F69" s="17"/>
    </row>
    <row r="70" spans="2:6" x14ac:dyDescent="0.25">
      <c r="B70" s="13"/>
      <c r="F70" s="17"/>
    </row>
    <row r="71" spans="2:6" x14ac:dyDescent="0.25">
      <c r="B71" s="13"/>
      <c r="F71" s="17"/>
    </row>
    <row r="72" spans="2:6" x14ac:dyDescent="0.25">
      <c r="B72" s="13"/>
      <c r="F72" s="17"/>
    </row>
    <row r="73" spans="2:6" x14ac:dyDescent="0.25">
      <c r="B73" s="13"/>
      <c r="F73" s="17"/>
    </row>
    <row r="74" spans="2:6" x14ac:dyDescent="0.25">
      <c r="B74" s="13"/>
      <c r="F74" s="17"/>
    </row>
    <row r="75" spans="2:6" x14ac:dyDescent="0.25">
      <c r="B75" s="13"/>
      <c r="F75" s="17"/>
    </row>
    <row r="76" spans="2:6" x14ac:dyDescent="0.25">
      <c r="B76" s="13"/>
      <c r="F76" s="17"/>
    </row>
    <row r="77" spans="2:6" x14ac:dyDescent="0.25">
      <c r="B77" s="13"/>
      <c r="F77" s="17"/>
    </row>
    <row r="78" spans="2:6" x14ac:dyDescent="0.25">
      <c r="B78" s="13"/>
      <c r="F78" s="17"/>
    </row>
    <row r="79" spans="2:6" x14ac:dyDescent="0.25">
      <c r="B79" s="13"/>
      <c r="F79" s="17"/>
    </row>
    <row r="80" spans="2:6" x14ac:dyDescent="0.25">
      <c r="B80" s="13"/>
      <c r="F80" s="17"/>
    </row>
    <row r="81" spans="2:6" x14ac:dyDescent="0.25">
      <c r="B81" s="13"/>
      <c r="F81" s="17"/>
    </row>
    <row r="82" spans="2:6" x14ac:dyDescent="0.25">
      <c r="B82" s="13"/>
      <c r="F82" s="17"/>
    </row>
    <row r="83" spans="2:6" x14ac:dyDescent="0.25">
      <c r="B83" s="13"/>
      <c r="F83" s="17"/>
    </row>
    <row r="84" spans="2:6" x14ac:dyDescent="0.25">
      <c r="B84" s="13"/>
      <c r="F84" s="17"/>
    </row>
    <row r="85" spans="2:6" x14ac:dyDescent="0.25">
      <c r="B85" s="13"/>
      <c r="F85" s="17"/>
    </row>
    <row r="86" spans="2:6" x14ac:dyDescent="0.25">
      <c r="B86" s="13"/>
      <c r="F86" s="17"/>
    </row>
    <row r="87" spans="2:6" x14ac:dyDescent="0.25">
      <c r="B87" s="13"/>
      <c r="F87" s="17"/>
    </row>
    <row r="88" spans="2:6" x14ac:dyDescent="0.25">
      <c r="B88" s="13"/>
      <c r="F88" s="17"/>
    </row>
    <row r="89" spans="2:6" x14ac:dyDescent="0.25">
      <c r="B89" s="13"/>
      <c r="F89" s="17"/>
    </row>
    <row r="90" spans="2:6" x14ac:dyDescent="0.25">
      <c r="B90" s="13"/>
      <c r="F90" s="17"/>
    </row>
    <row r="91" spans="2:6" x14ac:dyDescent="0.25">
      <c r="B91" s="13"/>
      <c r="F91" s="17"/>
    </row>
    <row r="92" spans="2:6" x14ac:dyDescent="0.25">
      <c r="B92" s="13"/>
      <c r="F92" s="17"/>
    </row>
    <row r="93" spans="2:6" x14ac:dyDescent="0.25">
      <c r="B93" s="13"/>
      <c r="F93" s="17"/>
    </row>
    <row r="94" spans="2:6" x14ac:dyDescent="0.25">
      <c r="B94" s="13"/>
      <c r="F94" s="17"/>
    </row>
    <row r="95" spans="2:6" x14ac:dyDescent="0.25">
      <c r="B95" s="13"/>
      <c r="F95" s="17"/>
    </row>
    <row r="96" spans="2:6" x14ac:dyDescent="0.25">
      <c r="B96" s="13"/>
      <c r="F96" s="17"/>
    </row>
    <row r="97" spans="2:6" x14ac:dyDescent="0.25">
      <c r="B97" s="13"/>
      <c r="F97" s="17"/>
    </row>
    <row r="98" spans="2:6" x14ac:dyDescent="0.25">
      <c r="B98" s="13"/>
      <c r="F98" s="17"/>
    </row>
    <row r="99" spans="2:6" x14ac:dyDescent="0.25">
      <c r="B99" s="13"/>
      <c r="F99" s="17"/>
    </row>
    <row r="100" spans="2:6" x14ac:dyDescent="0.25">
      <c r="B100" s="13"/>
      <c r="F100" s="17"/>
    </row>
    <row r="101" spans="2:6" x14ac:dyDescent="0.25">
      <c r="B101" s="13"/>
      <c r="F101" s="17"/>
    </row>
    <row r="102" spans="2:6" x14ac:dyDescent="0.25">
      <c r="B102" s="13"/>
      <c r="F102" s="17"/>
    </row>
    <row r="103" spans="2:6" x14ac:dyDescent="0.25">
      <c r="B103" s="13"/>
      <c r="F103" s="17"/>
    </row>
    <row r="104" spans="2:6" x14ac:dyDescent="0.25">
      <c r="B104" s="13"/>
      <c r="F104" s="17"/>
    </row>
    <row r="105" spans="2:6" x14ac:dyDescent="0.25">
      <c r="B105" s="13"/>
      <c r="F105" s="17"/>
    </row>
    <row r="106" spans="2:6" x14ac:dyDescent="0.25">
      <c r="B106" s="13"/>
      <c r="F106" s="17"/>
    </row>
    <row r="107" spans="2:6" x14ac:dyDescent="0.25">
      <c r="B107" s="13"/>
      <c r="F107" s="17"/>
    </row>
    <row r="108" spans="2:6" x14ac:dyDescent="0.25">
      <c r="B108" s="13"/>
      <c r="F108" s="17"/>
    </row>
    <row r="109" spans="2:6" x14ac:dyDescent="0.25">
      <c r="B109" s="13"/>
      <c r="F109" s="17"/>
    </row>
    <row r="110" spans="2:6" x14ac:dyDescent="0.25">
      <c r="B110" s="13"/>
      <c r="F110" s="17"/>
    </row>
    <row r="111" spans="2:6" x14ac:dyDescent="0.25">
      <c r="B111" s="13"/>
      <c r="F111" s="17"/>
    </row>
    <row r="112" spans="2:6" x14ac:dyDescent="0.25">
      <c r="B112" s="13"/>
      <c r="F112" s="17"/>
    </row>
    <row r="113" spans="2:6" x14ac:dyDescent="0.25">
      <c r="B113" s="13"/>
      <c r="F113" s="17"/>
    </row>
    <row r="114" spans="2:6" x14ac:dyDescent="0.25">
      <c r="B114" s="13"/>
      <c r="F114" s="17"/>
    </row>
    <row r="115" spans="2:6" x14ac:dyDescent="0.25">
      <c r="B115" s="13"/>
      <c r="F115" s="17"/>
    </row>
    <row r="116" spans="2:6" x14ac:dyDescent="0.25">
      <c r="B116" s="13"/>
      <c r="F116" s="17"/>
    </row>
    <row r="117" spans="2:6" x14ac:dyDescent="0.25">
      <c r="B117" s="13"/>
      <c r="F117" s="17"/>
    </row>
    <row r="118" spans="2:6" x14ac:dyDescent="0.25">
      <c r="B118" s="13"/>
      <c r="F118" s="17"/>
    </row>
    <row r="119" spans="2:6" x14ac:dyDescent="0.25">
      <c r="B119" s="13"/>
      <c r="F119" s="17"/>
    </row>
    <row r="120" spans="2:6" x14ac:dyDescent="0.25">
      <c r="B120" s="13"/>
      <c r="F120" s="17"/>
    </row>
    <row r="121" spans="2:6" x14ac:dyDescent="0.25">
      <c r="B121" s="13"/>
      <c r="F121" s="17"/>
    </row>
    <row r="122" spans="2:6" x14ac:dyDescent="0.25">
      <c r="B122" s="13"/>
      <c r="F122" s="17"/>
    </row>
    <row r="123" spans="2:6" x14ac:dyDescent="0.25">
      <c r="B123" s="13"/>
      <c r="F123" s="17"/>
    </row>
    <row r="124" spans="2:6" x14ac:dyDescent="0.25">
      <c r="B124" s="13"/>
      <c r="F124" s="17"/>
    </row>
    <row r="125" spans="2:6" x14ac:dyDescent="0.25">
      <c r="B125" s="13"/>
      <c r="F125" s="17"/>
    </row>
    <row r="126" spans="2:6" x14ac:dyDescent="0.25">
      <c r="B126" s="13"/>
      <c r="F126" s="17"/>
    </row>
    <row r="127" spans="2:6" x14ac:dyDescent="0.25">
      <c r="B127" s="13"/>
      <c r="F127" s="17"/>
    </row>
    <row r="128" spans="2:6" x14ac:dyDescent="0.25">
      <c r="B128" s="13"/>
      <c r="F128" s="17"/>
    </row>
    <row r="129" spans="2:6" x14ac:dyDescent="0.25">
      <c r="B129" s="13"/>
      <c r="F129" s="17"/>
    </row>
    <row r="130" spans="2:6" x14ac:dyDescent="0.25">
      <c r="B130" s="13"/>
      <c r="F130" s="17"/>
    </row>
    <row r="131" spans="2:6" x14ac:dyDescent="0.25">
      <c r="B131" s="13"/>
      <c r="F131" s="17"/>
    </row>
    <row r="132" spans="2:6" x14ac:dyDescent="0.25">
      <c r="B132" s="13"/>
      <c r="F132" s="17"/>
    </row>
    <row r="133" spans="2:6" x14ac:dyDescent="0.25">
      <c r="B133" s="13"/>
      <c r="F133" s="17"/>
    </row>
    <row r="134" spans="2:6" x14ac:dyDescent="0.25">
      <c r="B134" s="13"/>
      <c r="F134" s="17"/>
    </row>
    <row r="135" spans="2:6" x14ac:dyDescent="0.25">
      <c r="B135" s="13"/>
      <c r="F135" s="17"/>
    </row>
    <row r="136" spans="2:6" x14ac:dyDescent="0.25">
      <c r="B136" s="13"/>
      <c r="F136" s="17"/>
    </row>
    <row r="137" spans="2:6" x14ac:dyDescent="0.25">
      <c r="B137" s="13"/>
      <c r="F137" s="17"/>
    </row>
    <row r="138" spans="2:6" x14ac:dyDescent="0.25">
      <c r="B138" s="13"/>
      <c r="F138" s="17"/>
    </row>
    <row r="139" spans="2:6" x14ac:dyDescent="0.25">
      <c r="B139" s="13"/>
      <c r="F139" s="17"/>
    </row>
    <row r="140" spans="2:6" x14ac:dyDescent="0.25">
      <c r="B140" s="13"/>
      <c r="F140" s="17"/>
    </row>
    <row r="141" spans="2:6" s="2" customFormat="1" x14ac:dyDescent="0.25">
      <c r="B141" s="13"/>
      <c r="F141" s="17"/>
    </row>
    <row r="142" spans="2:6" s="2" customFormat="1" x14ac:dyDescent="0.25">
      <c r="B142" s="13"/>
      <c r="F142" s="17"/>
    </row>
    <row r="143" spans="2:6" s="2" customFormat="1" x14ac:dyDescent="0.25">
      <c r="B143" s="13"/>
      <c r="F143" s="17"/>
    </row>
    <row r="144" spans="2:6" s="2" customFormat="1" x14ac:dyDescent="0.25">
      <c r="B144" s="13"/>
      <c r="F144" s="17"/>
    </row>
    <row r="145" spans="2:7" x14ac:dyDescent="0.25">
      <c r="B145" s="13"/>
    </row>
    <row r="146" spans="2:7" x14ac:dyDescent="0.25">
      <c r="B146" s="13"/>
    </row>
    <row r="147" spans="2:7" x14ac:dyDescent="0.25">
      <c r="B147" s="13"/>
    </row>
    <row r="148" spans="2:7" x14ac:dyDescent="0.25">
      <c r="B148" s="13"/>
    </row>
    <row r="149" spans="2:7" s="2" customFormat="1" x14ac:dyDescent="0.25">
      <c r="B149" s="13"/>
      <c r="G149" s="69"/>
    </row>
    <row r="150" spans="2:7" s="2" customFormat="1" x14ac:dyDescent="0.25">
      <c r="B150" s="13"/>
      <c r="G150" s="69"/>
    </row>
  </sheetData>
  <mergeCells count="4">
    <mergeCell ref="A1:F1"/>
    <mergeCell ref="A2:F2"/>
    <mergeCell ref="A3:F3"/>
    <mergeCell ref="A4:F4"/>
  </mergeCells>
  <phoneticPr fontId="10" type="noConversion"/>
  <pageMargins left="0.59055118110236227" right="0.59055118110236227" top="0.78740157480314965" bottom="0.78740157480314965" header="0.31496062992125984" footer="0.31496062992125984"/>
  <pageSetup scale="75"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G150"/>
  <sheetViews>
    <sheetView zoomScale="85" zoomScaleNormal="85" zoomScaleSheetLayoutView="100" zoomScalePageLayoutView="85" workbookViewId="0">
      <selection activeCell="E8" sqref="E8:F19"/>
    </sheetView>
  </sheetViews>
  <sheetFormatPr baseColWidth="10" defaultColWidth="11.42578125" defaultRowHeight="15.75" x14ac:dyDescent="0.25"/>
  <cols>
    <col min="1" max="1" width="7.85546875" style="2" bestFit="1" customWidth="1"/>
    <col min="2" max="2" width="64.85546875" style="2" customWidth="1"/>
    <col min="3" max="3" width="6.85546875" style="2" customWidth="1"/>
    <col min="4" max="4" width="9.5703125" style="2" bestFit="1" customWidth="1"/>
    <col min="5" max="5" width="15.85546875" style="2" customWidth="1"/>
    <col min="6" max="6" width="17.5703125" style="2" bestFit="1" customWidth="1"/>
    <col min="7" max="7" width="11.5703125" style="69" bestFit="1" customWidth="1"/>
    <col min="8" max="16384" width="11.42578125" style="69"/>
  </cols>
  <sheetData>
    <row r="1" spans="1:7" s="61" customFormat="1" ht="82.5" customHeight="1" x14ac:dyDescent="0.25">
      <c r="A1" s="116" t="s">
        <v>67</v>
      </c>
      <c r="B1" s="116"/>
      <c r="C1" s="116"/>
      <c r="D1" s="116"/>
      <c r="E1" s="116"/>
      <c r="F1" s="116"/>
    </row>
    <row r="2" spans="1:7" s="30" customFormat="1" x14ac:dyDescent="0.25">
      <c r="A2" s="114" t="s">
        <v>68</v>
      </c>
      <c r="B2" s="114"/>
      <c r="C2" s="114"/>
      <c r="D2" s="114"/>
      <c r="E2" s="114"/>
      <c r="F2" s="114"/>
    </row>
    <row r="3" spans="1:7" s="30" customFormat="1" x14ac:dyDescent="0.25">
      <c r="A3" s="114" t="s">
        <v>69</v>
      </c>
      <c r="B3" s="114"/>
      <c r="C3" s="114"/>
      <c r="D3" s="114"/>
      <c r="E3" s="114"/>
      <c r="F3" s="114"/>
    </row>
    <row r="4" spans="1:7" s="30" customFormat="1" ht="34.700000000000003" customHeight="1" x14ac:dyDescent="0.25">
      <c r="A4" s="122" t="str">
        <f>+RESUMEN!B23</f>
        <v xml:space="preserve">ZANJA DRENANTE ( T-4 A T-10) </v>
      </c>
      <c r="B4" s="123"/>
      <c r="C4" s="123"/>
      <c r="D4" s="123"/>
      <c r="E4" s="123"/>
      <c r="F4" s="123"/>
    </row>
    <row r="5" spans="1:7" s="2" customFormat="1" ht="6.75" customHeight="1" x14ac:dyDescent="0.25">
      <c r="B5" s="13"/>
      <c r="E5" s="18"/>
      <c r="F5" s="18"/>
    </row>
    <row r="6" spans="1:7" s="2" customFormat="1" ht="31.5" x14ac:dyDescent="0.25">
      <c r="A6" s="3" t="s">
        <v>3</v>
      </c>
      <c r="B6" s="3" t="s">
        <v>4</v>
      </c>
      <c r="C6" s="3" t="s">
        <v>5</v>
      </c>
      <c r="D6" s="3" t="s">
        <v>6</v>
      </c>
      <c r="E6" s="3" t="s">
        <v>7</v>
      </c>
      <c r="F6" s="3" t="s">
        <v>8</v>
      </c>
    </row>
    <row r="7" spans="1:7" s="2" customFormat="1" x14ac:dyDescent="0.25">
      <c r="A7" s="3" t="s">
        <v>19</v>
      </c>
      <c r="B7" s="6" t="s">
        <v>9</v>
      </c>
      <c r="C7" s="25"/>
      <c r="D7" s="25"/>
      <c r="E7" s="25"/>
      <c r="F7" s="25"/>
    </row>
    <row r="8" spans="1:7" s="2" customFormat="1" x14ac:dyDescent="0.25">
      <c r="A8" s="62" t="s">
        <v>71</v>
      </c>
      <c r="B8" s="63" t="s">
        <v>86</v>
      </c>
      <c r="C8" s="62" t="s">
        <v>73</v>
      </c>
      <c r="D8" s="64">
        <f>28.1*0.9</f>
        <v>25.290000000000003</v>
      </c>
      <c r="E8" s="65"/>
      <c r="F8" s="65"/>
    </row>
    <row r="9" spans="1:7" s="2" customFormat="1" x14ac:dyDescent="0.25">
      <c r="A9" s="3" t="s">
        <v>21</v>
      </c>
      <c r="B9" s="6" t="s">
        <v>11</v>
      </c>
      <c r="C9" s="25"/>
      <c r="D9" s="25"/>
      <c r="E9" s="4"/>
      <c r="F9" s="65"/>
    </row>
    <row r="10" spans="1:7" s="2" customFormat="1" x14ac:dyDescent="0.25">
      <c r="A10" s="62">
        <v>2.1</v>
      </c>
      <c r="B10" s="63" t="s">
        <v>85</v>
      </c>
      <c r="C10" s="62" t="s">
        <v>75</v>
      </c>
      <c r="D10" s="64">
        <v>151.74</v>
      </c>
      <c r="E10" s="65"/>
      <c r="F10" s="65"/>
    </row>
    <row r="11" spans="1:7" s="8" customFormat="1" ht="31.5" x14ac:dyDescent="0.25">
      <c r="A11" s="62">
        <v>2.2000000000000002</v>
      </c>
      <c r="B11" s="63" t="s">
        <v>76</v>
      </c>
      <c r="C11" s="62" t="s">
        <v>75</v>
      </c>
      <c r="D11" s="64">
        <v>189.67500000000001</v>
      </c>
      <c r="E11" s="65"/>
      <c r="F11" s="65"/>
    </row>
    <row r="12" spans="1:7" s="2" customFormat="1" x14ac:dyDescent="0.25">
      <c r="A12" s="62">
        <v>2.2999999999999998</v>
      </c>
      <c r="B12" s="63" t="s">
        <v>77</v>
      </c>
      <c r="C12" s="62" t="s">
        <v>78</v>
      </c>
      <c r="D12" s="64">
        <v>281</v>
      </c>
      <c r="E12" s="65"/>
      <c r="F12" s="65"/>
    </row>
    <row r="13" spans="1:7" x14ac:dyDescent="0.25">
      <c r="A13" s="24">
        <v>3</v>
      </c>
      <c r="B13" s="6" t="s">
        <v>14</v>
      </c>
      <c r="C13" s="25"/>
      <c r="D13" s="25"/>
      <c r="E13" s="68"/>
      <c r="F13" s="65"/>
    </row>
    <row r="14" spans="1:7" s="2" customFormat="1" x14ac:dyDescent="0.25">
      <c r="A14" s="62">
        <v>3.1</v>
      </c>
      <c r="B14" s="63" t="s">
        <v>79</v>
      </c>
      <c r="C14" s="62" t="s">
        <v>75</v>
      </c>
      <c r="D14" s="64">
        <v>25.290000000000003</v>
      </c>
      <c r="E14" s="65"/>
      <c r="F14" s="65"/>
    </row>
    <row r="15" spans="1:7" s="2" customFormat="1" ht="15.6" customHeight="1" x14ac:dyDescent="0.25">
      <c r="A15" s="62">
        <v>3.2</v>
      </c>
      <c r="B15" s="63" t="s">
        <v>80</v>
      </c>
      <c r="C15" s="62" t="s">
        <v>78</v>
      </c>
      <c r="D15" s="64">
        <v>356.87</v>
      </c>
      <c r="E15" s="70"/>
      <c r="F15" s="65"/>
      <c r="G15" s="74"/>
    </row>
    <row r="16" spans="1:7" s="2" customFormat="1" ht="15.6" customHeight="1" x14ac:dyDescent="0.25">
      <c r="A16" s="62">
        <v>3.3</v>
      </c>
      <c r="B16" s="63" t="s">
        <v>81</v>
      </c>
      <c r="C16" s="62" t="s">
        <v>82</v>
      </c>
      <c r="D16" s="64">
        <v>28.1</v>
      </c>
      <c r="E16" s="70"/>
      <c r="F16" s="65"/>
    </row>
    <row r="17" spans="1:6" ht="15.6" customHeight="1" x14ac:dyDescent="0.25">
      <c r="A17" s="62">
        <v>3.4</v>
      </c>
      <c r="B17" s="63" t="s">
        <v>83</v>
      </c>
      <c r="C17" s="62" t="s">
        <v>84</v>
      </c>
      <c r="D17" s="64">
        <v>126.45</v>
      </c>
      <c r="E17" s="70"/>
      <c r="F17" s="65"/>
    </row>
    <row r="18" spans="1:6" x14ac:dyDescent="0.25">
      <c r="B18" s="13"/>
      <c r="E18" s="18"/>
      <c r="F18" s="18"/>
    </row>
    <row r="19" spans="1:6" x14ac:dyDescent="0.25">
      <c r="B19" s="14" t="s">
        <v>13</v>
      </c>
      <c r="C19" s="15"/>
      <c r="D19" s="15"/>
      <c r="E19" s="19"/>
      <c r="F19" s="4"/>
    </row>
    <row r="20" spans="1:6" x14ac:dyDescent="0.25">
      <c r="B20" s="74"/>
      <c r="C20" s="74"/>
      <c r="D20" s="74"/>
      <c r="E20" s="74"/>
      <c r="F20" s="74"/>
    </row>
    <row r="21" spans="1:6" x14ac:dyDescent="0.25">
      <c r="B21" s="74"/>
      <c r="C21" s="74"/>
      <c r="D21" s="74"/>
      <c r="E21" s="74"/>
      <c r="F21" s="74"/>
    </row>
    <row r="22" spans="1:6" x14ac:dyDescent="0.25">
      <c r="B22" s="74"/>
      <c r="C22" s="74"/>
      <c r="D22" s="74"/>
      <c r="E22" s="74"/>
      <c r="F22" s="74"/>
    </row>
    <row r="23" spans="1:6" x14ac:dyDescent="0.25">
      <c r="B23" s="74"/>
      <c r="C23" s="74"/>
      <c r="D23" s="74"/>
      <c r="E23" s="74"/>
      <c r="F23" s="74"/>
    </row>
    <row r="24" spans="1:6" x14ac:dyDescent="0.25">
      <c r="B24" s="74"/>
      <c r="C24" s="74"/>
      <c r="D24" s="74"/>
      <c r="E24" s="74"/>
      <c r="F24" s="74"/>
    </row>
    <row r="25" spans="1:6" x14ac:dyDescent="0.25">
      <c r="B25" s="74"/>
      <c r="C25" s="74"/>
      <c r="D25" s="74"/>
      <c r="E25" s="74"/>
      <c r="F25" s="74"/>
    </row>
    <row r="26" spans="1:6" x14ac:dyDescent="0.25">
      <c r="B26" s="13"/>
      <c r="E26" s="69"/>
      <c r="F26" s="69"/>
    </row>
    <row r="27" spans="1:6" x14ac:dyDescent="0.25">
      <c r="B27" s="13"/>
      <c r="E27" s="69"/>
      <c r="F27" s="69"/>
    </row>
    <row r="28" spans="1:6" x14ac:dyDescent="0.25">
      <c r="B28" s="13"/>
      <c r="E28" s="18"/>
      <c r="F28" s="18"/>
    </row>
    <row r="29" spans="1:6" x14ac:dyDescent="0.25">
      <c r="B29" s="13"/>
      <c r="E29" s="18"/>
      <c r="F29" s="18"/>
    </row>
    <row r="30" spans="1:6" x14ac:dyDescent="0.25">
      <c r="B30" s="13"/>
      <c r="E30" s="18"/>
      <c r="F30" s="18"/>
    </row>
    <row r="31" spans="1:6" x14ac:dyDescent="0.25">
      <c r="B31" s="13"/>
      <c r="E31" s="18"/>
      <c r="F31" s="18"/>
    </row>
    <row r="32" spans="1:6" x14ac:dyDescent="0.25">
      <c r="B32" s="13"/>
      <c r="E32" s="18"/>
      <c r="F32" s="18"/>
    </row>
    <row r="33" spans="2:6" x14ac:dyDescent="0.25">
      <c r="B33" s="13"/>
      <c r="E33" s="18"/>
      <c r="F33" s="18"/>
    </row>
    <row r="34" spans="2:6" x14ac:dyDescent="0.25">
      <c r="B34" s="13"/>
      <c r="E34" s="18"/>
      <c r="F34" s="18"/>
    </row>
    <row r="35" spans="2:6" x14ac:dyDescent="0.25">
      <c r="B35" s="13"/>
      <c r="E35" s="18"/>
      <c r="F35" s="18"/>
    </row>
    <row r="36" spans="2:6" x14ac:dyDescent="0.25">
      <c r="B36" s="13"/>
      <c r="E36" s="18"/>
      <c r="F36" s="18"/>
    </row>
    <row r="37" spans="2:6" x14ac:dyDescent="0.25">
      <c r="B37" s="13"/>
      <c r="E37" s="18"/>
      <c r="F37" s="18"/>
    </row>
    <row r="38" spans="2:6" x14ac:dyDescent="0.25">
      <c r="B38" s="13"/>
      <c r="E38" s="18"/>
      <c r="F38" s="18"/>
    </row>
    <row r="39" spans="2:6" x14ac:dyDescent="0.25">
      <c r="B39" s="13"/>
      <c r="E39" s="18"/>
      <c r="F39" s="18"/>
    </row>
    <row r="40" spans="2:6" x14ac:dyDescent="0.25">
      <c r="B40" s="13"/>
      <c r="E40" s="18"/>
      <c r="F40" s="18"/>
    </row>
    <row r="41" spans="2:6" x14ac:dyDescent="0.25">
      <c r="B41" s="13"/>
      <c r="E41" s="18"/>
      <c r="F41" s="18"/>
    </row>
    <row r="42" spans="2:6" x14ac:dyDescent="0.25">
      <c r="B42" s="13"/>
      <c r="E42" s="18"/>
      <c r="F42" s="18"/>
    </row>
    <row r="43" spans="2:6" x14ac:dyDescent="0.25">
      <c r="B43" s="13"/>
      <c r="E43" s="18"/>
      <c r="F43" s="18"/>
    </row>
    <row r="44" spans="2:6" x14ac:dyDescent="0.25">
      <c r="B44" s="13"/>
      <c r="E44" s="18"/>
      <c r="F44" s="18"/>
    </row>
    <row r="45" spans="2:6" x14ac:dyDescent="0.25">
      <c r="B45" s="13"/>
      <c r="E45" s="18"/>
      <c r="F45" s="18"/>
    </row>
    <row r="46" spans="2:6" x14ac:dyDescent="0.25">
      <c r="B46" s="13"/>
      <c r="E46" s="18"/>
      <c r="F46" s="18"/>
    </row>
    <row r="47" spans="2:6" x14ac:dyDescent="0.25">
      <c r="B47" s="13"/>
      <c r="E47" s="18"/>
      <c r="F47" s="18"/>
    </row>
    <row r="48" spans="2:6" x14ac:dyDescent="0.25">
      <c r="B48" s="13"/>
      <c r="F48" s="17"/>
    </row>
    <row r="49" spans="2:6" x14ac:dyDescent="0.25">
      <c r="B49" s="13"/>
      <c r="F49" s="17"/>
    </row>
    <row r="50" spans="2:6" x14ac:dyDescent="0.25">
      <c r="B50" s="13"/>
      <c r="F50" s="17"/>
    </row>
    <row r="51" spans="2:6" x14ac:dyDescent="0.25">
      <c r="B51" s="13"/>
      <c r="F51" s="17"/>
    </row>
    <row r="52" spans="2:6" x14ac:dyDescent="0.25">
      <c r="B52" s="13"/>
      <c r="F52" s="17"/>
    </row>
    <row r="53" spans="2:6" x14ac:dyDescent="0.25">
      <c r="B53" s="13"/>
      <c r="F53" s="17"/>
    </row>
    <row r="54" spans="2:6" x14ac:dyDescent="0.25">
      <c r="B54" s="13"/>
      <c r="F54" s="17"/>
    </row>
    <row r="55" spans="2:6" x14ac:dyDescent="0.25">
      <c r="B55" s="13"/>
      <c r="F55" s="17"/>
    </row>
    <row r="56" spans="2:6" x14ac:dyDescent="0.25">
      <c r="B56" s="13"/>
      <c r="F56" s="17"/>
    </row>
    <row r="57" spans="2:6" x14ac:dyDescent="0.25">
      <c r="B57" s="13"/>
      <c r="F57" s="17"/>
    </row>
    <row r="58" spans="2:6" x14ac:dyDescent="0.25">
      <c r="B58" s="13"/>
      <c r="F58" s="17"/>
    </row>
    <row r="59" spans="2:6" x14ac:dyDescent="0.25">
      <c r="B59" s="13"/>
      <c r="F59" s="17"/>
    </row>
    <row r="60" spans="2:6" x14ac:dyDescent="0.25">
      <c r="B60" s="13"/>
      <c r="F60" s="17"/>
    </row>
    <row r="61" spans="2:6" x14ac:dyDescent="0.25">
      <c r="B61" s="13"/>
      <c r="F61" s="17"/>
    </row>
    <row r="62" spans="2:6" x14ac:dyDescent="0.25">
      <c r="B62" s="13"/>
      <c r="F62" s="17"/>
    </row>
    <row r="63" spans="2:6" x14ac:dyDescent="0.25">
      <c r="B63" s="13"/>
      <c r="F63" s="17"/>
    </row>
    <row r="64" spans="2:6" x14ac:dyDescent="0.25">
      <c r="B64" s="13"/>
      <c r="F64" s="17"/>
    </row>
    <row r="65" spans="2:6" x14ac:dyDescent="0.25">
      <c r="B65" s="13"/>
      <c r="F65" s="17"/>
    </row>
    <row r="66" spans="2:6" x14ac:dyDescent="0.25">
      <c r="B66" s="13"/>
      <c r="F66" s="17"/>
    </row>
    <row r="67" spans="2:6" x14ac:dyDescent="0.25">
      <c r="B67" s="13"/>
      <c r="F67" s="17"/>
    </row>
    <row r="68" spans="2:6" x14ac:dyDescent="0.25">
      <c r="B68" s="13"/>
      <c r="F68" s="17"/>
    </row>
    <row r="69" spans="2:6" x14ac:dyDescent="0.25">
      <c r="B69" s="13"/>
      <c r="F69" s="17"/>
    </row>
    <row r="70" spans="2:6" x14ac:dyDescent="0.25">
      <c r="B70" s="13"/>
      <c r="F70" s="17"/>
    </row>
    <row r="71" spans="2:6" x14ac:dyDescent="0.25">
      <c r="B71" s="13"/>
      <c r="F71" s="17"/>
    </row>
    <row r="72" spans="2:6" x14ac:dyDescent="0.25">
      <c r="B72" s="13"/>
      <c r="F72" s="17"/>
    </row>
    <row r="73" spans="2:6" x14ac:dyDescent="0.25">
      <c r="B73" s="13"/>
      <c r="F73" s="17"/>
    </row>
    <row r="74" spans="2:6" x14ac:dyDescent="0.25">
      <c r="B74" s="13"/>
      <c r="F74" s="17"/>
    </row>
    <row r="75" spans="2:6" x14ac:dyDescent="0.25">
      <c r="B75" s="13"/>
      <c r="F75" s="17"/>
    </row>
    <row r="76" spans="2:6" x14ac:dyDescent="0.25">
      <c r="B76" s="13"/>
      <c r="F76" s="17"/>
    </row>
    <row r="77" spans="2:6" x14ac:dyDescent="0.25">
      <c r="B77" s="13"/>
      <c r="F77" s="17"/>
    </row>
    <row r="78" spans="2:6" x14ac:dyDescent="0.25">
      <c r="B78" s="13"/>
      <c r="F78" s="17"/>
    </row>
    <row r="79" spans="2:6" x14ac:dyDescent="0.25">
      <c r="B79" s="13"/>
      <c r="F79" s="17"/>
    </row>
    <row r="80" spans="2:6" x14ac:dyDescent="0.25">
      <c r="B80" s="13"/>
      <c r="F80" s="17"/>
    </row>
    <row r="81" spans="2:6" x14ac:dyDescent="0.25">
      <c r="B81" s="13"/>
      <c r="F81" s="17"/>
    </row>
    <row r="82" spans="2:6" x14ac:dyDescent="0.25">
      <c r="B82" s="13"/>
      <c r="F82" s="17"/>
    </row>
    <row r="83" spans="2:6" x14ac:dyDescent="0.25">
      <c r="B83" s="13"/>
      <c r="F83" s="17"/>
    </row>
    <row r="84" spans="2:6" x14ac:dyDescent="0.25">
      <c r="B84" s="13"/>
      <c r="F84" s="17"/>
    </row>
    <row r="85" spans="2:6" x14ac:dyDescent="0.25">
      <c r="B85" s="13"/>
      <c r="F85" s="17"/>
    </row>
    <row r="86" spans="2:6" x14ac:dyDescent="0.25">
      <c r="B86" s="13"/>
      <c r="F86" s="17"/>
    </row>
    <row r="87" spans="2:6" x14ac:dyDescent="0.25">
      <c r="B87" s="13"/>
      <c r="F87" s="17"/>
    </row>
    <row r="88" spans="2:6" x14ac:dyDescent="0.25">
      <c r="B88" s="13"/>
      <c r="F88" s="17"/>
    </row>
    <row r="89" spans="2:6" x14ac:dyDescent="0.25">
      <c r="B89" s="13"/>
      <c r="F89" s="17"/>
    </row>
    <row r="90" spans="2:6" x14ac:dyDescent="0.25">
      <c r="B90" s="13"/>
      <c r="F90" s="17"/>
    </row>
    <row r="91" spans="2:6" x14ac:dyDescent="0.25">
      <c r="B91" s="13"/>
      <c r="F91" s="17"/>
    </row>
    <row r="92" spans="2:6" x14ac:dyDescent="0.25">
      <c r="B92" s="13"/>
      <c r="F92" s="17"/>
    </row>
    <row r="93" spans="2:6" x14ac:dyDescent="0.25">
      <c r="B93" s="13"/>
      <c r="F93" s="17"/>
    </row>
    <row r="94" spans="2:6" x14ac:dyDescent="0.25">
      <c r="B94" s="13"/>
      <c r="F94" s="17"/>
    </row>
    <row r="95" spans="2:6" x14ac:dyDescent="0.25">
      <c r="B95" s="13"/>
      <c r="F95" s="17"/>
    </row>
    <row r="96" spans="2:6" x14ac:dyDescent="0.25">
      <c r="B96" s="13"/>
      <c r="F96" s="17"/>
    </row>
    <row r="97" spans="2:6" x14ac:dyDescent="0.25">
      <c r="B97" s="13"/>
      <c r="F97" s="17"/>
    </row>
    <row r="98" spans="2:6" x14ac:dyDescent="0.25">
      <c r="B98" s="13"/>
      <c r="F98" s="17"/>
    </row>
    <row r="99" spans="2:6" x14ac:dyDescent="0.25">
      <c r="B99" s="13"/>
      <c r="F99" s="17"/>
    </row>
    <row r="100" spans="2:6" x14ac:dyDescent="0.25">
      <c r="B100" s="13"/>
      <c r="F100" s="17"/>
    </row>
    <row r="101" spans="2:6" x14ac:dyDescent="0.25">
      <c r="B101" s="13"/>
      <c r="F101" s="17"/>
    </row>
    <row r="102" spans="2:6" x14ac:dyDescent="0.25">
      <c r="B102" s="13"/>
      <c r="F102" s="17"/>
    </row>
    <row r="103" spans="2:6" x14ac:dyDescent="0.25">
      <c r="B103" s="13"/>
      <c r="F103" s="17"/>
    </row>
    <row r="104" spans="2:6" x14ac:dyDescent="0.25">
      <c r="B104" s="13"/>
      <c r="F104" s="17"/>
    </row>
    <row r="105" spans="2:6" x14ac:dyDescent="0.25">
      <c r="B105" s="13"/>
      <c r="F105" s="17"/>
    </row>
    <row r="106" spans="2:6" x14ac:dyDescent="0.25">
      <c r="B106" s="13"/>
      <c r="F106" s="17"/>
    </row>
    <row r="107" spans="2:6" x14ac:dyDescent="0.25">
      <c r="B107" s="13"/>
      <c r="F107" s="17"/>
    </row>
    <row r="108" spans="2:6" x14ac:dyDescent="0.25">
      <c r="B108" s="13"/>
      <c r="F108" s="17"/>
    </row>
    <row r="109" spans="2:6" x14ac:dyDescent="0.25">
      <c r="B109" s="13"/>
      <c r="F109" s="17"/>
    </row>
    <row r="110" spans="2:6" x14ac:dyDescent="0.25">
      <c r="B110" s="13"/>
      <c r="F110" s="17"/>
    </row>
    <row r="111" spans="2:6" x14ac:dyDescent="0.25">
      <c r="B111" s="13"/>
      <c r="F111" s="17"/>
    </row>
    <row r="112" spans="2:6" x14ac:dyDescent="0.25">
      <c r="B112" s="13"/>
      <c r="F112" s="17"/>
    </row>
    <row r="113" spans="2:6" x14ac:dyDescent="0.25">
      <c r="B113" s="13"/>
      <c r="F113" s="17"/>
    </row>
    <row r="114" spans="2:6" x14ac:dyDescent="0.25">
      <c r="B114" s="13"/>
      <c r="F114" s="17"/>
    </row>
    <row r="115" spans="2:6" x14ac:dyDescent="0.25">
      <c r="B115" s="13"/>
      <c r="F115" s="17"/>
    </row>
    <row r="116" spans="2:6" x14ac:dyDescent="0.25">
      <c r="B116" s="13"/>
      <c r="F116" s="17"/>
    </row>
    <row r="117" spans="2:6" x14ac:dyDescent="0.25">
      <c r="B117" s="13"/>
      <c r="F117" s="17"/>
    </row>
    <row r="118" spans="2:6" x14ac:dyDescent="0.25">
      <c r="B118" s="13"/>
      <c r="F118" s="17"/>
    </row>
    <row r="119" spans="2:6" x14ac:dyDescent="0.25">
      <c r="B119" s="13"/>
      <c r="F119" s="17"/>
    </row>
    <row r="120" spans="2:6" x14ac:dyDescent="0.25">
      <c r="B120" s="13"/>
      <c r="F120" s="17"/>
    </row>
    <row r="121" spans="2:6" x14ac:dyDescent="0.25">
      <c r="B121" s="13"/>
      <c r="F121" s="17"/>
    </row>
    <row r="122" spans="2:6" x14ac:dyDescent="0.25">
      <c r="B122" s="13"/>
      <c r="F122" s="17"/>
    </row>
    <row r="123" spans="2:6" x14ac:dyDescent="0.25">
      <c r="B123" s="13"/>
      <c r="F123" s="17"/>
    </row>
    <row r="124" spans="2:6" x14ac:dyDescent="0.25">
      <c r="B124" s="13"/>
      <c r="F124" s="17"/>
    </row>
    <row r="125" spans="2:6" x14ac:dyDescent="0.25">
      <c r="B125" s="13"/>
      <c r="F125" s="17"/>
    </row>
    <row r="126" spans="2:6" x14ac:dyDescent="0.25">
      <c r="B126" s="13"/>
      <c r="F126" s="17"/>
    </row>
    <row r="127" spans="2:6" x14ac:dyDescent="0.25">
      <c r="B127" s="13"/>
      <c r="F127" s="17"/>
    </row>
    <row r="128" spans="2:6" x14ac:dyDescent="0.25">
      <c r="B128" s="13"/>
      <c r="F128" s="17"/>
    </row>
    <row r="129" spans="2:6" x14ac:dyDescent="0.25">
      <c r="B129" s="13"/>
      <c r="F129" s="17"/>
    </row>
    <row r="130" spans="2:6" x14ac:dyDescent="0.25">
      <c r="B130" s="13"/>
      <c r="F130" s="17"/>
    </row>
    <row r="131" spans="2:6" x14ac:dyDescent="0.25">
      <c r="B131" s="13"/>
      <c r="F131" s="17"/>
    </row>
    <row r="132" spans="2:6" x14ac:dyDescent="0.25">
      <c r="B132" s="13"/>
      <c r="F132" s="17"/>
    </row>
    <row r="133" spans="2:6" x14ac:dyDescent="0.25">
      <c r="B133" s="13"/>
      <c r="F133" s="17"/>
    </row>
    <row r="134" spans="2:6" x14ac:dyDescent="0.25">
      <c r="B134" s="13"/>
      <c r="F134" s="17"/>
    </row>
    <row r="135" spans="2:6" x14ac:dyDescent="0.25">
      <c r="B135" s="13"/>
      <c r="F135" s="17"/>
    </row>
    <row r="136" spans="2:6" x14ac:dyDescent="0.25">
      <c r="B136" s="13"/>
      <c r="F136" s="17"/>
    </row>
    <row r="137" spans="2:6" x14ac:dyDescent="0.25">
      <c r="B137" s="13"/>
      <c r="F137" s="17"/>
    </row>
    <row r="138" spans="2:6" x14ac:dyDescent="0.25">
      <c r="B138" s="13"/>
      <c r="F138" s="17"/>
    </row>
    <row r="139" spans="2:6" x14ac:dyDescent="0.25">
      <c r="B139" s="13"/>
      <c r="F139" s="17"/>
    </row>
    <row r="140" spans="2:6" x14ac:dyDescent="0.25">
      <c r="B140" s="13"/>
      <c r="F140" s="17"/>
    </row>
    <row r="141" spans="2:6" s="2" customFormat="1" x14ac:dyDescent="0.25">
      <c r="B141" s="13"/>
      <c r="F141" s="17"/>
    </row>
    <row r="142" spans="2:6" s="2" customFormat="1" x14ac:dyDescent="0.25">
      <c r="B142" s="13"/>
      <c r="F142" s="17"/>
    </row>
    <row r="143" spans="2:6" s="2" customFormat="1" x14ac:dyDescent="0.25">
      <c r="B143" s="13"/>
      <c r="F143" s="17"/>
    </row>
    <row r="144" spans="2:6" s="2" customFormat="1" x14ac:dyDescent="0.25">
      <c r="B144" s="13"/>
      <c r="F144" s="17"/>
    </row>
    <row r="145" spans="2:7" x14ac:dyDescent="0.25">
      <c r="B145" s="13"/>
    </row>
    <row r="146" spans="2:7" x14ac:dyDescent="0.25">
      <c r="B146" s="13"/>
    </row>
    <row r="147" spans="2:7" x14ac:dyDescent="0.25">
      <c r="B147" s="13"/>
    </row>
    <row r="148" spans="2:7" x14ac:dyDescent="0.25">
      <c r="B148" s="13"/>
    </row>
    <row r="149" spans="2:7" s="2" customFormat="1" x14ac:dyDescent="0.25">
      <c r="B149" s="13"/>
      <c r="G149" s="69"/>
    </row>
    <row r="150" spans="2:7" s="2" customFormat="1" x14ac:dyDescent="0.25">
      <c r="B150" s="13"/>
      <c r="G150" s="69"/>
    </row>
  </sheetData>
  <mergeCells count="4">
    <mergeCell ref="A1:F1"/>
    <mergeCell ref="A2:F2"/>
    <mergeCell ref="A3:F3"/>
    <mergeCell ref="A4:F4"/>
  </mergeCells>
  <phoneticPr fontId="10" type="noConversion"/>
  <pageMargins left="0.59055118110236227" right="0.59055118110236227" top="0.78740157480314965" bottom="0.78740157480314965" header="0.31496062992125984" footer="0.31496062992125984"/>
  <pageSetup scale="75"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G150"/>
  <sheetViews>
    <sheetView zoomScale="85" zoomScaleNormal="85" zoomScaleSheetLayoutView="100" zoomScalePageLayoutView="85" workbookViewId="0">
      <selection activeCell="I22" sqref="I22"/>
    </sheetView>
  </sheetViews>
  <sheetFormatPr baseColWidth="10" defaultColWidth="11.42578125" defaultRowHeight="15.75" x14ac:dyDescent="0.25"/>
  <cols>
    <col min="1" max="1" width="7.85546875" style="2" bestFit="1" customWidth="1"/>
    <col min="2" max="2" width="64.85546875" style="2" customWidth="1"/>
    <col min="3" max="3" width="6.85546875" style="2" customWidth="1"/>
    <col min="4" max="4" width="9.5703125" style="2" bestFit="1" customWidth="1"/>
    <col min="5" max="5" width="15.85546875" style="2" customWidth="1"/>
    <col min="6" max="6" width="17.5703125" style="2" bestFit="1" customWidth="1"/>
    <col min="7" max="7" width="11.5703125" style="69" bestFit="1" customWidth="1"/>
    <col min="8" max="16384" width="11.42578125" style="69"/>
  </cols>
  <sheetData>
    <row r="1" spans="1:7" s="61" customFormat="1" ht="82.5" customHeight="1" x14ac:dyDescent="0.25">
      <c r="A1" s="116" t="s">
        <v>67</v>
      </c>
      <c r="B1" s="116"/>
      <c r="C1" s="116"/>
      <c r="D1" s="116"/>
      <c r="E1" s="116"/>
      <c r="F1" s="116"/>
    </row>
    <row r="2" spans="1:7" s="30" customFormat="1" x14ac:dyDescent="0.25">
      <c r="A2" s="114" t="s">
        <v>68</v>
      </c>
      <c r="B2" s="114"/>
      <c r="C2" s="114"/>
      <c r="D2" s="114"/>
      <c r="E2" s="114"/>
      <c r="F2" s="114"/>
    </row>
    <row r="3" spans="1:7" s="30" customFormat="1" x14ac:dyDescent="0.25">
      <c r="A3" s="114" t="s">
        <v>69</v>
      </c>
      <c r="B3" s="114"/>
      <c r="C3" s="114"/>
      <c r="D3" s="114"/>
      <c r="E3" s="114"/>
      <c r="F3" s="114"/>
    </row>
    <row r="4" spans="1:7" s="30" customFormat="1" ht="34.700000000000003" customHeight="1" x14ac:dyDescent="0.25">
      <c r="A4" s="122" t="str">
        <f>+RESUMEN!B24</f>
        <v xml:space="preserve">ZANJA DRENANTE ( T-3 A T-12) </v>
      </c>
      <c r="B4" s="123"/>
      <c r="C4" s="123"/>
      <c r="D4" s="123"/>
      <c r="E4" s="123"/>
      <c r="F4" s="123"/>
    </row>
    <row r="5" spans="1:7" s="2" customFormat="1" ht="6.75" customHeight="1" x14ac:dyDescent="0.25">
      <c r="B5" s="13"/>
      <c r="E5" s="18"/>
      <c r="F5" s="18"/>
    </row>
    <row r="6" spans="1:7" s="2" customFormat="1" ht="31.5" x14ac:dyDescent="0.25">
      <c r="A6" s="3" t="s">
        <v>3</v>
      </c>
      <c r="B6" s="3" t="s">
        <v>4</v>
      </c>
      <c r="C6" s="3" t="s">
        <v>5</v>
      </c>
      <c r="D6" s="3" t="s">
        <v>6</v>
      </c>
      <c r="E6" s="3" t="s">
        <v>7</v>
      </c>
      <c r="F6" s="3" t="s">
        <v>8</v>
      </c>
    </row>
    <row r="7" spans="1:7" s="2" customFormat="1" x14ac:dyDescent="0.25">
      <c r="A7" s="3" t="s">
        <v>19</v>
      </c>
      <c r="B7" s="6" t="s">
        <v>9</v>
      </c>
      <c r="C7" s="25"/>
      <c r="D7" s="25"/>
      <c r="E7" s="25"/>
      <c r="F7" s="25"/>
    </row>
    <row r="8" spans="1:7" s="2" customFormat="1" x14ac:dyDescent="0.25">
      <c r="A8" s="62" t="s">
        <v>71</v>
      </c>
      <c r="B8" s="63" t="s">
        <v>86</v>
      </c>
      <c r="C8" s="62" t="s">
        <v>73</v>
      </c>
      <c r="D8" s="64">
        <f>19.4*0.9</f>
        <v>17.46</v>
      </c>
      <c r="E8" s="64"/>
      <c r="F8" s="65"/>
    </row>
    <row r="9" spans="1:7" s="2" customFormat="1" x14ac:dyDescent="0.25">
      <c r="A9" s="3" t="s">
        <v>21</v>
      </c>
      <c r="B9" s="6" t="s">
        <v>11</v>
      </c>
      <c r="C9" s="25"/>
      <c r="D9" s="64"/>
      <c r="E9" s="64"/>
      <c r="F9" s="65"/>
    </row>
    <row r="10" spans="1:7" s="2" customFormat="1" x14ac:dyDescent="0.25">
      <c r="A10" s="62">
        <v>2.1</v>
      </c>
      <c r="B10" s="63" t="s">
        <v>85</v>
      </c>
      <c r="C10" s="62" t="s">
        <v>75</v>
      </c>
      <c r="D10" s="64">
        <v>104.76</v>
      </c>
      <c r="E10" s="65"/>
      <c r="F10" s="65"/>
    </row>
    <row r="11" spans="1:7" s="8" customFormat="1" ht="31.5" x14ac:dyDescent="0.25">
      <c r="A11" s="62">
        <v>2.2000000000000002</v>
      </c>
      <c r="B11" s="63" t="s">
        <v>76</v>
      </c>
      <c r="C11" s="62" t="s">
        <v>75</v>
      </c>
      <c r="D11" s="64">
        <v>130.95000000000002</v>
      </c>
      <c r="E11" s="65"/>
      <c r="F11" s="65"/>
    </row>
    <row r="12" spans="1:7" s="2" customFormat="1" x14ac:dyDescent="0.25">
      <c r="A12" s="62">
        <v>2.2999999999999998</v>
      </c>
      <c r="B12" s="63" t="s">
        <v>77</v>
      </c>
      <c r="C12" s="62" t="s">
        <v>78</v>
      </c>
      <c r="D12" s="64">
        <v>194</v>
      </c>
      <c r="E12" s="65"/>
      <c r="F12" s="65"/>
    </row>
    <row r="13" spans="1:7" x14ac:dyDescent="0.25">
      <c r="A13" s="24">
        <v>3</v>
      </c>
      <c r="B13" s="6" t="s">
        <v>14</v>
      </c>
      <c r="C13" s="25"/>
      <c r="D13" s="25"/>
      <c r="E13" s="68"/>
      <c r="F13" s="65"/>
    </row>
    <row r="14" spans="1:7" s="2" customFormat="1" x14ac:dyDescent="0.25">
      <c r="A14" s="62">
        <v>3.1</v>
      </c>
      <c r="B14" s="63" t="s">
        <v>79</v>
      </c>
      <c r="C14" s="62" t="s">
        <v>75</v>
      </c>
      <c r="D14" s="64">
        <v>17.46</v>
      </c>
      <c r="E14" s="65"/>
      <c r="F14" s="65"/>
    </row>
    <row r="15" spans="1:7" s="2" customFormat="1" ht="15.6" customHeight="1" x14ac:dyDescent="0.25">
      <c r="A15" s="62">
        <v>3.2</v>
      </c>
      <c r="B15" s="63" t="s">
        <v>80</v>
      </c>
      <c r="C15" s="62" t="s">
        <v>78</v>
      </c>
      <c r="D15" s="64">
        <v>246.38</v>
      </c>
      <c r="E15" s="70"/>
      <c r="F15" s="65"/>
      <c r="G15" s="74"/>
    </row>
    <row r="16" spans="1:7" s="2" customFormat="1" ht="15.6" customHeight="1" x14ac:dyDescent="0.25">
      <c r="A16" s="62">
        <v>3.3</v>
      </c>
      <c r="B16" s="63" t="s">
        <v>81</v>
      </c>
      <c r="C16" s="62" t="s">
        <v>82</v>
      </c>
      <c r="D16" s="64">
        <v>19.399999999999999</v>
      </c>
      <c r="E16" s="70"/>
      <c r="F16" s="65"/>
    </row>
    <row r="17" spans="1:6" ht="15.6" customHeight="1" x14ac:dyDescent="0.25">
      <c r="A17" s="62">
        <v>3.4</v>
      </c>
      <c r="B17" s="63" t="s">
        <v>83</v>
      </c>
      <c r="C17" s="62" t="s">
        <v>84</v>
      </c>
      <c r="D17" s="64">
        <v>87.3</v>
      </c>
      <c r="E17" s="70"/>
      <c r="F17" s="65"/>
    </row>
    <row r="18" spans="1:6" x14ac:dyDescent="0.25">
      <c r="B18" s="13"/>
      <c r="E18" s="18"/>
      <c r="F18" s="18"/>
    </row>
    <row r="19" spans="1:6" x14ac:dyDescent="0.25">
      <c r="B19" s="14" t="s">
        <v>13</v>
      </c>
      <c r="C19" s="15"/>
      <c r="D19" s="15"/>
      <c r="E19" s="19"/>
      <c r="F19" s="4"/>
    </row>
    <row r="20" spans="1:6" x14ac:dyDescent="0.25">
      <c r="B20" s="74"/>
      <c r="C20" s="74"/>
      <c r="D20" s="74"/>
      <c r="E20" s="74"/>
      <c r="F20" s="74"/>
    </row>
    <row r="21" spans="1:6" x14ac:dyDescent="0.25">
      <c r="B21" s="74"/>
      <c r="C21" s="74"/>
      <c r="D21" s="74"/>
      <c r="E21" s="74"/>
      <c r="F21" s="74"/>
    </row>
    <row r="22" spans="1:6" x14ac:dyDescent="0.25">
      <c r="B22" s="74"/>
      <c r="C22" s="74"/>
      <c r="D22" s="74"/>
      <c r="E22" s="74"/>
      <c r="F22" s="74"/>
    </row>
    <row r="23" spans="1:6" x14ac:dyDescent="0.25">
      <c r="B23" s="74"/>
      <c r="C23" s="74"/>
      <c r="D23" s="74"/>
      <c r="E23" s="74"/>
      <c r="F23" s="74"/>
    </row>
    <row r="24" spans="1:6" x14ac:dyDescent="0.25">
      <c r="B24" s="74"/>
      <c r="C24" s="74"/>
      <c r="D24" s="74"/>
      <c r="E24" s="74"/>
      <c r="F24" s="74"/>
    </row>
    <row r="25" spans="1:6" x14ac:dyDescent="0.25">
      <c r="B25" s="74"/>
      <c r="C25" s="74"/>
      <c r="D25" s="74"/>
      <c r="E25" s="74"/>
      <c r="F25" s="74"/>
    </row>
    <row r="26" spans="1:6" x14ac:dyDescent="0.25">
      <c r="B26" s="13"/>
      <c r="E26" s="69"/>
      <c r="F26" s="69"/>
    </row>
    <row r="27" spans="1:6" x14ac:dyDescent="0.25">
      <c r="B27" s="13"/>
      <c r="E27" s="69"/>
      <c r="F27" s="69"/>
    </row>
    <row r="28" spans="1:6" x14ac:dyDescent="0.25">
      <c r="B28" s="13"/>
      <c r="E28" s="18"/>
      <c r="F28" s="18"/>
    </row>
    <row r="29" spans="1:6" x14ac:dyDescent="0.25">
      <c r="B29" s="13"/>
      <c r="E29" s="18"/>
      <c r="F29" s="18"/>
    </row>
    <row r="30" spans="1:6" x14ac:dyDescent="0.25">
      <c r="B30" s="13"/>
      <c r="E30" s="18"/>
      <c r="F30" s="18"/>
    </row>
    <row r="31" spans="1:6" x14ac:dyDescent="0.25">
      <c r="B31" s="13"/>
      <c r="E31" s="18"/>
      <c r="F31" s="18"/>
    </row>
    <row r="32" spans="1:6" x14ac:dyDescent="0.25">
      <c r="B32" s="13"/>
      <c r="E32" s="18"/>
      <c r="F32" s="18"/>
    </row>
    <row r="33" spans="2:6" x14ac:dyDescent="0.25">
      <c r="B33" s="13"/>
      <c r="E33" s="18"/>
      <c r="F33" s="18"/>
    </row>
    <row r="34" spans="2:6" x14ac:dyDescent="0.25">
      <c r="B34" s="13"/>
      <c r="E34" s="18"/>
      <c r="F34" s="18"/>
    </row>
    <row r="35" spans="2:6" x14ac:dyDescent="0.25">
      <c r="B35" s="13"/>
      <c r="E35" s="18"/>
      <c r="F35" s="18"/>
    </row>
    <row r="36" spans="2:6" x14ac:dyDescent="0.25">
      <c r="B36" s="13"/>
      <c r="E36" s="18"/>
      <c r="F36" s="18"/>
    </row>
    <row r="37" spans="2:6" x14ac:dyDescent="0.25">
      <c r="B37" s="13"/>
      <c r="E37" s="18"/>
      <c r="F37" s="18"/>
    </row>
    <row r="38" spans="2:6" x14ac:dyDescent="0.25">
      <c r="B38" s="13"/>
      <c r="E38" s="18"/>
      <c r="F38" s="18"/>
    </row>
    <row r="39" spans="2:6" x14ac:dyDescent="0.25">
      <c r="B39" s="13"/>
      <c r="E39" s="18"/>
      <c r="F39" s="18"/>
    </row>
    <row r="40" spans="2:6" x14ac:dyDescent="0.25">
      <c r="B40" s="13"/>
      <c r="E40" s="18"/>
      <c r="F40" s="18"/>
    </row>
    <row r="41" spans="2:6" x14ac:dyDescent="0.25">
      <c r="B41" s="13"/>
      <c r="E41" s="18"/>
      <c r="F41" s="18"/>
    </row>
    <row r="42" spans="2:6" x14ac:dyDescent="0.25">
      <c r="B42" s="13"/>
      <c r="E42" s="18"/>
      <c r="F42" s="18"/>
    </row>
    <row r="43" spans="2:6" x14ac:dyDescent="0.25">
      <c r="B43" s="13"/>
      <c r="E43" s="18"/>
      <c r="F43" s="18"/>
    </row>
    <row r="44" spans="2:6" x14ac:dyDescent="0.25">
      <c r="B44" s="13"/>
      <c r="E44" s="18"/>
      <c r="F44" s="18"/>
    </row>
    <row r="45" spans="2:6" x14ac:dyDescent="0.25">
      <c r="B45" s="13"/>
      <c r="E45" s="18"/>
      <c r="F45" s="18"/>
    </row>
    <row r="46" spans="2:6" x14ac:dyDescent="0.25">
      <c r="B46" s="13"/>
      <c r="E46" s="18"/>
      <c r="F46" s="18"/>
    </row>
    <row r="47" spans="2:6" x14ac:dyDescent="0.25">
      <c r="B47" s="13"/>
      <c r="E47" s="18"/>
      <c r="F47" s="18"/>
    </row>
    <row r="48" spans="2:6" x14ac:dyDescent="0.25">
      <c r="B48" s="13"/>
      <c r="F48" s="17"/>
    </row>
    <row r="49" spans="2:6" x14ac:dyDescent="0.25">
      <c r="B49" s="13"/>
      <c r="F49" s="17"/>
    </row>
    <row r="50" spans="2:6" x14ac:dyDescent="0.25">
      <c r="B50" s="13"/>
      <c r="F50" s="17"/>
    </row>
    <row r="51" spans="2:6" x14ac:dyDescent="0.25">
      <c r="B51" s="13"/>
      <c r="F51" s="17"/>
    </row>
    <row r="52" spans="2:6" x14ac:dyDescent="0.25">
      <c r="B52" s="13"/>
      <c r="F52" s="17"/>
    </row>
    <row r="53" spans="2:6" x14ac:dyDescent="0.25">
      <c r="B53" s="13"/>
      <c r="F53" s="17"/>
    </row>
    <row r="54" spans="2:6" x14ac:dyDescent="0.25">
      <c r="B54" s="13"/>
      <c r="F54" s="17"/>
    </row>
    <row r="55" spans="2:6" x14ac:dyDescent="0.25">
      <c r="B55" s="13"/>
      <c r="F55" s="17"/>
    </row>
    <row r="56" spans="2:6" x14ac:dyDescent="0.25">
      <c r="B56" s="13"/>
      <c r="F56" s="17"/>
    </row>
    <row r="57" spans="2:6" x14ac:dyDescent="0.25">
      <c r="B57" s="13"/>
      <c r="F57" s="17"/>
    </row>
    <row r="58" spans="2:6" x14ac:dyDescent="0.25">
      <c r="B58" s="13"/>
      <c r="F58" s="17"/>
    </row>
    <row r="59" spans="2:6" x14ac:dyDescent="0.25">
      <c r="B59" s="13"/>
      <c r="F59" s="17"/>
    </row>
    <row r="60" spans="2:6" x14ac:dyDescent="0.25">
      <c r="B60" s="13"/>
      <c r="F60" s="17"/>
    </row>
    <row r="61" spans="2:6" x14ac:dyDescent="0.25">
      <c r="B61" s="13"/>
      <c r="F61" s="17"/>
    </row>
    <row r="62" spans="2:6" x14ac:dyDescent="0.25">
      <c r="B62" s="13"/>
      <c r="F62" s="17"/>
    </row>
    <row r="63" spans="2:6" x14ac:dyDescent="0.25">
      <c r="B63" s="13"/>
      <c r="F63" s="17"/>
    </row>
    <row r="64" spans="2:6" x14ac:dyDescent="0.25">
      <c r="B64" s="13"/>
      <c r="F64" s="17"/>
    </row>
    <row r="65" spans="2:6" x14ac:dyDescent="0.25">
      <c r="B65" s="13"/>
      <c r="F65" s="17"/>
    </row>
    <row r="66" spans="2:6" x14ac:dyDescent="0.25">
      <c r="B66" s="13"/>
      <c r="F66" s="17"/>
    </row>
    <row r="67" spans="2:6" x14ac:dyDescent="0.25">
      <c r="B67" s="13"/>
      <c r="F67" s="17"/>
    </row>
    <row r="68" spans="2:6" x14ac:dyDescent="0.25">
      <c r="B68" s="13"/>
      <c r="F68" s="17"/>
    </row>
    <row r="69" spans="2:6" x14ac:dyDescent="0.25">
      <c r="B69" s="13"/>
      <c r="F69" s="17"/>
    </row>
    <row r="70" spans="2:6" x14ac:dyDescent="0.25">
      <c r="B70" s="13"/>
      <c r="F70" s="17"/>
    </row>
    <row r="71" spans="2:6" x14ac:dyDescent="0.25">
      <c r="B71" s="13"/>
      <c r="F71" s="17"/>
    </row>
    <row r="72" spans="2:6" x14ac:dyDescent="0.25">
      <c r="B72" s="13"/>
      <c r="F72" s="17"/>
    </row>
    <row r="73" spans="2:6" x14ac:dyDescent="0.25">
      <c r="B73" s="13"/>
      <c r="F73" s="17"/>
    </row>
    <row r="74" spans="2:6" x14ac:dyDescent="0.25">
      <c r="B74" s="13"/>
      <c r="F74" s="17"/>
    </row>
    <row r="75" spans="2:6" x14ac:dyDescent="0.25">
      <c r="B75" s="13"/>
      <c r="F75" s="17"/>
    </row>
    <row r="76" spans="2:6" x14ac:dyDescent="0.25">
      <c r="B76" s="13"/>
      <c r="F76" s="17"/>
    </row>
    <row r="77" spans="2:6" x14ac:dyDescent="0.25">
      <c r="B77" s="13"/>
      <c r="F77" s="17"/>
    </row>
    <row r="78" spans="2:6" x14ac:dyDescent="0.25">
      <c r="B78" s="13"/>
      <c r="F78" s="17"/>
    </row>
    <row r="79" spans="2:6" x14ac:dyDescent="0.25">
      <c r="B79" s="13"/>
      <c r="F79" s="17"/>
    </row>
    <row r="80" spans="2:6" x14ac:dyDescent="0.25">
      <c r="B80" s="13"/>
      <c r="F80" s="17"/>
    </row>
    <row r="81" spans="2:6" x14ac:dyDescent="0.25">
      <c r="B81" s="13"/>
      <c r="F81" s="17"/>
    </row>
    <row r="82" spans="2:6" x14ac:dyDescent="0.25">
      <c r="B82" s="13"/>
      <c r="F82" s="17"/>
    </row>
    <row r="83" spans="2:6" x14ac:dyDescent="0.25">
      <c r="B83" s="13"/>
      <c r="F83" s="17"/>
    </row>
    <row r="84" spans="2:6" x14ac:dyDescent="0.25">
      <c r="B84" s="13"/>
      <c r="F84" s="17"/>
    </row>
    <row r="85" spans="2:6" x14ac:dyDescent="0.25">
      <c r="B85" s="13"/>
      <c r="F85" s="17"/>
    </row>
    <row r="86" spans="2:6" x14ac:dyDescent="0.25">
      <c r="B86" s="13"/>
      <c r="F86" s="17"/>
    </row>
    <row r="87" spans="2:6" x14ac:dyDescent="0.25">
      <c r="B87" s="13"/>
      <c r="F87" s="17"/>
    </row>
    <row r="88" spans="2:6" x14ac:dyDescent="0.25">
      <c r="B88" s="13"/>
      <c r="F88" s="17"/>
    </row>
    <row r="89" spans="2:6" x14ac:dyDescent="0.25">
      <c r="B89" s="13"/>
      <c r="F89" s="17"/>
    </row>
    <row r="90" spans="2:6" x14ac:dyDescent="0.25">
      <c r="B90" s="13"/>
      <c r="F90" s="17"/>
    </row>
    <row r="91" spans="2:6" x14ac:dyDescent="0.25">
      <c r="B91" s="13"/>
      <c r="F91" s="17"/>
    </row>
    <row r="92" spans="2:6" x14ac:dyDescent="0.25">
      <c r="B92" s="13"/>
      <c r="F92" s="17"/>
    </row>
    <row r="93" spans="2:6" x14ac:dyDescent="0.25">
      <c r="B93" s="13"/>
      <c r="F93" s="17"/>
    </row>
    <row r="94" spans="2:6" x14ac:dyDescent="0.25">
      <c r="B94" s="13"/>
      <c r="F94" s="17"/>
    </row>
    <row r="95" spans="2:6" x14ac:dyDescent="0.25">
      <c r="B95" s="13"/>
      <c r="F95" s="17"/>
    </row>
    <row r="96" spans="2:6" x14ac:dyDescent="0.25">
      <c r="B96" s="13"/>
      <c r="F96" s="17"/>
    </row>
    <row r="97" spans="2:6" x14ac:dyDescent="0.25">
      <c r="B97" s="13"/>
      <c r="F97" s="17"/>
    </row>
    <row r="98" spans="2:6" x14ac:dyDescent="0.25">
      <c r="B98" s="13"/>
      <c r="F98" s="17"/>
    </row>
    <row r="99" spans="2:6" x14ac:dyDescent="0.25">
      <c r="B99" s="13"/>
      <c r="F99" s="17"/>
    </row>
    <row r="100" spans="2:6" x14ac:dyDescent="0.25">
      <c r="B100" s="13"/>
      <c r="F100" s="17"/>
    </row>
    <row r="101" spans="2:6" x14ac:dyDescent="0.25">
      <c r="B101" s="13"/>
      <c r="F101" s="17"/>
    </row>
    <row r="102" spans="2:6" x14ac:dyDescent="0.25">
      <c r="B102" s="13"/>
      <c r="F102" s="17"/>
    </row>
    <row r="103" spans="2:6" x14ac:dyDescent="0.25">
      <c r="B103" s="13"/>
      <c r="F103" s="17"/>
    </row>
    <row r="104" spans="2:6" x14ac:dyDescent="0.25">
      <c r="B104" s="13"/>
      <c r="F104" s="17"/>
    </row>
    <row r="105" spans="2:6" x14ac:dyDescent="0.25">
      <c r="B105" s="13"/>
      <c r="F105" s="17"/>
    </row>
    <row r="106" spans="2:6" x14ac:dyDescent="0.25">
      <c r="B106" s="13"/>
      <c r="F106" s="17"/>
    </row>
    <row r="107" spans="2:6" x14ac:dyDescent="0.25">
      <c r="B107" s="13"/>
      <c r="F107" s="17"/>
    </row>
    <row r="108" spans="2:6" x14ac:dyDescent="0.25">
      <c r="B108" s="13"/>
      <c r="F108" s="17"/>
    </row>
    <row r="109" spans="2:6" x14ac:dyDescent="0.25">
      <c r="B109" s="13"/>
      <c r="F109" s="17"/>
    </row>
    <row r="110" spans="2:6" x14ac:dyDescent="0.25">
      <c r="B110" s="13"/>
      <c r="F110" s="17"/>
    </row>
    <row r="111" spans="2:6" x14ac:dyDescent="0.25">
      <c r="B111" s="13"/>
      <c r="F111" s="17"/>
    </row>
    <row r="112" spans="2:6" x14ac:dyDescent="0.25">
      <c r="B112" s="13"/>
      <c r="F112" s="17"/>
    </row>
    <row r="113" spans="2:6" x14ac:dyDescent="0.25">
      <c r="B113" s="13"/>
      <c r="F113" s="17"/>
    </row>
    <row r="114" spans="2:6" x14ac:dyDescent="0.25">
      <c r="B114" s="13"/>
      <c r="F114" s="17"/>
    </row>
    <row r="115" spans="2:6" x14ac:dyDescent="0.25">
      <c r="B115" s="13"/>
      <c r="F115" s="17"/>
    </row>
    <row r="116" spans="2:6" x14ac:dyDescent="0.25">
      <c r="B116" s="13"/>
      <c r="F116" s="17"/>
    </row>
    <row r="117" spans="2:6" x14ac:dyDescent="0.25">
      <c r="B117" s="13"/>
      <c r="F117" s="17"/>
    </row>
    <row r="118" spans="2:6" x14ac:dyDescent="0.25">
      <c r="B118" s="13"/>
      <c r="F118" s="17"/>
    </row>
    <row r="119" spans="2:6" x14ac:dyDescent="0.25">
      <c r="B119" s="13"/>
      <c r="F119" s="17"/>
    </row>
    <row r="120" spans="2:6" x14ac:dyDescent="0.25">
      <c r="B120" s="13"/>
      <c r="F120" s="17"/>
    </row>
    <row r="121" spans="2:6" x14ac:dyDescent="0.25">
      <c r="B121" s="13"/>
      <c r="F121" s="17"/>
    </row>
    <row r="122" spans="2:6" x14ac:dyDescent="0.25">
      <c r="B122" s="13"/>
      <c r="F122" s="17"/>
    </row>
    <row r="123" spans="2:6" x14ac:dyDescent="0.25">
      <c r="B123" s="13"/>
      <c r="F123" s="17"/>
    </row>
    <row r="124" spans="2:6" x14ac:dyDescent="0.25">
      <c r="B124" s="13"/>
      <c r="F124" s="17"/>
    </row>
    <row r="125" spans="2:6" x14ac:dyDescent="0.25">
      <c r="B125" s="13"/>
      <c r="F125" s="17"/>
    </row>
    <row r="126" spans="2:6" x14ac:dyDescent="0.25">
      <c r="B126" s="13"/>
      <c r="F126" s="17"/>
    </row>
    <row r="127" spans="2:6" x14ac:dyDescent="0.25">
      <c r="B127" s="13"/>
      <c r="F127" s="17"/>
    </row>
    <row r="128" spans="2:6" x14ac:dyDescent="0.25">
      <c r="B128" s="13"/>
      <c r="F128" s="17"/>
    </row>
    <row r="129" spans="2:6" x14ac:dyDescent="0.25">
      <c r="B129" s="13"/>
      <c r="F129" s="17"/>
    </row>
    <row r="130" spans="2:6" x14ac:dyDescent="0.25">
      <c r="B130" s="13"/>
      <c r="F130" s="17"/>
    </row>
    <row r="131" spans="2:6" x14ac:dyDescent="0.25">
      <c r="B131" s="13"/>
      <c r="F131" s="17"/>
    </row>
    <row r="132" spans="2:6" x14ac:dyDescent="0.25">
      <c r="B132" s="13"/>
      <c r="F132" s="17"/>
    </row>
    <row r="133" spans="2:6" x14ac:dyDescent="0.25">
      <c r="B133" s="13"/>
      <c r="F133" s="17"/>
    </row>
    <row r="134" spans="2:6" x14ac:dyDescent="0.25">
      <c r="B134" s="13"/>
      <c r="F134" s="17"/>
    </row>
    <row r="135" spans="2:6" x14ac:dyDescent="0.25">
      <c r="B135" s="13"/>
      <c r="F135" s="17"/>
    </row>
    <row r="136" spans="2:6" x14ac:dyDescent="0.25">
      <c r="B136" s="13"/>
      <c r="F136" s="17"/>
    </row>
    <row r="137" spans="2:6" x14ac:dyDescent="0.25">
      <c r="B137" s="13"/>
      <c r="F137" s="17"/>
    </row>
    <row r="138" spans="2:6" x14ac:dyDescent="0.25">
      <c r="B138" s="13"/>
      <c r="F138" s="17"/>
    </row>
    <row r="139" spans="2:6" x14ac:dyDescent="0.25">
      <c r="B139" s="13"/>
      <c r="F139" s="17"/>
    </row>
    <row r="140" spans="2:6" x14ac:dyDescent="0.25">
      <c r="B140" s="13"/>
      <c r="F140" s="17"/>
    </row>
    <row r="141" spans="2:6" s="2" customFormat="1" x14ac:dyDescent="0.25">
      <c r="B141" s="13"/>
      <c r="F141" s="17"/>
    </row>
    <row r="142" spans="2:6" s="2" customFormat="1" x14ac:dyDescent="0.25">
      <c r="B142" s="13"/>
      <c r="F142" s="17"/>
    </row>
    <row r="143" spans="2:6" s="2" customFormat="1" x14ac:dyDescent="0.25">
      <c r="B143" s="13"/>
      <c r="F143" s="17"/>
    </row>
    <row r="144" spans="2:6" s="2" customFormat="1" x14ac:dyDescent="0.25">
      <c r="B144" s="13"/>
      <c r="F144" s="17"/>
    </row>
    <row r="145" spans="2:7" x14ac:dyDescent="0.25">
      <c r="B145" s="13"/>
    </row>
    <row r="146" spans="2:7" x14ac:dyDescent="0.25">
      <c r="B146" s="13"/>
    </row>
    <row r="147" spans="2:7" x14ac:dyDescent="0.25">
      <c r="B147" s="13"/>
    </row>
    <row r="148" spans="2:7" x14ac:dyDescent="0.25">
      <c r="B148" s="13"/>
    </row>
    <row r="149" spans="2:7" s="2" customFormat="1" x14ac:dyDescent="0.25">
      <c r="B149" s="13"/>
      <c r="G149" s="69"/>
    </row>
    <row r="150" spans="2:7" s="2" customFormat="1" x14ac:dyDescent="0.25">
      <c r="B150" s="13"/>
      <c r="G150" s="69"/>
    </row>
  </sheetData>
  <mergeCells count="4">
    <mergeCell ref="A1:F1"/>
    <mergeCell ref="A2:F2"/>
    <mergeCell ref="A3:F3"/>
    <mergeCell ref="A4:F4"/>
  </mergeCells>
  <phoneticPr fontId="10" type="noConversion"/>
  <pageMargins left="0.59055118110236227" right="0.59055118110236227" top="0.78740157480314965" bottom="0.78740157480314965" header="0.31496062992125984" footer="0.31496062992125984"/>
  <pageSetup scale="75"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G150"/>
  <sheetViews>
    <sheetView zoomScale="85" zoomScaleNormal="85" zoomScaleSheetLayoutView="100" zoomScalePageLayoutView="85" workbookViewId="0">
      <selection activeCell="E8" sqref="E8:F19"/>
    </sheetView>
  </sheetViews>
  <sheetFormatPr baseColWidth="10" defaultColWidth="11.42578125" defaultRowHeight="15.75" x14ac:dyDescent="0.25"/>
  <cols>
    <col min="1" max="1" width="7.85546875" style="2" bestFit="1" customWidth="1"/>
    <col min="2" max="2" width="64.85546875" style="2" customWidth="1"/>
    <col min="3" max="3" width="6.85546875" style="2" customWidth="1"/>
    <col min="4" max="4" width="9.5703125" style="2" bestFit="1" customWidth="1"/>
    <col min="5" max="5" width="15.85546875" style="2" customWidth="1"/>
    <col min="6" max="6" width="17.5703125" style="2" bestFit="1" customWidth="1"/>
    <col min="7" max="7" width="11.5703125" style="69" bestFit="1" customWidth="1"/>
    <col min="8" max="16384" width="11.42578125" style="69"/>
  </cols>
  <sheetData>
    <row r="1" spans="1:7" s="61" customFormat="1" ht="82.5" customHeight="1" x14ac:dyDescent="0.25">
      <c r="A1" s="116" t="s">
        <v>67</v>
      </c>
      <c r="B1" s="116"/>
      <c r="C1" s="116"/>
      <c r="D1" s="116"/>
      <c r="E1" s="116"/>
      <c r="F1" s="116"/>
    </row>
    <row r="2" spans="1:7" s="30" customFormat="1" x14ac:dyDescent="0.25">
      <c r="A2" s="114" t="s">
        <v>68</v>
      </c>
      <c r="B2" s="114"/>
      <c r="C2" s="114"/>
      <c r="D2" s="114"/>
      <c r="E2" s="114"/>
      <c r="F2" s="114"/>
    </row>
    <row r="3" spans="1:7" s="30" customFormat="1" x14ac:dyDescent="0.25">
      <c r="A3" s="114" t="s">
        <v>69</v>
      </c>
      <c r="B3" s="114"/>
      <c r="C3" s="114"/>
      <c r="D3" s="114"/>
      <c r="E3" s="114"/>
      <c r="F3" s="114"/>
    </row>
    <row r="4" spans="1:7" s="30" customFormat="1" ht="34.700000000000003" customHeight="1" x14ac:dyDescent="0.25">
      <c r="A4" s="122" t="str">
        <f>+RESUMEN!B25</f>
        <v xml:space="preserve">ZANJA DRENANTE ( T-3 A T-12) </v>
      </c>
      <c r="B4" s="123"/>
      <c r="C4" s="123"/>
      <c r="D4" s="123"/>
      <c r="E4" s="123"/>
      <c r="F4" s="123"/>
    </row>
    <row r="5" spans="1:7" s="2" customFormat="1" ht="6.75" customHeight="1" x14ac:dyDescent="0.25">
      <c r="B5" s="13"/>
      <c r="E5" s="18"/>
      <c r="F5" s="18"/>
    </row>
    <row r="6" spans="1:7" s="2" customFormat="1" ht="31.5" x14ac:dyDescent="0.25">
      <c r="A6" s="3" t="s">
        <v>3</v>
      </c>
      <c r="B6" s="3" t="s">
        <v>4</v>
      </c>
      <c r="C6" s="3" t="s">
        <v>5</v>
      </c>
      <c r="D6" s="3" t="s">
        <v>6</v>
      </c>
      <c r="E6" s="3" t="s">
        <v>7</v>
      </c>
      <c r="F6" s="3" t="s">
        <v>8</v>
      </c>
    </row>
    <row r="7" spans="1:7" s="2" customFormat="1" x14ac:dyDescent="0.25">
      <c r="A7" s="3" t="s">
        <v>19</v>
      </c>
      <c r="B7" s="6" t="s">
        <v>9</v>
      </c>
      <c r="C7" s="25"/>
      <c r="D7" s="25"/>
      <c r="E7" s="25"/>
      <c r="F7" s="25"/>
    </row>
    <row r="8" spans="1:7" s="2" customFormat="1" x14ac:dyDescent="0.25">
      <c r="A8" s="62" t="s">
        <v>71</v>
      </c>
      <c r="B8" s="63" t="s">
        <v>86</v>
      </c>
      <c r="C8" s="62" t="s">
        <v>73</v>
      </c>
      <c r="D8" s="64">
        <v>22.634999999999998</v>
      </c>
      <c r="E8" s="64"/>
      <c r="F8" s="65"/>
    </row>
    <row r="9" spans="1:7" s="2" customFormat="1" x14ac:dyDescent="0.25">
      <c r="A9" s="3" t="s">
        <v>21</v>
      </c>
      <c r="B9" s="6" t="s">
        <v>11</v>
      </c>
      <c r="C9" s="25"/>
      <c r="D9" s="64"/>
      <c r="E9" s="64"/>
      <c r="F9" s="65"/>
    </row>
    <row r="10" spans="1:7" s="2" customFormat="1" x14ac:dyDescent="0.25">
      <c r="A10" s="62">
        <v>2.1</v>
      </c>
      <c r="B10" s="63" t="s">
        <v>85</v>
      </c>
      <c r="C10" s="62" t="s">
        <v>75</v>
      </c>
      <c r="D10" s="64">
        <v>135.81</v>
      </c>
      <c r="E10" s="64"/>
      <c r="F10" s="65"/>
    </row>
    <row r="11" spans="1:7" s="8" customFormat="1" ht="31.5" x14ac:dyDescent="0.25">
      <c r="A11" s="62">
        <v>2.2000000000000002</v>
      </c>
      <c r="B11" s="63" t="s">
        <v>76</v>
      </c>
      <c r="C11" s="62" t="s">
        <v>75</v>
      </c>
      <c r="D11" s="64">
        <v>169.76249999999999</v>
      </c>
      <c r="E11" s="64"/>
      <c r="F11" s="65"/>
    </row>
    <row r="12" spans="1:7" s="2" customFormat="1" x14ac:dyDescent="0.25">
      <c r="A12" s="62">
        <v>2.2999999999999998</v>
      </c>
      <c r="B12" s="63" t="s">
        <v>77</v>
      </c>
      <c r="C12" s="62" t="s">
        <v>78</v>
      </c>
      <c r="D12" s="64">
        <v>251.5</v>
      </c>
      <c r="E12" s="64"/>
      <c r="F12" s="65"/>
    </row>
    <row r="13" spans="1:7" x14ac:dyDescent="0.25">
      <c r="A13" s="24">
        <v>3</v>
      </c>
      <c r="B13" s="6" t="s">
        <v>14</v>
      </c>
      <c r="C13" s="25"/>
      <c r="D13" s="64"/>
      <c r="E13" s="64"/>
      <c r="F13" s="65"/>
    </row>
    <row r="14" spans="1:7" s="2" customFormat="1" x14ac:dyDescent="0.25">
      <c r="A14" s="62">
        <v>3.1</v>
      </c>
      <c r="B14" s="63" t="s">
        <v>79</v>
      </c>
      <c r="C14" s="62" t="s">
        <v>75</v>
      </c>
      <c r="D14" s="64">
        <v>22.634999999999998</v>
      </c>
      <c r="E14" s="64"/>
      <c r="F14" s="65"/>
    </row>
    <row r="15" spans="1:7" s="2" customFormat="1" ht="15.6" customHeight="1" x14ac:dyDescent="0.25">
      <c r="A15" s="62">
        <v>3.2</v>
      </c>
      <c r="B15" s="63" t="s">
        <v>80</v>
      </c>
      <c r="C15" s="62" t="s">
        <v>78</v>
      </c>
      <c r="D15" s="64">
        <v>319.40499999999997</v>
      </c>
      <c r="E15" s="64"/>
      <c r="F15" s="65"/>
      <c r="G15" s="74"/>
    </row>
    <row r="16" spans="1:7" s="2" customFormat="1" ht="15.6" customHeight="1" x14ac:dyDescent="0.25">
      <c r="A16" s="62">
        <v>3.3</v>
      </c>
      <c r="B16" s="63" t="s">
        <v>81</v>
      </c>
      <c r="C16" s="62" t="s">
        <v>82</v>
      </c>
      <c r="D16" s="64">
        <v>25.15</v>
      </c>
      <c r="E16" s="64"/>
      <c r="F16" s="65"/>
    </row>
    <row r="17" spans="1:6" ht="15.6" customHeight="1" x14ac:dyDescent="0.25">
      <c r="A17" s="62">
        <v>3.4</v>
      </c>
      <c r="B17" s="63" t="s">
        <v>83</v>
      </c>
      <c r="C17" s="62" t="s">
        <v>84</v>
      </c>
      <c r="D17" s="64">
        <v>113.175</v>
      </c>
      <c r="E17" s="64"/>
      <c r="F17" s="65"/>
    </row>
    <row r="18" spans="1:6" x14ac:dyDescent="0.25">
      <c r="B18" s="13"/>
      <c r="E18" s="18"/>
      <c r="F18" s="18"/>
    </row>
    <row r="19" spans="1:6" x14ac:dyDescent="0.25">
      <c r="B19" s="14" t="s">
        <v>13</v>
      </c>
      <c r="C19" s="15"/>
      <c r="D19" s="15"/>
      <c r="E19" s="19"/>
      <c r="F19" s="4"/>
    </row>
    <row r="20" spans="1:6" x14ac:dyDescent="0.25">
      <c r="B20" s="74"/>
      <c r="C20" s="74"/>
      <c r="D20" s="74"/>
      <c r="E20" s="74"/>
      <c r="F20" s="74"/>
    </row>
    <row r="21" spans="1:6" x14ac:dyDescent="0.25">
      <c r="B21" s="74"/>
      <c r="C21" s="74"/>
      <c r="D21" s="74"/>
      <c r="E21" s="74"/>
      <c r="F21" s="74"/>
    </row>
    <row r="22" spans="1:6" x14ac:dyDescent="0.25">
      <c r="B22" s="74"/>
      <c r="C22" s="74"/>
      <c r="D22" s="74"/>
      <c r="E22" s="74"/>
      <c r="F22" s="74"/>
    </row>
    <row r="23" spans="1:6" x14ac:dyDescent="0.25">
      <c r="B23" s="74"/>
      <c r="C23" s="74"/>
      <c r="D23" s="74"/>
      <c r="E23" s="74"/>
      <c r="F23" s="74"/>
    </row>
    <row r="24" spans="1:6" x14ac:dyDescent="0.25">
      <c r="B24" s="74"/>
      <c r="C24" s="74"/>
      <c r="D24" s="74"/>
      <c r="E24" s="74"/>
      <c r="F24" s="74"/>
    </row>
    <row r="25" spans="1:6" x14ac:dyDescent="0.25">
      <c r="B25" s="74"/>
      <c r="C25" s="74"/>
      <c r="D25" s="74"/>
      <c r="E25" s="74"/>
      <c r="F25" s="74"/>
    </row>
    <row r="26" spans="1:6" x14ac:dyDescent="0.25">
      <c r="B26" s="13"/>
      <c r="E26" s="69"/>
      <c r="F26" s="69"/>
    </row>
    <row r="27" spans="1:6" x14ac:dyDescent="0.25">
      <c r="B27" s="13"/>
      <c r="E27" s="69"/>
      <c r="F27" s="69"/>
    </row>
    <row r="28" spans="1:6" x14ac:dyDescent="0.25">
      <c r="B28" s="13"/>
      <c r="E28" s="18"/>
      <c r="F28" s="18"/>
    </row>
    <row r="29" spans="1:6" x14ac:dyDescent="0.25">
      <c r="B29" s="13"/>
      <c r="E29" s="18"/>
      <c r="F29" s="18"/>
    </row>
    <row r="30" spans="1:6" x14ac:dyDescent="0.25">
      <c r="B30" s="13"/>
      <c r="E30" s="18"/>
      <c r="F30" s="18"/>
    </row>
    <row r="31" spans="1:6" x14ac:dyDescent="0.25">
      <c r="B31" s="13"/>
      <c r="E31" s="18"/>
      <c r="F31" s="18"/>
    </row>
    <row r="32" spans="1:6" x14ac:dyDescent="0.25">
      <c r="B32" s="13"/>
      <c r="E32" s="18"/>
      <c r="F32" s="18"/>
    </row>
    <row r="33" spans="2:6" x14ac:dyDescent="0.25">
      <c r="B33" s="13"/>
      <c r="E33" s="18"/>
      <c r="F33" s="18"/>
    </row>
    <row r="34" spans="2:6" x14ac:dyDescent="0.25">
      <c r="B34" s="13"/>
      <c r="E34" s="18"/>
      <c r="F34" s="18"/>
    </row>
    <row r="35" spans="2:6" x14ac:dyDescent="0.25">
      <c r="B35" s="13"/>
      <c r="E35" s="18"/>
      <c r="F35" s="18"/>
    </row>
    <row r="36" spans="2:6" x14ac:dyDescent="0.25">
      <c r="B36" s="13"/>
      <c r="E36" s="18"/>
      <c r="F36" s="18"/>
    </row>
    <row r="37" spans="2:6" x14ac:dyDescent="0.25">
      <c r="B37" s="13"/>
      <c r="E37" s="18"/>
      <c r="F37" s="18"/>
    </row>
    <row r="38" spans="2:6" x14ac:dyDescent="0.25">
      <c r="B38" s="13"/>
      <c r="E38" s="18"/>
      <c r="F38" s="18"/>
    </row>
    <row r="39" spans="2:6" x14ac:dyDescent="0.25">
      <c r="B39" s="13"/>
      <c r="E39" s="18"/>
      <c r="F39" s="18"/>
    </row>
    <row r="40" spans="2:6" x14ac:dyDescent="0.25">
      <c r="B40" s="13"/>
      <c r="E40" s="18"/>
      <c r="F40" s="18"/>
    </row>
    <row r="41" spans="2:6" x14ac:dyDescent="0.25">
      <c r="B41" s="13"/>
      <c r="E41" s="18"/>
      <c r="F41" s="18"/>
    </row>
    <row r="42" spans="2:6" x14ac:dyDescent="0.25">
      <c r="B42" s="13"/>
      <c r="E42" s="18"/>
      <c r="F42" s="18"/>
    </row>
    <row r="43" spans="2:6" x14ac:dyDescent="0.25">
      <c r="B43" s="13"/>
      <c r="E43" s="18"/>
      <c r="F43" s="18"/>
    </row>
    <row r="44" spans="2:6" x14ac:dyDescent="0.25">
      <c r="B44" s="13"/>
      <c r="E44" s="18"/>
      <c r="F44" s="18"/>
    </row>
    <row r="45" spans="2:6" x14ac:dyDescent="0.25">
      <c r="B45" s="13"/>
      <c r="E45" s="18"/>
      <c r="F45" s="18"/>
    </row>
    <row r="46" spans="2:6" x14ac:dyDescent="0.25">
      <c r="B46" s="13"/>
      <c r="E46" s="18"/>
      <c r="F46" s="18"/>
    </row>
    <row r="47" spans="2:6" x14ac:dyDescent="0.25">
      <c r="B47" s="13"/>
      <c r="E47" s="18"/>
      <c r="F47" s="18"/>
    </row>
    <row r="48" spans="2:6" x14ac:dyDescent="0.25">
      <c r="B48" s="13"/>
      <c r="F48" s="17"/>
    </row>
    <row r="49" spans="2:6" x14ac:dyDescent="0.25">
      <c r="B49" s="13"/>
      <c r="F49" s="17"/>
    </row>
    <row r="50" spans="2:6" x14ac:dyDescent="0.25">
      <c r="B50" s="13"/>
      <c r="F50" s="17"/>
    </row>
    <row r="51" spans="2:6" x14ac:dyDescent="0.25">
      <c r="B51" s="13"/>
      <c r="F51" s="17"/>
    </row>
    <row r="52" spans="2:6" x14ac:dyDescent="0.25">
      <c r="B52" s="13"/>
      <c r="F52" s="17"/>
    </row>
    <row r="53" spans="2:6" x14ac:dyDescent="0.25">
      <c r="B53" s="13"/>
      <c r="F53" s="17"/>
    </row>
    <row r="54" spans="2:6" x14ac:dyDescent="0.25">
      <c r="B54" s="13"/>
      <c r="F54" s="17"/>
    </row>
    <row r="55" spans="2:6" x14ac:dyDescent="0.25">
      <c r="B55" s="13"/>
      <c r="F55" s="17"/>
    </row>
    <row r="56" spans="2:6" x14ac:dyDescent="0.25">
      <c r="B56" s="13"/>
      <c r="F56" s="17"/>
    </row>
    <row r="57" spans="2:6" x14ac:dyDescent="0.25">
      <c r="B57" s="13"/>
      <c r="F57" s="17"/>
    </row>
    <row r="58" spans="2:6" x14ac:dyDescent="0.25">
      <c r="B58" s="13"/>
      <c r="F58" s="17"/>
    </row>
    <row r="59" spans="2:6" x14ac:dyDescent="0.25">
      <c r="B59" s="13"/>
      <c r="F59" s="17"/>
    </row>
    <row r="60" spans="2:6" x14ac:dyDescent="0.25">
      <c r="B60" s="13"/>
      <c r="F60" s="17"/>
    </row>
    <row r="61" spans="2:6" x14ac:dyDescent="0.25">
      <c r="B61" s="13"/>
      <c r="F61" s="17"/>
    </row>
    <row r="62" spans="2:6" x14ac:dyDescent="0.25">
      <c r="B62" s="13"/>
      <c r="F62" s="17"/>
    </row>
    <row r="63" spans="2:6" x14ac:dyDescent="0.25">
      <c r="B63" s="13"/>
      <c r="F63" s="17"/>
    </row>
    <row r="64" spans="2:6" x14ac:dyDescent="0.25">
      <c r="B64" s="13"/>
      <c r="F64" s="17"/>
    </row>
    <row r="65" spans="2:6" x14ac:dyDescent="0.25">
      <c r="B65" s="13"/>
      <c r="F65" s="17"/>
    </row>
    <row r="66" spans="2:6" x14ac:dyDescent="0.25">
      <c r="B66" s="13"/>
      <c r="F66" s="17"/>
    </row>
    <row r="67" spans="2:6" x14ac:dyDescent="0.25">
      <c r="B67" s="13"/>
      <c r="F67" s="17"/>
    </row>
    <row r="68" spans="2:6" x14ac:dyDescent="0.25">
      <c r="B68" s="13"/>
      <c r="F68" s="17"/>
    </row>
    <row r="69" spans="2:6" x14ac:dyDescent="0.25">
      <c r="B69" s="13"/>
      <c r="F69" s="17"/>
    </row>
    <row r="70" spans="2:6" x14ac:dyDescent="0.25">
      <c r="B70" s="13"/>
      <c r="F70" s="17"/>
    </row>
    <row r="71" spans="2:6" x14ac:dyDescent="0.25">
      <c r="B71" s="13"/>
      <c r="F71" s="17"/>
    </row>
    <row r="72" spans="2:6" x14ac:dyDescent="0.25">
      <c r="B72" s="13"/>
      <c r="F72" s="17"/>
    </row>
    <row r="73" spans="2:6" x14ac:dyDescent="0.25">
      <c r="B73" s="13"/>
      <c r="F73" s="17"/>
    </row>
    <row r="74" spans="2:6" x14ac:dyDescent="0.25">
      <c r="B74" s="13"/>
      <c r="F74" s="17"/>
    </row>
    <row r="75" spans="2:6" x14ac:dyDescent="0.25">
      <c r="B75" s="13"/>
      <c r="F75" s="17"/>
    </row>
    <row r="76" spans="2:6" x14ac:dyDescent="0.25">
      <c r="B76" s="13"/>
      <c r="F76" s="17"/>
    </row>
    <row r="77" spans="2:6" x14ac:dyDescent="0.25">
      <c r="B77" s="13"/>
      <c r="F77" s="17"/>
    </row>
    <row r="78" spans="2:6" x14ac:dyDescent="0.25">
      <c r="B78" s="13"/>
      <c r="F78" s="17"/>
    </row>
    <row r="79" spans="2:6" x14ac:dyDescent="0.25">
      <c r="B79" s="13"/>
      <c r="F79" s="17"/>
    </row>
    <row r="80" spans="2:6" x14ac:dyDescent="0.25">
      <c r="B80" s="13"/>
      <c r="F80" s="17"/>
    </row>
    <row r="81" spans="2:6" x14ac:dyDescent="0.25">
      <c r="B81" s="13"/>
      <c r="F81" s="17"/>
    </row>
    <row r="82" spans="2:6" x14ac:dyDescent="0.25">
      <c r="B82" s="13"/>
      <c r="F82" s="17"/>
    </row>
    <row r="83" spans="2:6" x14ac:dyDescent="0.25">
      <c r="B83" s="13"/>
      <c r="F83" s="17"/>
    </row>
    <row r="84" spans="2:6" x14ac:dyDescent="0.25">
      <c r="B84" s="13"/>
      <c r="F84" s="17"/>
    </row>
    <row r="85" spans="2:6" x14ac:dyDescent="0.25">
      <c r="B85" s="13"/>
      <c r="F85" s="17"/>
    </row>
    <row r="86" spans="2:6" x14ac:dyDescent="0.25">
      <c r="B86" s="13"/>
      <c r="F86" s="17"/>
    </row>
    <row r="87" spans="2:6" x14ac:dyDescent="0.25">
      <c r="B87" s="13"/>
      <c r="F87" s="17"/>
    </row>
    <row r="88" spans="2:6" x14ac:dyDescent="0.25">
      <c r="B88" s="13"/>
      <c r="F88" s="17"/>
    </row>
    <row r="89" spans="2:6" x14ac:dyDescent="0.25">
      <c r="B89" s="13"/>
      <c r="F89" s="17"/>
    </row>
    <row r="90" spans="2:6" x14ac:dyDescent="0.25">
      <c r="B90" s="13"/>
      <c r="F90" s="17"/>
    </row>
    <row r="91" spans="2:6" x14ac:dyDescent="0.25">
      <c r="B91" s="13"/>
      <c r="F91" s="17"/>
    </row>
    <row r="92" spans="2:6" x14ac:dyDescent="0.25">
      <c r="B92" s="13"/>
      <c r="F92" s="17"/>
    </row>
    <row r="93" spans="2:6" x14ac:dyDescent="0.25">
      <c r="B93" s="13"/>
      <c r="F93" s="17"/>
    </row>
    <row r="94" spans="2:6" x14ac:dyDescent="0.25">
      <c r="B94" s="13"/>
      <c r="F94" s="17"/>
    </row>
    <row r="95" spans="2:6" x14ac:dyDescent="0.25">
      <c r="B95" s="13"/>
      <c r="F95" s="17"/>
    </row>
    <row r="96" spans="2:6" x14ac:dyDescent="0.25">
      <c r="B96" s="13"/>
      <c r="F96" s="17"/>
    </row>
    <row r="97" spans="2:6" x14ac:dyDescent="0.25">
      <c r="B97" s="13"/>
      <c r="F97" s="17"/>
    </row>
    <row r="98" spans="2:6" x14ac:dyDescent="0.25">
      <c r="B98" s="13"/>
      <c r="F98" s="17"/>
    </row>
    <row r="99" spans="2:6" x14ac:dyDescent="0.25">
      <c r="B99" s="13"/>
      <c r="F99" s="17"/>
    </row>
    <row r="100" spans="2:6" x14ac:dyDescent="0.25">
      <c r="B100" s="13"/>
      <c r="F100" s="17"/>
    </row>
    <row r="101" spans="2:6" x14ac:dyDescent="0.25">
      <c r="B101" s="13"/>
      <c r="F101" s="17"/>
    </row>
    <row r="102" spans="2:6" x14ac:dyDescent="0.25">
      <c r="B102" s="13"/>
      <c r="F102" s="17"/>
    </row>
    <row r="103" spans="2:6" x14ac:dyDescent="0.25">
      <c r="B103" s="13"/>
      <c r="F103" s="17"/>
    </row>
    <row r="104" spans="2:6" x14ac:dyDescent="0.25">
      <c r="B104" s="13"/>
      <c r="F104" s="17"/>
    </row>
    <row r="105" spans="2:6" x14ac:dyDescent="0.25">
      <c r="B105" s="13"/>
      <c r="F105" s="17"/>
    </row>
    <row r="106" spans="2:6" x14ac:dyDescent="0.25">
      <c r="B106" s="13"/>
      <c r="F106" s="17"/>
    </row>
    <row r="107" spans="2:6" x14ac:dyDescent="0.25">
      <c r="B107" s="13"/>
      <c r="F107" s="17"/>
    </row>
    <row r="108" spans="2:6" x14ac:dyDescent="0.25">
      <c r="B108" s="13"/>
      <c r="F108" s="17"/>
    </row>
    <row r="109" spans="2:6" x14ac:dyDescent="0.25">
      <c r="B109" s="13"/>
      <c r="F109" s="17"/>
    </row>
    <row r="110" spans="2:6" x14ac:dyDescent="0.25">
      <c r="B110" s="13"/>
      <c r="F110" s="17"/>
    </row>
    <row r="111" spans="2:6" x14ac:dyDescent="0.25">
      <c r="B111" s="13"/>
      <c r="F111" s="17"/>
    </row>
    <row r="112" spans="2:6" x14ac:dyDescent="0.25">
      <c r="B112" s="13"/>
      <c r="F112" s="17"/>
    </row>
    <row r="113" spans="2:6" x14ac:dyDescent="0.25">
      <c r="B113" s="13"/>
      <c r="F113" s="17"/>
    </row>
    <row r="114" spans="2:6" x14ac:dyDescent="0.25">
      <c r="B114" s="13"/>
      <c r="F114" s="17"/>
    </row>
    <row r="115" spans="2:6" x14ac:dyDescent="0.25">
      <c r="B115" s="13"/>
      <c r="F115" s="17"/>
    </row>
    <row r="116" spans="2:6" x14ac:dyDescent="0.25">
      <c r="B116" s="13"/>
      <c r="F116" s="17"/>
    </row>
    <row r="117" spans="2:6" x14ac:dyDescent="0.25">
      <c r="B117" s="13"/>
      <c r="F117" s="17"/>
    </row>
    <row r="118" spans="2:6" x14ac:dyDescent="0.25">
      <c r="B118" s="13"/>
      <c r="F118" s="17"/>
    </row>
    <row r="119" spans="2:6" x14ac:dyDescent="0.25">
      <c r="B119" s="13"/>
      <c r="F119" s="17"/>
    </row>
    <row r="120" spans="2:6" x14ac:dyDescent="0.25">
      <c r="B120" s="13"/>
      <c r="F120" s="17"/>
    </row>
    <row r="121" spans="2:6" x14ac:dyDescent="0.25">
      <c r="B121" s="13"/>
      <c r="F121" s="17"/>
    </row>
    <row r="122" spans="2:6" x14ac:dyDescent="0.25">
      <c r="B122" s="13"/>
      <c r="F122" s="17"/>
    </row>
    <row r="123" spans="2:6" x14ac:dyDescent="0.25">
      <c r="B123" s="13"/>
      <c r="F123" s="17"/>
    </row>
    <row r="124" spans="2:6" x14ac:dyDescent="0.25">
      <c r="B124" s="13"/>
      <c r="F124" s="17"/>
    </row>
    <row r="125" spans="2:6" x14ac:dyDescent="0.25">
      <c r="B125" s="13"/>
      <c r="F125" s="17"/>
    </row>
    <row r="126" spans="2:6" x14ac:dyDescent="0.25">
      <c r="B126" s="13"/>
      <c r="F126" s="17"/>
    </row>
    <row r="127" spans="2:6" x14ac:dyDescent="0.25">
      <c r="B127" s="13"/>
      <c r="F127" s="17"/>
    </row>
    <row r="128" spans="2:6" x14ac:dyDescent="0.25">
      <c r="B128" s="13"/>
      <c r="F128" s="17"/>
    </row>
    <row r="129" spans="2:6" x14ac:dyDescent="0.25">
      <c r="B129" s="13"/>
      <c r="F129" s="17"/>
    </row>
    <row r="130" spans="2:6" x14ac:dyDescent="0.25">
      <c r="B130" s="13"/>
      <c r="F130" s="17"/>
    </row>
    <row r="131" spans="2:6" x14ac:dyDescent="0.25">
      <c r="B131" s="13"/>
      <c r="F131" s="17"/>
    </row>
    <row r="132" spans="2:6" x14ac:dyDescent="0.25">
      <c r="B132" s="13"/>
      <c r="F132" s="17"/>
    </row>
    <row r="133" spans="2:6" x14ac:dyDescent="0.25">
      <c r="B133" s="13"/>
      <c r="F133" s="17"/>
    </row>
    <row r="134" spans="2:6" x14ac:dyDescent="0.25">
      <c r="B134" s="13"/>
      <c r="F134" s="17"/>
    </row>
    <row r="135" spans="2:6" x14ac:dyDescent="0.25">
      <c r="B135" s="13"/>
      <c r="F135" s="17"/>
    </row>
    <row r="136" spans="2:6" x14ac:dyDescent="0.25">
      <c r="B136" s="13"/>
      <c r="F136" s="17"/>
    </row>
    <row r="137" spans="2:6" x14ac:dyDescent="0.25">
      <c r="B137" s="13"/>
      <c r="F137" s="17"/>
    </row>
    <row r="138" spans="2:6" x14ac:dyDescent="0.25">
      <c r="B138" s="13"/>
      <c r="F138" s="17"/>
    </row>
    <row r="139" spans="2:6" x14ac:dyDescent="0.25">
      <c r="B139" s="13"/>
      <c r="F139" s="17"/>
    </row>
    <row r="140" spans="2:6" x14ac:dyDescent="0.25">
      <c r="B140" s="13"/>
      <c r="F140" s="17"/>
    </row>
    <row r="141" spans="2:6" s="2" customFormat="1" x14ac:dyDescent="0.25">
      <c r="B141" s="13"/>
      <c r="F141" s="17"/>
    </row>
    <row r="142" spans="2:6" s="2" customFormat="1" x14ac:dyDescent="0.25">
      <c r="B142" s="13"/>
      <c r="F142" s="17"/>
    </row>
    <row r="143" spans="2:6" s="2" customFormat="1" x14ac:dyDescent="0.25">
      <c r="B143" s="13"/>
      <c r="F143" s="17"/>
    </row>
    <row r="144" spans="2:6" s="2" customFormat="1" x14ac:dyDescent="0.25">
      <c r="B144" s="13"/>
      <c r="F144" s="17"/>
    </row>
    <row r="145" spans="2:7" x14ac:dyDescent="0.25">
      <c r="B145" s="13"/>
    </row>
    <row r="146" spans="2:7" x14ac:dyDescent="0.25">
      <c r="B146" s="13"/>
    </row>
    <row r="147" spans="2:7" x14ac:dyDescent="0.25">
      <c r="B147" s="13"/>
    </row>
    <row r="148" spans="2:7" x14ac:dyDescent="0.25">
      <c r="B148" s="13"/>
    </row>
    <row r="149" spans="2:7" s="2" customFormat="1" x14ac:dyDescent="0.25">
      <c r="B149" s="13"/>
      <c r="G149" s="69"/>
    </row>
    <row r="150" spans="2:7" s="2" customFormat="1" x14ac:dyDescent="0.25">
      <c r="B150" s="13"/>
      <c r="G150" s="69"/>
    </row>
  </sheetData>
  <mergeCells count="4">
    <mergeCell ref="A1:F1"/>
    <mergeCell ref="A2:F2"/>
    <mergeCell ref="A3:F3"/>
    <mergeCell ref="A4:F4"/>
  </mergeCells>
  <phoneticPr fontId="10" type="noConversion"/>
  <pageMargins left="0.59055118110236227" right="0.59055118110236227" top="0.78740157480314965" bottom="0.78740157480314965" header="0.31496062992125984" footer="0.31496062992125984"/>
  <pageSetup scale="75"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G150"/>
  <sheetViews>
    <sheetView zoomScale="85" zoomScaleNormal="85" zoomScaleSheetLayoutView="100" zoomScalePageLayoutView="85" workbookViewId="0">
      <selection activeCell="E8" sqref="E8:F19"/>
    </sheetView>
  </sheetViews>
  <sheetFormatPr baseColWidth="10" defaultColWidth="11.42578125" defaultRowHeight="15.75" x14ac:dyDescent="0.25"/>
  <cols>
    <col min="1" max="1" width="7.85546875" style="2" bestFit="1" customWidth="1"/>
    <col min="2" max="2" width="64.85546875" style="2" customWidth="1"/>
    <col min="3" max="3" width="6.85546875" style="2" customWidth="1"/>
    <col min="4" max="4" width="9.5703125" style="2" bestFit="1" customWidth="1"/>
    <col min="5" max="5" width="15.85546875" style="2" customWidth="1"/>
    <col min="6" max="6" width="17.5703125" style="2" bestFit="1" customWidth="1"/>
    <col min="7" max="7" width="11.5703125" style="69" bestFit="1" customWidth="1"/>
    <col min="8" max="16384" width="11.42578125" style="69"/>
  </cols>
  <sheetData>
    <row r="1" spans="1:7" s="61" customFormat="1" ht="82.5" customHeight="1" x14ac:dyDescent="0.25">
      <c r="A1" s="116" t="s">
        <v>67</v>
      </c>
      <c r="B1" s="116"/>
      <c r="C1" s="116"/>
      <c r="D1" s="116"/>
      <c r="E1" s="116"/>
      <c r="F1" s="116"/>
    </row>
    <row r="2" spans="1:7" s="30" customFormat="1" x14ac:dyDescent="0.25">
      <c r="A2" s="114" t="s">
        <v>68</v>
      </c>
      <c r="B2" s="114"/>
      <c r="C2" s="114"/>
      <c r="D2" s="114"/>
      <c r="E2" s="114"/>
      <c r="F2" s="114"/>
    </row>
    <row r="3" spans="1:7" s="30" customFormat="1" x14ac:dyDescent="0.25">
      <c r="A3" s="114" t="s">
        <v>69</v>
      </c>
      <c r="B3" s="114"/>
      <c r="C3" s="114"/>
      <c r="D3" s="114"/>
      <c r="E3" s="114"/>
      <c r="F3" s="114"/>
    </row>
    <row r="4" spans="1:7" s="30" customFormat="1" ht="34.700000000000003" customHeight="1" x14ac:dyDescent="0.25">
      <c r="A4" s="122" t="str">
        <f>+RESUMEN!B26</f>
        <v xml:space="preserve">ZANJA DRENANTE ( T-2 A T-14) </v>
      </c>
      <c r="B4" s="123"/>
      <c r="C4" s="123"/>
      <c r="D4" s="123"/>
      <c r="E4" s="123"/>
      <c r="F4" s="123"/>
    </row>
    <row r="5" spans="1:7" s="2" customFormat="1" ht="6.75" customHeight="1" x14ac:dyDescent="0.25">
      <c r="B5" s="13"/>
      <c r="E5" s="18"/>
      <c r="F5" s="18"/>
    </row>
    <row r="6" spans="1:7" s="2" customFormat="1" ht="31.5" x14ac:dyDescent="0.25">
      <c r="A6" s="3" t="s">
        <v>3</v>
      </c>
      <c r="B6" s="3" t="s">
        <v>4</v>
      </c>
      <c r="C6" s="3" t="s">
        <v>5</v>
      </c>
      <c r="D6" s="3" t="s">
        <v>6</v>
      </c>
      <c r="E6" s="3" t="s">
        <v>7</v>
      </c>
      <c r="F6" s="3" t="s">
        <v>8</v>
      </c>
    </row>
    <row r="7" spans="1:7" s="2" customFormat="1" x14ac:dyDescent="0.25">
      <c r="A7" s="3" t="s">
        <v>19</v>
      </c>
      <c r="B7" s="6" t="s">
        <v>9</v>
      </c>
      <c r="C7" s="25"/>
      <c r="D7" s="25"/>
      <c r="E7" s="25"/>
      <c r="F7" s="25"/>
    </row>
    <row r="8" spans="1:7" s="2" customFormat="1" x14ac:dyDescent="0.25">
      <c r="A8" s="62" t="s">
        <v>71</v>
      </c>
      <c r="B8" s="63" t="s">
        <v>86</v>
      </c>
      <c r="C8" s="62" t="s">
        <v>73</v>
      </c>
      <c r="D8" s="64">
        <v>13.32</v>
      </c>
      <c r="E8" s="64"/>
      <c r="F8" s="65"/>
    </row>
    <row r="9" spans="1:7" s="2" customFormat="1" x14ac:dyDescent="0.25">
      <c r="A9" s="3" t="s">
        <v>21</v>
      </c>
      <c r="B9" s="6" t="s">
        <v>11</v>
      </c>
      <c r="C9" s="25"/>
      <c r="D9" s="64"/>
      <c r="E9" s="64"/>
      <c r="F9" s="65"/>
    </row>
    <row r="10" spans="1:7" s="2" customFormat="1" x14ac:dyDescent="0.25">
      <c r="A10" s="62">
        <v>2.1</v>
      </c>
      <c r="B10" s="63" t="s">
        <v>85</v>
      </c>
      <c r="C10" s="62" t="s">
        <v>75</v>
      </c>
      <c r="D10" s="64">
        <v>79.92</v>
      </c>
      <c r="E10" s="64"/>
      <c r="F10" s="65"/>
    </row>
    <row r="11" spans="1:7" s="8" customFormat="1" ht="31.5" x14ac:dyDescent="0.25">
      <c r="A11" s="62">
        <v>2.2000000000000002</v>
      </c>
      <c r="B11" s="63" t="s">
        <v>76</v>
      </c>
      <c r="C11" s="62" t="s">
        <v>75</v>
      </c>
      <c r="D11" s="64">
        <v>99.9</v>
      </c>
      <c r="E11" s="64"/>
      <c r="F11" s="65"/>
    </row>
    <row r="12" spans="1:7" s="2" customFormat="1" x14ac:dyDescent="0.25">
      <c r="A12" s="62">
        <v>2.2999999999999998</v>
      </c>
      <c r="B12" s="63" t="s">
        <v>77</v>
      </c>
      <c r="C12" s="62" t="s">
        <v>78</v>
      </c>
      <c r="D12" s="64">
        <v>148</v>
      </c>
      <c r="E12" s="64"/>
      <c r="F12" s="65"/>
    </row>
    <row r="13" spans="1:7" x14ac:dyDescent="0.25">
      <c r="A13" s="24">
        <v>3</v>
      </c>
      <c r="B13" s="6" t="s">
        <v>14</v>
      </c>
      <c r="C13" s="25"/>
      <c r="D13" s="64"/>
      <c r="E13" s="64"/>
      <c r="F13" s="65"/>
    </row>
    <row r="14" spans="1:7" s="2" customFormat="1" x14ac:dyDescent="0.25">
      <c r="A14" s="62">
        <v>3.1</v>
      </c>
      <c r="B14" s="63" t="s">
        <v>79</v>
      </c>
      <c r="C14" s="62" t="s">
        <v>75</v>
      </c>
      <c r="D14" s="64">
        <v>13.32</v>
      </c>
      <c r="E14" s="64"/>
      <c r="F14" s="65"/>
    </row>
    <row r="15" spans="1:7" s="2" customFormat="1" ht="15.6" customHeight="1" x14ac:dyDescent="0.25">
      <c r="A15" s="62">
        <v>3.2</v>
      </c>
      <c r="B15" s="63" t="s">
        <v>80</v>
      </c>
      <c r="C15" s="62" t="s">
        <v>78</v>
      </c>
      <c r="D15" s="64">
        <v>187.96</v>
      </c>
      <c r="E15" s="64"/>
      <c r="F15" s="65"/>
      <c r="G15" s="74"/>
    </row>
    <row r="16" spans="1:7" s="2" customFormat="1" ht="15.6" customHeight="1" x14ac:dyDescent="0.25">
      <c r="A16" s="62">
        <v>3.3</v>
      </c>
      <c r="B16" s="63" t="s">
        <v>81</v>
      </c>
      <c r="C16" s="62" t="s">
        <v>82</v>
      </c>
      <c r="D16" s="64">
        <v>14.8</v>
      </c>
      <c r="E16" s="64"/>
      <c r="F16" s="65"/>
    </row>
    <row r="17" spans="1:6" ht="15.6" customHeight="1" x14ac:dyDescent="0.25">
      <c r="A17" s="62">
        <v>3.4</v>
      </c>
      <c r="B17" s="63" t="s">
        <v>83</v>
      </c>
      <c r="C17" s="62" t="s">
        <v>84</v>
      </c>
      <c r="D17" s="64">
        <v>66.600000000000009</v>
      </c>
      <c r="E17" s="64"/>
      <c r="F17" s="65"/>
    </row>
    <row r="18" spans="1:6" x14ac:dyDescent="0.25">
      <c r="B18" s="13"/>
      <c r="E18" s="18"/>
      <c r="F18" s="18"/>
    </row>
    <row r="19" spans="1:6" x14ac:dyDescent="0.25">
      <c r="B19" s="14" t="s">
        <v>13</v>
      </c>
      <c r="C19" s="15"/>
      <c r="D19" s="15"/>
      <c r="E19" s="19"/>
      <c r="F19" s="4"/>
    </row>
    <row r="20" spans="1:6" x14ac:dyDescent="0.25">
      <c r="B20" s="74"/>
      <c r="C20" s="74"/>
      <c r="D20" s="74"/>
      <c r="E20" s="74"/>
      <c r="F20" s="74"/>
    </row>
    <row r="21" spans="1:6" x14ac:dyDescent="0.25">
      <c r="B21" s="74"/>
      <c r="C21" s="74"/>
      <c r="D21" s="74"/>
      <c r="E21" s="74"/>
      <c r="F21" s="74"/>
    </row>
    <row r="22" spans="1:6" x14ac:dyDescent="0.25">
      <c r="B22" s="74"/>
      <c r="C22" s="74"/>
      <c r="D22" s="74"/>
      <c r="E22" s="74"/>
      <c r="F22" s="74"/>
    </row>
    <row r="23" spans="1:6" x14ac:dyDescent="0.25">
      <c r="B23" s="74"/>
      <c r="C23" s="74"/>
      <c r="D23" s="74"/>
      <c r="E23" s="74"/>
      <c r="F23" s="74"/>
    </row>
    <row r="24" spans="1:6" x14ac:dyDescent="0.25">
      <c r="B24" s="74"/>
      <c r="C24" s="74"/>
      <c r="D24" s="74"/>
      <c r="E24" s="74"/>
      <c r="F24" s="74"/>
    </row>
    <row r="25" spans="1:6" x14ac:dyDescent="0.25">
      <c r="B25" s="74"/>
      <c r="C25" s="74"/>
      <c r="D25" s="74"/>
      <c r="E25" s="74"/>
      <c r="F25" s="74"/>
    </row>
    <row r="26" spans="1:6" x14ac:dyDescent="0.25">
      <c r="B26" s="13"/>
      <c r="E26" s="69"/>
      <c r="F26" s="69"/>
    </row>
    <row r="27" spans="1:6" x14ac:dyDescent="0.25">
      <c r="B27" s="13"/>
      <c r="E27" s="69"/>
      <c r="F27" s="69"/>
    </row>
    <row r="28" spans="1:6" x14ac:dyDescent="0.25">
      <c r="B28" s="13"/>
      <c r="E28" s="18"/>
      <c r="F28" s="18"/>
    </row>
    <row r="29" spans="1:6" x14ac:dyDescent="0.25">
      <c r="B29" s="13"/>
      <c r="E29" s="18"/>
      <c r="F29" s="18"/>
    </row>
    <row r="30" spans="1:6" x14ac:dyDescent="0.25">
      <c r="B30" s="13"/>
      <c r="E30" s="18"/>
      <c r="F30" s="18"/>
    </row>
    <row r="31" spans="1:6" x14ac:dyDescent="0.25">
      <c r="B31" s="13"/>
      <c r="E31" s="18"/>
      <c r="F31" s="18"/>
    </row>
    <row r="32" spans="1:6" x14ac:dyDescent="0.25">
      <c r="B32" s="13"/>
      <c r="E32" s="18"/>
      <c r="F32" s="18"/>
    </row>
    <row r="33" spans="2:6" x14ac:dyDescent="0.25">
      <c r="B33" s="13"/>
      <c r="E33" s="18"/>
      <c r="F33" s="18"/>
    </row>
    <row r="34" spans="2:6" x14ac:dyDescent="0.25">
      <c r="B34" s="13"/>
      <c r="E34" s="18"/>
      <c r="F34" s="18"/>
    </row>
    <row r="35" spans="2:6" x14ac:dyDescent="0.25">
      <c r="B35" s="13"/>
      <c r="E35" s="18"/>
      <c r="F35" s="18"/>
    </row>
    <row r="36" spans="2:6" x14ac:dyDescent="0.25">
      <c r="B36" s="13"/>
      <c r="E36" s="18"/>
      <c r="F36" s="18"/>
    </row>
    <row r="37" spans="2:6" x14ac:dyDescent="0.25">
      <c r="B37" s="13"/>
      <c r="E37" s="18"/>
      <c r="F37" s="18"/>
    </row>
    <row r="38" spans="2:6" x14ac:dyDescent="0.25">
      <c r="B38" s="13"/>
      <c r="E38" s="18"/>
      <c r="F38" s="18"/>
    </row>
    <row r="39" spans="2:6" x14ac:dyDescent="0.25">
      <c r="B39" s="13"/>
      <c r="E39" s="18"/>
      <c r="F39" s="18"/>
    </row>
    <row r="40" spans="2:6" x14ac:dyDescent="0.25">
      <c r="B40" s="13"/>
      <c r="E40" s="18"/>
      <c r="F40" s="18"/>
    </row>
    <row r="41" spans="2:6" x14ac:dyDescent="0.25">
      <c r="B41" s="13"/>
      <c r="E41" s="18"/>
      <c r="F41" s="18"/>
    </row>
    <row r="42" spans="2:6" x14ac:dyDescent="0.25">
      <c r="B42" s="13"/>
      <c r="E42" s="18"/>
      <c r="F42" s="18"/>
    </row>
    <row r="43" spans="2:6" x14ac:dyDescent="0.25">
      <c r="B43" s="13"/>
      <c r="E43" s="18"/>
      <c r="F43" s="18"/>
    </row>
    <row r="44" spans="2:6" x14ac:dyDescent="0.25">
      <c r="B44" s="13"/>
      <c r="E44" s="18"/>
      <c r="F44" s="18"/>
    </row>
    <row r="45" spans="2:6" x14ac:dyDescent="0.25">
      <c r="B45" s="13"/>
      <c r="E45" s="18"/>
      <c r="F45" s="18"/>
    </row>
    <row r="46" spans="2:6" x14ac:dyDescent="0.25">
      <c r="B46" s="13"/>
      <c r="E46" s="18"/>
      <c r="F46" s="18"/>
    </row>
    <row r="47" spans="2:6" x14ac:dyDescent="0.25">
      <c r="B47" s="13"/>
      <c r="E47" s="18"/>
      <c r="F47" s="18"/>
    </row>
    <row r="48" spans="2:6" x14ac:dyDescent="0.25">
      <c r="B48" s="13"/>
      <c r="F48" s="17"/>
    </row>
    <row r="49" spans="2:6" x14ac:dyDescent="0.25">
      <c r="B49" s="13"/>
      <c r="F49" s="17"/>
    </row>
    <row r="50" spans="2:6" x14ac:dyDescent="0.25">
      <c r="B50" s="13"/>
      <c r="F50" s="17"/>
    </row>
    <row r="51" spans="2:6" x14ac:dyDescent="0.25">
      <c r="B51" s="13"/>
      <c r="F51" s="17"/>
    </row>
    <row r="52" spans="2:6" x14ac:dyDescent="0.25">
      <c r="B52" s="13"/>
      <c r="F52" s="17"/>
    </row>
    <row r="53" spans="2:6" x14ac:dyDescent="0.25">
      <c r="B53" s="13"/>
      <c r="F53" s="17"/>
    </row>
    <row r="54" spans="2:6" x14ac:dyDescent="0.25">
      <c r="B54" s="13"/>
      <c r="F54" s="17"/>
    </row>
    <row r="55" spans="2:6" x14ac:dyDescent="0.25">
      <c r="B55" s="13"/>
      <c r="F55" s="17"/>
    </row>
    <row r="56" spans="2:6" x14ac:dyDescent="0.25">
      <c r="B56" s="13"/>
      <c r="F56" s="17"/>
    </row>
    <row r="57" spans="2:6" x14ac:dyDescent="0.25">
      <c r="B57" s="13"/>
      <c r="F57" s="17"/>
    </row>
    <row r="58" spans="2:6" x14ac:dyDescent="0.25">
      <c r="B58" s="13"/>
      <c r="F58" s="17"/>
    </row>
    <row r="59" spans="2:6" x14ac:dyDescent="0.25">
      <c r="B59" s="13"/>
      <c r="F59" s="17"/>
    </row>
    <row r="60" spans="2:6" x14ac:dyDescent="0.25">
      <c r="B60" s="13"/>
      <c r="F60" s="17"/>
    </row>
    <row r="61" spans="2:6" x14ac:dyDescent="0.25">
      <c r="B61" s="13"/>
      <c r="F61" s="17"/>
    </row>
    <row r="62" spans="2:6" x14ac:dyDescent="0.25">
      <c r="B62" s="13"/>
      <c r="F62" s="17"/>
    </row>
    <row r="63" spans="2:6" x14ac:dyDescent="0.25">
      <c r="B63" s="13"/>
      <c r="F63" s="17"/>
    </row>
    <row r="64" spans="2:6" x14ac:dyDescent="0.25">
      <c r="B64" s="13"/>
      <c r="F64" s="17"/>
    </row>
    <row r="65" spans="2:6" x14ac:dyDescent="0.25">
      <c r="B65" s="13"/>
      <c r="F65" s="17"/>
    </row>
    <row r="66" spans="2:6" x14ac:dyDescent="0.25">
      <c r="B66" s="13"/>
      <c r="F66" s="17"/>
    </row>
    <row r="67" spans="2:6" x14ac:dyDescent="0.25">
      <c r="B67" s="13"/>
      <c r="F67" s="17"/>
    </row>
    <row r="68" spans="2:6" x14ac:dyDescent="0.25">
      <c r="B68" s="13"/>
      <c r="F68" s="17"/>
    </row>
    <row r="69" spans="2:6" x14ac:dyDescent="0.25">
      <c r="B69" s="13"/>
      <c r="F69" s="17"/>
    </row>
    <row r="70" spans="2:6" x14ac:dyDescent="0.25">
      <c r="B70" s="13"/>
      <c r="F70" s="17"/>
    </row>
    <row r="71" spans="2:6" x14ac:dyDescent="0.25">
      <c r="B71" s="13"/>
      <c r="F71" s="17"/>
    </row>
    <row r="72" spans="2:6" x14ac:dyDescent="0.25">
      <c r="B72" s="13"/>
      <c r="F72" s="17"/>
    </row>
    <row r="73" spans="2:6" x14ac:dyDescent="0.25">
      <c r="B73" s="13"/>
      <c r="F73" s="17"/>
    </row>
    <row r="74" spans="2:6" x14ac:dyDescent="0.25">
      <c r="B74" s="13"/>
      <c r="F74" s="17"/>
    </row>
    <row r="75" spans="2:6" x14ac:dyDescent="0.25">
      <c r="B75" s="13"/>
      <c r="F75" s="17"/>
    </row>
    <row r="76" spans="2:6" x14ac:dyDescent="0.25">
      <c r="B76" s="13"/>
      <c r="F76" s="17"/>
    </row>
    <row r="77" spans="2:6" x14ac:dyDescent="0.25">
      <c r="B77" s="13"/>
      <c r="F77" s="17"/>
    </row>
    <row r="78" spans="2:6" x14ac:dyDescent="0.25">
      <c r="B78" s="13"/>
      <c r="F78" s="17"/>
    </row>
    <row r="79" spans="2:6" x14ac:dyDescent="0.25">
      <c r="B79" s="13"/>
      <c r="F79" s="17"/>
    </row>
    <row r="80" spans="2:6" x14ac:dyDescent="0.25">
      <c r="B80" s="13"/>
      <c r="F80" s="17"/>
    </row>
    <row r="81" spans="2:6" x14ac:dyDescent="0.25">
      <c r="B81" s="13"/>
      <c r="F81" s="17"/>
    </row>
    <row r="82" spans="2:6" x14ac:dyDescent="0.25">
      <c r="B82" s="13"/>
      <c r="F82" s="17"/>
    </row>
    <row r="83" spans="2:6" x14ac:dyDescent="0.25">
      <c r="B83" s="13"/>
      <c r="F83" s="17"/>
    </row>
    <row r="84" spans="2:6" x14ac:dyDescent="0.25">
      <c r="B84" s="13"/>
      <c r="F84" s="17"/>
    </row>
    <row r="85" spans="2:6" x14ac:dyDescent="0.25">
      <c r="B85" s="13"/>
      <c r="F85" s="17"/>
    </row>
    <row r="86" spans="2:6" x14ac:dyDescent="0.25">
      <c r="B86" s="13"/>
      <c r="F86" s="17"/>
    </row>
    <row r="87" spans="2:6" x14ac:dyDescent="0.25">
      <c r="B87" s="13"/>
      <c r="F87" s="17"/>
    </row>
    <row r="88" spans="2:6" x14ac:dyDescent="0.25">
      <c r="B88" s="13"/>
      <c r="F88" s="17"/>
    </row>
    <row r="89" spans="2:6" x14ac:dyDescent="0.25">
      <c r="B89" s="13"/>
      <c r="F89" s="17"/>
    </row>
    <row r="90" spans="2:6" x14ac:dyDescent="0.25">
      <c r="B90" s="13"/>
      <c r="F90" s="17"/>
    </row>
    <row r="91" spans="2:6" x14ac:dyDescent="0.25">
      <c r="B91" s="13"/>
      <c r="F91" s="17"/>
    </row>
    <row r="92" spans="2:6" x14ac:dyDescent="0.25">
      <c r="B92" s="13"/>
      <c r="F92" s="17"/>
    </row>
    <row r="93" spans="2:6" x14ac:dyDescent="0.25">
      <c r="B93" s="13"/>
      <c r="F93" s="17"/>
    </row>
    <row r="94" spans="2:6" x14ac:dyDescent="0.25">
      <c r="B94" s="13"/>
      <c r="F94" s="17"/>
    </row>
    <row r="95" spans="2:6" x14ac:dyDescent="0.25">
      <c r="B95" s="13"/>
      <c r="F95" s="17"/>
    </row>
    <row r="96" spans="2:6" x14ac:dyDescent="0.25">
      <c r="B96" s="13"/>
      <c r="F96" s="17"/>
    </row>
    <row r="97" spans="2:6" x14ac:dyDescent="0.25">
      <c r="B97" s="13"/>
      <c r="F97" s="17"/>
    </row>
    <row r="98" spans="2:6" x14ac:dyDescent="0.25">
      <c r="B98" s="13"/>
      <c r="F98" s="17"/>
    </row>
    <row r="99" spans="2:6" x14ac:dyDescent="0.25">
      <c r="B99" s="13"/>
      <c r="F99" s="17"/>
    </row>
    <row r="100" spans="2:6" x14ac:dyDescent="0.25">
      <c r="B100" s="13"/>
      <c r="F100" s="17"/>
    </row>
    <row r="101" spans="2:6" x14ac:dyDescent="0.25">
      <c r="B101" s="13"/>
      <c r="F101" s="17"/>
    </row>
    <row r="102" spans="2:6" x14ac:dyDescent="0.25">
      <c r="B102" s="13"/>
      <c r="F102" s="17"/>
    </row>
    <row r="103" spans="2:6" x14ac:dyDescent="0.25">
      <c r="B103" s="13"/>
      <c r="F103" s="17"/>
    </row>
    <row r="104" spans="2:6" x14ac:dyDescent="0.25">
      <c r="B104" s="13"/>
      <c r="F104" s="17"/>
    </row>
    <row r="105" spans="2:6" x14ac:dyDescent="0.25">
      <c r="B105" s="13"/>
      <c r="F105" s="17"/>
    </row>
    <row r="106" spans="2:6" x14ac:dyDescent="0.25">
      <c r="B106" s="13"/>
      <c r="F106" s="17"/>
    </row>
    <row r="107" spans="2:6" x14ac:dyDescent="0.25">
      <c r="B107" s="13"/>
      <c r="F107" s="17"/>
    </row>
    <row r="108" spans="2:6" x14ac:dyDescent="0.25">
      <c r="B108" s="13"/>
      <c r="F108" s="17"/>
    </row>
    <row r="109" spans="2:6" x14ac:dyDescent="0.25">
      <c r="B109" s="13"/>
      <c r="F109" s="17"/>
    </row>
    <row r="110" spans="2:6" x14ac:dyDescent="0.25">
      <c r="B110" s="13"/>
      <c r="F110" s="17"/>
    </row>
    <row r="111" spans="2:6" x14ac:dyDescent="0.25">
      <c r="B111" s="13"/>
      <c r="F111" s="17"/>
    </row>
    <row r="112" spans="2:6" x14ac:dyDescent="0.25">
      <c r="B112" s="13"/>
      <c r="F112" s="17"/>
    </row>
    <row r="113" spans="2:6" x14ac:dyDescent="0.25">
      <c r="B113" s="13"/>
      <c r="F113" s="17"/>
    </row>
    <row r="114" spans="2:6" x14ac:dyDescent="0.25">
      <c r="B114" s="13"/>
      <c r="F114" s="17"/>
    </row>
    <row r="115" spans="2:6" x14ac:dyDescent="0.25">
      <c r="B115" s="13"/>
      <c r="F115" s="17"/>
    </row>
    <row r="116" spans="2:6" x14ac:dyDescent="0.25">
      <c r="B116" s="13"/>
      <c r="F116" s="17"/>
    </row>
    <row r="117" spans="2:6" x14ac:dyDescent="0.25">
      <c r="B117" s="13"/>
      <c r="F117" s="17"/>
    </row>
    <row r="118" spans="2:6" x14ac:dyDescent="0.25">
      <c r="B118" s="13"/>
      <c r="F118" s="17"/>
    </row>
    <row r="119" spans="2:6" x14ac:dyDescent="0.25">
      <c r="B119" s="13"/>
      <c r="F119" s="17"/>
    </row>
    <row r="120" spans="2:6" x14ac:dyDescent="0.25">
      <c r="B120" s="13"/>
      <c r="F120" s="17"/>
    </row>
    <row r="121" spans="2:6" x14ac:dyDescent="0.25">
      <c r="B121" s="13"/>
      <c r="F121" s="17"/>
    </row>
    <row r="122" spans="2:6" x14ac:dyDescent="0.25">
      <c r="B122" s="13"/>
      <c r="F122" s="17"/>
    </row>
    <row r="123" spans="2:6" x14ac:dyDescent="0.25">
      <c r="B123" s="13"/>
      <c r="F123" s="17"/>
    </row>
    <row r="124" spans="2:6" x14ac:dyDescent="0.25">
      <c r="B124" s="13"/>
      <c r="F124" s="17"/>
    </row>
    <row r="125" spans="2:6" x14ac:dyDescent="0.25">
      <c r="B125" s="13"/>
      <c r="F125" s="17"/>
    </row>
    <row r="126" spans="2:6" x14ac:dyDescent="0.25">
      <c r="B126" s="13"/>
      <c r="F126" s="17"/>
    </row>
    <row r="127" spans="2:6" x14ac:dyDescent="0.25">
      <c r="B127" s="13"/>
      <c r="F127" s="17"/>
    </row>
    <row r="128" spans="2:6" x14ac:dyDescent="0.25">
      <c r="B128" s="13"/>
      <c r="F128" s="17"/>
    </row>
    <row r="129" spans="2:6" x14ac:dyDescent="0.25">
      <c r="B129" s="13"/>
      <c r="F129" s="17"/>
    </row>
    <row r="130" spans="2:6" x14ac:dyDescent="0.25">
      <c r="B130" s="13"/>
      <c r="F130" s="17"/>
    </row>
    <row r="131" spans="2:6" x14ac:dyDescent="0.25">
      <c r="B131" s="13"/>
      <c r="F131" s="17"/>
    </row>
    <row r="132" spans="2:6" x14ac:dyDescent="0.25">
      <c r="B132" s="13"/>
      <c r="F132" s="17"/>
    </row>
    <row r="133" spans="2:6" x14ac:dyDescent="0.25">
      <c r="B133" s="13"/>
      <c r="F133" s="17"/>
    </row>
    <row r="134" spans="2:6" x14ac:dyDescent="0.25">
      <c r="B134" s="13"/>
      <c r="F134" s="17"/>
    </row>
    <row r="135" spans="2:6" x14ac:dyDescent="0.25">
      <c r="B135" s="13"/>
      <c r="F135" s="17"/>
    </row>
    <row r="136" spans="2:6" x14ac:dyDescent="0.25">
      <c r="B136" s="13"/>
      <c r="F136" s="17"/>
    </row>
    <row r="137" spans="2:6" x14ac:dyDescent="0.25">
      <c r="B137" s="13"/>
      <c r="F137" s="17"/>
    </row>
    <row r="138" spans="2:6" x14ac:dyDescent="0.25">
      <c r="B138" s="13"/>
      <c r="F138" s="17"/>
    </row>
    <row r="139" spans="2:6" x14ac:dyDescent="0.25">
      <c r="B139" s="13"/>
      <c r="F139" s="17"/>
    </row>
    <row r="140" spans="2:6" x14ac:dyDescent="0.25">
      <c r="B140" s="13"/>
      <c r="F140" s="17"/>
    </row>
    <row r="141" spans="2:6" s="2" customFormat="1" x14ac:dyDescent="0.25">
      <c r="B141" s="13"/>
      <c r="F141" s="17"/>
    </row>
    <row r="142" spans="2:6" s="2" customFormat="1" x14ac:dyDescent="0.25">
      <c r="B142" s="13"/>
      <c r="F142" s="17"/>
    </row>
    <row r="143" spans="2:6" s="2" customFormat="1" x14ac:dyDescent="0.25">
      <c r="B143" s="13"/>
      <c r="F143" s="17"/>
    </row>
    <row r="144" spans="2:6" s="2" customFormat="1" x14ac:dyDescent="0.25">
      <c r="B144" s="13"/>
      <c r="F144" s="17"/>
    </row>
    <row r="145" spans="2:7" x14ac:dyDescent="0.25">
      <c r="B145" s="13"/>
    </row>
    <row r="146" spans="2:7" x14ac:dyDescent="0.25">
      <c r="B146" s="13"/>
    </row>
    <row r="147" spans="2:7" x14ac:dyDescent="0.25">
      <c r="B147" s="13"/>
    </row>
    <row r="148" spans="2:7" x14ac:dyDescent="0.25">
      <c r="B148" s="13"/>
    </row>
    <row r="149" spans="2:7" s="2" customFormat="1" x14ac:dyDescent="0.25">
      <c r="B149" s="13"/>
      <c r="G149" s="69"/>
    </row>
    <row r="150" spans="2:7" s="2" customFormat="1" x14ac:dyDescent="0.25">
      <c r="B150" s="13"/>
      <c r="G150" s="69"/>
    </row>
  </sheetData>
  <mergeCells count="4">
    <mergeCell ref="A1:F1"/>
    <mergeCell ref="A2:F2"/>
    <mergeCell ref="A3:F3"/>
    <mergeCell ref="A4:F4"/>
  </mergeCells>
  <phoneticPr fontId="10" type="noConversion"/>
  <pageMargins left="0.59055118110236227" right="0.59055118110236227" top="0.78740157480314965" bottom="0.78740157480314965" header="0.31496062992125984" footer="0.31496062992125984"/>
  <pageSetup scale="75"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G150"/>
  <sheetViews>
    <sheetView zoomScale="85" zoomScaleNormal="85" zoomScaleSheetLayoutView="100" zoomScalePageLayoutView="85" workbookViewId="0">
      <selection activeCell="N15" sqref="N15:N16"/>
    </sheetView>
  </sheetViews>
  <sheetFormatPr baseColWidth="10" defaultColWidth="11.42578125" defaultRowHeight="15.75" x14ac:dyDescent="0.25"/>
  <cols>
    <col min="1" max="1" width="7.85546875" style="2" bestFit="1" customWidth="1"/>
    <col min="2" max="2" width="64.85546875" style="2" customWidth="1"/>
    <col min="3" max="3" width="6.85546875" style="2" customWidth="1"/>
    <col min="4" max="4" width="9.5703125" style="2" bestFit="1" customWidth="1"/>
    <col min="5" max="5" width="15.85546875" style="2" customWidth="1"/>
    <col min="6" max="6" width="17.5703125" style="2" bestFit="1" customWidth="1"/>
    <col min="7" max="7" width="11.5703125" style="69" bestFit="1" customWidth="1"/>
    <col min="8" max="16384" width="11.42578125" style="69"/>
  </cols>
  <sheetData>
    <row r="1" spans="1:7" s="61" customFormat="1" ht="82.5" customHeight="1" x14ac:dyDescent="0.25">
      <c r="A1" s="116" t="s">
        <v>67</v>
      </c>
      <c r="B1" s="116"/>
      <c r="C1" s="116"/>
      <c r="D1" s="116"/>
      <c r="E1" s="116"/>
      <c r="F1" s="116"/>
    </row>
    <row r="2" spans="1:7" s="30" customFormat="1" x14ac:dyDescent="0.25">
      <c r="A2" s="114" t="s">
        <v>68</v>
      </c>
      <c r="B2" s="114"/>
      <c r="C2" s="114"/>
      <c r="D2" s="114"/>
      <c r="E2" s="114"/>
      <c r="F2" s="114"/>
    </row>
    <row r="3" spans="1:7" s="30" customFormat="1" x14ac:dyDescent="0.25">
      <c r="A3" s="114" t="s">
        <v>69</v>
      </c>
      <c r="B3" s="114"/>
      <c r="C3" s="114"/>
      <c r="D3" s="114"/>
      <c r="E3" s="114"/>
      <c r="F3" s="114"/>
    </row>
    <row r="4" spans="1:7" s="30" customFormat="1" ht="34.700000000000003" customHeight="1" x14ac:dyDescent="0.25">
      <c r="A4" s="122" t="str">
        <f>+RESUMEN!B27</f>
        <v xml:space="preserve">ZANJA DRENANTE ( T-2 A T-15) </v>
      </c>
      <c r="B4" s="123"/>
      <c r="C4" s="123"/>
      <c r="D4" s="123"/>
      <c r="E4" s="123"/>
      <c r="F4" s="123"/>
    </row>
    <row r="5" spans="1:7" s="2" customFormat="1" ht="6.75" customHeight="1" x14ac:dyDescent="0.25">
      <c r="B5" s="13"/>
      <c r="E5" s="18"/>
      <c r="F5" s="18"/>
    </row>
    <row r="6" spans="1:7" s="2" customFormat="1" ht="31.5" x14ac:dyDescent="0.25">
      <c r="A6" s="3" t="s">
        <v>3</v>
      </c>
      <c r="B6" s="3" t="s">
        <v>4</v>
      </c>
      <c r="C6" s="3" t="s">
        <v>5</v>
      </c>
      <c r="D6" s="3" t="s">
        <v>6</v>
      </c>
      <c r="E6" s="3" t="s">
        <v>7</v>
      </c>
      <c r="F6" s="3" t="s">
        <v>8</v>
      </c>
    </row>
    <row r="7" spans="1:7" s="2" customFormat="1" x14ac:dyDescent="0.25">
      <c r="A7" s="3" t="s">
        <v>19</v>
      </c>
      <c r="B7" s="6" t="s">
        <v>9</v>
      </c>
      <c r="C7" s="25"/>
      <c r="D7" s="25"/>
      <c r="E7" s="25"/>
      <c r="F7" s="25"/>
    </row>
    <row r="8" spans="1:7" s="2" customFormat="1" x14ac:dyDescent="0.25">
      <c r="A8" s="62" t="s">
        <v>71</v>
      </c>
      <c r="B8" s="63" t="s">
        <v>86</v>
      </c>
      <c r="C8" s="62" t="s">
        <v>73</v>
      </c>
      <c r="D8" s="64">
        <f>18.37*0.9</f>
        <v>16.533000000000001</v>
      </c>
      <c r="E8" s="64"/>
      <c r="F8" s="65"/>
    </row>
    <row r="9" spans="1:7" s="2" customFormat="1" x14ac:dyDescent="0.25">
      <c r="A9" s="3" t="s">
        <v>21</v>
      </c>
      <c r="B9" s="6" t="s">
        <v>11</v>
      </c>
      <c r="C9" s="25"/>
      <c r="D9" s="64"/>
      <c r="E9" s="64"/>
      <c r="F9" s="65"/>
    </row>
    <row r="10" spans="1:7" s="2" customFormat="1" x14ac:dyDescent="0.25">
      <c r="A10" s="62">
        <v>2.1</v>
      </c>
      <c r="B10" s="63" t="s">
        <v>85</v>
      </c>
      <c r="C10" s="62" t="s">
        <v>75</v>
      </c>
      <c r="D10" s="64">
        <v>99.198000000000008</v>
      </c>
      <c r="E10" s="64"/>
      <c r="F10" s="65"/>
    </row>
    <row r="11" spans="1:7" s="8" customFormat="1" ht="31.5" x14ac:dyDescent="0.25">
      <c r="A11" s="62">
        <v>2.2000000000000002</v>
      </c>
      <c r="B11" s="63" t="s">
        <v>76</v>
      </c>
      <c r="C11" s="62" t="s">
        <v>75</v>
      </c>
      <c r="D11" s="64">
        <v>123.9975</v>
      </c>
      <c r="E11" s="64"/>
      <c r="F11" s="65"/>
    </row>
    <row r="12" spans="1:7" s="2" customFormat="1" x14ac:dyDescent="0.25">
      <c r="A12" s="62">
        <v>2.2999999999999998</v>
      </c>
      <c r="B12" s="63" t="s">
        <v>77</v>
      </c>
      <c r="C12" s="62" t="s">
        <v>78</v>
      </c>
      <c r="D12" s="64">
        <v>183.70000000000002</v>
      </c>
      <c r="E12" s="64"/>
      <c r="F12" s="65"/>
    </row>
    <row r="13" spans="1:7" x14ac:dyDescent="0.25">
      <c r="A13" s="24">
        <v>3</v>
      </c>
      <c r="B13" s="6" t="s">
        <v>14</v>
      </c>
      <c r="C13" s="25"/>
      <c r="D13" s="64"/>
      <c r="E13" s="64"/>
      <c r="F13" s="65"/>
    </row>
    <row r="14" spans="1:7" s="2" customFormat="1" x14ac:dyDescent="0.25">
      <c r="A14" s="62">
        <v>3.1</v>
      </c>
      <c r="B14" s="63" t="s">
        <v>79</v>
      </c>
      <c r="C14" s="62" t="s">
        <v>75</v>
      </c>
      <c r="D14" s="64">
        <v>16.533000000000001</v>
      </c>
      <c r="E14" s="64"/>
      <c r="F14" s="65"/>
    </row>
    <row r="15" spans="1:7" s="2" customFormat="1" ht="15.6" customHeight="1" x14ac:dyDescent="0.25">
      <c r="A15" s="62">
        <v>3.2</v>
      </c>
      <c r="B15" s="63" t="s">
        <v>80</v>
      </c>
      <c r="C15" s="62" t="s">
        <v>78</v>
      </c>
      <c r="D15" s="64">
        <v>233.29900000000004</v>
      </c>
      <c r="E15" s="64"/>
      <c r="F15" s="65"/>
      <c r="G15" s="74"/>
    </row>
    <row r="16" spans="1:7" s="2" customFormat="1" ht="15.6" customHeight="1" x14ac:dyDescent="0.25">
      <c r="A16" s="62">
        <v>3.3</v>
      </c>
      <c r="B16" s="63" t="s">
        <v>81</v>
      </c>
      <c r="C16" s="62" t="s">
        <v>82</v>
      </c>
      <c r="D16" s="64">
        <v>18.37</v>
      </c>
      <c r="E16" s="64"/>
      <c r="F16" s="65"/>
    </row>
    <row r="17" spans="1:6" ht="15.6" customHeight="1" x14ac:dyDescent="0.25">
      <c r="A17" s="62">
        <v>3.4</v>
      </c>
      <c r="B17" s="63" t="s">
        <v>83</v>
      </c>
      <c r="C17" s="62" t="s">
        <v>84</v>
      </c>
      <c r="D17" s="64">
        <v>82.665000000000006</v>
      </c>
      <c r="E17" s="64"/>
      <c r="F17" s="65"/>
    </row>
    <row r="18" spans="1:6" x14ac:dyDescent="0.25">
      <c r="B18" s="13"/>
      <c r="E18" s="18"/>
      <c r="F18" s="18"/>
    </row>
    <row r="19" spans="1:6" x14ac:dyDescent="0.25">
      <c r="B19" s="14" t="s">
        <v>13</v>
      </c>
      <c r="C19" s="15"/>
      <c r="D19" s="15"/>
      <c r="E19" s="19"/>
      <c r="F19" s="4"/>
    </row>
    <row r="20" spans="1:6" x14ac:dyDescent="0.25">
      <c r="B20" s="74"/>
      <c r="C20" s="74"/>
      <c r="D20" s="74"/>
      <c r="E20" s="74"/>
      <c r="F20" s="74"/>
    </row>
    <row r="21" spans="1:6" x14ac:dyDescent="0.25">
      <c r="B21" s="74"/>
      <c r="C21" s="74"/>
      <c r="D21" s="74"/>
      <c r="E21" s="74"/>
      <c r="F21" s="74"/>
    </row>
    <row r="22" spans="1:6" x14ac:dyDescent="0.25">
      <c r="B22" s="74"/>
      <c r="C22" s="74"/>
      <c r="D22" s="74"/>
      <c r="E22" s="74"/>
      <c r="F22" s="74"/>
    </row>
    <row r="23" spans="1:6" x14ac:dyDescent="0.25">
      <c r="B23" s="74"/>
      <c r="C23" s="74"/>
      <c r="D23" s="74"/>
      <c r="E23" s="74"/>
      <c r="F23" s="74"/>
    </row>
    <row r="24" spans="1:6" x14ac:dyDescent="0.25">
      <c r="B24" s="74"/>
      <c r="C24" s="74"/>
      <c r="D24" s="74"/>
      <c r="E24" s="74"/>
      <c r="F24" s="74"/>
    </row>
    <row r="25" spans="1:6" x14ac:dyDescent="0.25">
      <c r="B25" s="74"/>
      <c r="C25" s="74"/>
      <c r="D25" s="74"/>
      <c r="E25" s="74"/>
      <c r="F25" s="74"/>
    </row>
    <row r="26" spans="1:6" x14ac:dyDescent="0.25">
      <c r="B26" s="13"/>
      <c r="E26" s="69"/>
      <c r="F26" s="69"/>
    </row>
    <row r="27" spans="1:6" x14ac:dyDescent="0.25">
      <c r="B27" s="13"/>
      <c r="E27" s="69"/>
      <c r="F27" s="69"/>
    </row>
    <row r="28" spans="1:6" x14ac:dyDescent="0.25">
      <c r="B28" s="13"/>
      <c r="E28" s="18"/>
      <c r="F28" s="18"/>
    </row>
    <row r="29" spans="1:6" x14ac:dyDescent="0.25">
      <c r="B29" s="13"/>
      <c r="E29" s="18"/>
      <c r="F29" s="18"/>
    </row>
    <row r="30" spans="1:6" x14ac:dyDescent="0.25">
      <c r="B30" s="13"/>
      <c r="E30" s="18"/>
      <c r="F30" s="18"/>
    </row>
    <row r="31" spans="1:6" x14ac:dyDescent="0.25">
      <c r="B31" s="13"/>
      <c r="E31" s="18"/>
      <c r="F31" s="18"/>
    </row>
    <row r="32" spans="1:6" x14ac:dyDescent="0.25">
      <c r="B32" s="13"/>
      <c r="E32" s="18"/>
      <c r="F32" s="18"/>
    </row>
    <row r="33" spans="2:6" x14ac:dyDescent="0.25">
      <c r="B33" s="13"/>
      <c r="E33" s="18"/>
      <c r="F33" s="18"/>
    </row>
    <row r="34" spans="2:6" x14ac:dyDescent="0.25">
      <c r="B34" s="13"/>
      <c r="E34" s="18"/>
      <c r="F34" s="18"/>
    </row>
    <row r="35" spans="2:6" x14ac:dyDescent="0.25">
      <c r="B35" s="13"/>
      <c r="E35" s="18"/>
      <c r="F35" s="18"/>
    </row>
    <row r="36" spans="2:6" x14ac:dyDescent="0.25">
      <c r="B36" s="13"/>
      <c r="E36" s="18"/>
      <c r="F36" s="18"/>
    </row>
    <row r="37" spans="2:6" x14ac:dyDescent="0.25">
      <c r="B37" s="13"/>
      <c r="E37" s="18"/>
      <c r="F37" s="18"/>
    </row>
    <row r="38" spans="2:6" x14ac:dyDescent="0.25">
      <c r="B38" s="13"/>
      <c r="E38" s="18"/>
      <c r="F38" s="18"/>
    </row>
    <row r="39" spans="2:6" x14ac:dyDescent="0.25">
      <c r="B39" s="13"/>
      <c r="E39" s="18"/>
      <c r="F39" s="18"/>
    </row>
    <row r="40" spans="2:6" x14ac:dyDescent="0.25">
      <c r="B40" s="13"/>
      <c r="E40" s="18"/>
      <c r="F40" s="18"/>
    </row>
    <row r="41" spans="2:6" x14ac:dyDescent="0.25">
      <c r="B41" s="13"/>
      <c r="E41" s="18"/>
      <c r="F41" s="18"/>
    </row>
    <row r="42" spans="2:6" x14ac:dyDescent="0.25">
      <c r="B42" s="13"/>
      <c r="E42" s="18"/>
      <c r="F42" s="18"/>
    </row>
    <row r="43" spans="2:6" x14ac:dyDescent="0.25">
      <c r="B43" s="13"/>
      <c r="E43" s="18"/>
      <c r="F43" s="18"/>
    </row>
    <row r="44" spans="2:6" x14ac:dyDescent="0.25">
      <c r="B44" s="13"/>
      <c r="E44" s="18"/>
      <c r="F44" s="18"/>
    </row>
    <row r="45" spans="2:6" x14ac:dyDescent="0.25">
      <c r="B45" s="13"/>
      <c r="E45" s="18"/>
      <c r="F45" s="18"/>
    </row>
    <row r="46" spans="2:6" x14ac:dyDescent="0.25">
      <c r="B46" s="13"/>
      <c r="E46" s="18"/>
      <c r="F46" s="18"/>
    </row>
    <row r="47" spans="2:6" x14ac:dyDescent="0.25">
      <c r="B47" s="13"/>
      <c r="E47" s="18"/>
      <c r="F47" s="18"/>
    </row>
    <row r="48" spans="2:6" x14ac:dyDescent="0.25">
      <c r="B48" s="13"/>
      <c r="F48" s="17"/>
    </row>
    <row r="49" spans="2:6" x14ac:dyDescent="0.25">
      <c r="B49" s="13"/>
      <c r="F49" s="17"/>
    </row>
    <row r="50" spans="2:6" x14ac:dyDescent="0.25">
      <c r="B50" s="13"/>
      <c r="F50" s="17"/>
    </row>
    <row r="51" spans="2:6" x14ac:dyDescent="0.25">
      <c r="B51" s="13"/>
      <c r="F51" s="17"/>
    </row>
    <row r="52" spans="2:6" x14ac:dyDescent="0.25">
      <c r="B52" s="13"/>
      <c r="F52" s="17"/>
    </row>
    <row r="53" spans="2:6" x14ac:dyDescent="0.25">
      <c r="B53" s="13"/>
      <c r="F53" s="17"/>
    </row>
    <row r="54" spans="2:6" x14ac:dyDescent="0.25">
      <c r="B54" s="13"/>
      <c r="F54" s="17"/>
    </row>
    <row r="55" spans="2:6" x14ac:dyDescent="0.25">
      <c r="B55" s="13"/>
      <c r="F55" s="17"/>
    </row>
    <row r="56" spans="2:6" x14ac:dyDescent="0.25">
      <c r="B56" s="13"/>
      <c r="F56" s="17"/>
    </row>
    <row r="57" spans="2:6" x14ac:dyDescent="0.25">
      <c r="B57" s="13"/>
      <c r="F57" s="17"/>
    </row>
    <row r="58" spans="2:6" x14ac:dyDescent="0.25">
      <c r="B58" s="13"/>
      <c r="F58" s="17"/>
    </row>
    <row r="59" spans="2:6" x14ac:dyDescent="0.25">
      <c r="B59" s="13"/>
      <c r="F59" s="17"/>
    </row>
    <row r="60" spans="2:6" x14ac:dyDescent="0.25">
      <c r="B60" s="13"/>
      <c r="F60" s="17"/>
    </row>
    <row r="61" spans="2:6" x14ac:dyDescent="0.25">
      <c r="B61" s="13"/>
      <c r="F61" s="17"/>
    </row>
    <row r="62" spans="2:6" x14ac:dyDescent="0.25">
      <c r="B62" s="13"/>
      <c r="F62" s="17"/>
    </row>
    <row r="63" spans="2:6" x14ac:dyDescent="0.25">
      <c r="B63" s="13"/>
      <c r="F63" s="17"/>
    </row>
    <row r="64" spans="2:6" x14ac:dyDescent="0.25">
      <c r="B64" s="13"/>
      <c r="F64" s="17"/>
    </row>
    <row r="65" spans="2:6" x14ac:dyDescent="0.25">
      <c r="B65" s="13"/>
      <c r="F65" s="17"/>
    </row>
    <row r="66" spans="2:6" x14ac:dyDescent="0.25">
      <c r="B66" s="13"/>
      <c r="F66" s="17"/>
    </row>
    <row r="67" spans="2:6" x14ac:dyDescent="0.25">
      <c r="B67" s="13"/>
      <c r="F67" s="17"/>
    </row>
    <row r="68" spans="2:6" x14ac:dyDescent="0.25">
      <c r="B68" s="13"/>
      <c r="F68" s="17"/>
    </row>
    <row r="69" spans="2:6" x14ac:dyDescent="0.25">
      <c r="B69" s="13"/>
      <c r="F69" s="17"/>
    </row>
    <row r="70" spans="2:6" x14ac:dyDescent="0.25">
      <c r="B70" s="13"/>
      <c r="F70" s="17"/>
    </row>
    <row r="71" spans="2:6" x14ac:dyDescent="0.25">
      <c r="B71" s="13"/>
      <c r="F71" s="17"/>
    </row>
    <row r="72" spans="2:6" x14ac:dyDescent="0.25">
      <c r="B72" s="13"/>
      <c r="F72" s="17"/>
    </row>
    <row r="73" spans="2:6" x14ac:dyDescent="0.25">
      <c r="B73" s="13"/>
      <c r="F73" s="17"/>
    </row>
    <row r="74" spans="2:6" x14ac:dyDescent="0.25">
      <c r="B74" s="13"/>
      <c r="F74" s="17"/>
    </row>
    <row r="75" spans="2:6" x14ac:dyDescent="0.25">
      <c r="B75" s="13"/>
      <c r="F75" s="17"/>
    </row>
    <row r="76" spans="2:6" x14ac:dyDescent="0.25">
      <c r="B76" s="13"/>
      <c r="F76" s="17"/>
    </row>
    <row r="77" spans="2:6" x14ac:dyDescent="0.25">
      <c r="B77" s="13"/>
      <c r="F77" s="17"/>
    </row>
    <row r="78" spans="2:6" x14ac:dyDescent="0.25">
      <c r="B78" s="13"/>
      <c r="F78" s="17"/>
    </row>
    <row r="79" spans="2:6" x14ac:dyDescent="0.25">
      <c r="B79" s="13"/>
      <c r="F79" s="17"/>
    </row>
    <row r="80" spans="2:6" x14ac:dyDescent="0.25">
      <c r="B80" s="13"/>
      <c r="F80" s="17"/>
    </row>
    <row r="81" spans="2:6" x14ac:dyDescent="0.25">
      <c r="B81" s="13"/>
      <c r="F81" s="17"/>
    </row>
    <row r="82" spans="2:6" x14ac:dyDescent="0.25">
      <c r="B82" s="13"/>
      <c r="F82" s="17"/>
    </row>
    <row r="83" spans="2:6" x14ac:dyDescent="0.25">
      <c r="B83" s="13"/>
      <c r="F83" s="17"/>
    </row>
    <row r="84" spans="2:6" x14ac:dyDescent="0.25">
      <c r="B84" s="13"/>
      <c r="F84" s="17"/>
    </row>
    <row r="85" spans="2:6" x14ac:dyDescent="0.25">
      <c r="B85" s="13"/>
      <c r="F85" s="17"/>
    </row>
    <row r="86" spans="2:6" x14ac:dyDescent="0.25">
      <c r="B86" s="13"/>
      <c r="F86" s="17"/>
    </row>
    <row r="87" spans="2:6" x14ac:dyDescent="0.25">
      <c r="B87" s="13"/>
      <c r="F87" s="17"/>
    </row>
    <row r="88" spans="2:6" x14ac:dyDescent="0.25">
      <c r="B88" s="13"/>
      <c r="F88" s="17"/>
    </row>
    <row r="89" spans="2:6" x14ac:dyDescent="0.25">
      <c r="B89" s="13"/>
      <c r="F89" s="17"/>
    </row>
    <row r="90" spans="2:6" x14ac:dyDescent="0.25">
      <c r="B90" s="13"/>
      <c r="F90" s="17"/>
    </row>
    <row r="91" spans="2:6" x14ac:dyDescent="0.25">
      <c r="B91" s="13"/>
      <c r="F91" s="17"/>
    </row>
    <row r="92" spans="2:6" x14ac:dyDescent="0.25">
      <c r="B92" s="13"/>
      <c r="F92" s="17"/>
    </row>
    <row r="93" spans="2:6" x14ac:dyDescent="0.25">
      <c r="B93" s="13"/>
      <c r="F93" s="17"/>
    </row>
    <row r="94" spans="2:6" x14ac:dyDescent="0.25">
      <c r="B94" s="13"/>
      <c r="F94" s="17"/>
    </row>
    <row r="95" spans="2:6" x14ac:dyDescent="0.25">
      <c r="B95" s="13"/>
      <c r="F95" s="17"/>
    </row>
    <row r="96" spans="2:6" x14ac:dyDescent="0.25">
      <c r="B96" s="13"/>
      <c r="F96" s="17"/>
    </row>
    <row r="97" spans="2:6" x14ac:dyDescent="0.25">
      <c r="B97" s="13"/>
      <c r="F97" s="17"/>
    </row>
    <row r="98" spans="2:6" x14ac:dyDescent="0.25">
      <c r="B98" s="13"/>
      <c r="F98" s="17"/>
    </row>
    <row r="99" spans="2:6" x14ac:dyDescent="0.25">
      <c r="B99" s="13"/>
      <c r="F99" s="17"/>
    </row>
    <row r="100" spans="2:6" x14ac:dyDescent="0.25">
      <c r="B100" s="13"/>
      <c r="F100" s="17"/>
    </row>
    <row r="101" spans="2:6" x14ac:dyDescent="0.25">
      <c r="B101" s="13"/>
      <c r="F101" s="17"/>
    </row>
    <row r="102" spans="2:6" x14ac:dyDescent="0.25">
      <c r="B102" s="13"/>
      <c r="F102" s="17"/>
    </row>
    <row r="103" spans="2:6" x14ac:dyDescent="0.25">
      <c r="B103" s="13"/>
      <c r="F103" s="17"/>
    </row>
    <row r="104" spans="2:6" x14ac:dyDescent="0.25">
      <c r="B104" s="13"/>
      <c r="F104" s="17"/>
    </row>
    <row r="105" spans="2:6" x14ac:dyDescent="0.25">
      <c r="B105" s="13"/>
      <c r="F105" s="17"/>
    </row>
    <row r="106" spans="2:6" x14ac:dyDescent="0.25">
      <c r="B106" s="13"/>
      <c r="F106" s="17"/>
    </row>
    <row r="107" spans="2:6" x14ac:dyDescent="0.25">
      <c r="B107" s="13"/>
      <c r="F107" s="17"/>
    </row>
    <row r="108" spans="2:6" x14ac:dyDescent="0.25">
      <c r="B108" s="13"/>
      <c r="F108" s="17"/>
    </row>
    <row r="109" spans="2:6" x14ac:dyDescent="0.25">
      <c r="B109" s="13"/>
      <c r="F109" s="17"/>
    </row>
    <row r="110" spans="2:6" x14ac:dyDescent="0.25">
      <c r="B110" s="13"/>
      <c r="F110" s="17"/>
    </row>
    <row r="111" spans="2:6" x14ac:dyDescent="0.25">
      <c r="B111" s="13"/>
      <c r="F111" s="17"/>
    </row>
    <row r="112" spans="2:6" x14ac:dyDescent="0.25">
      <c r="B112" s="13"/>
      <c r="F112" s="17"/>
    </row>
    <row r="113" spans="2:6" x14ac:dyDescent="0.25">
      <c r="B113" s="13"/>
      <c r="F113" s="17"/>
    </row>
    <row r="114" spans="2:6" x14ac:dyDescent="0.25">
      <c r="B114" s="13"/>
      <c r="F114" s="17"/>
    </row>
    <row r="115" spans="2:6" x14ac:dyDescent="0.25">
      <c r="B115" s="13"/>
      <c r="F115" s="17"/>
    </row>
    <row r="116" spans="2:6" x14ac:dyDescent="0.25">
      <c r="B116" s="13"/>
      <c r="F116" s="17"/>
    </row>
    <row r="117" spans="2:6" x14ac:dyDescent="0.25">
      <c r="B117" s="13"/>
      <c r="F117" s="17"/>
    </row>
    <row r="118" spans="2:6" x14ac:dyDescent="0.25">
      <c r="B118" s="13"/>
      <c r="F118" s="17"/>
    </row>
    <row r="119" spans="2:6" x14ac:dyDescent="0.25">
      <c r="B119" s="13"/>
      <c r="F119" s="17"/>
    </row>
    <row r="120" spans="2:6" x14ac:dyDescent="0.25">
      <c r="B120" s="13"/>
      <c r="F120" s="17"/>
    </row>
    <row r="121" spans="2:6" x14ac:dyDescent="0.25">
      <c r="B121" s="13"/>
      <c r="F121" s="17"/>
    </row>
    <row r="122" spans="2:6" x14ac:dyDescent="0.25">
      <c r="B122" s="13"/>
      <c r="F122" s="17"/>
    </row>
    <row r="123" spans="2:6" x14ac:dyDescent="0.25">
      <c r="B123" s="13"/>
      <c r="F123" s="17"/>
    </row>
    <row r="124" spans="2:6" x14ac:dyDescent="0.25">
      <c r="B124" s="13"/>
      <c r="F124" s="17"/>
    </row>
    <row r="125" spans="2:6" x14ac:dyDescent="0.25">
      <c r="B125" s="13"/>
      <c r="F125" s="17"/>
    </row>
    <row r="126" spans="2:6" x14ac:dyDescent="0.25">
      <c r="B126" s="13"/>
      <c r="F126" s="17"/>
    </row>
    <row r="127" spans="2:6" x14ac:dyDescent="0.25">
      <c r="B127" s="13"/>
      <c r="F127" s="17"/>
    </row>
    <row r="128" spans="2:6" x14ac:dyDescent="0.25">
      <c r="B128" s="13"/>
      <c r="F128" s="17"/>
    </row>
    <row r="129" spans="2:6" x14ac:dyDescent="0.25">
      <c r="B129" s="13"/>
      <c r="F129" s="17"/>
    </row>
    <row r="130" spans="2:6" x14ac:dyDescent="0.25">
      <c r="B130" s="13"/>
      <c r="F130" s="17"/>
    </row>
    <row r="131" spans="2:6" x14ac:dyDescent="0.25">
      <c r="B131" s="13"/>
      <c r="F131" s="17"/>
    </row>
    <row r="132" spans="2:6" x14ac:dyDescent="0.25">
      <c r="B132" s="13"/>
      <c r="F132" s="17"/>
    </row>
    <row r="133" spans="2:6" x14ac:dyDescent="0.25">
      <c r="B133" s="13"/>
      <c r="F133" s="17"/>
    </row>
    <row r="134" spans="2:6" x14ac:dyDescent="0.25">
      <c r="B134" s="13"/>
      <c r="F134" s="17"/>
    </row>
    <row r="135" spans="2:6" x14ac:dyDescent="0.25">
      <c r="B135" s="13"/>
      <c r="F135" s="17"/>
    </row>
    <row r="136" spans="2:6" x14ac:dyDescent="0.25">
      <c r="B136" s="13"/>
      <c r="F136" s="17"/>
    </row>
    <row r="137" spans="2:6" x14ac:dyDescent="0.25">
      <c r="B137" s="13"/>
      <c r="F137" s="17"/>
    </row>
    <row r="138" spans="2:6" x14ac:dyDescent="0.25">
      <c r="B138" s="13"/>
      <c r="F138" s="17"/>
    </row>
    <row r="139" spans="2:6" x14ac:dyDescent="0.25">
      <c r="B139" s="13"/>
      <c r="F139" s="17"/>
    </row>
    <row r="140" spans="2:6" x14ac:dyDescent="0.25">
      <c r="B140" s="13"/>
      <c r="F140" s="17"/>
    </row>
    <row r="141" spans="2:6" s="2" customFormat="1" x14ac:dyDescent="0.25">
      <c r="B141" s="13"/>
      <c r="F141" s="17"/>
    </row>
    <row r="142" spans="2:6" s="2" customFormat="1" x14ac:dyDescent="0.25">
      <c r="B142" s="13"/>
      <c r="F142" s="17"/>
    </row>
    <row r="143" spans="2:6" s="2" customFormat="1" x14ac:dyDescent="0.25">
      <c r="B143" s="13"/>
      <c r="F143" s="17"/>
    </row>
    <row r="144" spans="2:6" s="2" customFormat="1" x14ac:dyDescent="0.25">
      <c r="B144" s="13"/>
      <c r="F144" s="17"/>
    </row>
    <row r="145" spans="2:7" x14ac:dyDescent="0.25">
      <c r="B145" s="13"/>
    </row>
    <row r="146" spans="2:7" x14ac:dyDescent="0.25">
      <c r="B146" s="13"/>
    </row>
    <row r="147" spans="2:7" x14ac:dyDescent="0.25">
      <c r="B147" s="13"/>
    </row>
    <row r="148" spans="2:7" x14ac:dyDescent="0.25">
      <c r="B148" s="13"/>
    </row>
    <row r="149" spans="2:7" s="2" customFormat="1" x14ac:dyDescent="0.25">
      <c r="B149" s="13"/>
      <c r="G149" s="69"/>
    </row>
    <row r="150" spans="2:7" s="2" customFormat="1" x14ac:dyDescent="0.25">
      <c r="B150" s="13"/>
      <c r="G150" s="69"/>
    </row>
  </sheetData>
  <mergeCells count="4">
    <mergeCell ref="A1:F1"/>
    <mergeCell ref="A2:F2"/>
    <mergeCell ref="A3:F3"/>
    <mergeCell ref="A4:F4"/>
  </mergeCells>
  <phoneticPr fontId="10" type="noConversion"/>
  <pageMargins left="0.59055118110236227" right="0.59055118110236227" top="0.78740157480314965" bottom="0.78740157480314965" header="0.31496062992125984" footer="0.31496062992125984"/>
  <pageSetup scale="75"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50"/>
  <sheetViews>
    <sheetView zoomScale="85" zoomScaleNormal="85" zoomScaleSheetLayoutView="100" zoomScalePageLayoutView="85" workbookViewId="0">
      <selection activeCell="E23" sqref="E23"/>
    </sheetView>
  </sheetViews>
  <sheetFormatPr baseColWidth="10" defaultColWidth="11.42578125" defaultRowHeight="15.75" x14ac:dyDescent="0.25"/>
  <cols>
    <col min="1" max="1" width="7.85546875" style="2" bestFit="1" customWidth="1"/>
    <col min="2" max="2" width="64.85546875" style="2" customWidth="1"/>
    <col min="3" max="3" width="6.85546875" style="2" customWidth="1"/>
    <col min="4" max="4" width="9.5703125" style="2" bestFit="1" customWidth="1"/>
    <col min="5" max="5" width="15.85546875" style="2" customWidth="1"/>
    <col min="6" max="6" width="17.5703125" style="2" bestFit="1" customWidth="1"/>
    <col min="7" max="7" width="11.5703125" style="69" bestFit="1" customWidth="1"/>
    <col min="8" max="16384" width="11.42578125" style="69"/>
  </cols>
  <sheetData>
    <row r="1" spans="1:7" s="61" customFormat="1" ht="82.5" customHeight="1" x14ac:dyDescent="0.25">
      <c r="A1" s="116" t="s">
        <v>67</v>
      </c>
      <c r="B1" s="116"/>
      <c r="C1" s="116"/>
      <c r="D1" s="116"/>
      <c r="E1" s="116"/>
      <c r="F1" s="116"/>
    </row>
    <row r="2" spans="1:7" s="30" customFormat="1" x14ac:dyDescent="0.25">
      <c r="A2" s="114" t="s">
        <v>68</v>
      </c>
      <c r="B2" s="114"/>
      <c r="C2" s="114"/>
      <c r="D2" s="114"/>
      <c r="E2" s="114"/>
      <c r="F2" s="114"/>
    </row>
    <row r="3" spans="1:7" s="30" customFormat="1" x14ac:dyDescent="0.25">
      <c r="A3" s="114" t="s">
        <v>69</v>
      </c>
      <c r="B3" s="114"/>
      <c r="C3" s="114"/>
      <c r="D3" s="114"/>
      <c r="E3" s="114"/>
      <c r="F3" s="114"/>
    </row>
    <row r="4" spans="1:7" s="30" customFormat="1" ht="34.700000000000003" customHeight="1" x14ac:dyDescent="0.25">
      <c r="A4" s="122" t="str">
        <f>+RESUMEN!B28</f>
        <v>ZANJA DRENANTE ( C-1 A Descole Q. Nueva Delhi)</v>
      </c>
      <c r="B4" s="123"/>
      <c r="C4" s="123"/>
      <c r="D4" s="123"/>
      <c r="E4" s="123"/>
      <c r="F4" s="123"/>
    </row>
    <row r="5" spans="1:7" s="2" customFormat="1" ht="6.75" customHeight="1" x14ac:dyDescent="0.25">
      <c r="B5" s="13"/>
      <c r="E5" s="18"/>
      <c r="F5" s="18"/>
    </row>
    <row r="6" spans="1:7" s="2" customFormat="1" ht="31.5" x14ac:dyDescent="0.25">
      <c r="A6" s="3" t="s">
        <v>3</v>
      </c>
      <c r="B6" s="3" t="s">
        <v>4</v>
      </c>
      <c r="C6" s="3" t="s">
        <v>5</v>
      </c>
      <c r="D6" s="3" t="s">
        <v>6</v>
      </c>
      <c r="E6" s="3" t="s">
        <v>7</v>
      </c>
      <c r="F6" s="3" t="s">
        <v>8</v>
      </c>
    </row>
    <row r="7" spans="1:7" s="2" customFormat="1" x14ac:dyDescent="0.25">
      <c r="A7" s="3" t="s">
        <v>19</v>
      </c>
      <c r="B7" s="6" t="s">
        <v>9</v>
      </c>
      <c r="C7" s="25"/>
      <c r="D7" s="25"/>
      <c r="E7" s="25"/>
      <c r="F7" s="25"/>
    </row>
    <row r="8" spans="1:7" s="2" customFormat="1" x14ac:dyDescent="0.25">
      <c r="A8" s="62" t="s">
        <v>71</v>
      </c>
      <c r="B8" s="63" t="s">
        <v>86</v>
      </c>
      <c r="C8" s="62" t="s">
        <v>73</v>
      </c>
      <c r="D8" s="64">
        <f>18.37*0.9</f>
        <v>16.533000000000001</v>
      </c>
      <c r="E8" s="64"/>
      <c r="F8" s="65"/>
    </row>
    <row r="9" spans="1:7" s="2" customFormat="1" x14ac:dyDescent="0.25">
      <c r="A9" s="3" t="s">
        <v>21</v>
      </c>
      <c r="B9" s="6" t="s">
        <v>11</v>
      </c>
      <c r="C9" s="25"/>
      <c r="D9" s="64"/>
      <c r="E9" s="64"/>
      <c r="F9" s="65"/>
    </row>
    <row r="10" spans="1:7" s="2" customFormat="1" x14ac:dyDescent="0.25">
      <c r="A10" s="62">
        <v>2.1</v>
      </c>
      <c r="B10" s="63" t="s">
        <v>85</v>
      </c>
      <c r="C10" s="62" t="s">
        <v>75</v>
      </c>
      <c r="D10" s="64">
        <v>99.198000000000008</v>
      </c>
      <c r="E10" s="64"/>
      <c r="F10" s="65"/>
    </row>
    <row r="11" spans="1:7" s="8" customFormat="1" ht="31.5" x14ac:dyDescent="0.25">
      <c r="A11" s="62">
        <v>2.2000000000000002</v>
      </c>
      <c r="B11" s="63" t="s">
        <v>76</v>
      </c>
      <c r="C11" s="62" t="s">
        <v>75</v>
      </c>
      <c r="D11" s="64">
        <v>123.9975</v>
      </c>
      <c r="E11" s="64"/>
      <c r="F11" s="65"/>
    </row>
    <row r="12" spans="1:7" s="2" customFormat="1" x14ac:dyDescent="0.25">
      <c r="A12" s="62">
        <v>2.2999999999999998</v>
      </c>
      <c r="B12" s="63" t="s">
        <v>77</v>
      </c>
      <c r="C12" s="62" t="s">
        <v>78</v>
      </c>
      <c r="D12" s="64">
        <v>183.70000000000002</v>
      </c>
      <c r="E12" s="64"/>
      <c r="F12" s="65"/>
    </row>
    <row r="13" spans="1:7" x14ac:dyDescent="0.25">
      <c r="A13" s="24">
        <v>3</v>
      </c>
      <c r="B13" s="6" t="s">
        <v>14</v>
      </c>
      <c r="C13" s="25"/>
      <c r="D13" s="64"/>
      <c r="E13" s="64"/>
      <c r="F13" s="65"/>
    </row>
    <row r="14" spans="1:7" s="2" customFormat="1" x14ac:dyDescent="0.25">
      <c r="A14" s="62">
        <v>3.1</v>
      </c>
      <c r="B14" s="63" t="s">
        <v>79</v>
      </c>
      <c r="C14" s="62" t="s">
        <v>75</v>
      </c>
      <c r="D14" s="64">
        <v>16.533000000000001</v>
      </c>
      <c r="E14" s="64"/>
      <c r="F14" s="65"/>
    </row>
    <row r="15" spans="1:7" s="2" customFormat="1" ht="15.6" customHeight="1" x14ac:dyDescent="0.25">
      <c r="A15" s="62">
        <v>3.2</v>
      </c>
      <c r="B15" s="63" t="s">
        <v>80</v>
      </c>
      <c r="C15" s="62" t="s">
        <v>78</v>
      </c>
      <c r="D15" s="64">
        <v>233.29900000000004</v>
      </c>
      <c r="E15" s="64"/>
      <c r="F15" s="65"/>
      <c r="G15" s="74"/>
    </row>
    <row r="16" spans="1:7" s="2" customFormat="1" ht="15.6" customHeight="1" x14ac:dyDescent="0.25">
      <c r="A16" s="62">
        <v>3.3</v>
      </c>
      <c r="B16" s="63" t="s">
        <v>81</v>
      </c>
      <c r="C16" s="62" t="s">
        <v>82</v>
      </c>
      <c r="D16" s="64">
        <v>18.37</v>
      </c>
      <c r="E16" s="64"/>
      <c r="F16" s="65"/>
    </row>
    <row r="17" spans="1:6" ht="15.6" customHeight="1" x14ac:dyDescent="0.25">
      <c r="A17" s="62">
        <v>3.4</v>
      </c>
      <c r="B17" s="63" t="s">
        <v>83</v>
      </c>
      <c r="C17" s="62" t="s">
        <v>84</v>
      </c>
      <c r="D17" s="64">
        <v>82.665000000000006</v>
      </c>
      <c r="E17" s="64"/>
      <c r="F17" s="65"/>
    </row>
    <row r="18" spans="1:6" x14ac:dyDescent="0.25">
      <c r="B18" s="13"/>
      <c r="E18" s="18"/>
      <c r="F18" s="18"/>
    </row>
    <row r="19" spans="1:6" x14ac:dyDescent="0.25">
      <c r="B19" s="14" t="s">
        <v>13</v>
      </c>
      <c r="C19" s="15"/>
      <c r="D19" s="15"/>
      <c r="E19" s="19"/>
      <c r="F19" s="4"/>
    </row>
    <row r="20" spans="1:6" x14ac:dyDescent="0.25">
      <c r="B20" s="74"/>
      <c r="C20" s="74"/>
      <c r="D20" s="74"/>
      <c r="E20" s="74"/>
      <c r="F20" s="74"/>
    </row>
    <row r="21" spans="1:6" x14ac:dyDescent="0.25">
      <c r="B21" s="74"/>
      <c r="C21" s="74"/>
      <c r="D21" s="74"/>
      <c r="E21" s="74"/>
      <c r="F21" s="74"/>
    </row>
    <row r="22" spans="1:6" x14ac:dyDescent="0.25">
      <c r="B22" s="74"/>
      <c r="C22" s="74"/>
      <c r="D22" s="74"/>
      <c r="E22" s="74"/>
      <c r="F22" s="74"/>
    </row>
    <row r="23" spans="1:6" x14ac:dyDescent="0.25">
      <c r="B23" s="74"/>
      <c r="C23" s="74"/>
      <c r="D23" s="74"/>
      <c r="E23" s="74"/>
      <c r="F23" s="74"/>
    </row>
    <row r="24" spans="1:6" x14ac:dyDescent="0.25">
      <c r="B24" s="74"/>
      <c r="C24" s="74"/>
      <c r="D24" s="74"/>
      <c r="E24" s="74"/>
      <c r="F24" s="74"/>
    </row>
    <row r="25" spans="1:6" x14ac:dyDescent="0.25">
      <c r="B25" s="74"/>
      <c r="C25" s="74"/>
      <c r="D25" s="74"/>
      <c r="E25" s="74"/>
      <c r="F25" s="74"/>
    </row>
    <row r="26" spans="1:6" x14ac:dyDescent="0.25">
      <c r="B26" s="13"/>
      <c r="E26" s="69"/>
      <c r="F26" s="69"/>
    </row>
    <row r="27" spans="1:6" x14ac:dyDescent="0.25">
      <c r="B27" s="13"/>
      <c r="E27" s="69"/>
      <c r="F27" s="69"/>
    </row>
    <row r="28" spans="1:6" x14ac:dyDescent="0.25">
      <c r="B28" s="13"/>
      <c r="E28" s="18"/>
      <c r="F28" s="18"/>
    </row>
    <row r="29" spans="1:6" x14ac:dyDescent="0.25">
      <c r="B29" s="13"/>
      <c r="E29" s="18"/>
      <c r="F29" s="18"/>
    </row>
    <row r="30" spans="1:6" x14ac:dyDescent="0.25">
      <c r="B30" s="13"/>
      <c r="E30" s="18"/>
      <c r="F30" s="18"/>
    </row>
    <row r="31" spans="1:6" x14ac:dyDescent="0.25">
      <c r="B31" s="13"/>
      <c r="E31" s="18"/>
      <c r="F31" s="18"/>
    </row>
    <row r="32" spans="1:6" x14ac:dyDescent="0.25">
      <c r="B32" s="13"/>
      <c r="E32" s="18"/>
      <c r="F32" s="18"/>
    </row>
    <row r="33" spans="2:6" x14ac:dyDescent="0.25">
      <c r="B33" s="13"/>
      <c r="E33" s="18"/>
      <c r="F33" s="18"/>
    </row>
    <row r="34" spans="2:6" x14ac:dyDescent="0.25">
      <c r="B34" s="13"/>
      <c r="E34" s="18"/>
      <c r="F34" s="18"/>
    </row>
    <row r="35" spans="2:6" x14ac:dyDescent="0.25">
      <c r="B35" s="13"/>
      <c r="E35" s="18"/>
      <c r="F35" s="18"/>
    </row>
    <row r="36" spans="2:6" x14ac:dyDescent="0.25">
      <c r="B36" s="13"/>
      <c r="E36" s="18"/>
      <c r="F36" s="18"/>
    </row>
    <row r="37" spans="2:6" x14ac:dyDescent="0.25">
      <c r="B37" s="13"/>
      <c r="E37" s="18"/>
      <c r="F37" s="18"/>
    </row>
    <row r="38" spans="2:6" x14ac:dyDescent="0.25">
      <c r="B38" s="13"/>
      <c r="E38" s="18"/>
      <c r="F38" s="18"/>
    </row>
    <row r="39" spans="2:6" x14ac:dyDescent="0.25">
      <c r="B39" s="13"/>
      <c r="E39" s="18"/>
      <c r="F39" s="18"/>
    </row>
    <row r="40" spans="2:6" x14ac:dyDescent="0.25">
      <c r="B40" s="13"/>
      <c r="E40" s="18"/>
      <c r="F40" s="18"/>
    </row>
    <row r="41" spans="2:6" x14ac:dyDescent="0.25">
      <c r="B41" s="13"/>
      <c r="E41" s="18"/>
      <c r="F41" s="18"/>
    </row>
    <row r="42" spans="2:6" x14ac:dyDescent="0.25">
      <c r="B42" s="13"/>
      <c r="E42" s="18"/>
      <c r="F42" s="18"/>
    </row>
    <row r="43" spans="2:6" x14ac:dyDescent="0.25">
      <c r="B43" s="13"/>
      <c r="E43" s="18"/>
      <c r="F43" s="18"/>
    </row>
    <row r="44" spans="2:6" x14ac:dyDescent="0.25">
      <c r="B44" s="13"/>
      <c r="E44" s="18"/>
      <c r="F44" s="18"/>
    </row>
    <row r="45" spans="2:6" x14ac:dyDescent="0.25">
      <c r="B45" s="13"/>
      <c r="E45" s="18"/>
      <c r="F45" s="18"/>
    </row>
    <row r="46" spans="2:6" x14ac:dyDescent="0.25">
      <c r="B46" s="13"/>
      <c r="E46" s="18"/>
      <c r="F46" s="18"/>
    </row>
    <row r="47" spans="2:6" x14ac:dyDescent="0.25">
      <c r="B47" s="13"/>
      <c r="E47" s="18"/>
      <c r="F47" s="18"/>
    </row>
    <row r="48" spans="2:6" x14ac:dyDescent="0.25">
      <c r="B48" s="13"/>
      <c r="F48" s="17"/>
    </row>
    <row r="49" spans="2:6" x14ac:dyDescent="0.25">
      <c r="B49" s="13"/>
      <c r="F49" s="17"/>
    </row>
    <row r="50" spans="2:6" x14ac:dyDescent="0.25">
      <c r="B50" s="13"/>
      <c r="F50" s="17"/>
    </row>
    <row r="51" spans="2:6" x14ac:dyDescent="0.25">
      <c r="B51" s="13"/>
      <c r="F51" s="17"/>
    </row>
    <row r="52" spans="2:6" x14ac:dyDescent="0.25">
      <c r="B52" s="13"/>
      <c r="F52" s="17"/>
    </row>
    <row r="53" spans="2:6" x14ac:dyDescent="0.25">
      <c r="B53" s="13"/>
      <c r="F53" s="17"/>
    </row>
    <row r="54" spans="2:6" x14ac:dyDescent="0.25">
      <c r="B54" s="13"/>
      <c r="F54" s="17"/>
    </row>
    <row r="55" spans="2:6" x14ac:dyDescent="0.25">
      <c r="B55" s="13"/>
      <c r="F55" s="17"/>
    </row>
    <row r="56" spans="2:6" x14ac:dyDescent="0.25">
      <c r="B56" s="13"/>
      <c r="F56" s="17"/>
    </row>
    <row r="57" spans="2:6" x14ac:dyDescent="0.25">
      <c r="B57" s="13"/>
      <c r="F57" s="17"/>
    </row>
    <row r="58" spans="2:6" x14ac:dyDescent="0.25">
      <c r="B58" s="13"/>
      <c r="F58" s="17"/>
    </row>
    <row r="59" spans="2:6" x14ac:dyDescent="0.25">
      <c r="B59" s="13"/>
      <c r="F59" s="17"/>
    </row>
    <row r="60" spans="2:6" x14ac:dyDescent="0.25">
      <c r="B60" s="13"/>
      <c r="F60" s="17"/>
    </row>
    <row r="61" spans="2:6" x14ac:dyDescent="0.25">
      <c r="B61" s="13"/>
      <c r="F61" s="17"/>
    </row>
    <row r="62" spans="2:6" x14ac:dyDescent="0.25">
      <c r="B62" s="13"/>
      <c r="F62" s="17"/>
    </row>
    <row r="63" spans="2:6" x14ac:dyDescent="0.25">
      <c r="B63" s="13"/>
      <c r="F63" s="17"/>
    </row>
    <row r="64" spans="2:6" x14ac:dyDescent="0.25">
      <c r="B64" s="13"/>
      <c r="F64" s="17"/>
    </row>
    <row r="65" spans="2:6" x14ac:dyDescent="0.25">
      <c r="B65" s="13"/>
      <c r="F65" s="17"/>
    </row>
    <row r="66" spans="2:6" x14ac:dyDescent="0.25">
      <c r="B66" s="13"/>
      <c r="F66" s="17"/>
    </row>
    <row r="67" spans="2:6" x14ac:dyDescent="0.25">
      <c r="B67" s="13"/>
      <c r="F67" s="17"/>
    </row>
    <row r="68" spans="2:6" x14ac:dyDescent="0.25">
      <c r="B68" s="13"/>
      <c r="F68" s="17"/>
    </row>
    <row r="69" spans="2:6" x14ac:dyDescent="0.25">
      <c r="B69" s="13"/>
      <c r="F69" s="17"/>
    </row>
    <row r="70" spans="2:6" x14ac:dyDescent="0.25">
      <c r="B70" s="13"/>
      <c r="F70" s="17"/>
    </row>
    <row r="71" spans="2:6" x14ac:dyDescent="0.25">
      <c r="B71" s="13"/>
      <c r="F71" s="17"/>
    </row>
    <row r="72" spans="2:6" x14ac:dyDescent="0.25">
      <c r="B72" s="13"/>
      <c r="F72" s="17"/>
    </row>
    <row r="73" spans="2:6" x14ac:dyDescent="0.25">
      <c r="B73" s="13"/>
      <c r="F73" s="17"/>
    </row>
    <row r="74" spans="2:6" x14ac:dyDescent="0.25">
      <c r="B74" s="13"/>
      <c r="F74" s="17"/>
    </row>
    <row r="75" spans="2:6" x14ac:dyDescent="0.25">
      <c r="B75" s="13"/>
      <c r="F75" s="17"/>
    </row>
    <row r="76" spans="2:6" x14ac:dyDescent="0.25">
      <c r="B76" s="13"/>
      <c r="F76" s="17"/>
    </row>
    <row r="77" spans="2:6" x14ac:dyDescent="0.25">
      <c r="B77" s="13"/>
      <c r="F77" s="17"/>
    </row>
    <row r="78" spans="2:6" x14ac:dyDescent="0.25">
      <c r="B78" s="13"/>
      <c r="F78" s="17"/>
    </row>
    <row r="79" spans="2:6" x14ac:dyDescent="0.25">
      <c r="B79" s="13"/>
      <c r="F79" s="17"/>
    </row>
    <row r="80" spans="2:6" x14ac:dyDescent="0.25">
      <c r="B80" s="13"/>
      <c r="F80" s="17"/>
    </row>
    <row r="81" spans="2:6" x14ac:dyDescent="0.25">
      <c r="B81" s="13"/>
      <c r="F81" s="17"/>
    </row>
    <row r="82" spans="2:6" x14ac:dyDescent="0.25">
      <c r="B82" s="13"/>
      <c r="F82" s="17"/>
    </row>
    <row r="83" spans="2:6" x14ac:dyDescent="0.25">
      <c r="B83" s="13"/>
      <c r="F83" s="17"/>
    </row>
    <row r="84" spans="2:6" x14ac:dyDescent="0.25">
      <c r="B84" s="13"/>
      <c r="F84" s="17"/>
    </row>
    <row r="85" spans="2:6" x14ac:dyDescent="0.25">
      <c r="B85" s="13"/>
      <c r="F85" s="17"/>
    </row>
    <row r="86" spans="2:6" x14ac:dyDescent="0.25">
      <c r="B86" s="13"/>
      <c r="F86" s="17"/>
    </row>
    <row r="87" spans="2:6" x14ac:dyDescent="0.25">
      <c r="B87" s="13"/>
      <c r="F87" s="17"/>
    </row>
    <row r="88" spans="2:6" x14ac:dyDescent="0.25">
      <c r="B88" s="13"/>
      <c r="F88" s="17"/>
    </row>
    <row r="89" spans="2:6" x14ac:dyDescent="0.25">
      <c r="B89" s="13"/>
      <c r="F89" s="17"/>
    </row>
    <row r="90" spans="2:6" x14ac:dyDescent="0.25">
      <c r="B90" s="13"/>
      <c r="F90" s="17"/>
    </row>
    <row r="91" spans="2:6" x14ac:dyDescent="0.25">
      <c r="B91" s="13"/>
      <c r="F91" s="17"/>
    </row>
    <row r="92" spans="2:6" x14ac:dyDescent="0.25">
      <c r="B92" s="13"/>
      <c r="F92" s="17"/>
    </row>
    <row r="93" spans="2:6" x14ac:dyDescent="0.25">
      <c r="B93" s="13"/>
      <c r="F93" s="17"/>
    </row>
    <row r="94" spans="2:6" x14ac:dyDescent="0.25">
      <c r="B94" s="13"/>
      <c r="F94" s="17"/>
    </row>
    <row r="95" spans="2:6" x14ac:dyDescent="0.25">
      <c r="B95" s="13"/>
      <c r="F95" s="17"/>
    </row>
    <row r="96" spans="2:6" x14ac:dyDescent="0.25">
      <c r="B96" s="13"/>
      <c r="F96" s="17"/>
    </row>
    <row r="97" spans="2:6" x14ac:dyDescent="0.25">
      <c r="B97" s="13"/>
      <c r="F97" s="17"/>
    </row>
    <row r="98" spans="2:6" x14ac:dyDescent="0.25">
      <c r="B98" s="13"/>
      <c r="F98" s="17"/>
    </row>
    <row r="99" spans="2:6" x14ac:dyDescent="0.25">
      <c r="B99" s="13"/>
      <c r="F99" s="17"/>
    </row>
    <row r="100" spans="2:6" x14ac:dyDescent="0.25">
      <c r="B100" s="13"/>
      <c r="F100" s="17"/>
    </row>
    <row r="101" spans="2:6" x14ac:dyDescent="0.25">
      <c r="B101" s="13"/>
      <c r="F101" s="17"/>
    </row>
    <row r="102" spans="2:6" x14ac:dyDescent="0.25">
      <c r="B102" s="13"/>
      <c r="F102" s="17"/>
    </row>
    <row r="103" spans="2:6" x14ac:dyDescent="0.25">
      <c r="B103" s="13"/>
      <c r="F103" s="17"/>
    </row>
    <row r="104" spans="2:6" x14ac:dyDescent="0.25">
      <c r="B104" s="13"/>
      <c r="F104" s="17"/>
    </row>
    <row r="105" spans="2:6" x14ac:dyDescent="0.25">
      <c r="B105" s="13"/>
      <c r="F105" s="17"/>
    </row>
    <row r="106" spans="2:6" x14ac:dyDescent="0.25">
      <c r="B106" s="13"/>
      <c r="F106" s="17"/>
    </row>
    <row r="107" spans="2:6" x14ac:dyDescent="0.25">
      <c r="B107" s="13"/>
      <c r="F107" s="17"/>
    </row>
    <row r="108" spans="2:6" x14ac:dyDescent="0.25">
      <c r="B108" s="13"/>
      <c r="F108" s="17"/>
    </row>
    <row r="109" spans="2:6" x14ac:dyDescent="0.25">
      <c r="B109" s="13"/>
      <c r="F109" s="17"/>
    </row>
    <row r="110" spans="2:6" x14ac:dyDescent="0.25">
      <c r="B110" s="13"/>
      <c r="F110" s="17"/>
    </row>
    <row r="111" spans="2:6" x14ac:dyDescent="0.25">
      <c r="B111" s="13"/>
      <c r="F111" s="17"/>
    </row>
    <row r="112" spans="2:6" x14ac:dyDescent="0.25">
      <c r="B112" s="13"/>
      <c r="F112" s="17"/>
    </row>
    <row r="113" spans="2:6" x14ac:dyDescent="0.25">
      <c r="B113" s="13"/>
      <c r="F113" s="17"/>
    </row>
    <row r="114" spans="2:6" x14ac:dyDescent="0.25">
      <c r="B114" s="13"/>
      <c r="F114" s="17"/>
    </row>
    <row r="115" spans="2:6" x14ac:dyDescent="0.25">
      <c r="B115" s="13"/>
      <c r="F115" s="17"/>
    </row>
    <row r="116" spans="2:6" x14ac:dyDescent="0.25">
      <c r="B116" s="13"/>
      <c r="F116" s="17"/>
    </row>
    <row r="117" spans="2:6" x14ac:dyDescent="0.25">
      <c r="B117" s="13"/>
      <c r="F117" s="17"/>
    </row>
    <row r="118" spans="2:6" x14ac:dyDescent="0.25">
      <c r="B118" s="13"/>
      <c r="F118" s="17"/>
    </row>
    <row r="119" spans="2:6" x14ac:dyDescent="0.25">
      <c r="B119" s="13"/>
      <c r="F119" s="17"/>
    </row>
    <row r="120" spans="2:6" x14ac:dyDescent="0.25">
      <c r="B120" s="13"/>
      <c r="F120" s="17"/>
    </row>
    <row r="121" spans="2:6" x14ac:dyDescent="0.25">
      <c r="B121" s="13"/>
      <c r="F121" s="17"/>
    </row>
    <row r="122" spans="2:6" x14ac:dyDescent="0.25">
      <c r="B122" s="13"/>
      <c r="F122" s="17"/>
    </row>
    <row r="123" spans="2:6" x14ac:dyDescent="0.25">
      <c r="B123" s="13"/>
      <c r="F123" s="17"/>
    </row>
    <row r="124" spans="2:6" x14ac:dyDescent="0.25">
      <c r="B124" s="13"/>
      <c r="F124" s="17"/>
    </row>
    <row r="125" spans="2:6" x14ac:dyDescent="0.25">
      <c r="B125" s="13"/>
      <c r="F125" s="17"/>
    </row>
    <row r="126" spans="2:6" x14ac:dyDescent="0.25">
      <c r="B126" s="13"/>
      <c r="F126" s="17"/>
    </row>
    <row r="127" spans="2:6" x14ac:dyDescent="0.25">
      <c r="B127" s="13"/>
      <c r="F127" s="17"/>
    </row>
    <row r="128" spans="2:6" x14ac:dyDescent="0.25">
      <c r="B128" s="13"/>
      <c r="F128" s="17"/>
    </row>
    <row r="129" spans="2:6" x14ac:dyDescent="0.25">
      <c r="B129" s="13"/>
      <c r="F129" s="17"/>
    </row>
    <row r="130" spans="2:6" x14ac:dyDescent="0.25">
      <c r="B130" s="13"/>
      <c r="F130" s="17"/>
    </row>
    <row r="131" spans="2:6" x14ac:dyDescent="0.25">
      <c r="B131" s="13"/>
      <c r="F131" s="17"/>
    </row>
    <row r="132" spans="2:6" x14ac:dyDescent="0.25">
      <c r="B132" s="13"/>
      <c r="F132" s="17"/>
    </row>
    <row r="133" spans="2:6" x14ac:dyDescent="0.25">
      <c r="B133" s="13"/>
      <c r="F133" s="17"/>
    </row>
    <row r="134" spans="2:6" x14ac:dyDescent="0.25">
      <c r="B134" s="13"/>
      <c r="F134" s="17"/>
    </row>
    <row r="135" spans="2:6" x14ac:dyDescent="0.25">
      <c r="B135" s="13"/>
      <c r="F135" s="17"/>
    </row>
    <row r="136" spans="2:6" x14ac:dyDescent="0.25">
      <c r="B136" s="13"/>
      <c r="F136" s="17"/>
    </row>
    <row r="137" spans="2:6" x14ac:dyDescent="0.25">
      <c r="B137" s="13"/>
      <c r="F137" s="17"/>
    </row>
    <row r="138" spans="2:6" x14ac:dyDescent="0.25">
      <c r="B138" s="13"/>
      <c r="F138" s="17"/>
    </row>
    <row r="139" spans="2:6" x14ac:dyDescent="0.25">
      <c r="B139" s="13"/>
      <c r="F139" s="17"/>
    </row>
    <row r="140" spans="2:6" x14ac:dyDescent="0.25">
      <c r="B140" s="13"/>
      <c r="F140" s="17"/>
    </row>
    <row r="141" spans="2:6" s="2" customFormat="1" x14ac:dyDescent="0.25">
      <c r="B141" s="13"/>
      <c r="F141" s="17"/>
    </row>
    <row r="142" spans="2:6" s="2" customFormat="1" x14ac:dyDescent="0.25">
      <c r="B142" s="13"/>
      <c r="F142" s="17"/>
    </row>
    <row r="143" spans="2:6" s="2" customFormat="1" x14ac:dyDescent="0.25">
      <c r="B143" s="13"/>
      <c r="F143" s="17"/>
    </row>
    <row r="144" spans="2:6" s="2" customFormat="1" x14ac:dyDescent="0.25">
      <c r="B144" s="13"/>
      <c r="F144" s="17"/>
    </row>
    <row r="145" spans="2:7" x14ac:dyDescent="0.25">
      <c r="B145" s="13"/>
    </row>
    <row r="146" spans="2:7" x14ac:dyDescent="0.25">
      <c r="B146" s="13"/>
    </row>
    <row r="147" spans="2:7" x14ac:dyDescent="0.25">
      <c r="B147" s="13"/>
    </row>
    <row r="148" spans="2:7" x14ac:dyDescent="0.25">
      <c r="B148" s="13"/>
    </row>
    <row r="149" spans="2:7" s="2" customFormat="1" x14ac:dyDescent="0.25">
      <c r="B149" s="13"/>
      <c r="G149" s="69"/>
    </row>
    <row r="150" spans="2:7" s="2" customFormat="1" x14ac:dyDescent="0.25">
      <c r="B150" s="13"/>
      <c r="G150" s="69"/>
    </row>
  </sheetData>
  <mergeCells count="4">
    <mergeCell ref="A1:F1"/>
    <mergeCell ref="A2:F2"/>
    <mergeCell ref="A3:F3"/>
    <mergeCell ref="A4:F4"/>
  </mergeCells>
  <phoneticPr fontId="10" type="noConversion"/>
  <pageMargins left="0.59055118110236227" right="0.59055118110236227" top="0.78740157480314965" bottom="0.78740157480314965" header="0.31496062992125984" footer="0.31496062992125984"/>
  <pageSetup scale="75"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G149"/>
  <sheetViews>
    <sheetView zoomScale="85" zoomScaleNormal="85" zoomScaleSheetLayoutView="100" zoomScalePageLayoutView="85" workbookViewId="0">
      <selection activeCell="E8" sqref="E8:F19"/>
    </sheetView>
  </sheetViews>
  <sheetFormatPr baseColWidth="10" defaultColWidth="11.42578125" defaultRowHeight="15.75" x14ac:dyDescent="0.25"/>
  <cols>
    <col min="1" max="1" width="8" style="2" bestFit="1" customWidth="1"/>
    <col min="2" max="2" width="64.85546875" style="2" customWidth="1"/>
    <col min="3" max="3" width="6.85546875" style="2" customWidth="1"/>
    <col min="4" max="4" width="10" style="2" bestFit="1" customWidth="1"/>
    <col min="5" max="5" width="15.85546875" style="2" customWidth="1"/>
    <col min="6" max="6" width="17.85546875" style="2" bestFit="1" customWidth="1"/>
    <col min="7" max="7" width="11.5703125" style="69" bestFit="1" customWidth="1"/>
    <col min="8" max="16384" width="11.42578125" style="69"/>
  </cols>
  <sheetData>
    <row r="1" spans="1:7" s="61" customFormat="1" ht="82.5" customHeight="1" x14ac:dyDescent="0.25">
      <c r="A1" s="116" t="s">
        <v>67</v>
      </c>
      <c r="B1" s="116"/>
      <c r="C1" s="116"/>
      <c r="D1" s="116"/>
      <c r="E1" s="116"/>
      <c r="F1" s="116"/>
    </row>
    <row r="2" spans="1:7" s="30" customFormat="1" x14ac:dyDescent="0.25">
      <c r="A2" s="114" t="s">
        <v>68</v>
      </c>
      <c r="B2" s="114"/>
      <c r="C2" s="114"/>
      <c r="D2" s="114"/>
      <c r="E2" s="114"/>
      <c r="F2" s="114"/>
    </row>
    <row r="3" spans="1:7" s="30" customFormat="1" x14ac:dyDescent="0.25">
      <c r="A3" s="114" t="s">
        <v>69</v>
      </c>
      <c r="B3" s="114"/>
      <c r="C3" s="114"/>
      <c r="D3" s="114"/>
      <c r="E3" s="114"/>
      <c r="F3" s="114"/>
    </row>
    <row r="4" spans="1:7" s="30" customFormat="1" ht="34.700000000000003" customHeight="1" x14ac:dyDescent="0.25">
      <c r="A4" s="122" t="str">
        <f>+RESUMEN!B29</f>
        <v xml:space="preserve">LLAVE DE CORTANTE ( C-1 A C-2) </v>
      </c>
      <c r="B4" s="123"/>
      <c r="C4" s="123"/>
      <c r="D4" s="123"/>
      <c r="E4" s="123"/>
      <c r="F4" s="123"/>
    </row>
    <row r="5" spans="1:7" s="2" customFormat="1" ht="6.75" customHeight="1" x14ac:dyDescent="0.25">
      <c r="B5" s="13"/>
      <c r="E5" s="18"/>
      <c r="F5" s="18"/>
    </row>
    <row r="6" spans="1:7" s="2" customFormat="1" ht="31.5" x14ac:dyDescent="0.25">
      <c r="A6" s="3" t="s">
        <v>3</v>
      </c>
      <c r="B6" s="3" t="s">
        <v>4</v>
      </c>
      <c r="C6" s="3" t="s">
        <v>5</v>
      </c>
      <c r="D6" s="3" t="s">
        <v>6</v>
      </c>
      <c r="E6" s="3" t="s">
        <v>7</v>
      </c>
      <c r="F6" s="3" t="s">
        <v>8</v>
      </c>
    </row>
    <row r="7" spans="1:7" s="2" customFormat="1" x14ac:dyDescent="0.25">
      <c r="A7" s="3" t="s">
        <v>19</v>
      </c>
      <c r="B7" s="6" t="s">
        <v>9</v>
      </c>
      <c r="C7" s="25"/>
      <c r="D7" s="25"/>
      <c r="E7" s="25"/>
      <c r="F7" s="25"/>
    </row>
    <row r="8" spans="1:7" s="2" customFormat="1" x14ac:dyDescent="0.25">
      <c r="A8" s="62" t="s">
        <v>71</v>
      </c>
      <c r="B8" s="63" t="s">
        <v>86</v>
      </c>
      <c r="C8" s="62" t="s">
        <v>73</v>
      </c>
      <c r="D8" s="64">
        <v>2667.6000000000004</v>
      </c>
      <c r="E8" s="64"/>
      <c r="F8" s="65"/>
    </row>
    <row r="9" spans="1:7" s="2" customFormat="1" x14ac:dyDescent="0.25">
      <c r="A9" s="3" t="s">
        <v>21</v>
      </c>
      <c r="B9" s="6" t="s">
        <v>11</v>
      </c>
      <c r="C9" s="25"/>
      <c r="D9" s="64"/>
      <c r="E9" s="64"/>
      <c r="F9" s="65"/>
    </row>
    <row r="10" spans="1:7" s="2" customFormat="1" x14ac:dyDescent="0.25">
      <c r="A10" s="62">
        <v>2.1</v>
      </c>
      <c r="B10" s="63" t="s">
        <v>85</v>
      </c>
      <c r="C10" s="62" t="s">
        <v>75</v>
      </c>
      <c r="D10" s="64">
        <f>144.62*111.15</f>
        <v>16074.513000000001</v>
      </c>
      <c r="E10" s="64"/>
      <c r="F10" s="65"/>
    </row>
    <row r="11" spans="1:7" s="8" customFormat="1" ht="31.5" x14ac:dyDescent="0.25">
      <c r="A11" s="62">
        <v>2.2000000000000002</v>
      </c>
      <c r="B11" s="63" t="s">
        <v>76</v>
      </c>
      <c r="C11" s="62" t="s">
        <v>75</v>
      </c>
      <c r="D11" s="64">
        <f>+D10+(+D10*0.25)</f>
        <v>20093.141250000001</v>
      </c>
      <c r="E11" s="64"/>
      <c r="F11" s="65"/>
    </row>
    <row r="12" spans="1:7" x14ac:dyDescent="0.25">
      <c r="A12" s="24">
        <v>3</v>
      </c>
      <c r="B12" s="6" t="s">
        <v>14</v>
      </c>
      <c r="C12" s="25"/>
      <c r="D12" s="64"/>
      <c r="E12" s="64"/>
      <c r="F12" s="65"/>
    </row>
    <row r="13" spans="1:7" s="2" customFormat="1" x14ac:dyDescent="0.25">
      <c r="A13" s="62">
        <v>3.1</v>
      </c>
      <c r="B13" s="63" t="s">
        <v>79</v>
      </c>
      <c r="C13" s="62" t="s">
        <v>75</v>
      </c>
      <c r="D13" s="64">
        <v>4001.4000000000005</v>
      </c>
      <c r="E13" s="65"/>
      <c r="F13" s="65"/>
    </row>
    <row r="14" spans="1:7" s="2" customFormat="1" ht="15.6" customHeight="1" x14ac:dyDescent="0.25">
      <c r="A14" s="62">
        <v>3.2</v>
      </c>
      <c r="B14" s="63" t="s">
        <v>80</v>
      </c>
      <c r="C14" s="62" t="s">
        <v>78</v>
      </c>
      <c r="D14" s="64">
        <v>6284.4210000000003</v>
      </c>
      <c r="E14" s="70"/>
      <c r="F14" s="65"/>
      <c r="G14" s="74"/>
    </row>
    <row r="15" spans="1:7" s="2" customFormat="1" ht="15.6" customHeight="1" x14ac:dyDescent="0.25">
      <c r="A15" s="62">
        <v>3.3</v>
      </c>
      <c r="B15" s="63" t="s">
        <v>81</v>
      </c>
      <c r="C15" s="62" t="s">
        <v>82</v>
      </c>
      <c r="D15" s="64">
        <v>111.15</v>
      </c>
      <c r="E15" s="70"/>
      <c r="F15" s="65"/>
    </row>
    <row r="16" spans="1:7" ht="15.6" customHeight="1" x14ac:dyDescent="0.25">
      <c r="A16" s="62">
        <v>3.4</v>
      </c>
      <c r="B16" s="63" t="s">
        <v>83</v>
      </c>
      <c r="C16" s="62" t="s">
        <v>84</v>
      </c>
      <c r="D16" s="64">
        <v>12073.113000000001</v>
      </c>
      <c r="E16" s="70"/>
      <c r="F16" s="65"/>
    </row>
    <row r="17" spans="2:6" x14ac:dyDescent="0.25">
      <c r="B17" s="13"/>
      <c r="E17" s="18"/>
      <c r="F17" s="18"/>
    </row>
    <row r="18" spans="2:6" x14ac:dyDescent="0.25">
      <c r="B18" s="14" t="s">
        <v>13</v>
      </c>
      <c r="C18" s="15"/>
      <c r="D18" s="15"/>
      <c r="E18" s="19"/>
      <c r="F18" s="4"/>
    </row>
    <row r="19" spans="2:6" x14ac:dyDescent="0.25">
      <c r="B19" s="74"/>
      <c r="C19" s="74"/>
      <c r="D19" s="74"/>
      <c r="E19" s="74"/>
      <c r="F19" s="74"/>
    </row>
    <row r="20" spans="2:6" x14ac:dyDescent="0.25">
      <c r="B20" s="74"/>
      <c r="C20" s="74"/>
      <c r="D20" s="74"/>
      <c r="E20" s="74"/>
      <c r="F20" s="74"/>
    </row>
    <row r="21" spans="2:6" x14ac:dyDescent="0.25">
      <c r="B21" s="74"/>
      <c r="C21" s="74"/>
      <c r="D21" s="74"/>
      <c r="E21" s="74"/>
      <c r="F21" s="74"/>
    </row>
    <row r="22" spans="2:6" x14ac:dyDescent="0.25">
      <c r="B22" s="74"/>
      <c r="C22" s="74"/>
      <c r="D22" s="74"/>
      <c r="E22" s="74"/>
      <c r="F22" s="74"/>
    </row>
    <row r="23" spans="2:6" x14ac:dyDescent="0.25">
      <c r="B23" s="74"/>
      <c r="C23" s="74"/>
      <c r="D23" s="74"/>
      <c r="E23" s="74"/>
      <c r="F23" s="74"/>
    </row>
    <row r="24" spans="2:6" x14ac:dyDescent="0.25">
      <c r="B24" s="74"/>
      <c r="C24" s="74"/>
      <c r="D24" s="74"/>
      <c r="E24" s="74"/>
      <c r="F24" s="74"/>
    </row>
    <row r="25" spans="2:6" x14ac:dyDescent="0.25">
      <c r="B25" s="13"/>
      <c r="E25" s="69"/>
      <c r="F25" s="69"/>
    </row>
    <row r="26" spans="2:6" x14ac:dyDescent="0.25">
      <c r="B26" s="13"/>
      <c r="E26" s="69"/>
      <c r="F26" s="69"/>
    </row>
    <row r="27" spans="2:6" x14ac:dyDescent="0.25">
      <c r="B27" s="13"/>
      <c r="E27" s="18"/>
      <c r="F27" s="18"/>
    </row>
    <row r="28" spans="2:6" x14ac:dyDescent="0.25">
      <c r="B28" s="13"/>
      <c r="E28" s="18"/>
      <c r="F28" s="18"/>
    </row>
    <row r="29" spans="2:6" x14ac:dyDescent="0.25">
      <c r="B29" s="13"/>
      <c r="E29" s="18"/>
      <c r="F29" s="18"/>
    </row>
    <row r="30" spans="2:6" x14ac:dyDescent="0.25">
      <c r="B30" s="13"/>
      <c r="E30" s="18"/>
      <c r="F30" s="18"/>
    </row>
    <row r="31" spans="2:6" x14ac:dyDescent="0.25">
      <c r="B31" s="13"/>
      <c r="E31" s="18"/>
      <c r="F31" s="18"/>
    </row>
    <row r="32" spans="2:6" x14ac:dyDescent="0.25">
      <c r="B32" s="13"/>
      <c r="E32" s="18"/>
      <c r="F32" s="18"/>
    </row>
    <row r="33" spans="2:6" x14ac:dyDescent="0.25">
      <c r="B33" s="13"/>
      <c r="E33" s="18"/>
      <c r="F33" s="18"/>
    </row>
    <row r="34" spans="2:6" x14ac:dyDescent="0.25">
      <c r="B34" s="13"/>
      <c r="E34" s="18"/>
      <c r="F34" s="18"/>
    </row>
    <row r="35" spans="2:6" x14ac:dyDescent="0.25">
      <c r="B35" s="13"/>
      <c r="E35" s="18"/>
      <c r="F35" s="18"/>
    </row>
    <row r="36" spans="2:6" x14ac:dyDescent="0.25">
      <c r="B36" s="13"/>
      <c r="E36" s="18"/>
      <c r="F36" s="18"/>
    </row>
    <row r="37" spans="2:6" x14ac:dyDescent="0.25">
      <c r="B37" s="13"/>
      <c r="E37" s="18"/>
      <c r="F37" s="18"/>
    </row>
    <row r="38" spans="2:6" x14ac:dyDescent="0.25">
      <c r="B38" s="13"/>
      <c r="E38" s="18"/>
      <c r="F38" s="18"/>
    </row>
    <row r="39" spans="2:6" x14ac:dyDescent="0.25">
      <c r="B39" s="13"/>
      <c r="E39" s="18"/>
      <c r="F39" s="18"/>
    </row>
    <row r="40" spans="2:6" x14ac:dyDescent="0.25">
      <c r="B40" s="13"/>
      <c r="E40" s="18"/>
      <c r="F40" s="18"/>
    </row>
    <row r="41" spans="2:6" x14ac:dyDescent="0.25">
      <c r="B41" s="13"/>
      <c r="E41" s="18"/>
      <c r="F41" s="18"/>
    </row>
    <row r="42" spans="2:6" x14ac:dyDescent="0.25">
      <c r="B42" s="13"/>
      <c r="E42" s="18"/>
      <c r="F42" s="18"/>
    </row>
    <row r="43" spans="2:6" x14ac:dyDescent="0.25">
      <c r="B43" s="13"/>
      <c r="E43" s="18"/>
      <c r="F43" s="18"/>
    </row>
    <row r="44" spans="2:6" x14ac:dyDescent="0.25">
      <c r="B44" s="13"/>
      <c r="E44" s="18"/>
      <c r="F44" s="18"/>
    </row>
    <row r="45" spans="2:6" x14ac:dyDescent="0.25">
      <c r="B45" s="13"/>
      <c r="E45" s="18"/>
      <c r="F45" s="18"/>
    </row>
    <row r="46" spans="2:6" x14ac:dyDescent="0.25">
      <c r="B46" s="13"/>
      <c r="E46" s="18"/>
      <c r="F46" s="18"/>
    </row>
    <row r="47" spans="2:6" x14ac:dyDescent="0.25">
      <c r="B47" s="13"/>
      <c r="F47" s="17"/>
    </row>
    <row r="48" spans="2:6" x14ac:dyDescent="0.25">
      <c r="B48" s="13"/>
      <c r="F48" s="17"/>
    </row>
    <row r="49" spans="2:6" x14ac:dyDescent="0.25">
      <c r="B49" s="13"/>
      <c r="F49" s="17"/>
    </row>
    <row r="50" spans="2:6" x14ac:dyDescent="0.25">
      <c r="B50" s="13"/>
      <c r="F50" s="17"/>
    </row>
    <row r="51" spans="2:6" x14ac:dyDescent="0.25">
      <c r="B51" s="13"/>
      <c r="F51" s="17"/>
    </row>
    <row r="52" spans="2:6" x14ac:dyDescent="0.25">
      <c r="B52" s="13"/>
      <c r="F52" s="17"/>
    </row>
    <row r="53" spans="2:6" x14ac:dyDescent="0.25">
      <c r="B53" s="13"/>
      <c r="F53" s="17"/>
    </row>
    <row r="54" spans="2:6" x14ac:dyDescent="0.25">
      <c r="B54" s="13"/>
      <c r="F54" s="17"/>
    </row>
    <row r="55" spans="2:6" x14ac:dyDescent="0.25">
      <c r="B55" s="13"/>
      <c r="F55" s="17"/>
    </row>
    <row r="56" spans="2:6" x14ac:dyDescent="0.25">
      <c r="B56" s="13"/>
      <c r="F56" s="17"/>
    </row>
    <row r="57" spans="2:6" x14ac:dyDescent="0.25">
      <c r="B57" s="13"/>
      <c r="F57" s="17"/>
    </row>
    <row r="58" spans="2:6" x14ac:dyDescent="0.25">
      <c r="B58" s="13"/>
      <c r="F58" s="17"/>
    </row>
    <row r="59" spans="2:6" x14ac:dyDescent="0.25">
      <c r="B59" s="13"/>
      <c r="F59" s="17"/>
    </row>
    <row r="60" spans="2:6" x14ac:dyDescent="0.25">
      <c r="B60" s="13"/>
      <c r="F60" s="17"/>
    </row>
    <row r="61" spans="2:6" x14ac:dyDescent="0.25">
      <c r="B61" s="13"/>
      <c r="F61" s="17"/>
    </row>
    <row r="62" spans="2:6" x14ac:dyDescent="0.25">
      <c r="B62" s="13"/>
      <c r="F62" s="17"/>
    </row>
    <row r="63" spans="2:6" x14ac:dyDescent="0.25">
      <c r="B63" s="13"/>
      <c r="F63" s="17"/>
    </row>
    <row r="64" spans="2:6" x14ac:dyDescent="0.25">
      <c r="B64" s="13"/>
      <c r="F64" s="17"/>
    </row>
    <row r="65" spans="2:6" x14ac:dyDescent="0.25">
      <c r="B65" s="13"/>
      <c r="F65" s="17"/>
    </row>
    <row r="66" spans="2:6" x14ac:dyDescent="0.25">
      <c r="B66" s="13"/>
      <c r="F66" s="17"/>
    </row>
    <row r="67" spans="2:6" x14ac:dyDescent="0.25">
      <c r="B67" s="13"/>
      <c r="F67" s="17"/>
    </row>
    <row r="68" spans="2:6" x14ac:dyDescent="0.25">
      <c r="B68" s="13"/>
      <c r="F68" s="17"/>
    </row>
    <row r="69" spans="2:6" x14ac:dyDescent="0.25">
      <c r="B69" s="13"/>
      <c r="F69" s="17"/>
    </row>
    <row r="70" spans="2:6" x14ac:dyDescent="0.25">
      <c r="B70" s="13"/>
      <c r="F70" s="17"/>
    </row>
    <row r="71" spans="2:6" x14ac:dyDescent="0.25">
      <c r="B71" s="13"/>
      <c r="F71" s="17"/>
    </row>
    <row r="72" spans="2:6" x14ac:dyDescent="0.25">
      <c r="B72" s="13"/>
      <c r="F72" s="17"/>
    </row>
    <row r="73" spans="2:6" x14ac:dyDescent="0.25">
      <c r="B73" s="13"/>
      <c r="F73" s="17"/>
    </row>
    <row r="74" spans="2:6" x14ac:dyDescent="0.25">
      <c r="B74" s="13"/>
      <c r="F74" s="17"/>
    </row>
    <row r="75" spans="2:6" x14ac:dyDescent="0.25">
      <c r="B75" s="13"/>
      <c r="F75" s="17"/>
    </row>
    <row r="76" spans="2:6" x14ac:dyDescent="0.25">
      <c r="B76" s="13"/>
      <c r="F76" s="17"/>
    </row>
    <row r="77" spans="2:6" x14ac:dyDescent="0.25">
      <c r="B77" s="13"/>
      <c r="F77" s="17"/>
    </row>
    <row r="78" spans="2:6" x14ac:dyDescent="0.25">
      <c r="B78" s="13"/>
      <c r="F78" s="17"/>
    </row>
    <row r="79" spans="2:6" x14ac:dyDescent="0.25">
      <c r="B79" s="13"/>
      <c r="F79" s="17"/>
    </row>
    <row r="80" spans="2:6" x14ac:dyDescent="0.25">
      <c r="B80" s="13"/>
      <c r="F80" s="17"/>
    </row>
    <row r="81" spans="2:6" x14ac:dyDescent="0.25">
      <c r="B81" s="13"/>
      <c r="F81" s="17"/>
    </row>
    <row r="82" spans="2:6" x14ac:dyDescent="0.25">
      <c r="B82" s="13"/>
      <c r="F82" s="17"/>
    </row>
    <row r="83" spans="2:6" x14ac:dyDescent="0.25">
      <c r="B83" s="13"/>
      <c r="F83" s="17"/>
    </row>
    <row r="84" spans="2:6" x14ac:dyDescent="0.25">
      <c r="B84" s="13"/>
      <c r="F84" s="17"/>
    </row>
    <row r="85" spans="2:6" x14ac:dyDescent="0.25">
      <c r="B85" s="13"/>
      <c r="F85" s="17"/>
    </row>
    <row r="86" spans="2:6" x14ac:dyDescent="0.25">
      <c r="B86" s="13"/>
      <c r="F86" s="17"/>
    </row>
    <row r="87" spans="2:6" x14ac:dyDescent="0.25">
      <c r="B87" s="13"/>
      <c r="F87" s="17"/>
    </row>
    <row r="88" spans="2:6" x14ac:dyDescent="0.25">
      <c r="B88" s="13"/>
      <c r="F88" s="17"/>
    </row>
    <row r="89" spans="2:6" x14ac:dyDescent="0.25">
      <c r="B89" s="13"/>
      <c r="F89" s="17"/>
    </row>
    <row r="90" spans="2:6" x14ac:dyDescent="0.25">
      <c r="B90" s="13"/>
      <c r="F90" s="17"/>
    </row>
    <row r="91" spans="2:6" x14ac:dyDescent="0.25">
      <c r="B91" s="13"/>
      <c r="F91" s="17"/>
    </row>
    <row r="92" spans="2:6" x14ac:dyDescent="0.25">
      <c r="B92" s="13"/>
      <c r="F92" s="17"/>
    </row>
    <row r="93" spans="2:6" x14ac:dyDescent="0.25">
      <c r="B93" s="13"/>
      <c r="F93" s="17"/>
    </row>
    <row r="94" spans="2:6" x14ac:dyDescent="0.25">
      <c r="B94" s="13"/>
      <c r="F94" s="17"/>
    </row>
    <row r="95" spans="2:6" x14ac:dyDescent="0.25">
      <c r="B95" s="13"/>
      <c r="F95" s="17"/>
    </row>
    <row r="96" spans="2:6" x14ac:dyDescent="0.25">
      <c r="B96" s="13"/>
      <c r="F96" s="17"/>
    </row>
    <row r="97" spans="2:6" x14ac:dyDescent="0.25">
      <c r="B97" s="13"/>
      <c r="F97" s="17"/>
    </row>
    <row r="98" spans="2:6" x14ac:dyDescent="0.25">
      <c r="B98" s="13"/>
      <c r="F98" s="17"/>
    </row>
    <row r="99" spans="2:6" x14ac:dyDescent="0.25">
      <c r="B99" s="13"/>
      <c r="F99" s="17"/>
    </row>
    <row r="100" spans="2:6" x14ac:dyDescent="0.25">
      <c r="B100" s="13"/>
      <c r="F100" s="17"/>
    </row>
    <row r="101" spans="2:6" x14ac:dyDescent="0.25">
      <c r="B101" s="13"/>
      <c r="F101" s="17"/>
    </row>
    <row r="102" spans="2:6" x14ac:dyDescent="0.25">
      <c r="B102" s="13"/>
      <c r="F102" s="17"/>
    </row>
    <row r="103" spans="2:6" x14ac:dyDescent="0.25">
      <c r="B103" s="13"/>
      <c r="F103" s="17"/>
    </row>
    <row r="104" spans="2:6" x14ac:dyDescent="0.25">
      <c r="B104" s="13"/>
      <c r="F104" s="17"/>
    </row>
    <row r="105" spans="2:6" x14ac:dyDescent="0.25">
      <c r="B105" s="13"/>
      <c r="F105" s="17"/>
    </row>
    <row r="106" spans="2:6" x14ac:dyDescent="0.25">
      <c r="B106" s="13"/>
      <c r="F106" s="17"/>
    </row>
    <row r="107" spans="2:6" x14ac:dyDescent="0.25">
      <c r="B107" s="13"/>
      <c r="F107" s="17"/>
    </row>
    <row r="108" spans="2:6" x14ac:dyDescent="0.25">
      <c r="B108" s="13"/>
      <c r="F108" s="17"/>
    </row>
    <row r="109" spans="2:6" x14ac:dyDescent="0.25">
      <c r="B109" s="13"/>
      <c r="F109" s="17"/>
    </row>
    <row r="110" spans="2:6" x14ac:dyDescent="0.25">
      <c r="B110" s="13"/>
      <c r="F110" s="17"/>
    </row>
    <row r="111" spans="2:6" x14ac:dyDescent="0.25">
      <c r="B111" s="13"/>
      <c r="F111" s="17"/>
    </row>
    <row r="112" spans="2:6" x14ac:dyDescent="0.25">
      <c r="B112" s="13"/>
      <c r="F112" s="17"/>
    </row>
    <row r="113" spans="2:6" x14ac:dyDescent="0.25">
      <c r="B113" s="13"/>
      <c r="F113" s="17"/>
    </row>
    <row r="114" spans="2:6" x14ac:dyDescent="0.25">
      <c r="B114" s="13"/>
      <c r="F114" s="17"/>
    </row>
    <row r="115" spans="2:6" x14ac:dyDescent="0.25">
      <c r="B115" s="13"/>
      <c r="F115" s="17"/>
    </row>
    <row r="116" spans="2:6" x14ac:dyDescent="0.25">
      <c r="B116" s="13"/>
      <c r="F116" s="17"/>
    </row>
    <row r="117" spans="2:6" x14ac:dyDescent="0.25">
      <c r="B117" s="13"/>
      <c r="F117" s="17"/>
    </row>
    <row r="118" spans="2:6" x14ac:dyDescent="0.25">
      <c r="B118" s="13"/>
      <c r="F118" s="17"/>
    </row>
    <row r="119" spans="2:6" x14ac:dyDescent="0.25">
      <c r="B119" s="13"/>
      <c r="F119" s="17"/>
    </row>
    <row r="120" spans="2:6" x14ac:dyDescent="0.25">
      <c r="B120" s="13"/>
      <c r="F120" s="17"/>
    </row>
    <row r="121" spans="2:6" x14ac:dyDescent="0.25">
      <c r="B121" s="13"/>
      <c r="F121" s="17"/>
    </row>
    <row r="122" spans="2:6" x14ac:dyDescent="0.25">
      <c r="B122" s="13"/>
      <c r="F122" s="17"/>
    </row>
    <row r="123" spans="2:6" x14ac:dyDescent="0.25">
      <c r="B123" s="13"/>
      <c r="F123" s="17"/>
    </row>
    <row r="124" spans="2:6" x14ac:dyDescent="0.25">
      <c r="B124" s="13"/>
      <c r="F124" s="17"/>
    </row>
    <row r="125" spans="2:6" x14ac:dyDescent="0.25">
      <c r="B125" s="13"/>
      <c r="F125" s="17"/>
    </row>
    <row r="126" spans="2:6" x14ac:dyDescent="0.25">
      <c r="B126" s="13"/>
      <c r="F126" s="17"/>
    </row>
    <row r="127" spans="2:6" x14ac:dyDescent="0.25">
      <c r="B127" s="13"/>
      <c r="F127" s="17"/>
    </row>
    <row r="128" spans="2:6" x14ac:dyDescent="0.25">
      <c r="B128" s="13"/>
      <c r="F128" s="17"/>
    </row>
    <row r="129" spans="2:6" x14ac:dyDescent="0.25">
      <c r="B129" s="13"/>
      <c r="F129" s="17"/>
    </row>
    <row r="130" spans="2:6" x14ac:dyDescent="0.25">
      <c r="B130" s="13"/>
      <c r="F130" s="17"/>
    </row>
    <row r="131" spans="2:6" x14ac:dyDescent="0.25">
      <c r="B131" s="13"/>
      <c r="F131" s="17"/>
    </row>
    <row r="132" spans="2:6" x14ac:dyDescent="0.25">
      <c r="B132" s="13"/>
      <c r="F132" s="17"/>
    </row>
    <row r="133" spans="2:6" x14ac:dyDescent="0.25">
      <c r="B133" s="13"/>
      <c r="F133" s="17"/>
    </row>
    <row r="134" spans="2:6" x14ac:dyDescent="0.25">
      <c r="B134" s="13"/>
      <c r="F134" s="17"/>
    </row>
    <row r="135" spans="2:6" x14ac:dyDescent="0.25">
      <c r="B135" s="13"/>
      <c r="F135" s="17"/>
    </row>
    <row r="136" spans="2:6" x14ac:dyDescent="0.25">
      <c r="B136" s="13"/>
      <c r="F136" s="17"/>
    </row>
    <row r="137" spans="2:6" x14ac:dyDescent="0.25">
      <c r="B137" s="13"/>
      <c r="F137" s="17"/>
    </row>
    <row r="138" spans="2:6" x14ac:dyDescent="0.25">
      <c r="B138" s="13"/>
      <c r="F138" s="17"/>
    </row>
    <row r="139" spans="2:6" x14ac:dyDescent="0.25">
      <c r="B139" s="13"/>
      <c r="F139" s="17"/>
    </row>
    <row r="140" spans="2:6" s="2" customFormat="1" x14ac:dyDescent="0.25">
      <c r="B140" s="13"/>
      <c r="F140" s="17"/>
    </row>
    <row r="141" spans="2:6" s="2" customFormat="1" x14ac:dyDescent="0.25">
      <c r="B141" s="13"/>
      <c r="F141" s="17"/>
    </row>
    <row r="142" spans="2:6" s="2" customFormat="1" x14ac:dyDescent="0.25">
      <c r="B142" s="13"/>
      <c r="F142" s="17"/>
    </row>
    <row r="143" spans="2:6" s="2" customFormat="1" x14ac:dyDescent="0.25">
      <c r="B143" s="13"/>
      <c r="F143" s="17"/>
    </row>
    <row r="144" spans="2:6" x14ac:dyDescent="0.25">
      <c r="B144" s="13"/>
    </row>
    <row r="145" spans="2:7" x14ac:dyDescent="0.25">
      <c r="B145" s="13"/>
    </row>
    <row r="146" spans="2:7" x14ac:dyDescent="0.25">
      <c r="B146" s="13"/>
    </row>
    <row r="147" spans="2:7" x14ac:dyDescent="0.25">
      <c r="B147" s="13"/>
    </row>
    <row r="148" spans="2:7" s="2" customFormat="1" x14ac:dyDescent="0.25">
      <c r="B148" s="13"/>
      <c r="G148" s="69"/>
    </row>
    <row r="149" spans="2:7" s="2" customFormat="1" x14ac:dyDescent="0.25">
      <c r="B149" s="13"/>
      <c r="G149" s="69"/>
    </row>
  </sheetData>
  <mergeCells count="4">
    <mergeCell ref="A1:F1"/>
    <mergeCell ref="A2:F2"/>
    <mergeCell ref="A3:F3"/>
    <mergeCell ref="A4:F4"/>
  </mergeCells>
  <phoneticPr fontId="10" type="noConversion"/>
  <pageMargins left="0.59055118110236227" right="0.59055118110236227" top="0.78740157480314965" bottom="0.78740157480314965" header="0.31496062992125984" footer="0.31496062992125984"/>
  <pageSetup scale="75"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C000"/>
  </sheetPr>
  <dimension ref="A1:F143"/>
  <sheetViews>
    <sheetView showGridLines="0" zoomScale="85" zoomScaleNormal="85" zoomScalePageLayoutView="85" workbookViewId="0">
      <selection activeCell="B8" sqref="B8"/>
    </sheetView>
  </sheetViews>
  <sheetFormatPr baseColWidth="10" defaultColWidth="11.42578125" defaultRowHeight="15.75" x14ac:dyDescent="0.2"/>
  <cols>
    <col min="1" max="1" width="7.85546875" style="2" bestFit="1" customWidth="1"/>
    <col min="2" max="2" width="90.5703125" style="2" customWidth="1"/>
    <col min="3" max="3" width="6.85546875" style="2" customWidth="1"/>
    <col min="4" max="4" width="9.5703125" style="2" bestFit="1" customWidth="1"/>
    <col min="5" max="5" width="15.85546875" style="2" customWidth="1"/>
    <col min="6" max="6" width="17.5703125" style="2" bestFit="1" customWidth="1"/>
    <col min="7" max="16384" width="11.42578125" style="16"/>
  </cols>
  <sheetData>
    <row r="1" spans="1:6" s="33" customFormat="1" ht="82.5" customHeight="1" x14ac:dyDescent="0.2">
      <c r="A1" s="116" t="s">
        <v>67</v>
      </c>
      <c r="B1" s="116"/>
      <c r="C1" s="116"/>
      <c r="D1" s="116"/>
      <c r="E1" s="116"/>
      <c r="F1" s="116"/>
    </row>
    <row r="2" spans="1:6" s="30" customFormat="1" x14ac:dyDescent="0.25">
      <c r="A2" s="114" t="s">
        <v>68</v>
      </c>
      <c r="B2" s="114"/>
      <c r="C2" s="114"/>
      <c r="D2" s="114"/>
      <c r="E2" s="114"/>
      <c r="F2" s="114"/>
    </row>
    <row r="3" spans="1:6" s="30" customFormat="1" x14ac:dyDescent="0.25">
      <c r="A3" s="114" t="s">
        <v>69</v>
      </c>
      <c r="B3" s="114"/>
      <c r="C3" s="114"/>
      <c r="D3" s="114"/>
      <c r="E3" s="114"/>
      <c r="F3" s="114"/>
    </row>
    <row r="4" spans="1:6" s="30" customFormat="1" ht="34.700000000000003" customHeight="1" x14ac:dyDescent="0.25">
      <c r="A4" s="118" t="str">
        <f>+RESUMEN!B12</f>
        <v>CERRAMIENTO</v>
      </c>
      <c r="B4" s="119"/>
      <c r="C4" s="119"/>
      <c r="D4" s="119"/>
      <c r="E4" s="119"/>
      <c r="F4" s="119"/>
    </row>
    <row r="5" spans="1:6" s="30" customFormat="1" ht="6.75" customHeight="1" x14ac:dyDescent="0.25">
      <c r="A5" s="26"/>
      <c r="B5" s="31"/>
    </row>
    <row r="6" spans="1:6" s="2" customFormat="1" ht="31.5" x14ac:dyDescent="0.25">
      <c r="A6" s="3" t="s">
        <v>3</v>
      </c>
      <c r="B6" s="3" t="s">
        <v>4</v>
      </c>
      <c r="C6" s="3" t="s">
        <v>5</v>
      </c>
      <c r="D6" s="3" t="s">
        <v>6</v>
      </c>
      <c r="E6" s="3" t="s">
        <v>7</v>
      </c>
      <c r="F6" s="3" t="s">
        <v>8</v>
      </c>
    </row>
    <row r="7" spans="1:6" s="2" customFormat="1" x14ac:dyDescent="0.25">
      <c r="A7" s="3" t="s">
        <v>19</v>
      </c>
      <c r="B7" s="6" t="s">
        <v>14</v>
      </c>
      <c r="C7" s="25"/>
      <c r="D7" s="25"/>
      <c r="E7" s="25"/>
      <c r="F7" s="25"/>
    </row>
    <row r="8" spans="1:6" s="2" customFormat="1" x14ac:dyDescent="0.25">
      <c r="A8" s="12" t="s">
        <v>121</v>
      </c>
      <c r="B8" s="11" t="s">
        <v>122</v>
      </c>
      <c r="C8" s="12" t="s">
        <v>48</v>
      </c>
      <c r="D8" s="5">
        <v>1</v>
      </c>
      <c r="E8" s="22"/>
      <c r="F8" s="23">
        <f>E8*D8</f>
        <v>0</v>
      </c>
    </row>
    <row r="9" spans="1:6" x14ac:dyDescent="0.2">
      <c r="B9" s="13"/>
      <c r="E9" s="18"/>
      <c r="F9" s="18"/>
    </row>
    <row r="10" spans="1:6" x14ac:dyDescent="0.2">
      <c r="B10" s="14" t="s">
        <v>13</v>
      </c>
      <c r="C10" s="15"/>
      <c r="D10" s="15"/>
      <c r="E10" s="19"/>
      <c r="F10" s="4">
        <f>SUM(F8:F8)</f>
        <v>0</v>
      </c>
    </row>
    <row r="11" spans="1:6" x14ac:dyDescent="0.25">
      <c r="B11"/>
      <c r="C11"/>
      <c r="D11"/>
      <c r="E11"/>
      <c r="F11"/>
    </row>
    <row r="12" spans="1:6" x14ac:dyDescent="0.25">
      <c r="B12"/>
      <c r="C12"/>
      <c r="D12"/>
      <c r="E12"/>
      <c r="F12"/>
    </row>
    <row r="13" spans="1:6" x14ac:dyDescent="0.25">
      <c r="B13"/>
      <c r="C13"/>
      <c r="D13"/>
      <c r="E13"/>
      <c r="F13"/>
    </row>
    <row r="14" spans="1:6" x14ac:dyDescent="0.25">
      <c r="B14"/>
      <c r="C14"/>
      <c r="D14"/>
      <c r="E14"/>
      <c r="F14"/>
    </row>
    <row r="15" spans="1:6" x14ac:dyDescent="0.25">
      <c r="B15"/>
      <c r="C15"/>
      <c r="D15"/>
      <c r="E15"/>
      <c r="F15"/>
    </row>
    <row r="16" spans="1:6" x14ac:dyDescent="0.25">
      <c r="B16"/>
      <c r="C16"/>
      <c r="D16"/>
      <c r="E16"/>
      <c r="F16"/>
    </row>
    <row r="17" spans="2:6" x14ac:dyDescent="0.2">
      <c r="B17" s="13"/>
      <c r="E17" s="16"/>
      <c r="F17" s="21"/>
    </row>
    <row r="18" spans="2:6" x14ac:dyDescent="0.2">
      <c r="B18" s="13"/>
      <c r="E18" s="16"/>
      <c r="F18" s="20"/>
    </row>
    <row r="19" spans="2:6" x14ac:dyDescent="0.2">
      <c r="B19" s="13"/>
      <c r="E19" s="16"/>
      <c r="F19" s="16"/>
    </row>
    <row r="20" spans="2:6" x14ac:dyDescent="0.2">
      <c r="B20" s="13"/>
      <c r="E20" s="16"/>
      <c r="F20" s="16"/>
    </row>
    <row r="21" spans="2:6" x14ac:dyDescent="0.2">
      <c r="B21" s="13"/>
      <c r="E21" s="18"/>
      <c r="F21" s="18"/>
    </row>
    <row r="22" spans="2:6" x14ac:dyDescent="0.2">
      <c r="B22" s="13"/>
      <c r="E22" s="18"/>
      <c r="F22" s="18"/>
    </row>
    <row r="23" spans="2:6" x14ac:dyDescent="0.2">
      <c r="B23" s="13"/>
      <c r="E23" s="18"/>
      <c r="F23" s="18"/>
    </row>
    <row r="24" spans="2:6" x14ac:dyDescent="0.2">
      <c r="B24" s="13"/>
      <c r="E24" s="18"/>
      <c r="F24" s="18"/>
    </row>
    <row r="25" spans="2:6" x14ac:dyDescent="0.2">
      <c r="B25" s="13"/>
      <c r="E25" s="18"/>
      <c r="F25" s="18"/>
    </row>
    <row r="26" spans="2:6" x14ac:dyDescent="0.2">
      <c r="B26" s="13"/>
      <c r="E26" s="18"/>
      <c r="F26" s="18"/>
    </row>
    <row r="27" spans="2:6" x14ac:dyDescent="0.2">
      <c r="B27" s="13"/>
      <c r="E27" s="18"/>
      <c r="F27" s="18"/>
    </row>
    <row r="28" spans="2:6" x14ac:dyDescent="0.2">
      <c r="B28" s="13"/>
      <c r="E28" s="18"/>
      <c r="F28" s="18"/>
    </row>
    <row r="29" spans="2:6" x14ac:dyDescent="0.2">
      <c r="B29" s="13"/>
      <c r="E29" s="18"/>
      <c r="F29" s="18"/>
    </row>
    <row r="30" spans="2:6" x14ac:dyDescent="0.2">
      <c r="B30" s="13"/>
      <c r="E30" s="18"/>
      <c r="F30" s="18"/>
    </row>
    <row r="31" spans="2:6" x14ac:dyDescent="0.2">
      <c r="B31" s="13"/>
      <c r="E31" s="18"/>
      <c r="F31" s="18"/>
    </row>
    <row r="32" spans="2:6" x14ac:dyDescent="0.2">
      <c r="B32" s="13"/>
      <c r="E32" s="18"/>
      <c r="F32" s="18"/>
    </row>
    <row r="33" spans="2:6" x14ac:dyDescent="0.2">
      <c r="B33" s="13"/>
      <c r="E33" s="18"/>
      <c r="F33" s="18"/>
    </row>
    <row r="34" spans="2:6" x14ac:dyDescent="0.2">
      <c r="B34" s="13"/>
      <c r="E34" s="18"/>
      <c r="F34" s="18"/>
    </row>
    <row r="35" spans="2:6" x14ac:dyDescent="0.2">
      <c r="B35" s="13"/>
      <c r="E35" s="18"/>
      <c r="F35" s="18"/>
    </row>
    <row r="36" spans="2:6" x14ac:dyDescent="0.2">
      <c r="B36" s="13"/>
      <c r="E36" s="18"/>
      <c r="F36" s="18"/>
    </row>
    <row r="37" spans="2:6" x14ac:dyDescent="0.2">
      <c r="B37" s="13"/>
      <c r="E37" s="18"/>
      <c r="F37" s="18"/>
    </row>
    <row r="38" spans="2:6" x14ac:dyDescent="0.2">
      <c r="B38" s="13"/>
      <c r="E38" s="18"/>
      <c r="F38" s="18"/>
    </row>
    <row r="39" spans="2:6" x14ac:dyDescent="0.2">
      <c r="B39" s="13"/>
      <c r="E39" s="18"/>
      <c r="F39" s="18"/>
    </row>
    <row r="40" spans="2:6" x14ac:dyDescent="0.2">
      <c r="B40" s="13"/>
      <c r="E40" s="18"/>
      <c r="F40" s="18"/>
    </row>
    <row r="41" spans="2:6" x14ac:dyDescent="0.2">
      <c r="B41" s="13"/>
      <c r="F41" s="17"/>
    </row>
    <row r="42" spans="2:6" x14ac:dyDescent="0.2">
      <c r="B42" s="13"/>
      <c r="F42" s="17"/>
    </row>
    <row r="43" spans="2:6" x14ac:dyDescent="0.2">
      <c r="B43" s="13"/>
      <c r="F43" s="17"/>
    </row>
    <row r="44" spans="2:6" x14ac:dyDescent="0.2">
      <c r="B44" s="13"/>
      <c r="F44" s="17"/>
    </row>
    <row r="45" spans="2:6" x14ac:dyDescent="0.2">
      <c r="B45" s="13"/>
      <c r="F45" s="17"/>
    </row>
    <row r="46" spans="2:6" x14ac:dyDescent="0.2">
      <c r="B46" s="13"/>
      <c r="F46" s="17"/>
    </row>
    <row r="47" spans="2:6" x14ac:dyDescent="0.2">
      <c r="B47" s="13"/>
      <c r="F47" s="17"/>
    </row>
    <row r="48" spans="2:6" x14ac:dyDescent="0.2">
      <c r="B48" s="13"/>
      <c r="F48" s="17"/>
    </row>
    <row r="49" spans="2:6" x14ac:dyDescent="0.2">
      <c r="B49" s="13"/>
      <c r="F49" s="17"/>
    </row>
    <row r="50" spans="2:6" x14ac:dyDescent="0.2">
      <c r="B50" s="13"/>
      <c r="F50" s="17"/>
    </row>
    <row r="51" spans="2:6" x14ac:dyDescent="0.2">
      <c r="B51" s="13"/>
      <c r="F51" s="17"/>
    </row>
    <row r="52" spans="2:6" x14ac:dyDescent="0.2">
      <c r="B52" s="13"/>
      <c r="F52" s="17"/>
    </row>
    <row r="53" spans="2:6" x14ac:dyDescent="0.2">
      <c r="B53" s="13"/>
      <c r="F53" s="17"/>
    </row>
    <row r="54" spans="2:6" x14ac:dyDescent="0.2">
      <c r="B54" s="13"/>
      <c r="F54" s="17"/>
    </row>
    <row r="55" spans="2:6" x14ac:dyDescent="0.2">
      <c r="B55" s="13"/>
      <c r="F55" s="17"/>
    </row>
    <row r="56" spans="2:6" x14ac:dyDescent="0.2">
      <c r="B56" s="13"/>
      <c r="F56" s="17"/>
    </row>
    <row r="57" spans="2:6" x14ac:dyDescent="0.2">
      <c r="B57" s="13"/>
      <c r="F57" s="17"/>
    </row>
    <row r="58" spans="2:6" x14ac:dyDescent="0.2">
      <c r="B58" s="13"/>
      <c r="F58" s="17"/>
    </row>
    <row r="59" spans="2:6" x14ac:dyDescent="0.2">
      <c r="B59" s="13"/>
      <c r="F59" s="17"/>
    </row>
    <row r="60" spans="2:6" x14ac:dyDescent="0.2">
      <c r="B60" s="13"/>
      <c r="F60" s="17"/>
    </row>
    <row r="61" spans="2:6" x14ac:dyDescent="0.2">
      <c r="B61" s="13"/>
      <c r="F61" s="17"/>
    </row>
    <row r="62" spans="2:6" x14ac:dyDescent="0.2">
      <c r="B62" s="13"/>
      <c r="F62" s="17"/>
    </row>
    <row r="63" spans="2:6" x14ac:dyDescent="0.2">
      <c r="B63" s="13"/>
      <c r="F63" s="17"/>
    </row>
    <row r="64" spans="2:6" x14ac:dyDescent="0.2">
      <c r="B64" s="13"/>
      <c r="F64" s="17"/>
    </row>
    <row r="65" spans="2:6" x14ac:dyDescent="0.2">
      <c r="B65" s="13"/>
      <c r="F65" s="17"/>
    </row>
    <row r="66" spans="2:6" x14ac:dyDescent="0.2">
      <c r="B66" s="13"/>
      <c r="F66" s="17"/>
    </row>
    <row r="67" spans="2:6" x14ac:dyDescent="0.2">
      <c r="B67" s="13"/>
      <c r="F67" s="17"/>
    </row>
    <row r="68" spans="2:6" x14ac:dyDescent="0.2">
      <c r="B68" s="13"/>
      <c r="F68" s="17"/>
    </row>
    <row r="69" spans="2:6" x14ac:dyDescent="0.2">
      <c r="B69" s="13"/>
      <c r="F69" s="17"/>
    </row>
    <row r="70" spans="2:6" x14ac:dyDescent="0.2">
      <c r="B70" s="13"/>
      <c r="F70" s="17"/>
    </row>
    <row r="71" spans="2:6" x14ac:dyDescent="0.2">
      <c r="B71" s="13"/>
      <c r="F71" s="17"/>
    </row>
    <row r="72" spans="2:6" x14ac:dyDescent="0.2">
      <c r="B72" s="13"/>
      <c r="F72" s="17"/>
    </row>
    <row r="73" spans="2:6" x14ac:dyDescent="0.2">
      <c r="B73" s="13"/>
      <c r="F73" s="17"/>
    </row>
    <row r="74" spans="2:6" x14ac:dyDescent="0.2">
      <c r="B74" s="13"/>
      <c r="F74" s="17"/>
    </row>
    <row r="75" spans="2:6" x14ac:dyDescent="0.2">
      <c r="B75" s="13"/>
      <c r="F75" s="17"/>
    </row>
    <row r="76" spans="2:6" x14ac:dyDescent="0.2">
      <c r="B76" s="13"/>
      <c r="F76" s="17"/>
    </row>
    <row r="77" spans="2:6" x14ac:dyDescent="0.2">
      <c r="B77" s="13"/>
      <c r="F77" s="17"/>
    </row>
    <row r="78" spans="2:6" x14ac:dyDescent="0.2">
      <c r="B78" s="13"/>
      <c r="F78" s="17"/>
    </row>
    <row r="79" spans="2:6" x14ac:dyDescent="0.2">
      <c r="B79" s="13"/>
      <c r="F79" s="17"/>
    </row>
    <row r="80" spans="2:6" x14ac:dyDescent="0.2">
      <c r="B80" s="13"/>
      <c r="F80" s="17"/>
    </row>
    <row r="81" spans="2:6" x14ac:dyDescent="0.2">
      <c r="B81" s="13"/>
      <c r="F81" s="17"/>
    </row>
    <row r="82" spans="2:6" x14ac:dyDescent="0.2">
      <c r="B82" s="13"/>
      <c r="F82" s="17"/>
    </row>
    <row r="83" spans="2:6" x14ac:dyDescent="0.2">
      <c r="B83" s="13"/>
      <c r="F83" s="17"/>
    </row>
    <row r="84" spans="2:6" x14ac:dyDescent="0.2">
      <c r="B84" s="13"/>
      <c r="F84" s="17"/>
    </row>
    <row r="85" spans="2:6" x14ac:dyDescent="0.2">
      <c r="B85" s="13"/>
      <c r="F85" s="17"/>
    </row>
    <row r="86" spans="2:6" x14ac:dyDescent="0.2">
      <c r="B86" s="13"/>
      <c r="F86" s="17"/>
    </row>
    <row r="87" spans="2:6" x14ac:dyDescent="0.2">
      <c r="B87" s="13"/>
      <c r="F87" s="17"/>
    </row>
    <row r="88" spans="2:6" x14ac:dyDescent="0.2">
      <c r="B88" s="13"/>
      <c r="F88" s="17"/>
    </row>
    <row r="89" spans="2:6" x14ac:dyDescent="0.2">
      <c r="B89" s="13"/>
      <c r="F89" s="17"/>
    </row>
    <row r="90" spans="2:6" x14ac:dyDescent="0.2">
      <c r="B90" s="13"/>
      <c r="F90" s="17"/>
    </row>
    <row r="91" spans="2:6" x14ac:dyDescent="0.2">
      <c r="B91" s="13"/>
      <c r="F91" s="17"/>
    </row>
    <row r="92" spans="2:6" x14ac:dyDescent="0.2">
      <c r="B92" s="13"/>
      <c r="F92" s="17"/>
    </row>
    <row r="93" spans="2:6" x14ac:dyDescent="0.2">
      <c r="B93" s="13"/>
      <c r="F93" s="17"/>
    </row>
    <row r="94" spans="2:6" x14ac:dyDescent="0.2">
      <c r="B94" s="13"/>
      <c r="F94" s="17"/>
    </row>
    <row r="95" spans="2:6" x14ac:dyDescent="0.2">
      <c r="B95" s="13"/>
      <c r="F95" s="17"/>
    </row>
    <row r="96" spans="2:6" x14ac:dyDescent="0.2">
      <c r="B96" s="13"/>
      <c r="F96" s="17"/>
    </row>
    <row r="97" spans="2:6" x14ac:dyDescent="0.2">
      <c r="B97" s="13"/>
      <c r="F97" s="17"/>
    </row>
    <row r="98" spans="2:6" x14ac:dyDescent="0.2">
      <c r="B98" s="13"/>
      <c r="F98" s="17"/>
    </row>
    <row r="99" spans="2:6" x14ac:dyDescent="0.2">
      <c r="B99" s="13"/>
      <c r="F99" s="17"/>
    </row>
    <row r="100" spans="2:6" x14ac:dyDescent="0.2">
      <c r="B100" s="13"/>
      <c r="F100" s="17"/>
    </row>
    <row r="101" spans="2:6" x14ac:dyDescent="0.2">
      <c r="B101" s="13"/>
      <c r="F101" s="17"/>
    </row>
    <row r="102" spans="2:6" x14ac:dyDescent="0.2">
      <c r="B102" s="13"/>
      <c r="F102" s="17"/>
    </row>
    <row r="103" spans="2:6" x14ac:dyDescent="0.2">
      <c r="B103" s="13"/>
      <c r="F103" s="17"/>
    </row>
    <row r="104" spans="2:6" x14ac:dyDescent="0.2">
      <c r="B104" s="13"/>
      <c r="F104" s="17"/>
    </row>
    <row r="105" spans="2:6" x14ac:dyDescent="0.2">
      <c r="B105" s="13"/>
      <c r="F105" s="17"/>
    </row>
    <row r="106" spans="2:6" x14ac:dyDescent="0.2">
      <c r="B106" s="13"/>
      <c r="F106" s="17"/>
    </row>
    <row r="107" spans="2:6" x14ac:dyDescent="0.2">
      <c r="B107" s="13"/>
      <c r="F107" s="17"/>
    </row>
    <row r="108" spans="2:6" x14ac:dyDescent="0.2">
      <c r="B108" s="13"/>
      <c r="F108" s="17"/>
    </row>
    <row r="109" spans="2:6" x14ac:dyDescent="0.2">
      <c r="B109" s="13"/>
      <c r="F109" s="17"/>
    </row>
    <row r="110" spans="2:6" x14ac:dyDescent="0.2">
      <c r="B110" s="13"/>
      <c r="F110" s="17"/>
    </row>
    <row r="111" spans="2:6" x14ac:dyDescent="0.2">
      <c r="B111" s="13"/>
      <c r="F111" s="17"/>
    </row>
    <row r="112" spans="2:6" x14ac:dyDescent="0.2">
      <c r="B112" s="13"/>
      <c r="F112" s="17"/>
    </row>
    <row r="113" spans="2:6" x14ac:dyDescent="0.2">
      <c r="B113" s="13"/>
      <c r="F113" s="17"/>
    </row>
    <row r="114" spans="2:6" x14ac:dyDescent="0.2">
      <c r="B114" s="13"/>
      <c r="F114" s="17"/>
    </row>
    <row r="115" spans="2:6" x14ac:dyDescent="0.2">
      <c r="B115" s="13"/>
      <c r="F115" s="17"/>
    </row>
    <row r="116" spans="2:6" x14ac:dyDescent="0.2">
      <c r="B116" s="13"/>
      <c r="F116" s="17"/>
    </row>
    <row r="117" spans="2:6" x14ac:dyDescent="0.2">
      <c r="B117" s="13"/>
      <c r="F117" s="17"/>
    </row>
    <row r="118" spans="2:6" x14ac:dyDescent="0.2">
      <c r="B118" s="13"/>
      <c r="F118" s="17"/>
    </row>
    <row r="119" spans="2:6" x14ac:dyDescent="0.2">
      <c r="B119" s="13"/>
      <c r="F119" s="17"/>
    </row>
    <row r="120" spans="2:6" x14ac:dyDescent="0.2">
      <c r="B120" s="13"/>
      <c r="F120" s="17"/>
    </row>
    <row r="121" spans="2:6" x14ac:dyDescent="0.2">
      <c r="B121" s="13"/>
      <c r="F121" s="17"/>
    </row>
    <row r="122" spans="2:6" x14ac:dyDescent="0.2">
      <c r="B122" s="13"/>
      <c r="F122" s="17"/>
    </row>
    <row r="123" spans="2:6" x14ac:dyDescent="0.2">
      <c r="B123" s="13"/>
      <c r="F123" s="17"/>
    </row>
    <row r="124" spans="2:6" x14ac:dyDescent="0.2">
      <c r="B124" s="13"/>
      <c r="F124" s="17"/>
    </row>
    <row r="125" spans="2:6" x14ac:dyDescent="0.2">
      <c r="B125" s="13"/>
      <c r="F125" s="17"/>
    </row>
    <row r="126" spans="2:6" x14ac:dyDescent="0.2">
      <c r="B126" s="13"/>
      <c r="F126" s="17"/>
    </row>
    <row r="127" spans="2:6" x14ac:dyDescent="0.2">
      <c r="B127" s="13"/>
      <c r="F127" s="17"/>
    </row>
    <row r="128" spans="2:6" x14ac:dyDescent="0.2">
      <c r="B128" s="13"/>
      <c r="F128" s="17"/>
    </row>
    <row r="129" spans="2:6" x14ac:dyDescent="0.2">
      <c r="B129" s="13"/>
      <c r="F129" s="17"/>
    </row>
    <row r="130" spans="2:6" x14ac:dyDescent="0.2">
      <c r="B130" s="13"/>
      <c r="F130" s="17"/>
    </row>
    <row r="131" spans="2:6" x14ac:dyDescent="0.2">
      <c r="B131" s="13"/>
      <c r="F131" s="17"/>
    </row>
    <row r="132" spans="2:6" x14ac:dyDescent="0.2">
      <c r="B132" s="13"/>
      <c r="F132" s="17"/>
    </row>
    <row r="133" spans="2:6" x14ac:dyDescent="0.2">
      <c r="B133" s="13"/>
      <c r="F133" s="17"/>
    </row>
    <row r="134" spans="2:6" x14ac:dyDescent="0.2">
      <c r="B134" s="13"/>
      <c r="F134" s="17"/>
    </row>
    <row r="135" spans="2:6" s="2" customFormat="1" x14ac:dyDescent="0.25">
      <c r="B135" s="13"/>
      <c r="F135" s="17"/>
    </row>
    <row r="136" spans="2:6" s="2" customFormat="1" x14ac:dyDescent="0.25">
      <c r="B136" s="13"/>
      <c r="F136" s="17"/>
    </row>
    <row r="137" spans="2:6" s="2" customFormat="1" x14ac:dyDescent="0.25">
      <c r="B137" s="13"/>
      <c r="F137" s="17"/>
    </row>
    <row r="138" spans="2:6" s="2" customFormat="1" x14ac:dyDescent="0.25">
      <c r="B138" s="13"/>
    </row>
    <row r="139" spans="2:6" x14ac:dyDescent="0.2">
      <c r="B139" s="13"/>
    </row>
    <row r="140" spans="2:6" x14ac:dyDescent="0.2">
      <c r="B140" s="13"/>
    </row>
    <row r="141" spans="2:6" x14ac:dyDescent="0.2">
      <c r="B141" s="13"/>
    </row>
    <row r="142" spans="2:6" x14ac:dyDescent="0.2">
      <c r="B142" s="13"/>
    </row>
    <row r="143" spans="2:6" x14ac:dyDescent="0.2">
      <c r="B143" s="13"/>
    </row>
  </sheetData>
  <mergeCells count="4">
    <mergeCell ref="A2:F2"/>
    <mergeCell ref="A3:F3"/>
    <mergeCell ref="A4:F4"/>
    <mergeCell ref="A1:F1"/>
  </mergeCells>
  <pageMargins left="0.59055118110236227" right="0.59055118110236227" top="0.78740157480314965" bottom="0.78740157480314965" header="0.31496062992125984" footer="0.31496062992125984"/>
  <pageSetup scale="75"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G145"/>
  <sheetViews>
    <sheetView zoomScale="85" zoomScaleNormal="85" zoomScaleSheetLayoutView="100" zoomScalePageLayoutView="85" workbookViewId="0">
      <selection activeCell="F15" sqref="F15"/>
    </sheetView>
  </sheetViews>
  <sheetFormatPr baseColWidth="10" defaultColWidth="11.42578125" defaultRowHeight="15.75" x14ac:dyDescent="0.25"/>
  <cols>
    <col min="1" max="1" width="8" style="2" bestFit="1" customWidth="1"/>
    <col min="2" max="2" width="64.85546875" style="2" customWidth="1"/>
    <col min="3" max="3" width="6.85546875" style="2" customWidth="1"/>
    <col min="4" max="4" width="10" style="2" bestFit="1" customWidth="1"/>
    <col min="5" max="5" width="15.85546875" style="2" customWidth="1"/>
    <col min="6" max="6" width="17.85546875" style="2" bestFit="1" customWidth="1"/>
    <col min="7" max="7" width="11.5703125" style="69" bestFit="1" customWidth="1"/>
    <col min="8" max="16384" width="11.42578125" style="69"/>
  </cols>
  <sheetData>
    <row r="1" spans="1:6" s="61" customFormat="1" ht="82.5" customHeight="1" x14ac:dyDescent="0.25">
      <c r="A1" s="116" t="s">
        <v>67</v>
      </c>
      <c r="B1" s="116"/>
      <c r="C1" s="116"/>
      <c r="D1" s="116"/>
      <c r="E1" s="116"/>
      <c r="F1" s="116"/>
    </row>
    <row r="2" spans="1:6" s="30" customFormat="1" x14ac:dyDescent="0.25">
      <c r="A2" s="114" t="s">
        <v>68</v>
      </c>
      <c r="B2" s="114"/>
      <c r="C2" s="114"/>
      <c r="D2" s="114"/>
      <c r="E2" s="114"/>
      <c r="F2" s="114"/>
    </row>
    <row r="3" spans="1:6" s="30" customFormat="1" x14ac:dyDescent="0.25">
      <c r="A3" s="114" t="s">
        <v>69</v>
      </c>
      <c r="B3" s="114"/>
      <c r="C3" s="114"/>
      <c r="D3" s="114"/>
      <c r="E3" s="114"/>
      <c r="F3" s="114"/>
    </row>
    <row r="4" spans="1:6" s="30" customFormat="1" ht="34.700000000000003" customHeight="1" x14ac:dyDescent="0.25">
      <c r="A4" s="122" t="str">
        <f>+RESUMEN!B30</f>
        <v>ADECUACIÓN VÍA DE ACCESO PARA INGRESO Y RETIRO DE MATERIAL</v>
      </c>
      <c r="B4" s="123"/>
      <c r="C4" s="123"/>
      <c r="D4" s="123"/>
      <c r="E4" s="123"/>
      <c r="F4" s="123"/>
    </row>
    <row r="5" spans="1:6" s="2" customFormat="1" ht="6.75" customHeight="1" x14ac:dyDescent="0.25">
      <c r="B5" s="13"/>
      <c r="E5" s="18"/>
      <c r="F5" s="18"/>
    </row>
    <row r="6" spans="1:6" s="2" customFormat="1" ht="31.5" x14ac:dyDescent="0.25">
      <c r="A6" s="3" t="s">
        <v>3</v>
      </c>
      <c r="B6" s="3" t="s">
        <v>4</v>
      </c>
      <c r="C6" s="3" t="s">
        <v>5</v>
      </c>
      <c r="D6" s="3" t="s">
        <v>6</v>
      </c>
      <c r="E6" s="3" t="s">
        <v>7</v>
      </c>
      <c r="F6" s="3" t="s">
        <v>8</v>
      </c>
    </row>
    <row r="7" spans="1:6" s="2" customFormat="1" x14ac:dyDescent="0.25">
      <c r="A7" s="3" t="s">
        <v>19</v>
      </c>
      <c r="B7" s="6" t="s">
        <v>9</v>
      </c>
      <c r="C7" s="25"/>
      <c r="D7" s="25"/>
      <c r="E7" s="25"/>
      <c r="F7" s="25"/>
    </row>
    <row r="8" spans="1:6" s="2" customFormat="1" x14ac:dyDescent="0.25">
      <c r="A8" s="62" t="s">
        <v>71</v>
      </c>
      <c r="B8" s="63" t="s">
        <v>86</v>
      </c>
      <c r="C8" s="62" t="s">
        <v>73</v>
      </c>
      <c r="D8" s="64">
        <v>1260</v>
      </c>
      <c r="E8" s="65">
        <v>2340</v>
      </c>
      <c r="F8" s="65">
        <f t="shared" ref="F8:F12" si="0">(D8*E8)</f>
        <v>2948400</v>
      </c>
    </row>
    <row r="9" spans="1:6" s="2" customFormat="1" x14ac:dyDescent="0.25">
      <c r="A9" s="3" t="s">
        <v>21</v>
      </c>
      <c r="B9" s="6" t="s">
        <v>11</v>
      </c>
      <c r="C9" s="25"/>
      <c r="D9" s="64"/>
      <c r="E9" s="64"/>
      <c r="F9" s="65"/>
    </row>
    <row r="10" spans="1:6" s="2" customFormat="1" ht="47.25" x14ac:dyDescent="0.25">
      <c r="A10" s="62">
        <v>2.1</v>
      </c>
      <c r="B10" s="63" t="s">
        <v>88</v>
      </c>
      <c r="C10" s="62" t="s">
        <v>75</v>
      </c>
      <c r="D10" s="64">
        <v>1512</v>
      </c>
      <c r="E10" s="65">
        <v>44642.5</v>
      </c>
      <c r="F10" s="65">
        <f t="shared" si="0"/>
        <v>67499460</v>
      </c>
    </row>
    <row r="11" spans="1:6" x14ac:dyDescent="0.25">
      <c r="A11" s="24">
        <v>3</v>
      </c>
      <c r="B11" s="6" t="s">
        <v>14</v>
      </c>
      <c r="C11" s="25"/>
      <c r="D11" s="64"/>
      <c r="E11" s="64"/>
      <c r="F11" s="65"/>
    </row>
    <row r="12" spans="1:6" s="2" customFormat="1" x14ac:dyDescent="0.25">
      <c r="A12" s="62">
        <v>3.1</v>
      </c>
      <c r="B12" s="63" t="s">
        <v>89</v>
      </c>
      <c r="C12" s="62" t="s">
        <v>84</v>
      </c>
      <c r="D12" s="64">
        <v>378</v>
      </c>
      <c r="E12" s="70">
        <v>118046.5</v>
      </c>
      <c r="F12" s="65">
        <f t="shared" si="0"/>
        <v>44621577</v>
      </c>
    </row>
    <row r="13" spans="1:6" x14ac:dyDescent="0.25">
      <c r="B13" s="13"/>
      <c r="E13" s="18"/>
      <c r="F13" s="18"/>
    </row>
    <row r="14" spans="1:6" x14ac:dyDescent="0.25">
      <c r="B14" s="14" t="s">
        <v>13</v>
      </c>
      <c r="C14" s="15"/>
      <c r="D14" s="15"/>
      <c r="E14" s="19"/>
      <c r="F14" s="4">
        <f>SUM(F8:F12)</f>
        <v>115069437</v>
      </c>
    </row>
    <row r="15" spans="1:6" x14ac:dyDescent="0.25">
      <c r="B15" s="74"/>
      <c r="C15" s="74"/>
      <c r="D15" s="74"/>
      <c r="E15" s="74"/>
      <c r="F15" s="74"/>
    </row>
    <row r="16" spans="1:6" x14ac:dyDescent="0.25">
      <c r="B16" s="74"/>
      <c r="C16" s="74"/>
      <c r="D16" s="74"/>
      <c r="E16" s="74"/>
      <c r="F16" s="74"/>
    </row>
    <row r="17" spans="2:6" x14ac:dyDescent="0.25">
      <c r="B17" s="74"/>
      <c r="C17" s="74"/>
      <c r="D17" s="74"/>
      <c r="E17" s="74"/>
      <c r="F17" s="74"/>
    </row>
    <row r="18" spans="2:6" x14ac:dyDescent="0.25">
      <c r="B18" s="74"/>
      <c r="C18" s="74"/>
      <c r="D18" s="74"/>
      <c r="E18" s="74"/>
      <c r="F18" s="74"/>
    </row>
    <row r="19" spans="2:6" x14ac:dyDescent="0.25">
      <c r="B19" s="74"/>
      <c r="C19" s="74"/>
      <c r="D19" s="74"/>
      <c r="E19" s="74"/>
      <c r="F19" s="74"/>
    </row>
    <row r="20" spans="2:6" x14ac:dyDescent="0.25">
      <c r="B20" s="74"/>
      <c r="C20" s="74"/>
      <c r="D20" s="74"/>
      <c r="E20" s="74"/>
      <c r="F20" s="74"/>
    </row>
    <row r="21" spans="2:6" x14ac:dyDescent="0.25">
      <c r="B21" s="13"/>
      <c r="E21" s="69"/>
      <c r="F21" s="69"/>
    </row>
    <row r="22" spans="2:6" x14ac:dyDescent="0.25">
      <c r="B22" s="13"/>
      <c r="E22" s="69"/>
      <c r="F22" s="69"/>
    </row>
    <row r="23" spans="2:6" x14ac:dyDescent="0.25">
      <c r="B23" s="13"/>
      <c r="E23" s="18"/>
      <c r="F23" s="18"/>
    </row>
    <row r="24" spans="2:6" x14ac:dyDescent="0.25">
      <c r="B24" s="13"/>
      <c r="E24" s="18"/>
      <c r="F24" s="18"/>
    </row>
    <row r="25" spans="2:6" x14ac:dyDescent="0.25">
      <c r="B25" s="13"/>
      <c r="E25" s="18"/>
      <c r="F25" s="18"/>
    </row>
    <row r="26" spans="2:6" x14ac:dyDescent="0.25">
      <c r="B26" s="13"/>
      <c r="E26" s="18"/>
      <c r="F26" s="18"/>
    </row>
    <row r="27" spans="2:6" x14ac:dyDescent="0.25">
      <c r="B27" s="13"/>
      <c r="E27" s="18"/>
      <c r="F27" s="18"/>
    </row>
    <row r="28" spans="2:6" x14ac:dyDescent="0.25">
      <c r="B28" s="13"/>
      <c r="E28" s="18"/>
      <c r="F28" s="18"/>
    </row>
    <row r="29" spans="2:6" x14ac:dyDescent="0.25">
      <c r="B29" s="13"/>
      <c r="E29" s="18"/>
      <c r="F29" s="18"/>
    </row>
    <row r="30" spans="2:6" x14ac:dyDescent="0.25">
      <c r="B30" s="13"/>
      <c r="E30" s="18"/>
      <c r="F30" s="18"/>
    </row>
    <row r="31" spans="2:6" x14ac:dyDescent="0.25">
      <c r="B31" s="13"/>
      <c r="E31" s="18"/>
      <c r="F31" s="18"/>
    </row>
    <row r="32" spans="2:6" x14ac:dyDescent="0.25">
      <c r="B32" s="13"/>
      <c r="E32" s="18"/>
      <c r="F32" s="18"/>
    </row>
    <row r="33" spans="2:6" x14ac:dyDescent="0.25">
      <c r="B33" s="13"/>
      <c r="E33" s="18"/>
      <c r="F33" s="18"/>
    </row>
    <row r="34" spans="2:6" x14ac:dyDescent="0.25">
      <c r="B34" s="13"/>
      <c r="E34" s="18"/>
      <c r="F34" s="18"/>
    </row>
    <row r="35" spans="2:6" x14ac:dyDescent="0.25">
      <c r="B35" s="13"/>
      <c r="E35" s="18"/>
      <c r="F35" s="18"/>
    </row>
    <row r="36" spans="2:6" x14ac:dyDescent="0.25">
      <c r="B36" s="13"/>
      <c r="E36" s="18"/>
      <c r="F36" s="18"/>
    </row>
    <row r="37" spans="2:6" x14ac:dyDescent="0.25">
      <c r="B37" s="13"/>
      <c r="E37" s="18"/>
      <c r="F37" s="18"/>
    </row>
    <row r="38" spans="2:6" x14ac:dyDescent="0.25">
      <c r="B38" s="13"/>
      <c r="E38" s="18"/>
      <c r="F38" s="18"/>
    </row>
    <row r="39" spans="2:6" x14ac:dyDescent="0.25">
      <c r="B39" s="13"/>
      <c r="E39" s="18"/>
      <c r="F39" s="18"/>
    </row>
    <row r="40" spans="2:6" x14ac:dyDescent="0.25">
      <c r="B40" s="13"/>
      <c r="E40" s="18"/>
      <c r="F40" s="18"/>
    </row>
    <row r="41" spans="2:6" x14ac:dyDescent="0.25">
      <c r="B41" s="13"/>
      <c r="E41" s="18"/>
      <c r="F41" s="18"/>
    </row>
    <row r="42" spans="2:6" x14ac:dyDescent="0.25">
      <c r="B42" s="13"/>
      <c r="E42" s="18"/>
      <c r="F42" s="18"/>
    </row>
    <row r="43" spans="2:6" x14ac:dyDescent="0.25">
      <c r="B43" s="13"/>
      <c r="F43" s="17"/>
    </row>
    <row r="44" spans="2:6" x14ac:dyDescent="0.25">
      <c r="B44" s="13"/>
      <c r="F44" s="17"/>
    </row>
    <row r="45" spans="2:6" x14ac:dyDescent="0.25">
      <c r="B45" s="13"/>
      <c r="F45" s="17"/>
    </row>
    <row r="46" spans="2:6" x14ac:dyDescent="0.25">
      <c r="B46" s="13"/>
      <c r="F46" s="17"/>
    </row>
    <row r="47" spans="2:6" x14ac:dyDescent="0.25">
      <c r="B47" s="13"/>
      <c r="F47" s="17"/>
    </row>
    <row r="48" spans="2:6" x14ac:dyDescent="0.25">
      <c r="B48" s="13"/>
      <c r="F48" s="17"/>
    </row>
    <row r="49" spans="2:6" x14ac:dyDescent="0.25">
      <c r="B49" s="13"/>
      <c r="F49" s="17"/>
    </row>
    <row r="50" spans="2:6" x14ac:dyDescent="0.25">
      <c r="B50" s="13"/>
      <c r="F50" s="17"/>
    </row>
    <row r="51" spans="2:6" x14ac:dyDescent="0.25">
      <c r="B51" s="13"/>
      <c r="F51" s="17"/>
    </row>
    <row r="52" spans="2:6" x14ac:dyDescent="0.25">
      <c r="B52" s="13"/>
      <c r="F52" s="17"/>
    </row>
    <row r="53" spans="2:6" x14ac:dyDescent="0.25">
      <c r="B53" s="13"/>
      <c r="F53" s="17"/>
    </row>
    <row r="54" spans="2:6" x14ac:dyDescent="0.25">
      <c r="B54" s="13"/>
      <c r="F54" s="17"/>
    </row>
    <row r="55" spans="2:6" x14ac:dyDescent="0.25">
      <c r="B55" s="13"/>
      <c r="F55" s="17"/>
    </row>
    <row r="56" spans="2:6" x14ac:dyDescent="0.25">
      <c r="B56" s="13"/>
      <c r="F56" s="17"/>
    </row>
    <row r="57" spans="2:6" x14ac:dyDescent="0.25">
      <c r="B57" s="13"/>
      <c r="F57" s="17"/>
    </row>
    <row r="58" spans="2:6" x14ac:dyDescent="0.25">
      <c r="B58" s="13"/>
      <c r="F58" s="17"/>
    </row>
    <row r="59" spans="2:6" x14ac:dyDescent="0.25">
      <c r="B59" s="13"/>
      <c r="F59" s="17"/>
    </row>
    <row r="60" spans="2:6" x14ac:dyDescent="0.25">
      <c r="B60" s="13"/>
      <c r="F60" s="17"/>
    </row>
    <row r="61" spans="2:6" x14ac:dyDescent="0.25">
      <c r="B61" s="13"/>
      <c r="F61" s="17"/>
    </row>
    <row r="62" spans="2:6" x14ac:dyDescent="0.25">
      <c r="B62" s="13"/>
      <c r="F62" s="17"/>
    </row>
    <row r="63" spans="2:6" x14ac:dyDescent="0.25">
      <c r="B63" s="13"/>
      <c r="F63" s="17"/>
    </row>
    <row r="64" spans="2:6" x14ac:dyDescent="0.25">
      <c r="B64" s="13"/>
      <c r="F64" s="17"/>
    </row>
    <row r="65" spans="2:6" x14ac:dyDescent="0.25">
      <c r="B65" s="13"/>
      <c r="F65" s="17"/>
    </row>
    <row r="66" spans="2:6" x14ac:dyDescent="0.25">
      <c r="B66" s="13"/>
      <c r="F66" s="17"/>
    </row>
    <row r="67" spans="2:6" x14ac:dyDescent="0.25">
      <c r="B67" s="13"/>
      <c r="F67" s="17"/>
    </row>
    <row r="68" spans="2:6" x14ac:dyDescent="0.25">
      <c r="B68" s="13"/>
      <c r="F68" s="17"/>
    </row>
    <row r="69" spans="2:6" x14ac:dyDescent="0.25">
      <c r="B69" s="13"/>
      <c r="F69" s="17"/>
    </row>
    <row r="70" spans="2:6" x14ac:dyDescent="0.25">
      <c r="B70" s="13"/>
      <c r="F70" s="17"/>
    </row>
    <row r="71" spans="2:6" x14ac:dyDescent="0.25">
      <c r="B71" s="13"/>
      <c r="F71" s="17"/>
    </row>
    <row r="72" spans="2:6" x14ac:dyDescent="0.25">
      <c r="B72" s="13"/>
      <c r="F72" s="17"/>
    </row>
    <row r="73" spans="2:6" x14ac:dyDescent="0.25">
      <c r="B73" s="13"/>
      <c r="F73" s="17"/>
    </row>
    <row r="74" spans="2:6" x14ac:dyDescent="0.25">
      <c r="B74" s="13"/>
      <c r="F74" s="17"/>
    </row>
    <row r="75" spans="2:6" x14ac:dyDescent="0.25">
      <c r="B75" s="13"/>
      <c r="F75" s="17"/>
    </row>
    <row r="76" spans="2:6" x14ac:dyDescent="0.25">
      <c r="B76" s="13"/>
      <c r="F76" s="17"/>
    </row>
    <row r="77" spans="2:6" x14ac:dyDescent="0.25">
      <c r="B77" s="13"/>
      <c r="F77" s="17"/>
    </row>
    <row r="78" spans="2:6" x14ac:dyDescent="0.25">
      <c r="B78" s="13"/>
      <c r="F78" s="17"/>
    </row>
    <row r="79" spans="2:6" x14ac:dyDescent="0.25">
      <c r="B79" s="13"/>
      <c r="F79" s="17"/>
    </row>
    <row r="80" spans="2:6" x14ac:dyDescent="0.25">
      <c r="B80" s="13"/>
      <c r="F80" s="17"/>
    </row>
    <row r="81" spans="2:6" x14ac:dyDescent="0.25">
      <c r="B81" s="13"/>
      <c r="F81" s="17"/>
    </row>
    <row r="82" spans="2:6" x14ac:dyDescent="0.25">
      <c r="B82" s="13"/>
      <c r="F82" s="17"/>
    </row>
    <row r="83" spans="2:6" x14ac:dyDescent="0.25">
      <c r="B83" s="13"/>
      <c r="F83" s="17"/>
    </row>
    <row r="84" spans="2:6" x14ac:dyDescent="0.25">
      <c r="B84" s="13"/>
      <c r="F84" s="17"/>
    </row>
    <row r="85" spans="2:6" x14ac:dyDescent="0.25">
      <c r="B85" s="13"/>
      <c r="F85" s="17"/>
    </row>
    <row r="86" spans="2:6" x14ac:dyDescent="0.25">
      <c r="B86" s="13"/>
      <c r="F86" s="17"/>
    </row>
    <row r="87" spans="2:6" x14ac:dyDescent="0.25">
      <c r="B87" s="13"/>
      <c r="F87" s="17"/>
    </row>
    <row r="88" spans="2:6" x14ac:dyDescent="0.25">
      <c r="B88" s="13"/>
      <c r="F88" s="17"/>
    </row>
    <row r="89" spans="2:6" x14ac:dyDescent="0.25">
      <c r="B89" s="13"/>
      <c r="F89" s="17"/>
    </row>
    <row r="90" spans="2:6" x14ac:dyDescent="0.25">
      <c r="B90" s="13"/>
      <c r="F90" s="17"/>
    </row>
    <row r="91" spans="2:6" x14ac:dyDescent="0.25">
      <c r="B91" s="13"/>
      <c r="F91" s="17"/>
    </row>
    <row r="92" spans="2:6" x14ac:dyDescent="0.25">
      <c r="B92" s="13"/>
      <c r="F92" s="17"/>
    </row>
    <row r="93" spans="2:6" x14ac:dyDescent="0.25">
      <c r="B93" s="13"/>
      <c r="F93" s="17"/>
    </row>
    <row r="94" spans="2:6" x14ac:dyDescent="0.25">
      <c r="B94" s="13"/>
      <c r="F94" s="17"/>
    </row>
    <row r="95" spans="2:6" x14ac:dyDescent="0.25">
      <c r="B95" s="13"/>
      <c r="F95" s="17"/>
    </row>
    <row r="96" spans="2:6" x14ac:dyDescent="0.25">
      <c r="B96" s="13"/>
      <c r="F96" s="17"/>
    </row>
    <row r="97" spans="2:6" x14ac:dyDescent="0.25">
      <c r="B97" s="13"/>
      <c r="F97" s="17"/>
    </row>
    <row r="98" spans="2:6" x14ac:dyDescent="0.25">
      <c r="B98" s="13"/>
      <c r="F98" s="17"/>
    </row>
    <row r="99" spans="2:6" x14ac:dyDescent="0.25">
      <c r="B99" s="13"/>
      <c r="F99" s="17"/>
    </row>
    <row r="100" spans="2:6" x14ac:dyDescent="0.25">
      <c r="B100" s="13"/>
      <c r="F100" s="17"/>
    </row>
    <row r="101" spans="2:6" x14ac:dyDescent="0.25">
      <c r="B101" s="13"/>
      <c r="F101" s="17"/>
    </row>
    <row r="102" spans="2:6" x14ac:dyDescent="0.25">
      <c r="B102" s="13"/>
      <c r="F102" s="17"/>
    </row>
    <row r="103" spans="2:6" x14ac:dyDescent="0.25">
      <c r="B103" s="13"/>
      <c r="F103" s="17"/>
    </row>
    <row r="104" spans="2:6" x14ac:dyDescent="0.25">
      <c r="B104" s="13"/>
      <c r="F104" s="17"/>
    </row>
    <row r="105" spans="2:6" x14ac:dyDescent="0.25">
      <c r="B105" s="13"/>
      <c r="F105" s="17"/>
    </row>
    <row r="106" spans="2:6" x14ac:dyDescent="0.25">
      <c r="B106" s="13"/>
      <c r="F106" s="17"/>
    </row>
    <row r="107" spans="2:6" x14ac:dyDescent="0.25">
      <c r="B107" s="13"/>
      <c r="F107" s="17"/>
    </row>
    <row r="108" spans="2:6" x14ac:dyDescent="0.25">
      <c r="B108" s="13"/>
      <c r="F108" s="17"/>
    </row>
    <row r="109" spans="2:6" x14ac:dyDescent="0.25">
      <c r="B109" s="13"/>
      <c r="F109" s="17"/>
    </row>
    <row r="110" spans="2:6" x14ac:dyDescent="0.25">
      <c r="B110" s="13"/>
      <c r="F110" s="17"/>
    </row>
    <row r="111" spans="2:6" x14ac:dyDescent="0.25">
      <c r="B111" s="13"/>
      <c r="F111" s="17"/>
    </row>
    <row r="112" spans="2:6" x14ac:dyDescent="0.25">
      <c r="B112" s="13"/>
      <c r="F112" s="17"/>
    </row>
    <row r="113" spans="2:6" x14ac:dyDescent="0.25">
      <c r="B113" s="13"/>
      <c r="F113" s="17"/>
    </row>
    <row r="114" spans="2:6" x14ac:dyDescent="0.25">
      <c r="B114" s="13"/>
      <c r="F114" s="17"/>
    </row>
    <row r="115" spans="2:6" x14ac:dyDescent="0.25">
      <c r="B115" s="13"/>
      <c r="F115" s="17"/>
    </row>
    <row r="116" spans="2:6" x14ac:dyDescent="0.25">
      <c r="B116" s="13"/>
      <c r="F116" s="17"/>
    </row>
    <row r="117" spans="2:6" x14ac:dyDescent="0.25">
      <c r="B117" s="13"/>
      <c r="F117" s="17"/>
    </row>
    <row r="118" spans="2:6" x14ac:dyDescent="0.25">
      <c r="B118" s="13"/>
      <c r="F118" s="17"/>
    </row>
    <row r="119" spans="2:6" x14ac:dyDescent="0.25">
      <c r="B119" s="13"/>
      <c r="F119" s="17"/>
    </row>
    <row r="120" spans="2:6" x14ac:dyDescent="0.25">
      <c r="B120" s="13"/>
      <c r="F120" s="17"/>
    </row>
    <row r="121" spans="2:6" x14ac:dyDescent="0.25">
      <c r="B121" s="13"/>
      <c r="F121" s="17"/>
    </row>
    <row r="122" spans="2:6" x14ac:dyDescent="0.25">
      <c r="B122" s="13"/>
      <c r="F122" s="17"/>
    </row>
    <row r="123" spans="2:6" x14ac:dyDescent="0.25">
      <c r="B123" s="13"/>
      <c r="F123" s="17"/>
    </row>
    <row r="124" spans="2:6" x14ac:dyDescent="0.25">
      <c r="B124" s="13"/>
      <c r="F124" s="17"/>
    </row>
    <row r="125" spans="2:6" x14ac:dyDescent="0.25">
      <c r="B125" s="13"/>
      <c r="F125" s="17"/>
    </row>
    <row r="126" spans="2:6" x14ac:dyDescent="0.25">
      <c r="B126" s="13"/>
      <c r="F126" s="17"/>
    </row>
    <row r="127" spans="2:6" x14ac:dyDescent="0.25">
      <c r="B127" s="13"/>
      <c r="F127" s="17"/>
    </row>
    <row r="128" spans="2:6" x14ac:dyDescent="0.25">
      <c r="B128" s="13"/>
      <c r="F128" s="17"/>
    </row>
    <row r="129" spans="2:7" x14ac:dyDescent="0.25">
      <c r="B129" s="13"/>
      <c r="F129" s="17"/>
    </row>
    <row r="130" spans="2:7" x14ac:dyDescent="0.25">
      <c r="B130" s="13"/>
      <c r="F130" s="17"/>
    </row>
    <row r="131" spans="2:7" x14ac:dyDescent="0.25">
      <c r="B131" s="13"/>
      <c r="F131" s="17"/>
    </row>
    <row r="132" spans="2:7" x14ac:dyDescent="0.25">
      <c r="B132" s="13"/>
      <c r="F132" s="17"/>
    </row>
    <row r="133" spans="2:7" x14ac:dyDescent="0.25">
      <c r="B133" s="13"/>
      <c r="F133" s="17"/>
    </row>
    <row r="134" spans="2:7" x14ac:dyDescent="0.25">
      <c r="B134" s="13"/>
      <c r="F134" s="17"/>
    </row>
    <row r="135" spans="2:7" x14ac:dyDescent="0.25">
      <c r="B135" s="13"/>
      <c r="F135" s="17"/>
    </row>
    <row r="136" spans="2:7" s="2" customFormat="1" x14ac:dyDescent="0.25">
      <c r="B136" s="13"/>
      <c r="F136" s="17"/>
    </row>
    <row r="137" spans="2:7" s="2" customFormat="1" x14ac:dyDescent="0.25">
      <c r="B137" s="13"/>
      <c r="F137" s="17"/>
    </row>
    <row r="138" spans="2:7" s="2" customFormat="1" x14ac:dyDescent="0.25">
      <c r="B138" s="13"/>
      <c r="F138" s="17"/>
    </row>
    <row r="139" spans="2:7" s="2" customFormat="1" x14ac:dyDescent="0.25">
      <c r="B139" s="13"/>
      <c r="F139" s="17"/>
    </row>
    <row r="140" spans="2:7" x14ac:dyDescent="0.25">
      <c r="B140" s="13"/>
    </row>
    <row r="141" spans="2:7" x14ac:dyDescent="0.25">
      <c r="B141" s="13"/>
    </row>
    <row r="142" spans="2:7" x14ac:dyDescent="0.25">
      <c r="B142" s="13"/>
    </row>
    <row r="143" spans="2:7" x14ac:dyDescent="0.25">
      <c r="B143" s="13"/>
    </row>
    <row r="144" spans="2:7" s="2" customFormat="1" x14ac:dyDescent="0.25">
      <c r="B144" s="13"/>
      <c r="G144" s="69"/>
    </row>
    <row r="145" spans="2:7" s="2" customFormat="1" x14ac:dyDescent="0.25">
      <c r="B145" s="13"/>
      <c r="G145" s="69"/>
    </row>
  </sheetData>
  <mergeCells count="4">
    <mergeCell ref="A1:F1"/>
    <mergeCell ref="A2:F2"/>
    <mergeCell ref="A3:F3"/>
    <mergeCell ref="A4:F4"/>
  </mergeCells>
  <phoneticPr fontId="10" type="noConversion"/>
  <pageMargins left="0.59055118110236227" right="0.59055118110236227" top="0.78740157480314965" bottom="0.78740157480314965" header="0.31496062992125984" footer="0.31496062992125984"/>
  <pageSetup scale="75"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G145"/>
  <sheetViews>
    <sheetView zoomScale="85" zoomScaleNormal="85" zoomScaleSheetLayoutView="100" zoomScalePageLayoutView="85" workbookViewId="0">
      <selection activeCell="E7" sqref="E7:F15"/>
    </sheetView>
  </sheetViews>
  <sheetFormatPr baseColWidth="10" defaultColWidth="11.42578125" defaultRowHeight="15.75" x14ac:dyDescent="0.25"/>
  <cols>
    <col min="1" max="1" width="8" style="2" bestFit="1" customWidth="1"/>
    <col min="2" max="2" width="64.85546875" style="2" customWidth="1"/>
    <col min="3" max="3" width="6.85546875" style="2" customWidth="1"/>
    <col min="4" max="4" width="10" style="2" bestFit="1" customWidth="1"/>
    <col min="5" max="5" width="15.85546875" style="2" customWidth="1"/>
    <col min="6" max="6" width="17.85546875" style="2" bestFit="1" customWidth="1"/>
    <col min="7" max="7" width="11.5703125" style="69" bestFit="1" customWidth="1"/>
    <col min="8" max="16384" width="11.42578125" style="69"/>
  </cols>
  <sheetData>
    <row r="1" spans="1:6" s="61" customFormat="1" ht="82.5" customHeight="1" x14ac:dyDescent="0.25">
      <c r="A1" s="116" t="s">
        <v>67</v>
      </c>
      <c r="B1" s="116"/>
      <c r="C1" s="116"/>
      <c r="D1" s="116"/>
      <c r="E1" s="116"/>
      <c r="F1" s="116"/>
    </row>
    <row r="2" spans="1:6" s="30" customFormat="1" x14ac:dyDescent="0.25">
      <c r="A2" s="114" t="s">
        <v>68</v>
      </c>
      <c r="B2" s="114"/>
      <c r="C2" s="114"/>
      <c r="D2" s="114"/>
      <c r="E2" s="114"/>
      <c r="F2" s="114"/>
    </row>
    <row r="3" spans="1:6" s="30" customFormat="1" x14ac:dyDescent="0.25">
      <c r="A3" s="114" t="s">
        <v>69</v>
      </c>
      <c r="B3" s="114"/>
      <c r="C3" s="114"/>
      <c r="D3" s="114"/>
      <c r="E3" s="114"/>
      <c r="F3" s="114"/>
    </row>
    <row r="4" spans="1:6" s="30" customFormat="1" ht="34.700000000000003" customHeight="1" x14ac:dyDescent="0.25">
      <c r="A4" s="122" t="str">
        <f>+RESUMEN!B31</f>
        <v>REVEGETALIZACION</v>
      </c>
      <c r="B4" s="123"/>
      <c r="C4" s="123"/>
      <c r="D4" s="123"/>
      <c r="E4" s="123"/>
      <c r="F4" s="123"/>
    </row>
    <row r="5" spans="1:6" s="2" customFormat="1" ht="6.75" customHeight="1" x14ac:dyDescent="0.25">
      <c r="B5" s="13"/>
      <c r="E5" s="18"/>
      <c r="F5" s="18"/>
    </row>
    <row r="6" spans="1:6" s="2" customFormat="1" ht="31.5" x14ac:dyDescent="0.25">
      <c r="A6" s="3" t="s">
        <v>3</v>
      </c>
      <c r="B6" s="3" t="s">
        <v>4</v>
      </c>
      <c r="C6" s="3" t="s">
        <v>5</v>
      </c>
      <c r="D6" s="3" t="s">
        <v>6</v>
      </c>
      <c r="E6" s="3" t="s">
        <v>7</v>
      </c>
      <c r="F6" s="3" t="s">
        <v>8</v>
      </c>
    </row>
    <row r="7" spans="1:6" s="2" customFormat="1" x14ac:dyDescent="0.25">
      <c r="A7" s="3" t="s">
        <v>19</v>
      </c>
      <c r="B7" s="6" t="s">
        <v>9</v>
      </c>
      <c r="C7" s="25"/>
      <c r="D7" s="25"/>
      <c r="E7" s="25"/>
      <c r="F7" s="25"/>
    </row>
    <row r="8" spans="1:6" s="2" customFormat="1" x14ac:dyDescent="0.25">
      <c r="A8" s="62" t="s">
        <v>71</v>
      </c>
      <c r="B8" s="63" t="s">
        <v>86</v>
      </c>
      <c r="C8" s="62" t="s">
        <v>73</v>
      </c>
      <c r="D8" s="64">
        <v>1260</v>
      </c>
      <c r="E8" s="65"/>
      <c r="F8" s="65"/>
    </row>
    <row r="9" spans="1:6" s="2" customFormat="1" x14ac:dyDescent="0.25">
      <c r="A9" s="3" t="s">
        <v>21</v>
      </c>
      <c r="B9" s="6" t="s">
        <v>118</v>
      </c>
      <c r="C9" s="25"/>
      <c r="D9" s="64"/>
      <c r="E9" s="64"/>
      <c r="F9" s="65"/>
    </row>
    <row r="10" spans="1:6" s="2" customFormat="1" x14ac:dyDescent="0.25">
      <c r="A10" s="62">
        <v>2.1</v>
      </c>
      <c r="B10" s="63" t="s">
        <v>119</v>
      </c>
      <c r="C10" s="62" t="s">
        <v>75</v>
      </c>
      <c r="D10" s="64">
        <v>1512</v>
      </c>
      <c r="E10" s="65"/>
      <c r="F10" s="65"/>
    </row>
    <row r="11" spans="1:6" x14ac:dyDescent="0.25">
      <c r="A11" s="24">
        <v>3</v>
      </c>
      <c r="B11" s="6" t="s">
        <v>14</v>
      </c>
      <c r="C11" s="25"/>
      <c r="D11" s="64"/>
      <c r="E11" s="64"/>
      <c r="F11" s="65"/>
    </row>
    <row r="12" spans="1:6" s="2" customFormat="1" ht="31.5" x14ac:dyDescent="0.25">
      <c r="A12" s="62">
        <v>3.1</v>
      </c>
      <c r="B12" s="63" t="s">
        <v>120</v>
      </c>
      <c r="C12" s="62" t="s">
        <v>78</v>
      </c>
      <c r="D12" s="64">
        <v>378</v>
      </c>
      <c r="E12" s="70"/>
      <c r="F12" s="65"/>
    </row>
    <row r="13" spans="1:6" x14ac:dyDescent="0.25">
      <c r="B13" s="13"/>
      <c r="E13" s="18"/>
      <c r="F13" s="18"/>
    </row>
    <row r="14" spans="1:6" x14ac:dyDescent="0.25">
      <c r="B14" s="14" t="s">
        <v>13</v>
      </c>
      <c r="C14" s="15"/>
      <c r="D14" s="15"/>
      <c r="E14" s="19"/>
      <c r="F14" s="4"/>
    </row>
    <row r="15" spans="1:6" x14ac:dyDescent="0.25">
      <c r="B15" s="74"/>
      <c r="C15" s="74"/>
      <c r="D15" s="74"/>
      <c r="E15" s="74"/>
      <c r="F15" s="74"/>
    </row>
    <row r="16" spans="1:6" x14ac:dyDescent="0.25">
      <c r="B16" s="74"/>
      <c r="C16" s="74"/>
      <c r="D16" s="74"/>
      <c r="E16" s="74"/>
      <c r="F16" s="74"/>
    </row>
    <row r="17" spans="2:6" x14ac:dyDescent="0.25">
      <c r="B17" s="74"/>
      <c r="C17" s="74"/>
      <c r="D17" s="74"/>
      <c r="E17" s="74"/>
      <c r="F17" s="74"/>
    </row>
    <row r="18" spans="2:6" x14ac:dyDescent="0.25">
      <c r="B18" s="74"/>
      <c r="C18" s="74"/>
      <c r="D18" s="74"/>
      <c r="E18" s="74"/>
      <c r="F18" s="74"/>
    </row>
    <row r="19" spans="2:6" x14ac:dyDescent="0.25">
      <c r="B19" s="74"/>
      <c r="C19" s="74"/>
      <c r="D19" s="74"/>
      <c r="E19" s="74"/>
      <c r="F19" s="74"/>
    </row>
    <row r="20" spans="2:6" x14ac:dyDescent="0.25">
      <c r="B20" s="74"/>
      <c r="C20" s="74"/>
      <c r="D20" s="74"/>
      <c r="E20" s="74"/>
      <c r="F20" s="74"/>
    </row>
    <row r="21" spans="2:6" x14ac:dyDescent="0.25">
      <c r="B21" s="13"/>
      <c r="E21" s="69"/>
      <c r="F21" s="69"/>
    </row>
    <row r="22" spans="2:6" x14ac:dyDescent="0.25">
      <c r="B22" s="13"/>
      <c r="E22" s="69"/>
      <c r="F22" s="69"/>
    </row>
    <row r="23" spans="2:6" x14ac:dyDescent="0.25">
      <c r="B23" s="13"/>
      <c r="E23" s="18"/>
      <c r="F23" s="18"/>
    </row>
    <row r="24" spans="2:6" x14ac:dyDescent="0.25">
      <c r="B24" s="13"/>
      <c r="E24" s="18"/>
      <c r="F24" s="18"/>
    </row>
    <row r="25" spans="2:6" x14ac:dyDescent="0.25">
      <c r="B25" s="13"/>
      <c r="E25" s="18"/>
      <c r="F25" s="18"/>
    </row>
    <row r="26" spans="2:6" x14ac:dyDescent="0.25">
      <c r="B26" s="13"/>
      <c r="E26" s="18"/>
      <c r="F26" s="18"/>
    </row>
    <row r="27" spans="2:6" x14ac:dyDescent="0.25">
      <c r="B27" s="13"/>
      <c r="E27" s="18"/>
      <c r="F27" s="18"/>
    </row>
    <row r="28" spans="2:6" x14ac:dyDescent="0.25">
      <c r="B28" s="13"/>
      <c r="E28" s="18"/>
      <c r="F28" s="18"/>
    </row>
    <row r="29" spans="2:6" x14ac:dyDescent="0.25">
      <c r="B29" s="13"/>
      <c r="E29" s="18"/>
      <c r="F29" s="18"/>
    </row>
    <row r="30" spans="2:6" x14ac:dyDescent="0.25">
      <c r="B30" s="13"/>
      <c r="E30" s="18"/>
      <c r="F30" s="18"/>
    </row>
    <row r="31" spans="2:6" x14ac:dyDescent="0.25">
      <c r="B31" s="13"/>
      <c r="E31" s="18"/>
      <c r="F31" s="18"/>
    </row>
    <row r="32" spans="2:6" x14ac:dyDescent="0.25">
      <c r="B32" s="13"/>
      <c r="E32" s="18"/>
      <c r="F32" s="18"/>
    </row>
    <row r="33" spans="2:6" x14ac:dyDescent="0.25">
      <c r="B33" s="13"/>
      <c r="E33" s="18"/>
      <c r="F33" s="18"/>
    </row>
    <row r="34" spans="2:6" x14ac:dyDescent="0.25">
      <c r="B34" s="13"/>
      <c r="E34" s="18"/>
      <c r="F34" s="18"/>
    </row>
    <row r="35" spans="2:6" x14ac:dyDescent="0.25">
      <c r="B35" s="13"/>
      <c r="E35" s="18"/>
      <c r="F35" s="18"/>
    </row>
    <row r="36" spans="2:6" x14ac:dyDescent="0.25">
      <c r="B36" s="13"/>
      <c r="E36" s="18"/>
      <c r="F36" s="18"/>
    </row>
    <row r="37" spans="2:6" x14ac:dyDescent="0.25">
      <c r="B37" s="13"/>
      <c r="E37" s="18"/>
      <c r="F37" s="18"/>
    </row>
    <row r="38" spans="2:6" x14ac:dyDescent="0.25">
      <c r="B38" s="13"/>
      <c r="E38" s="18"/>
      <c r="F38" s="18"/>
    </row>
    <row r="39" spans="2:6" x14ac:dyDescent="0.25">
      <c r="B39" s="13"/>
      <c r="E39" s="18"/>
      <c r="F39" s="18"/>
    </row>
    <row r="40" spans="2:6" x14ac:dyDescent="0.25">
      <c r="B40" s="13"/>
      <c r="E40" s="18"/>
      <c r="F40" s="18"/>
    </row>
    <row r="41" spans="2:6" x14ac:dyDescent="0.25">
      <c r="B41" s="13"/>
      <c r="E41" s="18"/>
      <c r="F41" s="18"/>
    </row>
    <row r="42" spans="2:6" x14ac:dyDescent="0.25">
      <c r="B42" s="13"/>
      <c r="E42" s="18"/>
      <c r="F42" s="18"/>
    </row>
    <row r="43" spans="2:6" x14ac:dyDescent="0.25">
      <c r="B43" s="13"/>
      <c r="F43" s="17"/>
    </row>
    <row r="44" spans="2:6" x14ac:dyDescent="0.25">
      <c r="B44" s="13"/>
      <c r="F44" s="17"/>
    </row>
    <row r="45" spans="2:6" x14ac:dyDescent="0.25">
      <c r="B45" s="13"/>
      <c r="F45" s="17"/>
    </row>
    <row r="46" spans="2:6" x14ac:dyDescent="0.25">
      <c r="B46" s="13"/>
      <c r="F46" s="17"/>
    </row>
    <row r="47" spans="2:6" x14ac:dyDescent="0.25">
      <c r="B47" s="13"/>
      <c r="F47" s="17"/>
    </row>
    <row r="48" spans="2:6" x14ac:dyDescent="0.25">
      <c r="B48" s="13"/>
      <c r="F48" s="17"/>
    </row>
    <row r="49" spans="2:6" x14ac:dyDescent="0.25">
      <c r="B49" s="13"/>
      <c r="F49" s="17"/>
    </row>
    <row r="50" spans="2:6" x14ac:dyDescent="0.25">
      <c r="B50" s="13"/>
      <c r="F50" s="17"/>
    </row>
    <row r="51" spans="2:6" x14ac:dyDescent="0.25">
      <c r="B51" s="13"/>
      <c r="F51" s="17"/>
    </row>
    <row r="52" spans="2:6" x14ac:dyDescent="0.25">
      <c r="B52" s="13"/>
      <c r="F52" s="17"/>
    </row>
    <row r="53" spans="2:6" x14ac:dyDescent="0.25">
      <c r="B53" s="13"/>
      <c r="F53" s="17"/>
    </row>
    <row r="54" spans="2:6" x14ac:dyDescent="0.25">
      <c r="B54" s="13"/>
      <c r="F54" s="17"/>
    </row>
    <row r="55" spans="2:6" x14ac:dyDescent="0.25">
      <c r="B55" s="13"/>
      <c r="F55" s="17"/>
    </row>
    <row r="56" spans="2:6" x14ac:dyDescent="0.25">
      <c r="B56" s="13"/>
      <c r="F56" s="17"/>
    </row>
    <row r="57" spans="2:6" x14ac:dyDescent="0.25">
      <c r="B57" s="13"/>
      <c r="F57" s="17"/>
    </row>
    <row r="58" spans="2:6" x14ac:dyDescent="0.25">
      <c r="B58" s="13"/>
      <c r="F58" s="17"/>
    </row>
    <row r="59" spans="2:6" x14ac:dyDescent="0.25">
      <c r="B59" s="13"/>
      <c r="F59" s="17"/>
    </row>
    <row r="60" spans="2:6" x14ac:dyDescent="0.25">
      <c r="B60" s="13"/>
      <c r="F60" s="17"/>
    </row>
    <row r="61" spans="2:6" x14ac:dyDescent="0.25">
      <c r="B61" s="13"/>
      <c r="F61" s="17"/>
    </row>
    <row r="62" spans="2:6" x14ac:dyDescent="0.25">
      <c r="B62" s="13"/>
      <c r="F62" s="17"/>
    </row>
    <row r="63" spans="2:6" x14ac:dyDescent="0.25">
      <c r="B63" s="13"/>
      <c r="F63" s="17"/>
    </row>
    <row r="64" spans="2:6" x14ac:dyDescent="0.25">
      <c r="B64" s="13"/>
      <c r="F64" s="17"/>
    </row>
    <row r="65" spans="2:6" x14ac:dyDescent="0.25">
      <c r="B65" s="13"/>
      <c r="F65" s="17"/>
    </row>
    <row r="66" spans="2:6" x14ac:dyDescent="0.25">
      <c r="B66" s="13"/>
      <c r="F66" s="17"/>
    </row>
    <row r="67" spans="2:6" x14ac:dyDescent="0.25">
      <c r="B67" s="13"/>
      <c r="F67" s="17"/>
    </row>
    <row r="68" spans="2:6" x14ac:dyDescent="0.25">
      <c r="B68" s="13"/>
      <c r="F68" s="17"/>
    </row>
    <row r="69" spans="2:6" x14ac:dyDescent="0.25">
      <c r="B69" s="13"/>
      <c r="F69" s="17"/>
    </row>
    <row r="70" spans="2:6" x14ac:dyDescent="0.25">
      <c r="B70" s="13"/>
      <c r="F70" s="17"/>
    </row>
    <row r="71" spans="2:6" x14ac:dyDescent="0.25">
      <c r="B71" s="13"/>
      <c r="F71" s="17"/>
    </row>
    <row r="72" spans="2:6" x14ac:dyDescent="0.25">
      <c r="B72" s="13"/>
      <c r="F72" s="17"/>
    </row>
    <row r="73" spans="2:6" x14ac:dyDescent="0.25">
      <c r="B73" s="13"/>
      <c r="F73" s="17"/>
    </row>
    <row r="74" spans="2:6" x14ac:dyDescent="0.25">
      <c r="B74" s="13"/>
      <c r="F74" s="17"/>
    </row>
    <row r="75" spans="2:6" x14ac:dyDescent="0.25">
      <c r="B75" s="13"/>
      <c r="F75" s="17"/>
    </row>
    <row r="76" spans="2:6" x14ac:dyDescent="0.25">
      <c r="B76" s="13"/>
      <c r="F76" s="17"/>
    </row>
    <row r="77" spans="2:6" x14ac:dyDescent="0.25">
      <c r="B77" s="13"/>
      <c r="F77" s="17"/>
    </row>
    <row r="78" spans="2:6" x14ac:dyDescent="0.25">
      <c r="B78" s="13"/>
      <c r="F78" s="17"/>
    </row>
    <row r="79" spans="2:6" x14ac:dyDescent="0.25">
      <c r="B79" s="13"/>
      <c r="F79" s="17"/>
    </row>
    <row r="80" spans="2:6" x14ac:dyDescent="0.25">
      <c r="B80" s="13"/>
      <c r="F80" s="17"/>
    </row>
    <row r="81" spans="2:6" x14ac:dyDescent="0.25">
      <c r="B81" s="13"/>
      <c r="F81" s="17"/>
    </row>
    <row r="82" spans="2:6" x14ac:dyDescent="0.25">
      <c r="B82" s="13"/>
      <c r="F82" s="17"/>
    </row>
    <row r="83" spans="2:6" x14ac:dyDescent="0.25">
      <c r="B83" s="13"/>
      <c r="F83" s="17"/>
    </row>
    <row r="84" spans="2:6" x14ac:dyDescent="0.25">
      <c r="B84" s="13"/>
      <c r="F84" s="17"/>
    </row>
    <row r="85" spans="2:6" x14ac:dyDescent="0.25">
      <c r="B85" s="13"/>
      <c r="F85" s="17"/>
    </row>
    <row r="86" spans="2:6" x14ac:dyDescent="0.25">
      <c r="B86" s="13"/>
      <c r="F86" s="17"/>
    </row>
    <row r="87" spans="2:6" x14ac:dyDescent="0.25">
      <c r="B87" s="13"/>
      <c r="F87" s="17"/>
    </row>
    <row r="88" spans="2:6" x14ac:dyDescent="0.25">
      <c r="B88" s="13"/>
      <c r="F88" s="17"/>
    </row>
    <row r="89" spans="2:6" x14ac:dyDescent="0.25">
      <c r="B89" s="13"/>
      <c r="F89" s="17"/>
    </row>
    <row r="90" spans="2:6" x14ac:dyDescent="0.25">
      <c r="B90" s="13"/>
      <c r="F90" s="17"/>
    </row>
    <row r="91" spans="2:6" x14ac:dyDescent="0.25">
      <c r="B91" s="13"/>
      <c r="F91" s="17"/>
    </row>
    <row r="92" spans="2:6" x14ac:dyDescent="0.25">
      <c r="B92" s="13"/>
      <c r="F92" s="17"/>
    </row>
    <row r="93" spans="2:6" x14ac:dyDescent="0.25">
      <c r="B93" s="13"/>
      <c r="F93" s="17"/>
    </row>
    <row r="94" spans="2:6" x14ac:dyDescent="0.25">
      <c r="B94" s="13"/>
      <c r="F94" s="17"/>
    </row>
    <row r="95" spans="2:6" x14ac:dyDescent="0.25">
      <c r="B95" s="13"/>
      <c r="F95" s="17"/>
    </row>
    <row r="96" spans="2:6" x14ac:dyDescent="0.25">
      <c r="B96" s="13"/>
      <c r="F96" s="17"/>
    </row>
    <row r="97" spans="2:6" x14ac:dyDescent="0.25">
      <c r="B97" s="13"/>
      <c r="F97" s="17"/>
    </row>
    <row r="98" spans="2:6" x14ac:dyDescent="0.25">
      <c r="B98" s="13"/>
      <c r="F98" s="17"/>
    </row>
    <row r="99" spans="2:6" x14ac:dyDescent="0.25">
      <c r="B99" s="13"/>
      <c r="F99" s="17"/>
    </row>
    <row r="100" spans="2:6" x14ac:dyDescent="0.25">
      <c r="B100" s="13"/>
      <c r="F100" s="17"/>
    </row>
    <row r="101" spans="2:6" x14ac:dyDescent="0.25">
      <c r="B101" s="13"/>
      <c r="F101" s="17"/>
    </row>
    <row r="102" spans="2:6" x14ac:dyDescent="0.25">
      <c r="B102" s="13"/>
      <c r="F102" s="17"/>
    </row>
    <row r="103" spans="2:6" x14ac:dyDescent="0.25">
      <c r="B103" s="13"/>
      <c r="F103" s="17"/>
    </row>
    <row r="104" spans="2:6" x14ac:dyDescent="0.25">
      <c r="B104" s="13"/>
      <c r="F104" s="17"/>
    </row>
    <row r="105" spans="2:6" x14ac:dyDescent="0.25">
      <c r="B105" s="13"/>
      <c r="F105" s="17"/>
    </row>
    <row r="106" spans="2:6" x14ac:dyDescent="0.25">
      <c r="B106" s="13"/>
      <c r="F106" s="17"/>
    </row>
    <row r="107" spans="2:6" x14ac:dyDescent="0.25">
      <c r="B107" s="13"/>
      <c r="F107" s="17"/>
    </row>
    <row r="108" spans="2:6" x14ac:dyDescent="0.25">
      <c r="B108" s="13"/>
      <c r="F108" s="17"/>
    </row>
    <row r="109" spans="2:6" x14ac:dyDescent="0.25">
      <c r="B109" s="13"/>
      <c r="F109" s="17"/>
    </row>
    <row r="110" spans="2:6" x14ac:dyDescent="0.25">
      <c r="B110" s="13"/>
      <c r="F110" s="17"/>
    </row>
    <row r="111" spans="2:6" x14ac:dyDescent="0.25">
      <c r="B111" s="13"/>
      <c r="F111" s="17"/>
    </row>
    <row r="112" spans="2:6" x14ac:dyDescent="0.25">
      <c r="B112" s="13"/>
      <c r="F112" s="17"/>
    </row>
    <row r="113" spans="2:6" x14ac:dyDescent="0.25">
      <c r="B113" s="13"/>
      <c r="F113" s="17"/>
    </row>
    <row r="114" spans="2:6" x14ac:dyDescent="0.25">
      <c r="B114" s="13"/>
      <c r="F114" s="17"/>
    </row>
    <row r="115" spans="2:6" x14ac:dyDescent="0.25">
      <c r="B115" s="13"/>
      <c r="F115" s="17"/>
    </row>
    <row r="116" spans="2:6" x14ac:dyDescent="0.25">
      <c r="B116" s="13"/>
      <c r="F116" s="17"/>
    </row>
    <row r="117" spans="2:6" x14ac:dyDescent="0.25">
      <c r="B117" s="13"/>
      <c r="F117" s="17"/>
    </row>
    <row r="118" spans="2:6" x14ac:dyDescent="0.25">
      <c r="B118" s="13"/>
      <c r="F118" s="17"/>
    </row>
    <row r="119" spans="2:6" x14ac:dyDescent="0.25">
      <c r="B119" s="13"/>
      <c r="F119" s="17"/>
    </row>
    <row r="120" spans="2:6" x14ac:dyDescent="0.25">
      <c r="B120" s="13"/>
      <c r="F120" s="17"/>
    </row>
    <row r="121" spans="2:6" x14ac:dyDescent="0.25">
      <c r="B121" s="13"/>
      <c r="F121" s="17"/>
    </row>
    <row r="122" spans="2:6" x14ac:dyDescent="0.25">
      <c r="B122" s="13"/>
      <c r="F122" s="17"/>
    </row>
    <row r="123" spans="2:6" x14ac:dyDescent="0.25">
      <c r="B123" s="13"/>
      <c r="F123" s="17"/>
    </row>
    <row r="124" spans="2:6" x14ac:dyDescent="0.25">
      <c r="B124" s="13"/>
      <c r="F124" s="17"/>
    </row>
    <row r="125" spans="2:6" x14ac:dyDescent="0.25">
      <c r="B125" s="13"/>
      <c r="F125" s="17"/>
    </row>
    <row r="126" spans="2:6" x14ac:dyDescent="0.25">
      <c r="B126" s="13"/>
      <c r="F126" s="17"/>
    </row>
    <row r="127" spans="2:6" x14ac:dyDescent="0.25">
      <c r="B127" s="13"/>
      <c r="F127" s="17"/>
    </row>
    <row r="128" spans="2:6" x14ac:dyDescent="0.25">
      <c r="B128" s="13"/>
      <c r="F128" s="17"/>
    </row>
    <row r="129" spans="2:7" x14ac:dyDescent="0.25">
      <c r="B129" s="13"/>
      <c r="F129" s="17"/>
    </row>
    <row r="130" spans="2:7" x14ac:dyDescent="0.25">
      <c r="B130" s="13"/>
      <c r="F130" s="17"/>
    </row>
    <row r="131" spans="2:7" x14ac:dyDescent="0.25">
      <c r="B131" s="13"/>
      <c r="F131" s="17"/>
    </row>
    <row r="132" spans="2:7" x14ac:dyDescent="0.25">
      <c r="B132" s="13"/>
      <c r="F132" s="17"/>
    </row>
    <row r="133" spans="2:7" x14ac:dyDescent="0.25">
      <c r="B133" s="13"/>
      <c r="F133" s="17"/>
    </row>
    <row r="134" spans="2:7" x14ac:dyDescent="0.25">
      <c r="B134" s="13"/>
      <c r="F134" s="17"/>
    </row>
    <row r="135" spans="2:7" x14ac:dyDescent="0.25">
      <c r="B135" s="13"/>
      <c r="F135" s="17"/>
    </row>
    <row r="136" spans="2:7" s="2" customFormat="1" x14ac:dyDescent="0.25">
      <c r="B136" s="13"/>
      <c r="F136" s="17"/>
    </row>
    <row r="137" spans="2:7" s="2" customFormat="1" x14ac:dyDescent="0.25">
      <c r="B137" s="13"/>
      <c r="F137" s="17"/>
    </row>
    <row r="138" spans="2:7" s="2" customFormat="1" x14ac:dyDescent="0.25">
      <c r="B138" s="13"/>
      <c r="F138" s="17"/>
    </row>
    <row r="139" spans="2:7" s="2" customFormat="1" x14ac:dyDescent="0.25">
      <c r="B139" s="13"/>
      <c r="F139" s="17"/>
    </row>
    <row r="140" spans="2:7" x14ac:dyDescent="0.25">
      <c r="B140" s="13"/>
    </row>
    <row r="141" spans="2:7" x14ac:dyDescent="0.25">
      <c r="B141" s="13"/>
    </row>
    <row r="142" spans="2:7" x14ac:dyDescent="0.25">
      <c r="B142" s="13"/>
    </row>
    <row r="143" spans="2:7" x14ac:dyDescent="0.25">
      <c r="B143" s="13"/>
    </row>
    <row r="144" spans="2:7" s="2" customFormat="1" x14ac:dyDescent="0.25">
      <c r="B144" s="13"/>
      <c r="G144" s="69"/>
    </row>
    <row r="145" spans="2:7" s="2" customFormat="1" x14ac:dyDescent="0.25">
      <c r="B145" s="13"/>
      <c r="G145" s="69"/>
    </row>
  </sheetData>
  <mergeCells count="4">
    <mergeCell ref="A1:F1"/>
    <mergeCell ref="A2:F2"/>
    <mergeCell ref="A3:F3"/>
    <mergeCell ref="A4:F4"/>
  </mergeCells>
  <phoneticPr fontId="10" type="noConversion"/>
  <pageMargins left="0.59055118110236227" right="0.59055118110236227" top="0.78740157480314965" bottom="0.78740157480314965" header="0.31496062992125984" footer="0.31496062992125984"/>
  <pageSetup scale="75"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topLeftCell="A4" workbookViewId="0">
      <selection activeCell="E7" sqref="E7"/>
    </sheetView>
  </sheetViews>
  <sheetFormatPr baseColWidth="10" defaultRowHeight="15.75" x14ac:dyDescent="0.25"/>
  <cols>
    <col min="1" max="1" width="60.42578125" customWidth="1"/>
    <col min="2" max="2" width="18.140625" customWidth="1"/>
  </cols>
  <sheetData>
    <row r="1" spans="1:2" ht="98.1" customHeight="1" x14ac:dyDescent="0.25">
      <c r="A1" s="125" t="s">
        <v>67</v>
      </c>
      <c r="B1" s="125"/>
    </row>
    <row r="2" spans="1:2" ht="5.0999999999999996" customHeight="1" x14ac:dyDescent="0.25"/>
    <row r="3" spans="1:2" ht="18" x14ac:dyDescent="0.25">
      <c r="A3" s="124" t="s">
        <v>90</v>
      </c>
      <c r="B3" s="124"/>
    </row>
    <row r="4" spans="1:2" ht="16.5" x14ac:dyDescent="0.3">
      <c r="A4" s="77" t="s">
        <v>91</v>
      </c>
      <c r="B4" s="78" t="s">
        <v>92</v>
      </c>
    </row>
    <row r="5" spans="1:2" ht="16.5" x14ac:dyDescent="0.3">
      <c r="A5" s="79"/>
      <c r="B5" s="80"/>
    </row>
    <row r="6" spans="1:2" ht="16.5" x14ac:dyDescent="0.3">
      <c r="A6" s="81" t="s">
        <v>93</v>
      </c>
      <c r="B6" s="82"/>
    </row>
    <row r="7" spans="1:2" ht="16.5" x14ac:dyDescent="0.3">
      <c r="A7" s="83" t="s">
        <v>94</v>
      </c>
      <c r="B7" s="84">
        <v>2.5000000000000001E-2</v>
      </c>
    </row>
    <row r="8" spans="1:2" ht="16.5" x14ac:dyDescent="0.3">
      <c r="A8" s="85" t="s">
        <v>95</v>
      </c>
      <c r="B8" s="86">
        <v>0.01</v>
      </c>
    </row>
    <row r="9" spans="1:2" ht="16.5" x14ac:dyDescent="0.3">
      <c r="A9" s="85" t="s">
        <v>96</v>
      </c>
      <c r="B9" s="86">
        <v>0.01</v>
      </c>
    </row>
    <row r="10" spans="1:2" ht="16.5" x14ac:dyDescent="0.3">
      <c r="A10" s="81" t="s">
        <v>97</v>
      </c>
      <c r="B10" s="82"/>
    </row>
    <row r="11" spans="1:2" ht="16.5" x14ac:dyDescent="0.3">
      <c r="A11" s="85" t="s">
        <v>98</v>
      </c>
      <c r="B11" s="86">
        <v>1.4999999999999999E-2</v>
      </c>
    </row>
    <row r="12" spans="1:2" ht="16.5" x14ac:dyDescent="0.3">
      <c r="A12" s="85" t="s">
        <v>99</v>
      </c>
      <c r="B12" s="86">
        <v>1E-3</v>
      </c>
    </row>
    <row r="13" spans="1:2" ht="16.5" x14ac:dyDescent="0.3">
      <c r="A13" s="85" t="s">
        <v>100</v>
      </c>
      <c r="B13" s="86">
        <v>3.0000000000000001E-3</v>
      </c>
    </row>
    <row r="14" spans="1:2" ht="16.5" x14ac:dyDescent="0.3">
      <c r="A14" s="85" t="s">
        <v>101</v>
      </c>
      <c r="B14" s="86">
        <v>6.0000000000000001E-3</v>
      </c>
    </row>
    <row r="15" spans="1:2" ht="16.5" x14ac:dyDescent="0.3">
      <c r="A15" s="85" t="s">
        <v>102</v>
      </c>
      <c r="B15" s="86">
        <v>3.0000000000000001E-3</v>
      </c>
    </row>
    <row r="16" spans="1:2" ht="16.5" x14ac:dyDescent="0.3">
      <c r="A16" s="85" t="s">
        <v>103</v>
      </c>
      <c r="B16" s="86">
        <v>1E-3</v>
      </c>
    </row>
    <row r="17" spans="1:2" ht="16.5" x14ac:dyDescent="0.3">
      <c r="A17" s="85" t="s">
        <v>104</v>
      </c>
      <c r="B17" s="86">
        <v>1E-3</v>
      </c>
    </row>
    <row r="18" spans="1:2" ht="16.5" x14ac:dyDescent="0.3">
      <c r="A18" s="85" t="s">
        <v>105</v>
      </c>
      <c r="B18" s="86">
        <v>1E-3</v>
      </c>
    </row>
    <row r="19" spans="1:2" ht="16.5" x14ac:dyDescent="0.3">
      <c r="A19" s="85" t="s">
        <v>106</v>
      </c>
      <c r="B19" s="86">
        <v>1E-3</v>
      </c>
    </row>
    <row r="20" spans="1:2" ht="16.5" x14ac:dyDescent="0.3">
      <c r="A20" s="85" t="s">
        <v>107</v>
      </c>
      <c r="B20" s="86">
        <v>3.0000000000000001E-3</v>
      </c>
    </row>
    <row r="21" spans="1:2" ht="16.5" x14ac:dyDescent="0.3">
      <c r="A21" s="85" t="s">
        <v>108</v>
      </c>
      <c r="B21" s="86">
        <v>4.0000000000000001E-3</v>
      </c>
    </row>
    <row r="22" spans="1:2" ht="16.5" x14ac:dyDescent="0.3">
      <c r="A22" s="85" t="s">
        <v>109</v>
      </c>
      <c r="B22" s="86">
        <v>4.0000000000000001E-3</v>
      </c>
    </row>
    <row r="23" spans="1:2" ht="16.5" x14ac:dyDescent="0.3">
      <c r="A23" s="81" t="s">
        <v>110</v>
      </c>
      <c r="B23" s="82"/>
    </row>
    <row r="24" spans="1:2" ht="16.5" x14ac:dyDescent="0.3">
      <c r="A24" s="85" t="s">
        <v>111</v>
      </c>
      <c r="B24" s="86">
        <v>6.0000000000000001E-3</v>
      </c>
    </row>
    <row r="25" spans="1:2" ht="16.5" x14ac:dyDescent="0.3">
      <c r="A25" s="85" t="s">
        <v>112</v>
      </c>
      <c r="B25" s="86">
        <v>6.0000000000000001E-3</v>
      </c>
    </row>
    <row r="26" spans="1:2" ht="16.5" x14ac:dyDescent="0.3">
      <c r="A26" s="85" t="s">
        <v>113</v>
      </c>
      <c r="B26" s="86">
        <v>0.03</v>
      </c>
    </row>
    <row r="27" spans="1:2" ht="16.5" x14ac:dyDescent="0.3">
      <c r="A27" s="85" t="s">
        <v>114</v>
      </c>
      <c r="B27" s="86">
        <v>0.02</v>
      </c>
    </row>
    <row r="28" spans="1:2" ht="16.5" x14ac:dyDescent="0.3">
      <c r="A28" s="81" t="s">
        <v>115</v>
      </c>
      <c r="B28" s="87">
        <f>SUM(B7:B27)</f>
        <v>0.15000000000000002</v>
      </c>
    </row>
    <row r="29" spans="1:2" ht="16.5" x14ac:dyDescent="0.3">
      <c r="A29" s="85"/>
      <c r="B29" s="86"/>
    </row>
    <row r="30" spans="1:2" ht="16.5" x14ac:dyDescent="0.3">
      <c r="A30" s="77" t="s">
        <v>43</v>
      </c>
      <c r="B30" s="88">
        <v>0.03</v>
      </c>
    </row>
    <row r="31" spans="1:2" ht="16.5" x14ac:dyDescent="0.3">
      <c r="A31" s="77" t="s">
        <v>116</v>
      </c>
      <c r="B31" s="88">
        <v>0.05</v>
      </c>
    </row>
    <row r="32" spans="1:2" ht="16.5" x14ac:dyDescent="0.3">
      <c r="A32" s="85"/>
      <c r="B32" s="86"/>
    </row>
    <row r="33" spans="1:2" ht="18.75" x14ac:dyDescent="0.3">
      <c r="A33" s="89" t="s">
        <v>117</v>
      </c>
      <c r="B33" s="87">
        <f>+B28+B30+B31</f>
        <v>0.23000000000000004</v>
      </c>
    </row>
  </sheetData>
  <mergeCells count="2">
    <mergeCell ref="A3:B3"/>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3" tint="-0.249977111117893"/>
  </sheetPr>
  <dimension ref="A1:F29"/>
  <sheetViews>
    <sheetView showGridLines="0" topLeftCell="A4" zoomScale="85" zoomScaleNormal="85" zoomScaleSheetLayoutView="115" zoomScalePageLayoutView="85" workbookViewId="0">
      <selection activeCell="E13" sqref="E13"/>
    </sheetView>
  </sheetViews>
  <sheetFormatPr baseColWidth="10" defaultColWidth="11.42578125" defaultRowHeight="15.75" x14ac:dyDescent="0.25"/>
  <cols>
    <col min="1" max="1" width="7.85546875" style="36" bestFit="1" customWidth="1"/>
    <col min="2" max="2" width="60.85546875" style="36" customWidth="1"/>
    <col min="3" max="3" width="5.42578125" style="36" bestFit="1" customWidth="1"/>
    <col min="4" max="4" width="7.5703125" style="36" customWidth="1"/>
    <col min="5" max="5" width="15.85546875" style="36" customWidth="1"/>
    <col min="6" max="6" width="36" style="36" customWidth="1"/>
    <col min="7" max="7" width="11.42578125" style="36"/>
    <col min="8" max="8" width="14.42578125" style="36" bestFit="1" customWidth="1"/>
    <col min="9" max="16384" width="11.42578125" style="36"/>
  </cols>
  <sheetData>
    <row r="1" spans="1:6" s="33" customFormat="1" ht="82.5" customHeight="1" x14ac:dyDescent="0.2">
      <c r="A1" s="116" t="s">
        <v>67</v>
      </c>
      <c r="B1" s="116"/>
      <c r="C1" s="116"/>
      <c r="D1" s="116"/>
      <c r="E1" s="116"/>
      <c r="F1" s="116"/>
    </row>
    <row r="2" spans="1:6" s="30" customFormat="1" x14ac:dyDescent="0.25">
      <c r="A2" s="114" t="s">
        <v>68</v>
      </c>
      <c r="B2" s="114"/>
      <c r="C2" s="114"/>
      <c r="D2" s="114"/>
      <c r="E2" s="114"/>
      <c r="F2" s="114"/>
    </row>
    <row r="3" spans="1:6" s="30" customFormat="1" x14ac:dyDescent="0.25">
      <c r="A3" s="114" t="s">
        <v>69</v>
      </c>
      <c r="B3" s="114"/>
      <c r="C3" s="114"/>
      <c r="D3" s="114"/>
      <c r="E3" s="114"/>
      <c r="F3" s="114"/>
    </row>
    <row r="4" spans="1:6" s="30" customFormat="1" ht="34.700000000000003" customHeight="1" x14ac:dyDescent="0.25">
      <c r="A4" s="118" t="str">
        <f>+RESUMEN!B13</f>
        <v>REPLANTEO</v>
      </c>
      <c r="B4" s="119"/>
      <c r="C4" s="119"/>
      <c r="D4" s="119"/>
      <c r="E4" s="119"/>
      <c r="F4" s="119"/>
    </row>
    <row r="5" spans="1:6" s="30" customFormat="1" ht="6.75" customHeight="1" x14ac:dyDescent="0.25">
      <c r="A5" s="26"/>
      <c r="B5" s="31"/>
    </row>
    <row r="7" spans="1:6" ht="31.5" x14ac:dyDescent="0.25">
      <c r="A7" s="34" t="s">
        <v>3</v>
      </c>
      <c r="B7" s="35" t="s">
        <v>4</v>
      </c>
      <c r="C7" s="34" t="s">
        <v>5</v>
      </c>
      <c r="D7" s="34" t="s">
        <v>6</v>
      </c>
      <c r="E7" s="35" t="s">
        <v>7</v>
      </c>
      <c r="F7" s="35" t="s">
        <v>8</v>
      </c>
    </row>
    <row r="8" spans="1:6" x14ac:dyDescent="0.25">
      <c r="A8" s="34" t="s">
        <v>27</v>
      </c>
      <c r="B8" s="37" t="s">
        <v>28</v>
      </c>
      <c r="C8" s="34"/>
      <c r="D8" s="34"/>
      <c r="E8" s="35"/>
      <c r="F8" s="35"/>
    </row>
    <row r="9" spans="1:6" x14ac:dyDescent="0.25">
      <c r="A9" s="34" t="s">
        <v>19</v>
      </c>
      <c r="B9" s="37" t="s">
        <v>9</v>
      </c>
      <c r="C9" s="34"/>
      <c r="D9" s="34"/>
      <c r="E9" s="34"/>
      <c r="F9" s="34"/>
    </row>
    <row r="10" spans="1:6" x14ac:dyDescent="0.25">
      <c r="A10" s="40" t="s">
        <v>17</v>
      </c>
      <c r="B10" s="41" t="s">
        <v>18</v>
      </c>
      <c r="C10" s="40" t="s">
        <v>0</v>
      </c>
      <c r="D10" s="42">
        <v>662</v>
      </c>
      <c r="E10" s="39"/>
      <c r="F10" s="39">
        <f>E10*D10</f>
        <v>0</v>
      </c>
    </row>
    <row r="11" spans="1:6" ht="31.5" x14ac:dyDescent="0.25">
      <c r="A11" s="28" t="s">
        <v>35</v>
      </c>
      <c r="B11" s="41" t="s">
        <v>26</v>
      </c>
      <c r="C11" s="40" t="s">
        <v>0</v>
      </c>
      <c r="D11" s="43">
        <v>247</v>
      </c>
      <c r="E11" s="39"/>
      <c r="F11" s="39">
        <f t="shared" ref="F11:F21" si="0">E11*D11</f>
        <v>0</v>
      </c>
    </row>
    <row r="12" spans="1:6" x14ac:dyDescent="0.25">
      <c r="A12" s="34" t="s">
        <v>21</v>
      </c>
      <c r="B12" s="37" t="s">
        <v>11</v>
      </c>
      <c r="C12" s="34"/>
      <c r="D12" s="34"/>
      <c r="E12" s="39"/>
      <c r="F12" s="39">
        <f t="shared" si="0"/>
        <v>0</v>
      </c>
    </row>
    <row r="13" spans="1:6" ht="31.5" x14ac:dyDescent="0.25">
      <c r="A13" s="40" t="s">
        <v>29</v>
      </c>
      <c r="B13" s="44" t="s">
        <v>30</v>
      </c>
      <c r="C13" s="38" t="s">
        <v>2</v>
      </c>
      <c r="D13" s="42">
        <v>739</v>
      </c>
      <c r="E13" s="39"/>
      <c r="F13" s="39">
        <f t="shared" si="0"/>
        <v>0</v>
      </c>
    </row>
    <row r="14" spans="1:6" x14ac:dyDescent="0.25">
      <c r="A14" s="40" t="s">
        <v>34</v>
      </c>
      <c r="B14" s="44" t="s">
        <v>25</v>
      </c>
      <c r="C14" s="45" t="s">
        <v>2</v>
      </c>
      <c r="D14" s="42">
        <v>148</v>
      </c>
      <c r="E14" s="39"/>
      <c r="F14" s="39">
        <f t="shared" si="0"/>
        <v>0</v>
      </c>
    </row>
    <row r="15" spans="1:6" x14ac:dyDescent="0.25">
      <c r="A15" s="34" t="s">
        <v>20</v>
      </c>
      <c r="B15" s="37" t="s">
        <v>12</v>
      </c>
      <c r="C15" s="34"/>
      <c r="D15" s="34"/>
      <c r="E15" s="39"/>
      <c r="F15" s="39">
        <f t="shared" si="0"/>
        <v>0</v>
      </c>
    </row>
    <row r="16" spans="1:6" ht="47.25" x14ac:dyDescent="0.25">
      <c r="A16" s="40" t="s">
        <v>41</v>
      </c>
      <c r="B16" s="44" t="s">
        <v>37</v>
      </c>
      <c r="C16" s="45" t="s">
        <v>1</v>
      </c>
      <c r="D16" s="42">
        <v>76</v>
      </c>
      <c r="E16" s="39"/>
      <c r="F16" s="39">
        <f t="shared" si="0"/>
        <v>0</v>
      </c>
    </row>
    <row r="17" spans="1:6" x14ac:dyDescent="0.25">
      <c r="A17" s="38"/>
      <c r="B17" s="41" t="s">
        <v>24</v>
      </c>
      <c r="C17" s="45" t="s">
        <v>10</v>
      </c>
      <c r="D17" s="42">
        <v>1</v>
      </c>
      <c r="E17" s="39"/>
      <c r="F17" s="39">
        <f t="shared" si="0"/>
        <v>0</v>
      </c>
    </row>
    <row r="18" spans="1:6" ht="31.5" x14ac:dyDescent="0.25">
      <c r="A18" s="45" t="s">
        <v>23</v>
      </c>
      <c r="B18" s="11" t="s">
        <v>38</v>
      </c>
      <c r="C18" s="45" t="s">
        <v>2</v>
      </c>
      <c r="D18" s="42">
        <v>1482</v>
      </c>
      <c r="E18" s="39"/>
      <c r="F18" s="39">
        <f t="shared" si="0"/>
        <v>0</v>
      </c>
    </row>
    <row r="19" spans="1:6" ht="31.5" x14ac:dyDescent="0.25">
      <c r="A19" s="45" t="s">
        <v>32</v>
      </c>
      <c r="B19" s="1" t="s">
        <v>36</v>
      </c>
      <c r="C19" s="45" t="s">
        <v>1</v>
      </c>
      <c r="D19" s="42">
        <v>1359</v>
      </c>
      <c r="E19" s="39"/>
      <c r="F19" s="39">
        <f t="shared" si="0"/>
        <v>0</v>
      </c>
    </row>
    <row r="20" spans="1:6" x14ac:dyDescent="0.25">
      <c r="A20" s="24" t="s">
        <v>22</v>
      </c>
      <c r="B20" s="6" t="s">
        <v>39</v>
      </c>
      <c r="C20" s="3"/>
      <c r="D20" s="3"/>
      <c r="E20" s="7"/>
      <c r="F20" s="39">
        <f t="shared" si="0"/>
        <v>0</v>
      </c>
    </row>
    <row r="21" spans="1:6" x14ac:dyDescent="0.25">
      <c r="A21" s="25"/>
      <c r="B21" s="11" t="s">
        <v>40</v>
      </c>
      <c r="C21" s="9" t="s">
        <v>1</v>
      </c>
      <c r="D21" s="29">
        <v>1359</v>
      </c>
      <c r="E21" s="10"/>
      <c r="F21" s="39">
        <f t="shared" si="0"/>
        <v>0</v>
      </c>
    </row>
    <row r="22" spans="1:6" x14ac:dyDescent="0.25">
      <c r="A22" s="46"/>
      <c r="B22" s="47"/>
      <c r="C22" s="46"/>
      <c r="D22" s="46"/>
      <c r="E22" s="47"/>
      <c r="F22" s="47"/>
    </row>
    <row r="23" spans="1:6" x14ac:dyDescent="0.25">
      <c r="A23" s="46"/>
      <c r="B23" s="48" t="s">
        <v>31</v>
      </c>
      <c r="C23" s="51"/>
      <c r="D23" s="51"/>
      <c r="E23" s="49"/>
      <c r="F23" s="50">
        <f>SUM(F10:F21)</f>
        <v>0</v>
      </c>
    </row>
    <row r="24" spans="1:6" x14ac:dyDescent="0.25">
      <c r="A24" s="46"/>
      <c r="B24"/>
      <c r="C24"/>
      <c r="D24"/>
      <c r="E24"/>
      <c r="F24"/>
    </row>
    <row r="25" spans="1:6" x14ac:dyDescent="0.25">
      <c r="A25" s="46"/>
      <c r="B25"/>
      <c r="C25"/>
      <c r="D25"/>
      <c r="E25"/>
      <c r="F25"/>
    </row>
    <row r="26" spans="1:6" x14ac:dyDescent="0.25">
      <c r="B26"/>
      <c r="C26"/>
      <c r="D26"/>
      <c r="E26"/>
      <c r="F26"/>
    </row>
    <row r="27" spans="1:6" x14ac:dyDescent="0.25">
      <c r="B27"/>
      <c r="C27"/>
      <c r="D27"/>
      <c r="E27"/>
      <c r="F27"/>
    </row>
    <row r="28" spans="1:6" x14ac:dyDescent="0.25">
      <c r="B28"/>
      <c r="C28"/>
      <c r="D28"/>
      <c r="E28"/>
      <c r="F28"/>
    </row>
    <row r="29" spans="1:6" x14ac:dyDescent="0.25">
      <c r="B29"/>
      <c r="C29"/>
      <c r="D29"/>
      <c r="E29"/>
      <c r="F29"/>
    </row>
  </sheetData>
  <mergeCells count="4">
    <mergeCell ref="A1:F1"/>
    <mergeCell ref="A2:F2"/>
    <mergeCell ref="A3:F3"/>
    <mergeCell ref="A4:F4"/>
  </mergeCells>
  <pageMargins left="0.55118110236220474" right="0.55118110236220474" top="0.74803149606299213" bottom="0.74803149606299213" header="0.31496062992125984" footer="0.31496062992125984"/>
  <pageSetup scale="8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G150"/>
  <sheetViews>
    <sheetView view="pageLayout" topLeftCell="A2" zoomScaleNormal="85" zoomScaleSheetLayoutView="100" workbookViewId="0">
      <selection activeCell="B18" sqref="B18"/>
    </sheetView>
  </sheetViews>
  <sheetFormatPr baseColWidth="10" defaultColWidth="11.42578125" defaultRowHeight="15.75" x14ac:dyDescent="0.25"/>
  <cols>
    <col min="1" max="1" width="7.85546875" style="2" bestFit="1" customWidth="1"/>
    <col min="2" max="2" width="64.85546875" style="2" customWidth="1"/>
    <col min="3" max="3" width="6.85546875" style="2" customWidth="1"/>
    <col min="4" max="4" width="9.5703125" style="2" bestFit="1" customWidth="1"/>
    <col min="5" max="5" width="15.85546875" style="2" customWidth="1"/>
    <col min="6" max="6" width="17.5703125" style="2" bestFit="1" customWidth="1"/>
    <col min="7" max="7" width="11.5703125" style="69" bestFit="1" customWidth="1"/>
    <col min="8" max="16384" width="11.42578125" style="69"/>
  </cols>
  <sheetData>
    <row r="1" spans="1:7" s="61" customFormat="1" ht="82.5" customHeight="1" x14ac:dyDescent="0.25">
      <c r="A1" s="116" t="s">
        <v>67</v>
      </c>
      <c r="B1" s="116"/>
      <c r="C1" s="116"/>
      <c r="D1" s="116"/>
      <c r="E1" s="116"/>
      <c r="F1" s="116"/>
    </row>
    <row r="2" spans="1:7" s="30" customFormat="1" x14ac:dyDescent="0.25">
      <c r="A2" s="114" t="s">
        <v>68</v>
      </c>
      <c r="B2" s="114"/>
      <c r="C2" s="114"/>
      <c r="D2" s="114"/>
      <c r="E2" s="114"/>
      <c r="F2" s="114"/>
    </row>
    <row r="3" spans="1:7" s="30" customFormat="1" x14ac:dyDescent="0.25">
      <c r="A3" s="114" t="s">
        <v>69</v>
      </c>
      <c r="B3" s="114"/>
      <c r="C3" s="114"/>
      <c r="D3" s="114"/>
      <c r="E3" s="114"/>
      <c r="F3" s="114"/>
    </row>
    <row r="4" spans="1:7" s="30" customFormat="1" ht="34.700000000000003" customHeight="1" x14ac:dyDescent="0.25">
      <c r="A4" s="120" t="str">
        <f>+RESUMEN!B14</f>
        <v xml:space="preserve">ZANJA DRENANTE ( T-1 A T-2) </v>
      </c>
      <c r="B4" s="121"/>
      <c r="C4" s="121"/>
      <c r="D4" s="121"/>
      <c r="E4" s="121"/>
      <c r="F4" s="121"/>
    </row>
    <row r="5" spans="1:7" s="2" customFormat="1" ht="6.75" customHeight="1" x14ac:dyDescent="0.25">
      <c r="B5" s="13"/>
      <c r="E5" s="18"/>
      <c r="F5" s="18"/>
    </row>
    <row r="6" spans="1:7" s="2" customFormat="1" ht="31.5" x14ac:dyDescent="0.25">
      <c r="A6" s="3" t="s">
        <v>3</v>
      </c>
      <c r="B6" s="3" t="s">
        <v>4</v>
      </c>
      <c r="C6" s="3" t="s">
        <v>5</v>
      </c>
      <c r="D6" s="3" t="s">
        <v>6</v>
      </c>
      <c r="E6" s="3" t="s">
        <v>7</v>
      </c>
      <c r="F6" s="3" t="s">
        <v>8</v>
      </c>
    </row>
    <row r="7" spans="1:7" s="2" customFormat="1" x14ac:dyDescent="0.25">
      <c r="A7" s="3" t="s">
        <v>19</v>
      </c>
      <c r="B7" s="6" t="s">
        <v>9</v>
      </c>
      <c r="C7" s="25"/>
      <c r="D7" s="25"/>
      <c r="E7" s="25"/>
      <c r="F7" s="25"/>
    </row>
    <row r="8" spans="1:7" s="2" customFormat="1" x14ac:dyDescent="0.25">
      <c r="A8" s="62" t="s">
        <v>71</v>
      </c>
      <c r="B8" s="63" t="s">
        <v>72</v>
      </c>
      <c r="C8" s="62" t="s">
        <v>73</v>
      </c>
      <c r="D8" s="64">
        <f>46.3*0.9</f>
        <v>41.67</v>
      </c>
      <c r="E8" s="65"/>
      <c r="F8" s="66"/>
    </row>
    <row r="9" spans="1:7" s="2" customFormat="1" x14ac:dyDescent="0.25">
      <c r="A9" s="3" t="s">
        <v>21</v>
      </c>
      <c r="B9" s="6" t="s">
        <v>11</v>
      </c>
      <c r="C9" s="25"/>
      <c r="D9" s="25"/>
      <c r="E9" s="4"/>
      <c r="F9" s="23"/>
    </row>
    <row r="10" spans="1:7" s="2" customFormat="1" x14ac:dyDescent="0.25">
      <c r="A10" s="62">
        <v>2.1</v>
      </c>
      <c r="B10" s="63" t="s">
        <v>74</v>
      </c>
      <c r="C10" s="62" t="s">
        <v>75</v>
      </c>
      <c r="D10" s="64">
        <v>250.02</v>
      </c>
      <c r="E10" s="65"/>
      <c r="F10" s="66"/>
    </row>
    <row r="11" spans="1:7" s="8" customFormat="1" ht="31.5" x14ac:dyDescent="0.25">
      <c r="A11" s="62">
        <v>2.2000000000000002</v>
      </c>
      <c r="B11" s="63" t="s">
        <v>76</v>
      </c>
      <c r="C11" s="62" t="s">
        <v>75</v>
      </c>
      <c r="D11" s="64">
        <v>312.52500000000003</v>
      </c>
      <c r="E11" s="65"/>
      <c r="F11" s="66"/>
    </row>
    <row r="12" spans="1:7" s="2" customFormat="1" x14ac:dyDescent="0.25">
      <c r="A12" s="67">
        <v>2.2999999999999998</v>
      </c>
      <c r="B12" s="63" t="s">
        <v>77</v>
      </c>
      <c r="C12" s="62" t="s">
        <v>78</v>
      </c>
      <c r="D12" s="64">
        <v>463</v>
      </c>
      <c r="E12" s="65"/>
      <c r="F12" s="66"/>
    </row>
    <row r="13" spans="1:7" x14ac:dyDescent="0.25">
      <c r="A13" s="24">
        <v>3</v>
      </c>
      <c r="B13" s="6" t="s">
        <v>14</v>
      </c>
      <c r="C13" s="25"/>
      <c r="D13" s="25"/>
      <c r="E13" s="68"/>
      <c r="F13" s="68"/>
    </row>
    <row r="14" spans="1:7" s="2" customFormat="1" x14ac:dyDescent="0.25">
      <c r="A14" s="67">
        <v>3.1</v>
      </c>
      <c r="B14" s="63" t="s">
        <v>79</v>
      </c>
      <c r="C14" s="62" t="s">
        <v>75</v>
      </c>
      <c r="D14" s="64">
        <v>41.67</v>
      </c>
      <c r="E14" s="71"/>
      <c r="F14" s="66"/>
    </row>
    <row r="15" spans="1:7" s="2" customFormat="1" ht="15.6" customHeight="1" x14ac:dyDescent="0.25">
      <c r="A15" s="67">
        <v>3.2</v>
      </c>
      <c r="B15" s="63" t="s">
        <v>80</v>
      </c>
      <c r="C15" s="62" t="s">
        <v>78</v>
      </c>
      <c r="D15" s="64">
        <v>588.01</v>
      </c>
      <c r="E15" s="72"/>
      <c r="F15" s="66"/>
      <c r="G15" s="60"/>
    </row>
    <row r="16" spans="1:7" s="2" customFormat="1" ht="15.6" customHeight="1" x14ac:dyDescent="0.25">
      <c r="A16" s="67">
        <v>3.3</v>
      </c>
      <c r="B16" s="63" t="s">
        <v>81</v>
      </c>
      <c r="C16" s="62" t="s">
        <v>82</v>
      </c>
      <c r="D16" s="64">
        <v>46.3</v>
      </c>
      <c r="E16" s="72"/>
      <c r="F16" s="66"/>
    </row>
    <row r="17" spans="1:6" ht="15.6" customHeight="1" x14ac:dyDescent="0.25">
      <c r="A17" s="67">
        <v>3.4</v>
      </c>
      <c r="B17" s="63" t="s">
        <v>83</v>
      </c>
      <c r="C17" s="62" t="s">
        <v>84</v>
      </c>
      <c r="D17" s="64">
        <v>208.35</v>
      </c>
      <c r="E17" s="72"/>
      <c r="F17" s="66"/>
    </row>
    <row r="18" spans="1:6" x14ac:dyDescent="0.25">
      <c r="B18" s="13"/>
      <c r="E18" s="18"/>
      <c r="F18" s="18"/>
    </row>
    <row r="19" spans="1:6" x14ac:dyDescent="0.25">
      <c r="B19" s="14" t="s">
        <v>13</v>
      </c>
      <c r="C19" s="15"/>
      <c r="D19" s="15"/>
      <c r="E19" s="19"/>
      <c r="F19" s="4">
        <f>SUM(F8:F17)</f>
        <v>0</v>
      </c>
    </row>
    <row r="20" spans="1:6" x14ac:dyDescent="0.25">
      <c r="B20" s="60"/>
      <c r="C20" s="60"/>
      <c r="D20" s="60"/>
      <c r="E20" s="60"/>
      <c r="F20" s="60"/>
    </row>
    <row r="21" spans="1:6" x14ac:dyDescent="0.25">
      <c r="B21" s="60"/>
      <c r="C21" s="60"/>
      <c r="D21" s="60"/>
      <c r="E21" s="60"/>
      <c r="F21" s="60"/>
    </row>
    <row r="22" spans="1:6" x14ac:dyDescent="0.25">
      <c r="B22" s="60"/>
      <c r="C22" s="60"/>
      <c r="D22" s="60"/>
      <c r="E22" s="60"/>
      <c r="F22" s="60"/>
    </row>
    <row r="23" spans="1:6" x14ac:dyDescent="0.25">
      <c r="B23" s="60"/>
      <c r="C23" s="60"/>
      <c r="D23" s="60"/>
      <c r="E23" s="60"/>
      <c r="F23" s="60"/>
    </row>
    <row r="24" spans="1:6" x14ac:dyDescent="0.25">
      <c r="B24" s="60"/>
      <c r="C24" s="60"/>
      <c r="D24" s="60"/>
      <c r="E24" s="60"/>
      <c r="F24" s="60"/>
    </row>
    <row r="25" spans="1:6" x14ac:dyDescent="0.25">
      <c r="B25" s="60"/>
      <c r="C25" s="60"/>
      <c r="D25" s="60"/>
      <c r="E25" s="60"/>
      <c r="F25" s="60"/>
    </row>
    <row r="26" spans="1:6" x14ac:dyDescent="0.25">
      <c r="B26" s="13"/>
      <c r="E26" s="69"/>
      <c r="F26" s="69"/>
    </row>
    <row r="27" spans="1:6" x14ac:dyDescent="0.25">
      <c r="B27" s="13"/>
      <c r="E27" s="69"/>
      <c r="F27" s="69"/>
    </row>
    <row r="28" spans="1:6" x14ac:dyDescent="0.25">
      <c r="B28" s="13"/>
      <c r="E28" s="18"/>
      <c r="F28" s="18"/>
    </row>
    <row r="29" spans="1:6" x14ac:dyDescent="0.25">
      <c r="B29" s="13"/>
      <c r="E29" s="18"/>
      <c r="F29" s="18"/>
    </row>
    <row r="30" spans="1:6" x14ac:dyDescent="0.25">
      <c r="B30" s="13"/>
      <c r="E30" s="18"/>
      <c r="F30" s="18"/>
    </row>
    <row r="31" spans="1:6" x14ac:dyDescent="0.25">
      <c r="B31" s="13"/>
      <c r="E31" s="18"/>
      <c r="F31" s="18"/>
    </row>
    <row r="32" spans="1:6" x14ac:dyDescent="0.25">
      <c r="B32" s="13"/>
      <c r="E32" s="18"/>
      <c r="F32" s="18"/>
    </row>
    <row r="33" spans="2:6" x14ac:dyDescent="0.25">
      <c r="B33" s="13"/>
      <c r="E33" s="18"/>
      <c r="F33" s="18"/>
    </row>
    <row r="34" spans="2:6" x14ac:dyDescent="0.25">
      <c r="B34" s="13"/>
      <c r="E34" s="18"/>
      <c r="F34" s="18"/>
    </row>
    <row r="35" spans="2:6" x14ac:dyDescent="0.25">
      <c r="B35" s="13"/>
      <c r="E35" s="18"/>
      <c r="F35" s="18"/>
    </row>
    <row r="36" spans="2:6" x14ac:dyDescent="0.25">
      <c r="B36" s="13"/>
      <c r="E36" s="18"/>
      <c r="F36" s="18"/>
    </row>
    <row r="37" spans="2:6" x14ac:dyDescent="0.25">
      <c r="B37" s="13"/>
      <c r="E37" s="18"/>
      <c r="F37" s="18"/>
    </row>
    <row r="38" spans="2:6" x14ac:dyDescent="0.25">
      <c r="B38" s="13"/>
      <c r="E38" s="18"/>
      <c r="F38" s="18"/>
    </row>
    <row r="39" spans="2:6" x14ac:dyDescent="0.25">
      <c r="B39" s="13"/>
      <c r="E39" s="18"/>
      <c r="F39" s="18"/>
    </row>
    <row r="40" spans="2:6" x14ac:dyDescent="0.25">
      <c r="B40" s="13"/>
      <c r="E40" s="18"/>
      <c r="F40" s="18"/>
    </row>
    <row r="41" spans="2:6" x14ac:dyDescent="0.25">
      <c r="B41" s="13"/>
      <c r="E41" s="18"/>
      <c r="F41" s="18"/>
    </row>
    <row r="42" spans="2:6" x14ac:dyDescent="0.25">
      <c r="B42" s="13"/>
      <c r="E42" s="18"/>
      <c r="F42" s="18"/>
    </row>
    <row r="43" spans="2:6" x14ac:dyDescent="0.25">
      <c r="B43" s="13"/>
      <c r="E43" s="18"/>
      <c r="F43" s="18"/>
    </row>
    <row r="44" spans="2:6" x14ac:dyDescent="0.25">
      <c r="B44" s="13"/>
      <c r="E44" s="18"/>
      <c r="F44" s="18"/>
    </row>
    <row r="45" spans="2:6" x14ac:dyDescent="0.25">
      <c r="B45" s="13"/>
      <c r="E45" s="18"/>
      <c r="F45" s="18"/>
    </row>
    <row r="46" spans="2:6" x14ac:dyDescent="0.25">
      <c r="B46" s="13"/>
      <c r="E46" s="18"/>
      <c r="F46" s="18"/>
    </row>
    <row r="47" spans="2:6" x14ac:dyDescent="0.25">
      <c r="B47" s="13"/>
      <c r="E47" s="18"/>
      <c r="F47" s="18"/>
    </row>
    <row r="48" spans="2:6" x14ac:dyDescent="0.25">
      <c r="B48" s="13"/>
      <c r="F48" s="17"/>
    </row>
    <row r="49" spans="2:6" x14ac:dyDescent="0.25">
      <c r="B49" s="13"/>
      <c r="F49" s="17"/>
    </row>
    <row r="50" spans="2:6" x14ac:dyDescent="0.25">
      <c r="B50" s="13"/>
      <c r="F50" s="17"/>
    </row>
    <row r="51" spans="2:6" x14ac:dyDescent="0.25">
      <c r="B51" s="13"/>
      <c r="F51" s="17"/>
    </row>
    <row r="52" spans="2:6" x14ac:dyDescent="0.25">
      <c r="B52" s="13"/>
      <c r="F52" s="17"/>
    </row>
    <row r="53" spans="2:6" x14ac:dyDescent="0.25">
      <c r="B53" s="13"/>
      <c r="F53" s="17"/>
    </row>
    <row r="54" spans="2:6" x14ac:dyDescent="0.25">
      <c r="B54" s="13"/>
      <c r="F54" s="17"/>
    </row>
    <row r="55" spans="2:6" x14ac:dyDescent="0.25">
      <c r="B55" s="13"/>
      <c r="F55" s="17"/>
    </row>
    <row r="56" spans="2:6" x14ac:dyDescent="0.25">
      <c r="B56" s="13"/>
      <c r="F56" s="17"/>
    </row>
    <row r="57" spans="2:6" x14ac:dyDescent="0.25">
      <c r="B57" s="13"/>
      <c r="F57" s="17"/>
    </row>
    <row r="58" spans="2:6" x14ac:dyDescent="0.25">
      <c r="B58" s="13"/>
      <c r="F58" s="17"/>
    </row>
    <row r="59" spans="2:6" x14ac:dyDescent="0.25">
      <c r="B59" s="13"/>
      <c r="F59" s="17"/>
    </row>
    <row r="60" spans="2:6" x14ac:dyDescent="0.25">
      <c r="B60" s="13"/>
      <c r="F60" s="17"/>
    </row>
    <row r="61" spans="2:6" x14ac:dyDescent="0.25">
      <c r="B61" s="13"/>
      <c r="F61" s="17"/>
    </row>
    <row r="62" spans="2:6" x14ac:dyDescent="0.25">
      <c r="B62" s="13"/>
      <c r="F62" s="17"/>
    </row>
    <row r="63" spans="2:6" x14ac:dyDescent="0.25">
      <c r="B63" s="13"/>
      <c r="F63" s="17"/>
    </row>
    <row r="64" spans="2:6" x14ac:dyDescent="0.25">
      <c r="B64" s="13"/>
      <c r="F64" s="17"/>
    </row>
    <row r="65" spans="2:6" x14ac:dyDescent="0.25">
      <c r="B65" s="13"/>
      <c r="F65" s="17"/>
    </row>
    <row r="66" spans="2:6" x14ac:dyDescent="0.25">
      <c r="B66" s="13"/>
      <c r="F66" s="17"/>
    </row>
    <row r="67" spans="2:6" x14ac:dyDescent="0.25">
      <c r="B67" s="13"/>
      <c r="F67" s="17"/>
    </row>
    <row r="68" spans="2:6" x14ac:dyDescent="0.25">
      <c r="B68" s="13"/>
      <c r="F68" s="17"/>
    </row>
    <row r="69" spans="2:6" x14ac:dyDescent="0.25">
      <c r="B69" s="13"/>
      <c r="F69" s="17"/>
    </row>
    <row r="70" spans="2:6" x14ac:dyDescent="0.25">
      <c r="B70" s="13"/>
      <c r="F70" s="17"/>
    </row>
    <row r="71" spans="2:6" x14ac:dyDescent="0.25">
      <c r="B71" s="13"/>
      <c r="F71" s="17"/>
    </row>
    <row r="72" spans="2:6" x14ac:dyDescent="0.25">
      <c r="B72" s="13"/>
      <c r="F72" s="17"/>
    </row>
    <row r="73" spans="2:6" x14ac:dyDescent="0.25">
      <c r="B73" s="13"/>
      <c r="F73" s="17"/>
    </row>
    <row r="74" spans="2:6" x14ac:dyDescent="0.25">
      <c r="B74" s="13"/>
      <c r="F74" s="17"/>
    </row>
    <row r="75" spans="2:6" x14ac:dyDescent="0.25">
      <c r="B75" s="13"/>
      <c r="F75" s="17"/>
    </row>
    <row r="76" spans="2:6" x14ac:dyDescent="0.25">
      <c r="B76" s="13"/>
      <c r="F76" s="17"/>
    </row>
    <row r="77" spans="2:6" x14ac:dyDescent="0.25">
      <c r="B77" s="13"/>
      <c r="F77" s="17"/>
    </row>
    <row r="78" spans="2:6" x14ac:dyDescent="0.25">
      <c r="B78" s="13"/>
      <c r="F78" s="17"/>
    </row>
    <row r="79" spans="2:6" x14ac:dyDescent="0.25">
      <c r="B79" s="13"/>
      <c r="F79" s="17"/>
    </row>
    <row r="80" spans="2:6" x14ac:dyDescent="0.25">
      <c r="B80" s="13"/>
      <c r="F80" s="17"/>
    </row>
    <row r="81" spans="2:6" x14ac:dyDescent="0.25">
      <c r="B81" s="13"/>
      <c r="F81" s="17"/>
    </row>
    <row r="82" spans="2:6" x14ac:dyDescent="0.25">
      <c r="B82" s="13"/>
      <c r="F82" s="17"/>
    </row>
    <row r="83" spans="2:6" x14ac:dyDescent="0.25">
      <c r="B83" s="13"/>
      <c r="F83" s="17"/>
    </row>
    <row r="84" spans="2:6" x14ac:dyDescent="0.25">
      <c r="B84" s="13"/>
      <c r="F84" s="17"/>
    </row>
    <row r="85" spans="2:6" x14ac:dyDescent="0.25">
      <c r="B85" s="13"/>
      <c r="F85" s="17"/>
    </row>
    <row r="86" spans="2:6" x14ac:dyDescent="0.25">
      <c r="B86" s="13"/>
      <c r="F86" s="17"/>
    </row>
    <row r="87" spans="2:6" x14ac:dyDescent="0.25">
      <c r="B87" s="13"/>
      <c r="F87" s="17"/>
    </row>
    <row r="88" spans="2:6" x14ac:dyDescent="0.25">
      <c r="B88" s="13"/>
      <c r="F88" s="17"/>
    </row>
    <row r="89" spans="2:6" x14ac:dyDescent="0.25">
      <c r="B89" s="13"/>
      <c r="F89" s="17"/>
    </row>
    <row r="90" spans="2:6" x14ac:dyDescent="0.25">
      <c r="B90" s="13"/>
      <c r="F90" s="17"/>
    </row>
    <row r="91" spans="2:6" x14ac:dyDescent="0.25">
      <c r="B91" s="13"/>
      <c r="F91" s="17"/>
    </row>
    <row r="92" spans="2:6" x14ac:dyDescent="0.25">
      <c r="B92" s="13"/>
      <c r="F92" s="17"/>
    </row>
    <row r="93" spans="2:6" x14ac:dyDescent="0.25">
      <c r="B93" s="13"/>
      <c r="F93" s="17"/>
    </row>
    <row r="94" spans="2:6" x14ac:dyDescent="0.25">
      <c r="B94" s="13"/>
      <c r="F94" s="17"/>
    </row>
    <row r="95" spans="2:6" x14ac:dyDescent="0.25">
      <c r="B95" s="13"/>
      <c r="F95" s="17"/>
    </row>
    <row r="96" spans="2:6" x14ac:dyDescent="0.25">
      <c r="B96" s="13"/>
      <c r="F96" s="17"/>
    </row>
    <row r="97" spans="2:6" x14ac:dyDescent="0.25">
      <c r="B97" s="13"/>
      <c r="F97" s="17"/>
    </row>
    <row r="98" spans="2:6" x14ac:dyDescent="0.25">
      <c r="B98" s="13"/>
      <c r="F98" s="17"/>
    </row>
    <row r="99" spans="2:6" x14ac:dyDescent="0.25">
      <c r="B99" s="13"/>
      <c r="F99" s="17"/>
    </row>
    <row r="100" spans="2:6" x14ac:dyDescent="0.25">
      <c r="B100" s="13"/>
      <c r="F100" s="17"/>
    </row>
    <row r="101" spans="2:6" x14ac:dyDescent="0.25">
      <c r="B101" s="13"/>
      <c r="F101" s="17"/>
    </row>
    <row r="102" spans="2:6" x14ac:dyDescent="0.25">
      <c r="B102" s="13"/>
      <c r="F102" s="17"/>
    </row>
    <row r="103" spans="2:6" x14ac:dyDescent="0.25">
      <c r="B103" s="13"/>
      <c r="F103" s="17"/>
    </row>
    <row r="104" spans="2:6" x14ac:dyDescent="0.25">
      <c r="B104" s="13"/>
      <c r="F104" s="17"/>
    </row>
    <row r="105" spans="2:6" x14ac:dyDescent="0.25">
      <c r="B105" s="13"/>
      <c r="F105" s="17"/>
    </row>
    <row r="106" spans="2:6" x14ac:dyDescent="0.25">
      <c r="B106" s="13"/>
      <c r="F106" s="17"/>
    </row>
    <row r="107" spans="2:6" x14ac:dyDescent="0.25">
      <c r="B107" s="13"/>
      <c r="F107" s="17"/>
    </row>
    <row r="108" spans="2:6" x14ac:dyDescent="0.25">
      <c r="B108" s="13"/>
      <c r="F108" s="17"/>
    </row>
    <row r="109" spans="2:6" x14ac:dyDescent="0.25">
      <c r="B109" s="13"/>
      <c r="F109" s="17"/>
    </row>
    <row r="110" spans="2:6" x14ac:dyDescent="0.25">
      <c r="B110" s="13"/>
      <c r="F110" s="17"/>
    </row>
    <row r="111" spans="2:6" x14ac:dyDescent="0.25">
      <c r="B111" s="13"/>
      <c r="F111" s="17"/>
    </row>
    <row r="112" spans="2:6" x14ac:dyDescent="0.25">
      <c r="B112" s="13"/>
      <c r="F112" s="17"/>
    </row>
    <row r="113" spans="2:6" x14ac:dyDescent="0.25">
      <c r="B113" s="13"/>
      <c r="F113" s="17"/>
    </row>
    <row r="114" spans="2:6" x14ac:dyDescent="0.25">
      <c r="B114" s="13"/>
      <c r="F114" s="17"/>
    </row>
    <row r="115" spans="2:6" x14ac:dyDescent="0.25">
      <c r="B115" s="13"/>
      <c r="F115" s="17"/>
    </row>
    <row r="116" spans="2:6" x14ac:dyDescent="0.25">
      <c r="B116" s="13"/>
      <c r="F116" s="17"/>
    </row>
    <row r="117" spans="2:6" x14ac:dyDescent="0.25">
      <c r="B117" s="13"/>
      <c r="F117" s="17"/>
    </row>
    <row r="118" spans="2:6" x14ac:dyDescent="0.25">
      <c r="B118" s="13"/>
      <c r="F118" s="17"/>
    </row>
    <row r="119" spans="2:6" x14ac:dyDescent="0.25">
      <c r="B119" s="13"/>
      <c r="F119" s="17"/>
    </row>
    <row r="120" spans="2:6" x14ac:dyDescent="0.25">
      <c r="B120" s="13"/>
      <c r="F120" s="17"/>
    </row>
    <row r="121" spans="2:6" x14ac:dyDescent="0.25">
      <c r="B121" s="13"/>
      <c r="F121" s="17"/>
    </row>
    <row r="122" spans="2:6" x14ac:dyDescent="0.25">
      <c r="B122" s="13"/>
      <c r="F122" s="17"/>
    </row>
    <row r="123" spans="2:6" x14ac:dyDescent="0.25">
      <c r="B123" s="13"/>
      <c r="F123" s="17"/>
    </row>
    <row r="124" spans="2:6" x14ac:dyDescent="0.25">
      <c r="B124" s="13"/>
      <c r="F124" s="17"/>
    </row>
    <row r="125" spans="2:6" x14ac:dyDescent="0.25">
      <c r="B125" s="13"/>
      <c r="F125" s="17"/>
    </row>
    <row r="126" spans="2:6" x14ac:dyDescent="0.25">
      <c r="B126" s="13"/>
      <c r="F126" s="17"/>
    </row>
    <row r="127" spans="2:6" x14ac:dyDescent="0.25">
      <c r="B127" s="13"/>
      <c r="F127" s="17"/>
    </row>
    <row r="128" spans="2:6" x14ac:dyDescent="0.25">
      <c r="B128" s="13"/>
      <c r="F128" s="17"/>
    </row>
    <row r="129" spans="2:6" x14ac:dyDescent="0.25">
      <c r="B129" s="13"/>
      <c r="F129" s="17"/>
    </row>
    <row r="130" spans="2:6" x14ac:dyDescent="0.25">
      <c r="B130" s="13"/>
      <c r="F130" s="17"/>
    </row>
    <row r="131" spans="2:6" x14ac:dyDescent="0.25">
      <c r="B131" s="13"/>
      <c r="F131" s="17"/>
    </row>
    <row r="132" spans="2:6" x14ac:dyDescent="0.25">
      <c r="B132" s="13"/>
      <c r="F132" s="17"/>
    </row>
    <row r="133" spans="2:6" x14ac:dyDescent="0.25">
      <c r="B133" s="13"/>
      <c r="F133" s="17"/>
    </row>
    <row r="134" spans="2:6" x14ac:dyDescent="0.25">
      <c r="B134" s="13"/>
      <c r="F134" s="17"/>
    </row>
    <row r="135" spans="2:6" x14ac:dyDescent="0.25">
      <c r="B135" s="13"/>
      <c r="F135" s="17"/>
    </row>
    <row r="136" spans="2:6" x14ac:dyDescent="0.25">
      <c r="B136" s="13"/>
      <c r="F136" s="17"/>
    </row>
    <row r="137" spans="2:6" x14ac:dyDescent="0.25">
      <c r="B137" s="13"/>
      <c r="F137" s="17"/>
    </row>
    <row r="138" spans="2:6" x14ac:dyDescent="0.25">
      <c r="B138" s="13"/>
      <c r="F138" s="17"/>
    </row>
    <row r="139" spans="2:6" x14ac:dyDescent="0.25">
      <c r="B139" s="13"/>
      <c r="F139" s="17"/>
    </row>
    <row r="140" spans="2:6" x14ac:dyDescent="0.25">
      <c r="B140" s="13"/>
      <c r="F140" s="17"/>
    </row>
    <row r="141" spans="2:6" s="2" customFormat="1" x14ac:dyDescent="0.25">
      <c r="B141" s="13"/>
      <c r="F141" s="17"/>
    </row>
    <row r="142" spans="2:6" s="2" customFormat="1" x14ac:dyDescent="0.25">
      <c r="B142" s="13"/>
      <c r="F142" s="17"/>
    </row>
    <row r="143" spans="2:6" s="2" customFormat="1" x14ac:dyDescent="0.25">
      <c r="B143" s="13"/>
      <c r="F143" s="17"/>
    </row>
    <row r="144" spans="2:6" s="2" customFormat="1" x14ac:dyDescent="0.25">
      <c r="B144" s="13"/>
      <c r="F144" s="17"/>
    </row>
    <row r="145" spans="2:7" x14ac:dyDescent="0.25">
      <c r="B145" s="13"/>
    </row>
    <row r="146" spans="2:7" x14ac:dyDescent="0.25">
      <c r="B146" s="13"/>
    </row>
    <row r="147" spans="2:7" x14ac:dyDescent="0.25">
      <c r="B147" s="13"/>
    </row>
    <row r="148" spans="2:7" x14ac:dyDescent="0.25">
      <c r="B148" s="13"/>
    </row>
    <row r="149" spans="2:7" s="2" customFormat="1" x14ac:dyDescent="0.25">
      <c r="B149" s="13"/>
      <c r="G149" s="69"/>
    </row>
    <row r="150" spans="2:7" s="2" customFormat="1" x14ac:dyDescent="0.25">
      <c r="B150" s="13"/>
      <c r="G150" s="69"/>
    </row>
  </sheetData>
  <mergeCells count="4">
    <mergeCell ref="A1:F1"/>
    <mergeCell ref="A2:F2"/>
    <mergeCell ref="A3:F3"/>
    <mergeCell ref="A4:F4"/>
  </mergeCells>
  <phoneticPr fontId="10" type="noConversion"/>
  <pageMargins left="0.59055118110236227" right="0.59055118110236227" top="0.78740157480314965" bottom="0.78740157480314965" header="0.31496062992125984" footer="0.31496062992125984"/>
  <pageSetup scale="75" orientation="portrait" horizontalDpi="300" verticalDpi="300" r:id="rId1"/>
  <extLs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G150"/>
  <sheetViews>
    <sheetView zoomScale="85" zoomScaleNormal="85" zoomScaleSheetLayoutView="100" zoomScalePageLayoutView="85" workbookViewId="0">
      <selection activeCell="E7" sqref="E7:E17"/>
    </sheetView>
  </sheetViews>
  <sheetFormatPr baseColWidth="10" defaultColWidth="11.42578125" defaultRowHeight="15.75" x14ac:dyDescent="0.25"/>
  <cols>
    <col min="1" max="1" width="7.85546875" style="2" bestFit="1" customWidth="1"/>
    <col min="2" max="2" width="64.85546875" style="2" customWidth="1"/>
    <col min="3" max="3" width="6.85546875" style="2" customWidth="1"/>
    <col min="4" max="4" width="9.5703125" style="2" bestFit="1" customWidth="1"/>
    <col min="5" max="5" width="15.85546875" style="2" customWidth="1"/>
    <col min="6" max="6" width="17.5703125" style="2" bestFit="1" customWidth="1"/>
    <col min="7" max="7" width="11.5703125" style="69" bestFit="1" customWidth="1"/>
    <col min="8" max="16384" width="11.42578125" style="69"/>
  </cols>
  <sheetData>
    <row r="1" spans="1:7" s="61" customFormat="1" ht="82.5" customHeight="1" x14ac:dyDescent="0.25">
      <c r="A1" s="116" t="s">
        <v>67</v>
      </c>
      <c r="B1" s="116"/>
      <c r="C1" s="116"/>
      <c r="D1" s="116"/>
      <c r="E1" s="116"/>
      <c r="F1" s="116"/>
    </row>
    <row r="2" spans="1:7" s="30" customFormat="1" x14ac:dyDescent="0.25">
      <c r="A2" s="114" t="s">
        <v>68</v>
      </c>
      <c r="B2" s="114"/>
      <c r="C2" s="114"/>
      <c r="D2" s="114"/>
      <c r="E2" s="114"/>
      <c r="F2" s="114"/>
    </row>
    <row r="3" spans="1:7" s="30" customFormat="1" x14ac:dyDescent="0.25">
      <c r="A3" s="114" t="s">
        <v>69</v>
      </c>
      <c r="B3" s="114"/>
      <c r="C3" s="114"/>
      <c r="D3" s="114"/>
      <c r="E3" s="114"/>
      <c r="F3" s="114"/>
    </row>
    <row r="4" spans="1:7" s="30" customFormat="1" ht="34.700000000000003" customHeight="1" x14ac:dyDescent="0.25">
      <c r="A4" s="120" t="str">
        <f>+RESUMEN!B15</f>
        <v xml:space="preserve">ZANJA DRENANTE ( T-2 A T-3) </v>
      </c>
      <c r="B4" s="121"/>
      <c r="C4" s="121"/>
      <c r="D4" s="121"/>
      <c r="E4" s="121"/>
      <c r="F4" s="121"/>
    </row>
    <row r="5" spans="1:7" s="2" customFormat="1" ht="6.75" customHeight="1" x14ac:dyDescent="0.25">
      <c r="B5" s="13"/>
      <c r="E5" s="18"/>
      <c r="F5" s="18"/>
    </row>
    <row r="6" spans="1:7" s="2" customFormat="1" ht="31.5" x14ac:dyDescent="0.25">
      <c r="A6" s="3" t="s">
        <v>3</v>
      </c>
      <c r="B6" s="3" t="s">
        <v>4</v>
      </c>
      <c r="C6" s="3" t="s">
        <v>5</v>
      </c>
      <c r="D6" s="3" t="s">
        <v>6</v>
      </c>
      <c r="E6" s="3" t="s">
        <v>7</v>
      </c>
      <c r="F6" s="3" t="s">
        <v>8</v>
      </c>
    </row>
    <row r="7" spans="1:7" s="2" customFormat="1" x14ac:dyDescent="0.25">
      <c r="A7" s="3" t="s">
        <v>19</v>
      </c>
      <c r="B7" s="6" t="s">
        <v>9</v>
      </c>
      <c r="C7" s="25"/>
      <c r="D7" s="25"/>
      <c r="E7" s="25"/>
      <c r="F7" s="25"/>
    </row>
    <row r="8" spans="1:7" s="2" customFormat="1" x14ac:dyDescent="0.25">
      <c r="A8" s="62" t="s">
        <v>71</v>
      </c>
      <c r="B8" s="63" t="s">
        <v>72</v>
      </c>
      <c r="C8" s="62" t="s">
        <v>73</v>
      </c>
      <c r="D8" s="64">
        <v>22.86</v>
      </c>
      <c r="E8" s="65"/>
      <c r="F8" s="66"/>
    </row>
    <row r="9" spans="1:7" s="2" customFormat="1" x14ac:dyDescent="0.25">
      <c r="A9" s="3" t="s">
        <v>21</v>
      </c>
      <c r="B9" s="6" t="s">
        <v>11</v>
      </c>
      <c r="C9" s="25"/>
      <c r="D9" s="25"/>
      <c r="E9" s="4"/>
      <c r="F9" s="23"/>
    </row>
    <row r="10" spans="1:7" s="2" customFormat="1" x14ac:dyDescent="0.25">
      <c r="A10" s="62">
        <v>2.1</v>
      </c>
      <c r="B10" s="63" t="s">
        <v>74</v>
      </c>
      <c r="C10" s="62" t="s">
        <v>75</v>
      </c>
      <c r="D10" s="64">
        <v>137.16</v>
      </c>
      <c r="E10" s="65"/>
      <c r="F10" s="66"/>
    </row>
    <row r="11" spans="1:7" s="8" customFormat="1" ht="31.5" x14ac:dyDescent="0.25">
      <c r="A11" s="62">
        <v>2.2000000000000002</v>
      </c>
      <c r="B11" s="63" t="s">
        <v>76</v>
      </c>
      <c r="C11" s="62" t="s">
        <v>75</v>
      </c>
      <c r="D11" s="64">
        <v>171.45</v>
      </c>
      <c r="E11" s="65"/>
      <c r="F11" s="66"/>
    </row>
    <row r="12" spans="1:7" s="2" customFormat="1" x14ac:dyDescent="0.25">
      <c r="A12" s="67">
        <v>2.2999999999999998</v>
      </c>
      <c r="B12" s="63" t="s">
        <v>77</v>
      </c>
      <c r="C12" s="62" t="s">
        <v>78</v>
      </c>
      <c r="D12" s="64">
        <v>254</v>
      </c>
      <c r="E12" s="65"/>
      <c r="F12" s="66"/>
    </row>
    <row r="13" spans="1:7" x14ac:dyDescent="0.25">
      <c r="A13" s="24">
        <v>3</v>
      </c>
      <c r="B13" s="6" t="s">
        <v>14</v>
      </c>
      <c r="C13" s="25"/>
      <c r="D13" s="25"/>
      <c r="E13" s="68"/>
      <c r="F13" s="68"/>
    </row>
    <row r="14" spans="1:7" s="2" customFormat="1" x14ac:dyDescent="0.25">
      <c r="A14" s="67">
        <v>3.1</v>
      </c>
      <c r="B14" s="63" t="s">
        <v>79</v>
      </c>
      <c r="C14" s="62" t="s">
        <v>75</v>
      </c>
      <c r="D14" s="64">
        <v>22.86</v>
      </c>
      <c r="E14" s="71"/>
      <c r="F14" s="66"/>
    </row>
    <row r="15" spans="1:7" s="2" customFormat="1" ht="15.6" customHeight="1" x14ac:dyDescent="0.25">
      <c r="A15" s="67">
        <v>3.2</v>
      </c>
      <c r="B15" s="63" t="s">
        <v>80</v>
      </c>
      <c r="C15" s="62" t="s">
        <v>78</v>
      </c>
      <c r="D15" s="64">
        <v>322.58</v>
      </c>
      <c r="E15" s="72"/>
      <c r="F15" s="66"/>
      <c r="G15" s="60"/>
    </row>
    <row r="16" spans="1:7" s="2" customFormat="1" ht="15.6" customHeight="1" x14ac:dyDescent="0.25">
      <c r="A16" s="67">
        <v>3.3</v>
      </c>
      <c r="B16" s="63" t="s">
        <v>81</v>
      </c>
      <c r="C16" s="62" t="s">
        <v>82</v>
      </c>
      <c r="D16" s="64">
        <v>25.4</v>
      </c>
      <c r="E16" s="72"/>
      <c r="F16" s="66"/>
    </row>
    <row r="17" spans="1:6" ht="15.6" customHeight="1" x14ac:dyDescent="0.25">
      <c r="A17" s="67">
        <v>3.4</v>
      </c>
      <c r="B17" s="63" t="s">
        <v>83</v>
      </c>
      <c r="C17" s="62" t="s">
        <v>84</v>
      </c>
      <c r="D17" s="64">
        <v>114.3</v>
      </c>
      <c r="E17" s="72"/>
      <c r="F17" s="66"/>
    </row>
    <row r="18" spans="1:6" x14ac:dyDescent="0.25">
      <c r="B18" s="13"/>
      <c r="E18" s="18"/>
      <c r="F18" s="18"/>
    </row>
    <row r="19" spans="1:6" x14ac:dyDescent="0.25">
      <c r="B19" s="14" t="s">
        <v>13</v>
      </c>
      <c r="C19" s="15"/>
      <c r="D19" s="15"/>
      <c r="E19" s="19"/>
      <c r="F19" s="4">
        <f>SUM(F8:F17)</f>
        <v>0</v>
      </c>
    </row>
    <row r="20" spans="1:6" x14ac:dyDescent="0.25">
      <c r="B20" s="60"/>
      <c r="C20" s="60"/>
      <c r="D20" s="60"/>
      <c r="E20" s="60"/>
      <c r="F20" s="60"/>
    </row>
    <row r="21" spans="1:6" x14ac:dyDescent="0.25">
      <c r="B21" s="60"/>
      <c r="C21" s="60"/>
      <c r="D21" s="60"/>
      <c r="E21" s="60"/>
      <c r="F21" s="60"/>
    </row>
    <row r="22" spans="1:6" x14ac:dyDescent="0.25">
      <c r="B22" s="60"/>
      <c r="C22" s="60"/>
      <c r="D22" s="60"/>
      <c r="E22" s="60"/>
      <c r="F22" s="60"/>
    </row>
    <row r="23" spans="1:6" x14ac:dyDescent="0.25">
      <c r="B23" s="60"/>
      <c r="C23" s="60"/>
      <c r="D23" s="60"/>
      <c r="E23" s="60"/>
      <c r="F23" s="60"/>
    </row>
    <row r="24" spans="1:6" x14ac:dyDescent="0.25">
      <c r="B24" s="60"/>
      <c r="C24" s="60"/>
      <c r="D24" s="60"/>
      <c r="E24" s="60"/>
      <c r="F24" s="60"/>
    </row>
    <row r="25" spans="1:6" x14ac:dyDescent="0.25">
      <c r="B25" s="60"/>
      <c r="C25" s="60"/>
      <c r="D25" s="60"/>
      <c r="E25" s="60"/>
      <c r="F25" s="60"/>
    </row>
    <row r="26" spans="1:6" x14ac:dyDescent="0.25">
      <c r="B26" s="13"/>
      <c r="E26" s="69"/>
      <c r="F26" s="69"/>
    </row>
    <row r="27" spans="1:6" x14ac:dyDescent="0.25">
      <c r="B27" s="13"/>
      <c r="E27" s="69"/>
      <c r="F27" s="69"/>
    </row>
    <row r="28" spans="1:6" x14ac:dyDescent="0.25">
      <c r="B28" s="13"/>
      <c r="E28" s="18"/>
      <c r="F28" s="18"/>
    </row>
    <row r="29" spans="1:6" x14ac:dyDescent="0.25">
      <c r="B29" s="13"/>
      <c r="E29" s="18"/>
      <c r="F29" s="18"/>
    </row>
    <row r="30" spans="1:6" x14ac:dyDescent="0.25">
      <c r="B30" s="13"/>
      <c r="E30" s="18"/>
      <c r="F30" s="18"/>
    </row>
    <row r="31" spans="1:6" x14ac:dyDescent="0.25">
      <c r="B31" s="13"/>
      <c r="E31" s="18"/>
      <c r="F31" s="18"/>
    </row>
    <row r="32" spans="1:6" x14ac:dyDescent="0.25">
      <c r="B32" s="13"/>
      <c r="E32" s="18"/>
      <c r="F32" s="18"/>
    </row>
    <row r="33" spans="2:6" x14ac:dyDescent="0.25">
      <c r="B33" s="13"/>
      <c r="E33" s="18"/>
      <c r="F33" s="18"/>
    </row>
    <row r="34" spans="2:6" x14ac:dyDescent="0.25">
      <c r="B34" s="13"/>
      <c r="E34" s="18"/>
      <c r="F34" s="18"/>
    </row>
    <row r="35" spans="2:6" x14ac:dyDescent="0.25">
      <c r="B35" s="13"/>
      <c r="E35" s="18"/>
      <c r="F35" s="18"/>
    </row>
    <row r="36" spans="2:6" x14ac:dyDescent="0.25">
      <c r="B36" s="13"/>
      <c r="E36" s="18"/>
      <c r="F36" s="18"/>
    </row>
    <row r="37" spans="2:6" x14ac:dyDescent="0.25">
      <c r="B37" s="13"/>
      <c r="E37" s="18"/>
      <c r="F37" s="18"/>
    </row>
    <row r="38" spans="2:6" x14ac:dyDescent="0.25">
      <c r="B38" s="13"/>
      <c r="E38" s="18"/>
      <c r="F38" s="18"/>
    </row>
    <row r="39" spans="2:6" x14ac:dyDescent="0.25">
      <c r="B39" s="13"/>
      <c r="E39" s="18"/>
      <c r="F39" s="18"/>
    </row>
    <row r="40" spans="2:6" x14ac:dyDescent="0.25">
      <c r="B40" s="13"/>
      <c r="E40" s="18"/>
      <c r="F40" s="18"/>
    </row>
    <row r="41" spans="2:6" x14ac:dyDescent="0.25">
      <c r="B41" s="13"/>
      <c r="E41" s="18"/>
      <c r="F41" s="18"/>
    </row>
    <row r="42" spans="2:6" x14ac:dyDescent="0.25">
      <c r="B42" s="13"/>
      <c r="E42" s="18"/>
      <c r="F42" s="18"/>
    </row>
    <row r="43" spans="2:6" x14ac:dyDescent="0.25">
      <c r="B43" s="13"/>
      <c r="E43" s="18"/>
      <c r="F43" s="18"/>
    </row>
    <row r="44" spans="2:6" x14ac:dyDescent="0.25">
      <c r="B44" s="13"/>
      <c r="E44" s="18"/>
      <c r="F44" s="18"/>
    </row>
    <row r="45" spans="2:6" x14ac:dyDescent="0.25">
      <c r="B45" s="13"/>
      <c r="E45" s="18"/>
      <c r="F45" s="18"/>
    </row>
    <row r="46" spans="2:6" x14ac:dyDescent="0.25">
      <c r="B46" s="13"/>
      <c r="E46" s="18"/>
      <c r="F46" s="18"/>
    </row>
    <row r="47" spans="2:6" x14ac:dyDescent="0.25">
      <c r="B47" s="13"/>
      <c r="E47" s="18"/>
      <c r="F47" s="18"/>
    </row>
    <row r="48" spans="2:6" x14ac:dyDescent="0.25">
      <c r="B48" s="13"/>
      <c r="F48" s="17"/>
    </row>
    <row r="49" spans="2:6" x14ac:dyDescent="0.25">
      <c r="B49" s="13"/>
      <c r="F49" s="17"/>
    </row>
    <row r="50" spans="2:6" x14ac:dyDescent="0.25">
      <c r="B50" s="13"/>
      <c r="F50" s="17"/>
    </row>
    <row r="51" spans="2:6" x14ac:dyDescent="0.25">
      <c r="B51" s="13"/>
      <c r="F51" s="17"/>
    </row>
    <row r="52" spans="2:6" x14ac:dyDescent="0.25">
      <c r="B52" s="13"/>
      <c r="F52" s="17"/>
    </row>
    <row r="53" spans="2:6" x14ac:dyDescent="0.25">
      <c r="B53" s="13"/>
      <c r="F53" s="17"/>
    </row>
    <row r="54" spans="2:6" x14ac:dyDescent="0.25">
      <c r="B54" s="13"/>
      <c r="F54" s="17"/>
    </row>
    <row r="55" spans="2:6" x14ac:dyDescent="0.25">
      <c r="B55" s="13"/>
      <c r="F55" s="17"/>
    </row>
    <row r="56" spans="2:6" x14ac:dyDescent="0.25">
      <c r="B56" s="13"/>
      <c r="F56" s="17"/>
    </row>
    <row r="57" spans="2:6" x14ac:dyDescent="0.25">
      <c r="B57" s="13"/>
      <c r="F57" s="17"/>
    </row>
    <row r="58" spans="2:6" x14ac:dyDescent="0.25">
      <c r="B58" s="13"/>
      <c r="F58" s="17"/>
    </row>
    <row r="59" spans="2:6" x14ac:dyDescent="0.25">
      <c r="B59" s="13"/>
      <c r="F59" s="17"/>
    </row>
    <row r="60" spans="2:6" x14ac:dyDescent="0.25">
      <c r="B60" s="13"/>
      <c r="F60" s="17"/>
    </row>
    <row r="61" spans="2:6" x14ac:dyDescent="0.25">
      <c r="B61" s="13"/>
      <c r="F61" s="17"/>
    </row>
    <row r="62" spans="2:6" x14ac:dyDescent="0.25">
      <c r="B62" s="13"/>
      <c r="F62" s="17"/>
    </row>
    <row r="63" spans="2:6" x14ac:dyDescent="0.25">
      <c r="B63" s="13"/>
      <c r="F63" s="17"/>
    </row>
    <row r="64" spans="2:6" x14ac:dyDescent="0.25">
      <c r="B64" s="13"/>
      <c r="F64" s="17"/>
    </row>
    <row r="65" spans="2:6" x14ac:dyDescent="0.25">
      <c r="B65" s="13"/>
      <c r="F65" s="17"/>
    </row>
    <row r="66" spans="2:6" x14ac:dyDescent="0.25">
      <c r="B66" s="13"/>
      <c r="F66" s="17"/>
    </row>
    <row r="67" spans="2:6" x14ac:dyDescent="0.25">
      <c r="B67" s="13"/>
      <c r="F67" s="17"/>
    </row>
    <row r="68" spans="2:6" x14ac:dyDescent="0.25">
      <c r="B68" s="13"/>
      <c r="F68" s="17"/>
    </row>
    <row r="69" spans="2:6" x14ac:dyDescent="0.25">
      <c r="B69" s="13"/>
      <c r="F69" s="17"/>
    </row>
    <row r="70" spans="2:6" x14ac:dyDescent="0.25">
      <c r="B70" s="13"/>
      <c r="F70" s="17"/>
    </row>
    <row r="71" spans="2:6" x14ac:dyDescent="0.25">
      <c r="B71" s="13"/>
      <c r="F71" s="17"/>
    </row>
    <row r="72" spans="2:6" x14ac:dyDescent="0.25">
      <c r="B72" s="13"/>
      <c r="F72" s="17"/>
    </row>
    <row r="73" spans="2:6" x14ac:dyDescent="0.25">
      <c r="B73" s="13"/>
      <c r="F73" s="17"/>
    </row>
    <row r="74" spans="2:6" x14ac:dyDescent="0.25">
      <c r="B74" s="13"/>
      <c r="F74" s="17"/>
    </row>
    <row r="75" spans="2:6" x14ac:dyDescent="0.25">
      <c r="B75" s="13"/>
      <c r="F75" s="17"/>
    </row>
    <row r="76" spans="2:6" x14ac:dyDescent="0.25">
      <c r="B76" s="13"/>
      <c r="F76" s="17"/>
    </row>
    <row r="77" spans="2:6" x14ac:dyDescent="0.25">
      <c r="B77" s="13"/>
      <c r="F77" s="17"/>
    </row>
    <row r="78" spans="2:6" x14ac:dyDescent="0.25">
      <c r="B78" s="13"/>
      <c r="F78" s="17"/>
    </row>
    <row r="79" spans="2:6" x14ac:dyDescent="0.25">
      <c r="B79" s="13"/>
      <c r="F79" s="17"/>
    </row>
    <row r="80" spans="2:6" x14ac:dyDescent="0.25">
      <c r="B80" s="13"/>
      <c r="F80" s="17"/>
    </row>
    <row r="81" spans="2:6" x14ac:dyDescent="0.25">
      <c r="B81" s="13"/>
      <c r="F81" s="17"/>
    </row>
    <row r="82" spans="2:6" x14ac:dyDescent="0.25">
      <c r="B82" s="13"/>
      <c r="F82" s="17"/>
    </row>
    <row r="83" spans="2:6" x14ac:dyDescent="0.25">
      <c r="B83" s="13"/>
      <c r="F83" s="17"/>
    </row>
    <row r="84" spans="2:6" x14ac:dyDescent="0.25">
      <c r="B84" s="13"/>
      <c r="F84" s="17"/>
    </row>
    <row r="85" spans="2:6" x14ac:dyDescent="0.25">
      <c r="B85" s="13"/>
      <c r="F85" s="17"/>
    </row>
    <row r="86" spans="2:6" x14ac:dyDescent="0.25">
      <c r="B86" s="13"/>
      <c r="F86" s="17"/>
    </row>
    <row r="87" spans="2:6" x14ac:dyDescent="0.25">
      <c r="B87" s="13"/>
      <c r="F87" s="17"/>
    </row>
    <row r="88" spans="2:6" x14ac:dyDescent="0.25">
      <c r="B88" s="13"/>
      <c r="F88" s="17"/>
    </row>
    <row r="89" spans="2:6" x14ac:dyDescent="0.25">
      <c r="B89" s="13"/>
      <c r="F89" s="17"/>
    </row>
    <row r="90" spans="2:6" x14ac:dyDescent="0.25">
      <c r="B90" s="13"/>
      <c r="F90" s="17"/>
    </row>
    <row r="91" spans="2:6" x14ac:dyDescent="0.25">
      <c r="B91" s="13"/>
      <c r="F91" s="17"/>
    </row>
    <row r="92" spans="2:6" x14ac:dyDescent="0.25">
      <c r="B92" s="13"/>
      <c r="F92" s="17"/>
    </row>
    <row r="93" spans="2:6" x14ac:dyDescent="0.25">
      <c r="B93" s="13"/>
      <c r="F93" s="17"/>
    </row>
    <row r="94" spans="2:6" x14ac:dyDescent="0.25">
      <c r="B94" s="13"/>
      <c r="F94" s="17"/>
    </row>
    <row r="95" spans="2:6" x14ac:dyDescent="0.25">
      <c r="B95" s="13"/>
      <c r="F95" s="17"/>
    </row>
    <row r="96" spans="2:6" x14ac:dyDescent="0.25">
      <c r="B96" s="13"/>
      <c r="F96" s="17"/>
    </row>
    <row r="97" spans="2:6" x14ac:dyDescent="0.25">
      <c r="B97" s="13"/>
      <c r="F97" s="17"/>
    </row>
    <row r="98" spans="2:6" x14ac:dyDescent="0.25">
      <c r="B98" s="13"/>
      <c r="F98" s="17"/>
    </row>
    <row r="99" spans="2:6" x14ac:dyDescent="0.25">
      <c r="B99" s="13"/>
      <c r="F99" s="17"/>
    </row>
    <row r="100" spans="2:6" x14ac:dyDescent="0.25">
      <c r="B100" s="13"/>
      <c r="F100" s="17"/>
    </row>
    <row r="101" spans="2:6" x14ac:dyDescent="0.25">
      <c r="B101" s="13"/>
      <c r="F101" s="17"/>
    </row>
    <row r="102" spans="2:6" x14ac:dyDescent="0.25">
      <c r="B102" s="13"/>
      <c r="F102" s="17"/>
    </row>
    <row r="103" spans="2:6" x14ac:dyDescent="0.25">
      <c r="B103" s="13"/>
      <c r="F103" s="17"/>
    </row>
    <row r="104" spans="2:6" x14ac:dyDescent="0.25">
      <c r="B104" s="13"/>
      <c r="F104" s="17"/>
    </row>
    <row r="105" spans="2:6" x14ac:dyDescent="0.25">
      <c r="B105" s="13"/>
      <c r="F105" s="17"/>
    </row>
    <row r="106" spans="2:6" x14ac:dyDescent="0.25">
      <c r="B106" s="13"/>
      <c r="F106" s="17"/>
    </row>
    <row r="107" spans="2:6" x14ac:dyDescent="0.25">
      <c r="B107" s="13"/>
      <c r="F107" s="17"/>
    </row>
    <row r="108" spans="2:6" x14ac:dyDescent="0.25">
      <c r="B108" s="13"/>
      <c r="F108" s="17"/>
    </row>
    <row r="109" spans="2:6" x14ac:dyDescent="0.25">
      <c r="B109" s="13"/>
      <c r="F109" s="17"/>
    </row>
    <row r="110" spans="2:6" x14ac:dyDescent="0.25">
      <c r="B110" s="13"/>
      <c r="F110" s="17"/>
    </row>
    <row r="111" spans="2:6" x14ac:dyDescent="0.25">
      <c r="B111" s="13"/>
      <c r="F111" s="17"/>
    </row>
    <row r="112" spans="2:6" x14ac:dyDescent="0.25">
      <c r="B112" s="13"/>
      <c r="F112" s="17"/>
    </row>
    <row r="113" spans="2:6" x14ac:dyDescent="0.25">
      <c r="B113" s="13"/>
      <c r="F113" s="17"/>
    </row>
    <row r="114" spans="2:6" x14ac:dyDescent="0.25">
      <c r="B114" s="13"/>
      <c r="F114" s="17"/>
    </row>
    <row r="115" spans="2:6" x14ac:dyDescent="0.25">
      <c r="B115" s="13"/>
      <c r="F115" s="17"/>
    </row>
    <row r="116" spans="2:6" x14ac:dyDescent="0.25">
      <c r="B116" s="13"/>
      <c r="F116" s="17"/>
    </row>
    <row r="117" spans="2:6" x14ac:dyDescent="0.25">
      <c r="B117" s="13"/>
      <c r="F117" s="17"/>
    </row>
    <row r="118" spans="2:6" x14ac:dyDescent="0.25">
      <c r="B118" s="13"/>
      <c r="F118" s="17"/>
    </row>
    <row r="119" spans="2:6" x14ac:dyDescent="0.25">
      <c r="B119" s="13"/>
      <c r="F119" s="17"/>
    </row>
    <row r="120" spans="2:6" x14ac:dyDescent="0.25">
      <c r="B120" s="13"/>
      <c r="F120" s="17"/>
    </row>
    <row r="121" spans="2:6" x14ac:dyDescent="0.25">
      <c r="B121" s="13"/>
      <c r="F121" s="17"/>
    </row>
    <row r="122" spans="2:6" x14ac:dyDescent="0.25">
      <c r="B122" s="13"/>
      <c r="F122" s="17"/>
    </row>
    <row r="123" spans="2:6" x14ac:dyDescent="0.25">
      <c r="B123" s="13"/>
      <c r="F123" s="17"/>
    </row>
    <row r="124" spans="2:6" x14ac:dyDescent="0.25">
      <c r="B124" s="13"/>
      <c r="F124" s="17"/>
    </row>
    <row r="125" spans="2:6" x14ac:dyDescent="0.25">
      <c r="B125" s="13"/>
      <c r="F125" s="17"/>
    </row>
    <row r="126" spans="2:6" x14ac:dyDescent="0.25">
      <c r="B126" s="13"/>
      <c r="F126" s="17"/>
    </row>
    <row r="127" spans="2:6" x14ac:dyDescent="0.25">
      <c r="B127" s="13"/>
      <c r="F127" s="17"/>
    </row>
    <row r="128" spans="2:6" x14ac:dyDescent="0.25">
      <c r="B128" s="13"/>
      <c r="F128" s="17"/>
    </row>
    <row r="129" spans="2:6" x14ac:dyDescent="0.25">
      <c r="B129" s="13"/>
      <c r="F129" s="17"/>
    </row>
    <row r="130" spans="2:6" x14ac:dyDescent="0.25">
      <c r="B130" s="13"/>
      <c r="F130" s="17"/>
    </row>
    <row r="131" spans="2:6" x14ac:dyDescent="0.25">
      <c r="B131" s="13"/>
      <c r="F131" s="17"/>
    </row>
    <row r="132" spans="2:6" x14ac:dyDescent="0.25">
      <c r="B132" s="13"/>
      <c r="F132" s="17"/>
    </row>
    <row r="133" spans="2:6" x14ac:dyDescent="0.25">
      <c r="B133" s="13"/>
      <c r="F133" s="17"/>
    </row>
    <row r="134" spans="2:6" x14ac:dyDescent="0.25">
      <c r="B134" s="13"/>
      <c r="F134" s="17"/>
    </row>
    <row r="135" spans="2:6" x14ac:dyDescent="0.25">
      <c r="B135" s="13"/>
      <c r="F135" s="17"/>
    </row>
    <row r="136" spans="2:6" x14ac:dyDescent="0.25">
      <c r="B136" s="13"/>
      <c r="F136" s="17"/>
    </row>
    <row r="137" spans="2:6" x14ac:dyDescent="0.25">
      <c r="B137" s="13"/>
      <c r="F137" s="17"/>
    </row>
    <row r="138" spans="2:6" x14ac:dyDescent="0.25">
      <c r="B138" s="13"/>
      <c r="F138" s="17"/>
    </row>
    <row r="139" spans="2:6" x14ac:dyDescent="0.25">
      <c r="B139" s="13"/>
      <c r="F139" s="17"/>
    </row>
    <row r="140" spans="2:6" x14ac:dyDescent="0.25">
      <c r="B140" s="13"/>
      <c r="F140" s="17"/>
    </row>
    <row r="141" spans="2:6" s="2" customFormat="1" x14ac:dyDescent="0.25">
      <c r="B141" s="13"/>
      <c r="F141" s="17"/>
    </row>
    <row r="142" spans="2:6" s="2" customFormat="1" x14ac:dyDescent="0.25">
      <c r="B142" s="13"/>
      <c r="F142" s="17"/>
    </row>
    <row r="143" spans="2:6" s="2" customFormat="1" x14ac:dyDescent="0.25">
      <c r="B143" s="13"/>
      <c r="F143" s="17"/>
    </row>
    <row r="144" spans="2:6" s="2" customFormat="1" x14ac:dyDescent="0.25">
      <c r="B144" s="13"/>
      <c r="F144" s="17"/>
    </row>
    <row r="145" spans="2:7" x14ac:dyDescent="0.25">
      <c r="B145" s="13"/>
    </row>
    <row r="146" spans="2:7" x14ac:dyDescent="0.25">
      <c r="B146" s="13"/>
    </row>
    <row r="147" spans="2:7" x14ac:dyDescent="0.25">
      <c r="B147" s="13"/>
    </row>
    <row r="148" spans="2:7" x14ac:dyDescent="0.25">
      <c r="B148" s="13"/>
    </row>
    <row r="149" spans="2:7" s="2" customFormat="1" x14ac:dyDescent="0.25">
      <c r="B149" s="13"/>
      <c r="G149" s="69"/>
    </row>
    <row r="150" spans="2:7" s="2" customFormat="1" x14ac:dyDescent="0.25">
      <c r="B150" s="13"/>
      <c r="G150" s="69"/>
    </row>
  </sheetData>
  <mergeCells count="4">
    <mergeCell ref="A1:F1"/>
    <mergeCell ref="A2:F2"/>
    <mergeCell ref="A3:F3"/>
    <mergeCell ref="A4:F4"/>
  </mergeCells>
  <phoneticPr fontId="10" type="noConversion"/>
  <pageMargins left="0.59055118110236227" right="0.59055118110236227" top="0.78740157480314965" bottom="0.78740157480314965" header="0.31496062992125984" footer="0.31496062992125984"/>
  <pageSetup scale="75"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7" tint="0.79998168889431442"/>
  </sheetPr>
  <dimension ref="A1:G150"/>
  <sheetViews>
    <sheetView view="pageLayout" topLeftCell="A4" zoomScaleNormal="85" zoomScaleSheetLayoutView="100" workbookViewId="0">
      <selection activeCell="E25" sqref="E25"/>
    </sheetView>
  </sheetViews>
  <sheetFormatPr baseColWidth="10" defaultColWidth="11.42578125" defaultRowHeight="15.75" x14ac:dyDescent="0.25"/>
  <cols>
    <col min="1" max="1" width="7.85546875" style="2" bestFit="1" customWidth="1"/>
    <col min="2" max="2" width="64.85546875" style="2" customWidth="1"/>
    <col min="3" max="3" width="6.85546875" style="2" customWidth="1"/>
    <col min="4" max="4" width="9.5703125" style="2" bestFit="1" customWidth="1"/>
    <col min="5" max="5" width="15.85546875" style="2" customWidth="1"/>
    <col min="6" max="6" width="17.5703125" style="2" bestFit="1" customWidth="1"/>
    <col min="7" max="7" width="11.5703125" style="69" bestFit="1" customWidth="1"/>
    <col min="8" max="16384" width="11.42578125" style="69"/>
  </cols>
  <sheetData>
    <row r="1" spans="1:7" s="61" customFormat="1" ht="82.5" customHeight="1" x14ac:dyDescent="0.25">
      <c r="A1" s="116" t="s">
        <v>67</v>
      </c>
      <c r="B1" s="116"/>
      <c r="C1" s="116"/>
      <c r="D1" s="116"/>
      <c r="E1" s="116"/>
      <c r="F1" s="116"/>
    </row>
    <row r="2" spans="1:7" s="30" customFormat="1" x14ac:dyDescent="0.25">
      <c r="A2" s="114" t="s">
        <v>68</v>
      </c>
      <c r="B2" s="114"/>
      <c r="C2" s="114"/>
      <c r="D2" s="114"/>
      <c r="E2" s="114"/>
      <c r="F2" s="114"/>
    </row>
    <row r="3" spans="1:7" s="30" customFormat="1" x14ac:dyDescent="0.25">
      <c r="A3" s="114" t="s">
        <v>69</v>
      </c>
      <c r="B3" s="114"/>
      <c r="C3" s="114"/>
      <c r="D3" s="114"/>
      <c r="E3" s="114"/>
      <c r="F3" s="114"/>
    </row>
    <row r="4" spans="1:7" s="30" customFormat="1" ht="34.700000000000003" customHeight="1" x14ac:dyDescent="0.25">
      <c r="A4" s="120" t="str">
        <f>+RESUMEN!B16</f>
        <v xml:space="preserve">ZANJA DRENANTE ( T-3 A T-4) </v>
      </c>
      <c r="B4" s="121"/>
      <c r="C4" s="121"/>
      <c r="D4" s="121"/>
      <c r="E4" s="121"/>
      <c r="F4" s="121"/>
    </row>
    <row r="5" spans="1:7" s="2" customFormat="1" ht="6.75" customHeight="1" x14ac:dyDescent="0.25">
      <c r="B5" s="13"/>
      <c r="E5" s="18"/>
      <c r="F5" s="18"/>
    </row>
    <row r="6" spans="1:7" s="2" customFormat="1" ht="31.5" x14ac:dyDescent="0.25">
      <c r="A6" s="3" t="s">
        <v>3</v>
      </c>
      <c r="B6" s="3" t="s">
        <v>4</v>
      </c>
      <c r="C6" s="3" t="s">
        <v>5</v>
      </c>
      <c r="D6" s="3" t="s">
        <v>6</v>
      </c>
      <c r="E6" s="3" t="s">
        <v>7</v>
      </c>
      <c r="F6" s="3" t="s">
        <v>8</v>
      </c>
    </row>
    <row r="7" spans="1:7" s="2" customFormat="1" x14ac:dyDescent="0.25">
      <c r="A7" s="3" t="s">
        <v>19</v>
      </c>
      <c r="B7" s="6" t="s">
        <v>9</v>
      </c>
      <c r="C7" s="25"/>
      <c r="D7" s="25"/>
      <c r="E7" s="25"/>
      <c r="F7" s="25"/>
    </row>
    <row r="8" spans="1:7" s="2" customFormat="1" x14ac:dyDescent="0.25">
      <c r="A8" s="62" t="s">
        <v>71</v>
      </c>
      <c r="B8" s="63" t="s">
        <v>72</v>
      </c>
      <c r="C8" s="62" t="s">
        <v>73</v>
      </c>
      <c r="D8" s="64">
        <v>23.67</v>
      </c>
      <c r="E8" s="64"/>
      <c r="F8" s="65"/>
    </row>
    <row r="9" spans="1:7" s="2" customFormat="1" x14ac:dyDescent="0.25">
      <c r="A9" s="3" t="s">
        <v>21</v>
      </c>
      <c r="B9" s="6" t="s">
        <v>11</v>
      </c>
      <c r="C9" s="25"/>
      <c r="D9" s="25"/>
      <c r="E9" s="4"/>
      <c r="F9" s="65"/>
    </row>
    <row r="10" spans="1:7" s="2" customFormat="1" x14ac:dyDescent="0.25">
      <c r="A10" s="62">
        <v>2.1</v>
      </c>
      <c r="B10" s="63" t="s">
        <v>74</v>
      </c>
      <c r="C10" s="62" t="s">
        <v>75</v>
      </c>
      <c r="D10" s="64">
        <v>142.02000000000001</v>
      </c>
      <c r="E10" s="64"/>
      <c r="F10" s="65"/>
    </row>
    <row r="11" spans="1:7" s="8" customFormat="1" ht="31.5" x14ac:dyDescent="0.25">
      <c r="A11" s="62">
        <v>2.2000000000000002</v>
      </c>
      <c r="B11" s="63" t="s">
        <v>76</v>
      </c>
      <c r="C11" s="62" t="s">
        <v>75</v>
      </c>
      <c r="D11" s="64">
        <v>177.52500000000001</v>
      </c>
      <c r="E11" s="64"/>
      <c r="F11" s="65"/>
    </row>
    <row r="12" spans="1:7" s="2" customFormat="1" x14ac:dyDescent="0.25">
      <c r="A12" s="62">
        <v>2.2999999999999998</v>
      </c>
      <c r="B12" s="63" t="s">
        <v>77</v>
      </c>
      <c r="C12" s="62" t="s">
        <v>78</v>
      </c>
      <c r="D12" s="64">
        <v>263</v>
      </c>
      <c r="E12" s="64"/>
      <c r="F12" s="65"/>
    </row>
    <row r="13" spans="1:7" x14ac:dyDescent="0.25">
      <c r="A13" s="24">
        <v>3</v>
      </c>
      <c r="B13" s="6" t="s">
        <v>14</v>
      </c>
      <c r="C13" s="25"/>
      <c r="D13" s="25"/>
      <c r="E13" s="68"/>
      <c r="F13" s="65"/>
    </row>
    <row r="14" spans="1:7" s="2" customFormat="1" x14ac:dyDescent="0.25">
      <c r="A14" s="62">
        <v>3.1</v>
      </c>
      <c r="B14" s="63" t="s">
        <v>79</v>
      </c>
      <c r="C14" s="62" t="s">
        <v>75</v>
      </c>
      <c r="D14" s="64">
        <v>22.86</v>
      </c>
      <c r="E14" s="71"/>
      <c r="F14" s="65"/>
    </row>
    <row r="15" spans="1:7" s="2" customFormat="1" ht="15.6" customHeight="1" x14ac:dyDescent="0.25">
      <c r="A15" s="62">
        <v>3.2</v>
      </c>
      <c r="B15" s="63" t="s">
        <v>80</v>
      </c>
      <c r="C15" s="62" t="s">
        <v>78</v>
      </c>
      <c r="D15" s="64">
        <v>322.58</v>
      </c>
      <c r="E15" s="72"/>
      <c r="F15" s="65"/>
      <c r="G15" s="60"/>
    </row>
    <row r="16" spans="1:7" s="2" customFormat="1" ht="15.6" customHeight="1" x14ac:dyDescent="0.25">
      <c r="A16" s="62">
        <v>3.3</v>
      </c>
      <c r="B16" s="63" t="s">
        <v>81</v>
      </c>
      <c r="C16" s="62" t="s">
        <v>82</v>
      </c>
      <c r="D16" s="64">
        <v>25.4</v>
      </c>
      <c r="E16" s="72"/>
      <c r="F16" s="65"/>
    </row>
    <row r="17" spans="1:6" ht="15.6" customHeight="1" x14ac:dyDescent="0.25">
      <c r="A17" s="62">
        <v>3.4</v>
      </c>
      <c r="B17" s="63" t="s">
        <v>83</v>
      </c>
      <c r="C17" s="62" t="s">
        <v>84</v>
      </c>
      <c r="D17" s="64">
        <v>114.3</v>
      </c>
      <c r="E17" s="72"/>
      <c r="F17" s="65"/>
    </row>
    <row r="18" spans="1:6" x14ac:dyDescent="0.25">
      <c r="B18" s="13"/>
      <c r="E18" s="18"/>
      <c r="F18" s="18"/>
    </row>
    <row r="19" spans="1:6" x14ac:dyDescent="0.25">
      <c r="B19" s="14" t="s">
        <v>13</v>
      </c>
      <c r="C19" s="15"/>
      <c r="D19" s="15"/>
      <c r="E19" s="19"/>
      <c r="F19" s="4"/>
    </row>
    <row r="20" spans="1:6" x14ac:dyDescent="0.25">
      <c r="B20" s="60"/>
      <c r="C20" s="60"/>
      <c r="D20" s="60"/>
      <c r="E20" s="60"/>
      <c r="F20" s="60"/>
    </row>
    <row r="21" spans="1:6" x14ac:dyDescent="0.25">
      <c r="B21" s="60"/>
      <c r="C21" s="60"/>
      <c r="D21" s="60"/>
      <c r="E21" s="60"/>
      <c r="F21" s="60"/>
    </row>
    <row r="22" spans="1:6" x14ac:dyDescent="0.25">
      <c r="B22" s="60"/>
      <c r="C22" s="60"/>
      <c r="D22" s="60"/>
      <c r="E22" s="60"/>
      <c r="F22" s="60"/>
    </row>
    <row r="23" spans="1:6" x14ac:dyDescent="0.25">
      <c r="B23" s="60"/>
      <c r="C23" s="60"/>
      <c r="D23" s="60"/>
      <c r="E23" s="60"/>
      <c r="F23" s="60"/>
    </row>
    <row r="24" spans="1:6" x14ac:dyDescent="0.25">
      <c r="B24" s="60"/>
      <c r="C24" s="60"/>
      <c r="D24" s="60"/>
      <c r="E24" s="60"/>
      <c r="F24" s="60"/>
    </row>
    <row r="25" spans="1:6" x14ac:dyDescent="0.25">
      <c r="B25" s="60"/>
      <c r="C25" s="60"/>
      <c r="D25" s="60"/>
      <c r="E25" s="60"/>
      <c r="F25" s="60"/>
    </row>
    <row r="26" spans="1:6" x14ac:dyDescent="0.25">
      <c r="B26" s="13"/>
      <c r="E26" s="69"/>
      <c r="F26" s="69"/>
    </row>
    <row r="27" spans="1:6" x14ac:dyDescent="0.25">
      <c r="B27" s="13"/>
      <c r="E27" s="69"/>
      <c r="F27" s="69"/>
    </row>
    <row r="28" spans="1:6" x14ac:dyDescent="0.25">
      <c r="B28" s="13"/>
      <c r="E28" s="18"/>
      <c r="F28" s="18"/>
    </row>
    <row r="29" spans="1:6" x14ac:dyDescent="0.25">
      <c r="B29" s="13"/>
      <c r="E29" s="18"/>
      <c r="F29" s="18"/>
    </row>
    <row r="30" spans="1:6" x14ac:dyDescent="0.25">
      <c r="B30" s="13"/>
      <c r="E30" s="18"/>
      <c r="F30" s="18"/>
    </row>
    <row r="31" spans="1:6" x14ac:dyDescent="0.25">
      <c r="B31" s="13"/>
      <c r="E31" s="18"/>
      <c r="F31" s="18"/>
    </row>
    <row r="32" spans="1:6" x14ac:dyDescent="0.25">
      <c r="B32" s="13"/>
      <c r="E32" s="18"/>
      <c r="F32" s="18"/>
    </row>
    <row r="33" spans="2:6" x14ac:dyDescent="0.25">
      <c r="B33" s="13"/>
      <c r="E33" s="18"/>
      <c r="F33" s="18"/>
    </row>
    <row r="34" spans="2:6" x14ac:dyDescent="0.25">
      <c r="B34" s="13"/>
      <c r="E34" s="18"/>
      <c r="F34" s="18"/>
    </row>
    <row r="35" spans="2:6" x14ac:dyDescent="0.25">
      <c r="B35" s="13"/>
      <c r="E35" s="18"/>
      <c r="F35" s="18"/>
    </row>
    <row r="36" spans="2:6" x14ac:dyDescent="0.25">
      <c r="B36" s="13"/>
      <c r="E36" s="18"/>
      <c r="F36" s="18"/>
    </row>
    <row r="37" spans="2:6" x14ac:dyDescent="0.25">
      <c r="B37" s="13"/>
      <c r="E37" s="18"/>
      <c r="F37" s="18"/>
    </row>
    <row r="38" spans="2:6" x14ac:dyDescent="0.25">
      <c r="B38" s="13"/>
      <c r="E38" s="18"/>
      <c r="F38" s="18"/>
    </row>
    <row r="39" spans="2:6" x14ac:dyDescent="0.25">
      <c r="B39" s="13"/>
      <c r="E39" s="18"/>
      <c r="F39" s="18"/>
    </row>
    <row r="40" spans="2:6" x14ac:dyDescent="0.25">
      <c r="B40" s="13"/>
      <c r="E40" s="18"/>
      <c r="F40" s="18"/>
    </row>
    <row r="41" spans="2:6" x14ac:dyDescent="0.25">
      <c r="B41" s="13"/>
      <c r="E41" s="18"/>
      <c r="F41" s="18"/>
    </row>
    <row r="42" spans="2:6" x14ac:dyDescent="0.25">
      <c r="B42" s="13"/>
      <c r="E42" s="18"/>
      <c r="F42" s="18"/>
    </row>
    <row r="43" spans="2:6" x14ac:dyDescent="0.25">
      <c r="B43" s="13"/>
      <c r="E43" s="18"/>
      <c r="F43" s="18"/>
    </row>
    <row r="44" spans="2:6" x14ac:dyDescent="0.25">
      <c r="B44" s="13"/>
      <c r="E44" s="18"/>
      <c r="F44" s="18"/>
    </row>
    <row r="45" spans="2:6" x14ac:dyDescent="0.25">
      <c r="B45" s="13"/>
      <c r="E45" s="18"/>
      <c r="F45" s="18"/>
    </row>
    <row r="46" spans="2:6" x14ac:dyDescent="0.25">
      <c r="B46" s="13"/>
      <c r="E46" s="18"/>
      <c r="F46" s="18"/>
    </row>
    <row r="47" spans="2:6" x14ac:dyDescent="0.25">
      <c r="B47" s="13"/>
      <c r="E47" s="18"/>
      <c r="F47" s="18"/>
    </row>
    <row r="48" spans="2:6" x14ac:dyDescent="0.25">
      <c r="B48" s="13"/>
      <c r="F48" s="17"/>
    </row>
    <row r="49" spans="2:6" x14ac:dyDescent="0.25">
      <c r="B49" s="13"/>
      <c r="F49" s="17"/>
    </row>
    <row r="50" spans="2:6" x14ac:dyDescent="0.25">
      <c r="B50" s="13"/>
      <c r="F50" s="17"/>
    </row>
    <row r="51" spans="2:6" x14ac:dyDescent="0.25">
      <c r="B51" s="13"/>
      <c r="F51" s="17"/>
    </row>
    <row r="52" spans="2:6" x14ac:dyDescent="0.25">
      <c r="B52" s="13"/>
      <c r="F52" s="17"/>
    </row>
    <row r="53" spans="2:6" x14ac:dyDescent="0.25">
      <c r="B53" s="13"/>
      <c r="F53" s="17"/>
    </row>
    <row r="54" spans="2:6" x14ac:dyDescent="0.25">
      <c r="B54" s="13"/>
      <c r="F54" s="17"/>
    </row>
    <row r="55" spans="2:6" x14ac:dyDescent="0.25">
      <c r="B55" s="13"/>
      <c r="F55" s="17"/>
    </row>
    <row r="56" spans="2:6" x14ac:dyDescent="0.25">
      <c r="B56" s="13"/>
      <c r="F56" s="17"/>
    </row>
    <row r="57" spans="2:6" x14ac:dyDescent="0.25">
      <c r="B57" s="13"/>
      <c r="F57" s="17"/>
    </row>
    <row r="58" spans="2:6" x14ac:dyDescent="0.25">
      <c r="B58" s="13"/>
      <c r="F58" s="17"/>
    </row>
    <row r="59" spans="2:6" x14ac:dyDescent="0.25">
      <c r="B59" s="13"/>
      <c r="F59" s="17"/>
    </row>
    <row r="60" spans="2:6" x14ac:dyDescent="0.25">
      <c r="B60" s="13"/>
      <c r="F60" s="17"/>
    </row>
    <row r="61" spans="2:6" x14ac:dyDescent="0.25">
      <c r="B61" s="13"/>
      <c r="F61" s="17"/>
    </row>
    <row r="62" spans="2:6" x14ac:dyDescent="0.25">
      <c r="B62" s="13"/>
      <c r="F62" s="17"/>
    </row>
    <row r="63" spans="2:6" x14ac:dyDescent="0.25">
      <c r="B63" s="13"/>
      <c r="F63" s="17"/>
    </row>
    <row r="64" spans="2:6" x14ac:dyDescent="0.25">
      <c r="B64" s="13"/>
      <c r="F64" s="17"/>
    </row>
    <row r="65" spans="2:6" x14ac:dyDescent="0.25">
      <c r="B65" s="13"/>
      <c r="F65" s="17"/>
    </row>
    <row r="66" spans="2:6" x14ac:dyDescent="0.25">
      <c r="B66" s="13"/>
      <c r="F66" s="17"/>
    </row>
    <row r="67" spans="2:6" x14ac:dyDescent="0.25">
      <c r="B67" s="13"/>
      <c r="F67" s="17"/>
    </row>
    <row r="68" spans="2:6" x14ac:dyDescent="0.25">
      <c r="B68" s="13"/>
      <c r="F68" s="17"/>
    </row>
    <row r="69" spans="2:6" x14ac:dyDescent="0.25">
      <c r="B69" s="13"/>
      <c r="F69" s="17"/>
    </row>
    <row r="70" spans="2:6" x14ac:dyDescent="0.25">
      <c r="B70" s="13"/>
      <c r="F70" s="17"/>
    </row>
    <row r="71" spans="2:6" x14ac:dyDescent="0.25">
      <c r="B71" s="13"/>
      <c r="F71" s="17"/>
    </row>
    <row r="72" spans="2:6" x14ac:dyDescent="0.25">
      <c r="B72" s="13"/>
      <c r="F72" s="17"/>
    </row>
    <row r="73" spans="2:6" x14ac:dyDescent="0.25">
      <c r="B73" s="13"/>
      <c r="F73" s="17"/>
    </row>
    <row r="74" spans="2:6" x14ac:dyDescent="0.25">
      <c r="B74" s="13"/>
      <c r="F74" s="17"/>
    </row>
    <row r="75" spans="2:6" x14ac:dyDescent="0.25">
      <c r="B75" s="13"/>
      <c r="F75" s="17"/>
    </row>
    <row r="76" spans="2:6" x14ac:dyDescent="0.25">
      <c r="B76" s="13"/>
      <c r="F76" s="17"/>
    </row>
    <row r="77" spans="2:6" x14ac:dyDescent="0.25">
      <c r="B77" s="13"/>
      <c r="F77" s="17"/>
    </row>
    <row r="78" spans="2:6" x14ac:dyDescent="0.25">
      <c r="B78" s="13"/>
      <c r="F78" s="17"/>
    </row>
    <row r="79" spans="2:6" x14ac:dyDescent="0.25">
      <c r="B79" s="13"/>
      <c r="F79" s="17"/>
    </row>
    <row r="80" spans="2:6" x14ac:dyDescent="0.25">
      <c r="B80" s="13"/>
      <c r="F80" s="17"/>
    </row>
    <row r="81" spans="2:6" x14ac:dyDescent="0.25">
      <c r="B81" s="13"/>
      <c r="F81" s="17"/>
    </row>
    <row r="82" spans="2:6" x14ac:dyDescent="0.25">
      <c r="B82" s="13"/>
      <c r="F82" s="17"/>
    </row>
    <row r="83" spans="2:6" x14ac:dyDescent="0.25">
      <c r="B83" s="13"/>
      <c r="F83" s="17"/>
    </row>
    <row r="84" spans="2:6" x14ac:dyDescent="0.25">
      <c r="B84" s="13"/>
      <c r="F84" s="17"/>
    </row>
    <row r="85" spans="2:6" x14ac:dyDescent="0.25">
      <c r="B85" s="13"/>
      <c r="F85" s="17"/>
    </row>
    <row r="86" spans="2:6" x14ac:dyDescent="0.25">
      <c r="B86" s="13"/>
      <c r="F86" s="17"/>
    </row>
    <row r="87" spans="2:6" x14ac:dyDescent="0.25">
      <c r="B87" s="13"/>
      <c r="F87" s="17"/>
    </row>
    <row r="88" spans="2:6" x14ac:dyDescent="0.25">
      <c r="B88" s="13"/>
      <c r="F88" s="17"/>
    </row>
    <row r="89" spans="2:6" x14ac:dyDescent="0.25">
      <c r="B89" s="13"/>
      <c r="F89" s="17"/>
    </row>
    <row r="90" spans="2:6" x14ac:dyDescent="0.25">
      <c r="B90" s="13"/>
      <c r="F90" s="17"/>
    </row>
    <row r="91" spans="2:6" x14ac:dyDescent="0.25">
      <c r="B91" s="13"/>
      <c r="F91" s="17"/>
    </row>
    <row r="92" spans="2:6" x14ac:dyDescent="0.25">
      <c r="B92" s="13"/>
      <c r="F92" s="17"/>
    </row>
    <row r="93" spans="2:6" x14ac:dyDescent="0.25">
      <c r="B93" s="13"/>
      <c r="F93" s="17"/>
    </row>
    <row r="94" spans="2:6" x14ac:dyDescent="0.25">
      <c r="B94" s="13"/>
      <c r="F94" s="17"/>
    </row>
    <row r="95" spans="2:6" x14ac:dyDescent="0.25">
      <c r="B95" s="13"/>
      <c r="F95" s="17"/>
    </row>
    <row r="96" spans="2:6" x14ac:dyDescent="0.25">
      <c r="B96" s="13"/>
      <c r="F96" s="17"/>
    </row>
    <row r="97" spans="2:6" x14ac:dyDescent="0.25">
      <c r="B97" s="13"/>
      <c r="F97" s="17"/>
    </row>
    <row r="98" spans="2:6" x14ac:dyDescent="0.25">
      <c r="B98" s="13"/>
      <c r="F98" s="17"/>
    </row>
    <row r="99" spans="2:6" x14ac:dyDescent="0.25">
      <c r="B99" s="13"/>
      <c r="F99" s="17"/>
    </row>
    <row r="100" spans="2:6" x14ac:dyDescent="0.25">
      <c r="B100" s="13"/>
      <c r="F100" s="17"/>
    </row>
    <row r="101" spans="2:6" x14ac:dyDescent="0.25">
      <c r="B101" s="13"/>
      <c r="F101" s="17"/>
    </row>
    <row r="102" spans="2:6" x14ac:dyDescent="0.25">
      <c r="B102" s="13"/>
      <c r="F102" s="17"/>
    </row>
    <row r="103" spans="2:6" x14ac:dyDescent="0.25">
      <c r="B103" s="13"/>
      <c r="F103" s="17"/>
    </row>
    <row r="104" spans="2:6" x14ac:dyDescent="0.25">
      <c r="B104" s="13"/>
      <c r="F104" s="17"/>
    </row>
    <row r="105" spans="2:6" x14ac:dyDescent="0.25">
      <c r="B105" s="13"/>
      <c r="F105" s="17"/>
    </row>
    <row r="106" spans="2:6" x14ac:dyDescent="0.25">
      <c r="B106" s="13"/>
      <c r="F106" s="17"/>
    </row>
    <row r="107" spans="2:6" x14ac:dyDescent="0.25">
      <c r="B107" s="13"/>
      <c r="F107" s="17"/>
    </row>
    <row r="108" spans="2:6" x14ac:dyDescent="0.25">
      <c r="B108" s="13"/>
      <c r="F108" s="17"/>
    </row>
    <row r="109" spans="2:6" x14ac:dyDescent="0.25">
      <c r="B109" s="13"/>
      <c r="F109" s="17"/>
    </row>
    <row r="110" spans="2:6" x14ac:dyDescent="0.25">
      <c r="B110" s="13"/>
      <c r="F110" s="17"/>
    </row>
    <row r="111" spans="2:6" x14ac:dyDescent="0.25">
      <c r="B111" s="13"/>
      <c r="F111" s="17"/>
    </row>
    <row r="112" spans="2:6" x14ac:dyDescent="0.25">
      <c r="B112" s="13"/>
      <c r="F112" s="17"/>
    </row>
    <row r="113" spans="2:6" x14ac:dyDescent="0.25">
      <c r="B113" s="13"/>
      <c r="F113" s="17"/>
    </row>
    <row r="114" spans="2:6" x14ac:dyDescent="0.25">
      <c r="B114" s="13"/>
      <c r="F114" s="17"/>
    </row>
    <row r="115" spans="2:6" x14ac:dyDescent="0.25">
      <c r="B115" s="13"/>
      <c r="F115" s="17"/>
    </row>
    <row r="116" spans="2:6" x14ac:dyDescent="0.25">
      <c r="B116" s="13"/>
      <c r="F116" s="17"/>
    </row>
    <row r="117" spans="2:6" x14ac:dyDescent="0.25">
      <c r="B117" s="13"/>
      <c r="F117" s="17"/>
    </row>
    <row r="118" spans="2:6" x14ac:dyDescent="0.25">
      <c r="B118" s="13"/>
      <c r="F118" s="17"/>
    </row>
    <row r="119" spans="2:6" x14ac:dyDescent="0.25">
      <c r="B119" s="13"/>
      <c r="F119" s="17"/>
    </row>
    <row r="120" spans="2:6" x14ac:dyDescent="0.25">
      <c r="B120" s="13"/>
      <c r="F120" s="17"/>
    </row>
    <row r="121" spans="2:6" x14ac:dyDescent="0.25">
      <c r="B121" s="13"/>
      <c r="F121" s="17"/>
    </row>
    <row r="122" spans="2:6" x14ac:dyDescent="0.25">
      <c r="B122" s="13"/>
      <c r="F122" s="17"/>
    </row>
    <row r="123" spans="2:6" x14ac:dyDescent="0.25">
      <c r="B123" s="13"/>
      <c r="F123" s="17"/>
    </row>
    <row r="124" spans="2:6" x14ac:dyDescent="0.25">
      <c r="B124" s="13"/>
      <c r="F124" s="17"/>
    </row>
    <row r="125" spans="2:6" x14ac:dyDescent="0.25">
      <c r="B125" s="13"/>
      <c r="F125" s="17"/>
    </row>
    <row r="126" spans="2:6" x14ac:dyDescent="0.25">
      <c r="B126" s="13"/>
      <c r="F126" s="17"/>
    </row>
    <row r="127" spans="2:6" x14ac:dyDescent="0.25">
      <c r="B127" s="13"/>
      <c r="F127" s="17"/>
    </row>
    <row r="128" spans="2:6" x14ac:dyDescent="0.25">
      <c r="B128" s="13"/>
      <c r="F128" s="17"/>
    </row>
    <row r="129" spans="2:6" x14ac:dyDescent="0.25">
      <c r="B129" s="13"/>
      <c r="F129" s="17"/>
    </row>
    <row r="130" spans="2:6" x14ac:dyDescent="0.25">
      <c r="B130" s="13"/>
      <c r="F130" s="17"/>
    </row>
    <row r="131" spans="2:6" x14ac:dyDescent="0.25">
      <c r="B131" s="13"/>
      <c r="F131" s="17"/>
    </row>
    <row r="132" spans="2:6" x14ac:dyDescent="0.25">
      <c r="B132" s="13"/>
      <c r="F132" s="17"/>
    </row>
    <row r="133" spans="2:6" x14ac:dyDescent="0.25">
      <c r="B133" s="13"/>
      <c r="F133" s="17"/>
    </row>
    <row r="134" spans="2:6" x14ac:dyDescent="0.25">
      <c r="B134" s="13"/>
      <c r="F134" s="17"/>
    </row>
    <row r="135" spans="2:6" x14ac:dyDescent="0.25">
      <c r="B135" s="13"/>
      <c r="F135" s="17"/>
    </row>
    <row r="136" spans="2:6" x14ac:dyDescent="0.25">
      <c r="B136" s="13"/>
      <c r="F136" s="17"/>
    </row>
    <row r="137" spans="2:6" x14ac:dyDescent="0.25">
      <c r="B137" s="13"/>
      <c r="F137" s="17"/>
    </row>
    <row r="138" spans="2:6" x14ac:dyDescent="0.25">
      <c r="B138" s="13"/>
      <c r="F138" s="17"/>
    </row>
    <row r="139" spans="2:6" x14ac:dyDescent="0.25">
      <c r="B139" s="13"/>
      <c r="F139" s="17"/>
    </row>
    <row r="140" spans="2:6" x14ac:dyDescent="0.25">
      <c r="B140" s="13"/>
      <c r="F140" s="17"/>
    </row>
    <row r="141" spans="2:6" s="2" customFormat="1" x14ac:dyDescent="0.25">
      <c r="B141" s="13"/>
      <c r="F141" s="17"/>
    </row>
    <row r="142" spans="2:6" s="2" customFormat="1" x14ac:dyDescent="0.25">
      <c r="B142" s="13"/>
      <c r="F142" s="17"/>
    </row>
    <row r="143" spans="2:6" s="2" customFormat="1" x14ac:dyDescent="0.25">
      <c r="B143" s="13"/>
      <c r="F143" s="17"/>
    </row>
    <row r="144" spans="2:6" s="2" customFormat="1" x14ac:dyDescent="0.25">
      <c r="B144" s="13"/>
      <c r="F144" s="17"/>
    </row>
    <row r="145" spans="2:7" x14ac:dyDescent="0.25">
      <c r="B145" s="13"/>
    </row>
    <row r="146" spans="2:7" x14ac:dyDescent="0.25">
      <c r="B146" s="13"/>
    </row>
    <row r="147" spans="2:7" x14ac:dyDescent="0.25">
      <c r="B147" s="13"/>
    </row>
    <row r="148" spans="2:7" x14ac:dyDescent="0.25">
      <c r="B148" s="13"/>
    </row>
    <row r="149" spans="2:7" s="2" customFormat="1" x14ac:dyDescent="0.25">
      <c r="B149" s="13"/>
      <c r="G149" s="69"/>
    </row>
    <row r="150" spans="2:7" s="2" customFormat="1" x14ac:dyDescent="0.25">
      <c r="B150" s="13"/>
      <c r="G150" s="69"/>
    </row>
  </sheetData>
  <mergeCells count="4">
    <mergeCell ref="A1:F1"/>
    <mergeCell ref="A2:F2"/>
    <mergeCell ref="A3:F3"/>
    <mergeCell ref="A4:F4"/>
  </mergeCells>
  <phoneticPr fontId="10" type="noConversion"/>
  <pageMargins left="0.59055118110236227" right="0.59055118110236227" top="0.78740157480314965" bottom="0.78740157480314965" header="0.31496062992125984" footer="0.31496062992125984"/>
  <pageSetup scale="75" orientation="portrait" horizontalDpi="300" verticalDpi="300" r:id="rId1"/>
  <extLst>
    <ext xmlns:mx="http://schemas.microsoft.com/office/mac/excel/2008/main" uri="{64002731-A6B0-56B0-2670-7721B7C09600}">
      <mx:PLV Mode="1"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G150"/>
  <sheetViews>
    <sheetView view="pageLayout" topLeftCell="A2" zoomScaleNormal="85" zoomScaleSheetLayoutView="100" workbookViewId="0">
      <selection activeCell="E7" sqref="E7:F19"/>
    </sheetView>
  </sheetViews>
  <sheetFormatPr baseColWidth="10" defaultColWidth="11.42578125" defaultRowHeight="15.75" x14ac:dyDescent="0.25"/>
  <cols>
    <col min="1" max="1" width="7.85546875" style="2" bestFit="1" customWidth="1"/>
    <col min="2" max="2" width="64.85546875" style="2" customWidth="1"/>
    <col min="3" max="3" width="6.85546875" style="2" customWidth="1"/>
    <col min="4" max="4" width="9.5703125" style="2" bestFit="1" customWidth="1"/>
    <col min="5" max="5" width="15.85546875" style="2" customWidth="1"/>
    <col min="6" max="6" width="17.5703125" style="2" bestFit="1" customWidth="1"/>
    <col min="7" max="7" width="11.5703125" style="69" bestFit="1" customWidth="1"/>
    <col min="8" max="16384" width="11.42578125" style="69"/>
  </cols>
  <sheetData>
    <row r="1" spans="1:7" s="61" customFormat="1" ht="82.5" customHeight="1" x14ac:dyDescent="0.25">
      <c r="A1" s="116" t="s">
        <v>67</v>
      </c>
      <c r="B1" s="116"/>
      <c r="C1" s="116"/>
      <c r="D1" s="116"/>
      <c r="E1" s="116"/>
      <c r="F1" s="116"/>
    </row>
    <row r="2" spans="1:7" s="30" customFormat="1" x14ac:dyDescent="0.25">
      <c r="A2" s="114" t="s">
        <v>68</v>
      </c>
      <c r="B2" s="114"/>
      <c r="C2" s="114"/>
      <c r="D2" s="114"/>
      <c r="E2" s="114"/>
      <c r="F2" s="114"/>
    </row>
    <row r="3" spans="1:7" s="30" customFormat="1" x14ac:dyDescent="0.25">
      <c r="A3" s="114" t="s">
        <v>69</v>
      </c>
      <c r="B3" s="114"/>
      <c r="C3" s="114"/>
      <c r="D3" s="114"/>
      <c r="E3" s="114"/>
      <c r="F3" s="114"/>
    </row>
    <row r="4" spans="1:7" s="30" customFormat="1" ht="34.700000000000003" customHeight="1" x14ac:dyDescent="0.25">
      <c r="A4" s="120" t="str">
        <f>+RESUMEN!B17</f>
        <v xml:space="preserve">ZANJA DRENANTE ( T-4 A T-5) </v>
      </c>
      <c r="B4" s="121"/>
      <c r="C4" s="121"/>
      <c r="D4" s="121"/>
      <c r="E4" s="121"/>
      <c r="F4" s="121"/>
    </row>
    <row r="5" spans="1:7" s="2" customFormat="1" ht="6.75" customHeight="1" x14ac:dyDescent="0.25">
      <c r="B5" s="13"/>
      <c r="E5" s="18"/>
      <c r="F5" s="18"/>
    </row>
    <row r="6" spans="1:7" s="2" customFormat="1" ht="31.5" x14ac:dyDescent="0.25">
      <c r="A6" s="3" t="s">
        <v>3</v>
      </c>
      <c r="B6" s="3" t="s">
        <v>4</v>
      </c>
      <c r="C6" s="3" t="s">
        <v>5</v>
      </c>
      <c r="D6" s="3" t="s">
        <v>6</v>
      </c>
      <c r="E6" s="3" t="s">
        <v>7</v>
      </c>
      <c r="F6" s="3" t="s">
        <v>8</v>
      </c>
    </row>
    <row r="7" spans="1:7" s="2" customFormat="1" x14ac:dyDescent="0.25">
      <c r="A7" s="3" t="s">
        <v>19</v>
      </c>
      <c r="B7" s="6" t="s">
        <v>9</v>
      </c>
      <c r="C7" s="25"/>
      <c r="D7" s="25"/>
      <c r="E7" s="25"/>
      <c r="F7" s="25"/>
    </row>
    <row r="8" spans="1:7" s="2" customFormat="1" x14ac:dyDescent="0.25">
      <c r="A8" s="62" t="s">
        <v>71</v>
      </c>
      <c r="B8" s="63" t="s">
        <v>72</v>
      </c>
      <c r="C8" s="62" t="s">
        <v>73</v>
      </c>
      <c r="D8" s="64">
        <v>16.2</v>
      </c>
      <c r="E8" s="64"/>
      <c r="F8" s="65"/>
    </row>
    <row r="9" spans="1:7" s="2" customFormat="1" x14ac:dyDescent="0.25">
      <c r="A9" s="3" t="s">
        <v>21</v>
      </c>
      <c r="B9" s="6" t="s">
        <v>11</v>
      </c>
      <c r="C9" s="25"/>
      <c r="D9" s="25"/>
      <c r="E9" s="4"/>
      <c r="F9" s="65"/>
    </row>
    <row r="10" spans="1:7" s="2" customFormat="1" x14ac:dyDescent="0.25">
      <c r="A10" s="62">
        <v>2.1</v>
      </c>
      <c r="B10" s="63" t="s">
        <v>74</v>
      </c>
      <c r="C10" s="62" t="s">
        <v>75</v>
      </c>
      <c r="D10" s="64">
        <v>97.199999999999989</v>
      </c>
      <c r="E10" s="65"/>
      <c r="F10" s="65"/>
    </row>
    <row r="11" spans="1:7" s="8" customFormat="1" ht="31.5" x14ac:dyDescent="0.25">
      <c r="A11" s="62">
        <v>2.2000000000000002</v>
      </c>
      <c r="B11" s="63" t="s">
        <v>76</v>
      </c>
      <c r="C11" s="62" t="s">
        <v>75</v>
      </c>
      <c r="D11" s="64">
        <v>121.49999999999999</v>
      </c>
      <c r="E11" s="65"/>
      <c r="F11" s="65"/>
    </row>
    <row r="12" spans="1:7" s="2" customFormat="1" x14ac:dyDescent="0.25">
      <c r="A12" s="62">
        <v>2.2999999999999998</v>
      </c>
      <c r="B12" s="63" t="s">
        <v>77</v>
      </c>
      <c r="C12" s="62" t="s">
        <v>78</v>
      </c>
      <c r="D12" s="64">
        <v>180</v>
      </c>
      <c r="E12" s="65"/>
      <c r="F12" s="65"/>
    </row>
    <row r="13" spans="1:7" x14ac:dyDescent="0.25">
      <c r="A13" s="24">
        <v>3</v>
      </c>
      <c r="B13" s="6" t="s">
        <v>14</v>
      </c>
      <c r="C13" s="25"/>
      <c r="D13" s="25"/>
      <c r="E13" s="68"/>
      <c r="F13" s="65"/>
    </row>
    <row r="14" spans="1:7" s="2" customFormat="1" x14ac:dyDescent="0.25">
      <c r="A14" s="62">
        <v>3.1</v>
      </c>
      <c r="B14" s="63" t="s">
        <v>79</v>
      </c>
      <c r="C14" s="62" t="s">
        <v>75</v>
      </c>
      <c r="D14" s="64">
        <v>16.2</v>
      </c>
      <c r="E14" s="71"/>
      <c r="F14" s="65"/>
    </row>
    <row r="15" spans="1:7" s="2" customFormat="1" ht="15.6" customHeight="1" x14ac:dyDescent="0.25">
      <c r="A15" s="62">
        <v>3.2</v>
      </c>
      <c r="B15" s="63" t="s">
        <v>80</v>
      </c>
      <c r="C15" s="62" t="s">
        <v>78</v>
      </c>
      <c r="D15" s="64">
        <v>228.6</v>
      </c>
      <c r="E15" s="72"/>
      <c r="F15" s="65"/>
      <c r="G15" s="60"/>
    </row>
    <row r="16" spans="1:7" s="2" customFormat="1" ht="15.6" customHeight="1" x14ac:dyDescent="0.25">
      <c r="A16" s="62">
        <v>3.3</v>
      </c>
      <c r="B16" s="63" t="s">
        <v>81</v>
      </c>
      <c r="C16" s="62" t="s">
        <v>82</v>
      </c>
      <c r="D16" s="64">
        <v>18</v>
      </c>
      <c r="E16" s="72"/>
      <c r="F16" s="65"/>
    </row>
    <row r="17" spans="1:6" ht="15.6" customHeight="1" x14ac:dyDescent="0.25">
      <c r="A17" s="62">
        <v>3.4</v>
      </c>
      <c r="B17" s="63" t="s">
        <v>83</v>
      </c>
      <c r="C17" s="62" t="s">
        <v>84</v>
      </c>
      <c r="D17" s="64">
        <v>81</v>
      </c>
      <c r="E17" s="72"/>
      <c r="F17" s="65"/>
    </row>
    <row r="18" spans="1:6" x14ac:dyDescent="0.25">
      <c r="B18" s="13"/>
      <c r="E18" s="18"/>
      <c r="F18" s="18"/>
    </row>
    <row r="19" spans="1:6" x14ac:dyDescent="0.25">
      <c r="B19" s="14" t="s">
        <v>13</v>
      </c>
      <c r="C19" s="15"/>
      <c r="D19" s="15"/>
      <c r="E19" s="19"/>
      <c r="F19" s="4"/>
    </row>
    <row r="20" spans="1:6" x14ac:dyDescent="0.25">
      <c r="B20" s="60"/>
      <c r="C20" s="60"/>
      <c r="D20" s="60"/>
      <c r="E20" s="60"/>
      <c r="F20" s="60"/>
    </row>
    <row r="21" spans="1:6" x14ac:dyDescent="0.25">
      <c r="B21" s="60"/>
      <c r="C21" s="60"/>
      <c r="D21" s="60"/>
      <c r="E21" s="60"/>
      <c r="F21" s="60"/>
    </row>
    <row r="22" spans="1:6" x14ac:dyDescent="0.25">
      <c r="B22" s="60"/>
      <c r="C22" s="60"/>
      <c r="D22" s="60"/>
      <c r="E22" s="60"/>
      <c r="F22" s="60"/>
    </row>
    <row r="23" spans="1:6" x14ac:dyDescent="0.25">
      <c r="B23" s="60"/>
      <c r="C23" s="60"/>
      <c r="D23" s="60"/>
      <c r="E23" s="60"/>
      <c r="F23" s="60"/>
    </row>
    <row r="24" spans="1:6" x14ac:dyDescent="0.25">
      <c r="B24" s="60"/>
      <c r="C24" s="60"/>
      <c r="D24" s="60"/>
      <c r="E24" s="60"/>
      <c r="F24" s="60"/>
    </row>
    <row r="25" spans="1:6" x14ac:dyDescent="0.25">
      <c r="B25" s="60"/>
      <c r="C25" s="60"/>
      <c r="D25" s="60"/>
      <c r="E25" s="60"/>
      <c r="F25" s="60"/>
    </row>
    <row r="26" spans="1:6" x14ac:dyDescent="0.25">
      <c r="B26" s="13"/>
      <c r="E26" s="69"/>
      <c r="F26" s="69"/>
    </row>
    <row r="27" spans="1:6" x14ac:dyDescent="0.25">
      <c r="B27" s="13"/>
      <c r="E27" s="69"/>
      <c r="F27" s="69"/>
    </row>
    <row r="28" spans="1:6" x14ac:dyDescent="0.25">
      <c r="B28" s="13"/>
      <c r="E28" s="18"/>
      <c r="F28" s="18"/>
    </row>
    <row r="29" spans="1:6" x14ac:dyDescent="0.25">
      <c r="B29" s="13"/>
      <c r="E29" s="18"/>
      <c r="F29" s="18"/>
    </row>
    <row r="30" spans="1:6" x14ac:dyDescent="0.25">
      <c r="B30" s="13"/>
      <c r="E30" s="18"/>
      <c r="F30" s="18"/>
    </row>
    <row r="31" spans="1:6" x14ac:dyDescent="0.25">
      <c r="B31" s="13"/>
      <c r="E31" s="18"/>
      <c r="F31" s="18"/>
    </row>
    <row r="32" spans="1:6" x14ac:dyDescent="0.25">
      <c r="B32" s="13"/>
      <c r="E32" s="18"/>
      <c r="F32" s="18"/>
    </row>
    <row r="33" spans="2:6" x14ac:dyDescent="0.25">
      <c r="B33" s="13"/>
      <c r="E33" s="18"/>
      <c r="F33" s="18"/>
    </row>
    <row r="34" spans="2:6" x14ac:dyDescent="0.25">
      <c r="B34" s="13"/>
      <c r="E34" s="18"/>
      <c r="F34" s="18"/>
    </row>
    <row r="35" spans="2:6" x14ac:dyDescent="0.25">
      <c r="B35" s="13"/>
      <c r="E35" s="18"/>
      <c r="F35" s="18"/>
    </row>
    <row r="36" spans="2:6" x14ac:dyDescent="0.25">
      <c r="B36" s="13"/>
      <c r="E36" s="18"/>
      <c r="F36" s="18"/>
    </row>
    <row r="37" spans="2:6" x14ac:dyDescent="0.25">
      <c r="B37" s="13"/>
      <c r="E37" s="18"/>
      <c r="F37" s="18"/>
    </row>
    <row r="38" spans="2:6" x14ac:dyDescent="0.25">
      <c r="B38" s="13"/>
      <c r="E38" s="18"/>
      <c r="F38" s="18"/>
    </row>
    <row r="39" spans="2:6" x14ac:dyDescent="0.25">
      <c r="B39" s="13"/>
      <c r="E39" s="18"/>
      <c r="F39" s="18"/>
    </row>
    <row r="40" spans="2:6" x14ac:dyDescent="0.25">
      <c r="B40" s="13"/>
      <c r="E40" s="18"/>
      <c r="F40" s="18"/>
    </row>
    <row r="41" spans="2:6" x14ac:dyDescent="0.25">
      <c r="B41" s="13"/>
      <c r="E41" s="18"/>
      <c r="F41" s="18"/>
    </row>
    <row r="42" spans="2:6" x14ac:dyDescent="0.25">
      <c r="B42" s="13"/>
      <c r="E42" s="18"/>
      <c r="F42" s="18"/>
    </row>
    <row r="43" spans="2:6" x14ac:dyDescent="0.25">
      <c r="B43" s="13"/>
      <c r="E43" s="18"/>
      <c r="F43" s="18"/>
    </row>
    <row r="44" spans="2:6" x14ac:dyDescent="0.25">
      <c r="B44" s="13"/>
      <c r="E44" s="18"/>
      <c r="F44" s="18"/>
    </row>
    <row r="45" spans="2:6" x14ac:dyDescent="0.25">
      <c r="B45" s="13"/>
      <c r="E45" s="18"/>
      <c r="F45" s="18"/>
    </row>
    <row r="46" spans="2:6" x14ac:dyDescent="0.25">
      <c r="B46" s="13"/>
      <c r="E46" s="18"/>
      <c r="F46" s="18"/>
    </row>
    <row r="47" spans="2:6" x14ac:dyDescent="0.25">
      <c r="B47" s="13"/>
      <c r="E47" s="18"/>
      <c r="F47" s="18"/>
    </row>
    <row r="48" spans="2:6" x14ac:dyDescent="0.25">
      <c r="B48" s="13"/>
      <c r="F48" s="17"/>
    </row>
    <row r="49" spans="2:6" x14ac:dyDescent="0.25">
      <c r="B49" s="13"/>
      <c r="F49" s="17"/>
    </row>
    <row r="50" spans="2:6" x14ac:dyDescent="0.25">
      <c r="B50" s="13"/>
      <c r="F50" s="17"/>
    </row>
    <row r="51" spans="2:6" x14ac:dyDescent="0.25">
      <c r="B51" s="13"/>
      <c r="F51" s="17"/>
    </row>
    <row r="52" spans="2:6" x14ac:dyDescent="0.25">
      <c r="B52" s="13"/>
      <c r="F52" s="17"/>
    </row>
    <row r="53" spans="2:6" x14ac:dyDescent="0.25">
      <c r="B53" s="13"/>
      <c r="F53" s="17"/>
    </row>
    <row r="54" spans="2:6" x14ac:dyDescent="0.25">
      <c r="B54" s="13"/>
      <c r="F54" s="17"/>
    </row>
    <row r="55" spans="2:6" x14ac:dyDescent="0.25">
      <c r="B55" s="13"/>
      <c r="F55" s="17"/>
    </row>
    <row r="56" spans="2:6" x14ac:dyDescent="0.25">
      <c r="B56" s="13"/>
      <c r="F56" s="17"/>
    </row>
    <row r="57" spans="2:6" x14ac:dyDescent="0.25">
      <c r="B57" s="13"/>
      <c r="F57" s="17"/>
    </row>
    <row r="58" spans="2:6" x14ac:dyDescent="0.25">
      <c r="B58" s="13"/>
      <c r="F58" s="17"/>
    </row>
    <row r="59" spans="2:6" x14ac:dyDescent="0.25">
      <c r="B59" s="13"/>
      <c r="F59" s="17"/>
    </row>
    <row r="60" spans="2:6" x14ac:dyDescent="0.25">
      <c r="B60" s="13"/>
      <c r="F60" s="17"/>
    </row>
    <row r="61" spans="2:6" x14ac:dyDescent="0.25">
      <c r="B61" s="13"/>
      <c r="F61" s="17"/>
    </row>
    <row r="62" spans="2:6" x14ac:dyDescent="0.25">
      <c r="B62" s="13"/>
      <c r="F62" s="17"/>
    </row>
    <row r="63" spans="2:6" x14ac:dyDescent="0.25">
      <c r="B63" s="13"/>
      <c r="F63" s="17"/>
    </row>
    <row r="64" spans="2:6" x14ac:dyDescent="0.25">
      <c r="B64" s="13"/>
      <c r="F64" s="17"/>
    </row>
    <row r="65" spans="2:6" x14ac:dyDescent="0.25">
      <c r="B65" s="13"/>
      <c r="F65" s="17"/>
    </row>
    <row r="66" spans="2:6" x14ac:dyDescent="0.25">
      <c r="B66" s="13"/>
      <c r="F66" s="17"/>
    </row>
    <row r="67" spans="2:6" x14ac:dyDescent="0.25">
      <c r="B67" s="13"/>
      <c r="F67" s="17"/>
    </row>
    <row r="68" spans="2:6" x14ac:dyDescent="0.25">
      <c r="B68" s="13"/>
      <c r="F68" s="17"/>
    </row>
    <row r="69" spans="2:6" x14ac:dyDescent="0.25">
      <c r="B69" s="13"/>
      <c r="F69" s="17"/>
    </row>
    <row r="70" spans="2:6" x14ac:dyDescent="0.25">
      <c r="B70" s="13"/>
      <c r="F70" s="17"/>
    </row>
    <row r="71" spans="2:6" x14ac:dyDescent="0.25">
      <c r="B71" s="13"/>
      <c r="F71" s="17"/>
    </row>
    <row r="72" spans="2:6" x14ac:dyDescent="0.25">
      <c r="B72" s="13"/>
      <c r="F72" s="17"/>
    </row>
    <row r="73" spans="2:6" x14ac:dyDescent="0.25">
      <c r="B73" s="13"/>
      <c r="F73" s="17"/>
    </row>
    <row r="74" spans="2:6" x14ac:dyDescent="0.25">
      <c r="B74" s="13"/>
      <c r="F74" s="17"/>
    </row>
    <row r="75" spans="2:6" x14ac:dyDescent="0.25">
      <c r="B75" s="13"/>
      <c r="F75" s="17"/>
    </row>
    <row r="76" spans="2:6" x14ac:dyDescent="0.25">
      <c r="B76" s="13"/>
      <c r="F76" s="17"/>
    </row>
    <row r="77" spans="2:6" x14ac:dyDescent="0.25">
      <c r="B77" s="13"/>
      <c r="F77" s="17"/>
    </row>
    <row r="78" spans="2:6" x14ac:dyDescent="0.25">
      <c r="B78" s="13"/>
      <c r="F78" s="17"/>
    </row>
    <row r="79" spans="2:6" x14ac:dyDescent="0.25">
      <c r="B79" s="13"/>
      <c r="F79" s="17"/>
    </row>
    <row r="80" spans="2:6" x14ac:dyDescent="0.25">
      <c r="B80" s="13"/>
      <c r="F80" s="17"/>
    </row>
    <row r="81" spans="2:6" x14ac:dyDescent="0.25">
      <c r="B81" s="13"/>
      <c r="F81" s="17"/>
    </row>
    <row r="82" spans="2:6" x14ac:dyDescent="0.25">
      <c r="B82" s="13"/>
      <c r="F82" s="17"/>
    </row>
    <row r="83" spans="2:6" x14ac:dyDescent="0.25">
      <c r="B83" s="13"/>
      <c r="F83" s="17"/>
    </row>
    <row r="84" spans="2:6" x14ac:dyDescent="0.25">
      <c r="B84" s="13"/>
      <c r="F84" s="17"/>
    </row>
    <row r="85" spans="2:6" x14ac:dyDescent="0.25">
      <c r="B85" s="13"/>
      <c r="F85" s="17"/>
    </row>
    <row r="86" spans="2:6" x14ac:dyDescent="0.25">
      <c r="B86" s="13"/>
      <c r="F86" s="17"/>
    </row>
    <row r="87" spans="2:6" x14ac:dyDescent="0.25">
      <c r="B87" s="13"/>
      <c r="F87" s="17"/>
    </row>
    <row r="88" spans="2:6" x14ac:dyDescent="0.25">
      <c r="B88" s="13"/>
      <c r="F88" s="17"/>
    </row>
    <row r="89" spans="2:6" x14ac:dyDescent="0.25">
      <c r="B89" s="13"/>
      <c r="F89" s="17"/>
    </row>
    <row r="90" spans="2:6" x14ac:dyDescent="0.25">
      <c r="B90" s="13"/>
      <c r="F90" s="17"/>
    </row>
    <row r="91" spans="2:6" x14ac:dyDescent="0.25">
      <c r="B91" s="13"/>
      <c r="F91" s="17"/>
    </row>
    <row r="92" spans="2:6" x14ac:dyDescent="0.25">
      <c r="B92" s="13"/>
      <c r="F92" s="17"/>
    </row>
    <row r="93" spans="2:6" x14ac:dyDescent="0.25">
      <c r="B93" s="13"/>
      <c r="F93" s="17"/>
    </row>
    <row r="94" spans="2:6" x14ac:dyDescent="0.25">
      <c r="B94" s="13"/>
      <c r="F94" s="17"/>
    </row>
    <row r="95" spans="2:6" x14ac:dyDescent="0.25">
      <c r="B95" s="13"/>
      <c r="F95" s="17"/>
    </row>
    <row r="96" spans="2:6" x14ac:dyDescent="0.25">
      <c r="B96" s="13"/>
      <c r="F96" s="17"/>
    </row>
    <row r="97" spans="2:6" x14ac:dyDescent="0.25">
      <c r="B97" s="13"/>
      <c r="F97" s="17"/>
    </row>
    <row r="98" spans="2:6" x14ac:dyDescent="0.25">
      <c r="B98" s="13"/>
      <c r="F98" s="17"/>
    </row>
    <row r="99" spans="2:6" x14ac:dyDescent="0.25">
      <c r="B99" s="13"/>
      <c r="F99" s="17"/>
    </row>
    <row r="100" spans="2:6" x14ac:dyDescent="0.25">
      <c r="B100" s="13"/>
      <c r="F100" s="17"/>
    </row>
    <row r="101" spans="2:6" x14ac:dyDescent="0.25">
      <c r="B101" s="13"/>
      <c r="F101" s="17"/>
    </row>
    <row r="102" spans="2:6" x14ac:dyDescent="0.25">
      <c r="B102" s="13"/>
      <c r="F102" s="17"/>
    </row>
    <row r="103" spans="2:6" x14ac:dyDescent="0.25">
      <c r="B103" s="13"/>
      <c r="F103" s="17"/>
    </row>
    <row r="104" spans="2:6" x14ac:dyDescent="0.25">
      <c r="B104" s="13"/>
      <c r="F104" s="17"/>
    </row>
    <row r="105" spans="2:6" x14ac:dyDescent="0.25">
      <c r="B105" s="13"/>
      <c r="F105" s="17"/>
    </row>
    <row r="106" spans="2:6" x14ac:dyDescent="0.25">
      <c r="B106" s="13"/>
      <c r="F106" s="17"/>
    </row>
    <row r="107" spans="2:6" x14ac:dyDescent="0.25">
      <c r="B107" s="13"/>
      <c r="F107" s="17"/>
    </row>
    <row r="108" spans="2:6" x14ac:dyDescent="0.25">
      <c r="B108" s="13"/>
      <c r="F108" s="17"/>
    </row>
    <row r="109" spans="2:6" x14ac:dyDescent="0.25">
      <c r="B109" s="13"/>
      <c r="F109" s="17"/>
    </row>
    <row r="110" spans="2:6" x14ac:dyDescent="0.25">
      <c r="B110" s="13"/>
      <c r="F110" s="17"/>
    </row>
    <row r="111" spans="2:6" x14ac:dyDescent="0.25">
      <c r="B111" s="13"/>
      <c r="F111" s="17"/>
    </row>
    <row r="112" spans="2:6" x14ac:dyDescent="0.25">
      <c r="B112" s="13"/>
      <c r="F112" s="17"/>
    </row>
    <row r="113" spans="2:6" x14ac:dyDescent="0.25">
      <c r="B113" s="13"/>
      <c r="F113" s="17"/>
    </row>
    <row r="114" spans="2:6" x14ac:dyDescent="0.25">
      <c r="B114" s="13"/>
      <c r="F114" s="17"/>
    </row>
    <row r="115" spans="2:6" x14ac:dyDescent="0.25">
      <c r="B115" s="13"/>
      <c r="F115" s="17"/>
    </row>
    <row r="116" spans="2:6" x14ac:dyDescent="0.25">
      <c r="B116" s="13"/>
      <c r="F116" s="17"/>
    </row>
    <row r="117" spans="2:6" x14ac:dyDescent="0.25">
      <c r="B117" s="13"/>
      <c r="F117" s="17"/>
    </row>
    <row r="118" spans="2:6" x14ac:dyDescent="0.25">
      <c r="B118" s="13"/>
      <c r="F118" s="17"/>
    </row>
    <row r="119" spans="2:6" x14ac:dyDescent="0.25">
      <c r="B119" s="13"/>
      <c r="F119" s="17"/>
    </row>
    <row r="120" spans="2:6" x14ac:dyDescent="0.25">
      <c r="B120" s="13"/>
      <c r="F120" s="17"/>
    </row>
    <row r="121" spans="2:6" x14ac:dyDescent="0.25">
      <c r="B121" s="13"/>
      <c r="F121" s="17"/>
    </row>
    <row r="122" spans="2:6" x14ac:dyDescent="0.25">
      <c r="B122" s="13"/>
      <c r="F122" s="17"/>
    </row>
    <row r="123" spans="2:6" x14ac:dyDescent="0.25">
      <c r="B123" s="13"/>
      <c r="F123" s="17"/>
    </row>
    <row r="124" spans="2:6" x14ac:dyDescent="0.25">
      <c r="B124" s="13"/>
      <c r="F124" s="17"/>
    </row>
    <row r="125" spans="2:6" x14ac:dyDescent="0.25">
      <c r="B125" s="13"/>
      <c r="F125" s="17"/>
    </row>
    <row r="126" spans="2:6" x14ac:dyDescent="0.25">
      <c r="B126" s="13"/>
      <c r="F126" s="17"/>
    </row>
    <row r="127" spans="2:6" x14ac:dyDescent="0.25">
      <c r="B127" s="13"/>
      <c r="F127" s="17"/>
    </row>
    <row r="128" spans="2:6" x14ac:dyDescent="0.25">
      <c r="B128" s="13"/>
      <c r="F128" s="17"/>
    </row>
    <row r="129" spans="2:6" x14ac:dyDescent="0.25">
      <c r="B129" s="13"/>
      <c r="F129" s="17"/>
    </row>
    <row r="130" spans="2:6" x14ac:dyDescent="0.25">
      <c r="B130" s="13"/>
      <c r="F130" s="17"/>
    </row>
    <row r="131" spans="2:6" x14ac:dyDescent="0.25">
      <c r="B131" s="13"/>
      <c r="F131" s="17"/>
    </row>
    <row r="132" spans="2:6" x14ac:dyDescent="0.25">
      <c r="B132" s="13"/>
      <c r="F132" s="17"/>
    </row>
    <row r="133" spans="2:6" x14ac:dyDescent="0.25">
      <c r="B133" s="13"/>
      <c r="F133" s="17"/>
    </row>
    <row r="134" spans="2:6" x14ac:dyDescent="0.25">
      <c r="B134" s="13"/>
      <c r="F134" s="17"/>
    </row>
    <row r="135" spans="2:6" x14ac:dyDescent="0.25">
      <c r="B135" s="13"/>
      <c r="F135" s="17"/>
    </row>
    <row r="136" spans="2:6" x14ac:dyDescent="0.25">
      <c r="B136" s="13"/>
      <c r="F136" s="17"/>
    </row>
    <row r="137" spans="2:6" x14ac:dyDescent="0.25">
      <c r="B137" s="13"/>
      <c r="F137" s="17"/>
    </row>
    <row r="138" spans="2:6" x14ac:dyDescent="0.25">
      <c r="B138" s="13"/>
      <c r="F138" s="17"/>
    </row>
    <row r="139" spans="2:6" x14ac:dyDescent="0.25">
      <c r="B139" s="13"/>
      <c r="F139" s="17"/>
    </row>
    <row r="140" spans="2:6" x14ac:dyDescent="0.25">
      <c r="B140" s="13"/>
      <c r="F140" s="17"/>
    </row>
    <row r="141" spans="2:6" s="2" customFormat="1" x14ac:dyDescent="0.25">
      <c r="B141" s="13"/>
      <c r="F141" s="17"/>
    </row>
    <row r="142" spans="2:6" s="2" customFormat="1" x14ac:dyDescent="0.25">
      <c r="B142" s="13"/>
      <c r="F142" s="17"/>
    </row>
    <row r="143" spans="2:6" s="2" customFormat="1" x14ac:dyDescent="0.25">
      <c r="B143" s="13"/>
      <c r="F143" s="17"/>
    </row>
    <row r="144" spans="2:6" s="2" customFormat="1" x14ac:dyDescent="0.25">
      <c r="B144" s="13"/>
      <c r="F144" s="17"/>
    </row>
    <row r="145" spans="2:7" x14ac:dyDescent="0.25">
      <c r="B145" s="13"/>
    </row>
    <row r="146" spans="2:7" x14ac:dyDescent="0.25">
      <c r="B146" s="13"/>
    </row>
    <row r="147" spans="2:7" x14ac:dyDescent="0.25">
      <c r="B147" s="13"/>
    </row>
    <row r="148" spans="2:7" x14ac:dyDescent="0.25">
      <c r="B148" s="13"/>
    </row>
    <row r="149" spans="2:7" s="2" customFormat="1" x14ac:dyDescent="0.25">
      <c r="B149" s="13"/>
      <c r="G149" s="69"/>
    </row>
    <row r="150" spans="2:7" s="2" customFormat="1" x14ac:dyDescent="0.25">
      <c r="B150" s="13"/>
      <c r="G150" s="69"/>
    </row>
  </sheetData>
  <mergeCells count="4">
    <mergeCell ref="A1:F1"/>
    <mergeCell ref="A2:F2"/>
    <mergeCell ref="A3:F3"/>
    <mergeCell ref="A4:F4"/>
  </mergeCells>
  <phoneticPr fontId="10" type="noConversion"/>
  <pageMargins left="0.59055118110236227" right="0.59055118110236227" top="0.78740157480314965" bottom="0.78740157480314965" header="0.31496062992125984" footer="0.31496062992125984"/>
  <pageSetup scale="75" orientation="portrait" horizontalDpi="300" verticalDpi="300" r:id="rId1"/>
  <extLst>
    <ext xmlns:mx="http://schemas.microsoft.com/office/mac/excel/2008/main" uri="{64002731-A6B0-56B0-2670-7721B7C09600}">
      <mx:PLV Mode="1"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G150"/>
  <sheetViews>
    <sheetView view="pageLayout" topLeftCell="A2" zoomScaleNormal="85" zoomScaleSheetLayoutView="100" workbookViewId="0">
      <selection activeCell="E7" sqref="E7:F19"/>
    </sheetView>
  </sheetViews>
  <sheetFormatPr baseColWidth="10" defaultColWidth="11.42578125" defaultRowHeight="15.75" x14ac:dyDescent="0.25"/>
  <cols>
    <col min="1" max="1" width="7.85546875" style="2" bestFit="1" customWidth="1"/>
    <col min="2" max="2" width="64.85546875" style="2" customWidth="1"/>
    <col min="3" max="3" width="6.85546875" style="2" customWidth="1"/>
    <col min="4" max="4" width="9.5703125" style="2" bestFit="1" customWidth="1"/>
    <col min="5" max="5" width="15.85546875" style="2" customWidth="1"/>
    <col min="6" max="6" width="17.5703125" style="2" bestFit="1" customWidth="1"/>
    <col min="7" max="7" width="11.5703125" style="69" bestFit="1" customWidth="1"/>
    <col min="8" max="16384" width="11.42578125" style="69"/>
  </cols>
  <sheetData>
    <row r="1" spans="1:7" s="61" customFormat="1" ht="82.5" customHeight="1" x14ac:dyDescent="0.25">
      <c r="A1" s="116" t="s">
        <v>67</v>
      </c>
      <c r="B1" s="116"/>
      <c r="C1" s="116"/>
      <c r="D1" s="116"/>
      <c r="E1" s="116"/>
      <c r="F1" s="116"/>
    </row>
    <row r="2" spans="1:7" s="30" customFormat="1" x14ac:dyDescent="0.25">
      <c r="A2" s="114" t="s">
        <v>68</v>
      </c>
      <c r="B2" s="114"/>
      <c r="C2" s="114"/>
      <c r="D2" s="114"/>
      <c r="E2" s="114"/>
      <c r="F2" s="114"/>
    </row>
    <row r="3" spans="1:7" s="30" customFormat="1" x14ac:dyDescent="0.25">
      <c r="A3" s="114" t="s">
        <v>69</v>
      </c>
      <c r="B3" s="114"/>
      <c r="C3" s="114"/>
      <c r="D3" s="114"/>
      <c r="E3" s="114"/>
      <c r="F3" s="114"/>
    </row>
    <row r="4" spans="1:7" s="30" customFormat="1" ht="34.700000000000003" customHeight="1" x14ac:dyDescent="0.25">
      <c r="A4" s="120" t="str">
        <f>+RESUMEN!B18</f>
        <v xml:space="preserve">ZANJA DRENANTE ( T-5 A T-6) </v>
      </c>
      <c r="B4" s="121"/>
      <c r="C4" s="121"/>
      <c r="D4" s="121"/>
      <c r="E4" s="121"/>
      <c r="F4" s="121"/>
    </row>
    <row r="5" spans="1:7" s="2" customFormat="1" ht="6.75" customHeight="1" x14ac:dyDescent="0.25">
      <c r="B5" s="13"/>
      <c r="E5" s="18"/>
      <c r="F5" s="18"/>
    </row>
    <row r="6" spans="1:7" s="2" customFormat="1" ht="31.5" x14ac:dyDescent="0.25">
      <c r="A6" s="3" t="s">
        <v>3</v>
      </c>
      <c r="B6" s="3" t="s">
        <v>4</v>
      </c>
      <c r="C6" s="3" t="s">
        <v>5</v>
      </c>
      <c r="D6" s="3" t="s">
        <v>6</v>
      </c>
      <c r="E6" s="3" t="s">
        <v>7</v>
      </c>
      <c r="F6" s="3" t="s">
        <v>8</v>
      </c>
    </row>
    <row r="7" spans="1:7" s="2" customFormat="1" x14ac:dyDescent="0.25">
      <c r="A7" s="3" t="s">
        <v>19</v>
      </c>
      <c r="B7" s="6" t="s">
        <v>9</v>
      </c>
      <c r="C7" s="25"/>
      <c r="D7" s="25"/>
      <c r="E7" s="25"/>
      <c r="F7" s="25"/>
    </row>
    <row r="8" spans="1:7" s="2" customFormat="1" x14ac:dyDescent="0.25">
      <c r="A8" s="62" t="s">
        <v>71</v>
      </c>
      <c r="B8" s="63" t="s">
        <v>72</v>
      </c>
      <c r="C8" s="62" t="s">
        <v>73</v>
      </c>
      <c r="D8" s="64">
        <v>27</v>
      </c>
      <c r="E8" s="64"/>
      <c r="F8" s="65"/>
    </row>
    <row r="9" spans="1:7" s="2" customFormat="1" x14ac:dyDescent="0.25">
      <c r="A9" s="3" t="s">
        <v>21</v>
      </c>
      <c r="B9" s="6" t="s">
        <v>11</v>
      </c>
      <c r="C9" s="25"/>
      <c r="D9" s="25"/>
      <c r="E9" s="4"/>
      <c r="F9" s="65"/>
    </row>
    <row r="10" spans="1:7" s="2" customFormat="1" x14ac:dyDescent="0.25">
      <c r="A10" s="62">
        <v>2.1</v>
      </c>
      <c r="B10" s="63" t="s">
        <v>74</v>
      </c>
      <c r="C10" s="62" t="s">
        <v>75</v>
      </c>
      <c r="D10" s="64">
        <v>162</v>
      </c>
      <c r="E10" s="65"/>
      <c r="F10" s="65"/>
    </row>
    <row r="11" spans="1:7" s="8" customFormat="1" ht="31.5" x14ac:dyDescent="0.25">
      <c r="A11" s="62">
        <v>2.2000000000000002</v>
      </c>
      <c r="B11" s="63" t="s">
        <v>76</v>
      </c>
      <c r="C11" s="62" t="s">
        <v>75</v>
      </c>
      <c r="D11" s="64">
        <v>202.5</v>
      </c>
      <c r="E11" s="65"/>
      <c r="F11" s="65"/>
    </row>
    <row r="12" spans="1:7" s="2" customFormat="1" x14ac:dyDescent="0.25">
      <c r="A12" s="62">
        <v>2.2999999999999998</v>
      </c>
      <c r="B12" s="63" t="s">
        <v>77</v>
      </c>
      <c r="C12" s="62" t="s">
        <v>78</v>
      </c>
      <c r="D12" s="64">
        <v>300</v>
      </c>
      <c r="E12" s="65"/>
      <c r="F12" s="65"/>
    </row>
    <row r="13" spans="1:7" x14ac:dyDescent="0.25">
      <c r="A13" s="24">
        <v>3</v>
      </c>
      <c r="B13" s="6" t="s">
        <v>14</v>
      </c>
      <c r="C13" s="25"/>
      <c r="D13" s="25"/>
      <c r="E13" s="68"/>
      <c r="F13" s="65"/>
    </row>
    <row r="14" spans="1:7" s="2" customFormat="1" x14ac:dyDescent="0.25">
      <c r="A14" s="62">
        <v>3.1</v>
      </c>
      <c r="B14" s="63" t="s">
        <v>79</v>
      </c>
      <c r="C14" s="62" t="s">
        <v>75</v>
      </c>
      <c r="D14" s="64">
        <f>+D10*1</f>
        <v>162</v>
      </c>
      <c r="E14" s="71"/>
      <c r="F14" s="65"/>
    </row>
    <row r="15" spans="1:7" s="2" customFormat="1" ht="15.6" customHeight="1" x14ac:dyDescent="0.25">
      <c r="A15" s="62">
        <v>3.2</v>
      </c>
      <c r="B15" s="63" t="s">
        <v>80</v>
      </c>
      <c r="C15" s="62" t="s">
        <v>78</v>
      </c>
      <c r="D15" s="64">
        <f>(+D16*5*2)+(+D16*0.9*3)</f>
        <v>381</v>
      </c>
      <c r="E15" s="71"/>
      <c r="F15" s="65"/>
      <c r="G15" s="60"/>
    </row>
    <row r="16" spans="1:7" s="2" customFormat="1" ht="15.6" customHeight="1" x14ac:dyDescent="0.25">
      <c r="A16" s="62">
        <v>3.3</v>
      </c>
      <c r="B16" s="63" t="s">
        <v>81</v>
      </c>
      <c r="C16" s="62" t="s">
        <v>82</v>
      </c>
      <c r="D16" s="64">
        <v>30</v>
      </c>
      <c r="E16" s="71"/>
      <c r="F16" s="65"/>
    </row>
    <row r="17" spans="1:6" ht="15.6" customHeight="1" x14ac:dyDescent="0.25">
      <c r="A17" s="62">
        <v>3.4</v>
      </c>
      <c r="B17" s="63" t="s">
        <v>83</v>
      </c>
      <c r="C17" s="62" t="s">
        <v>84</v>
      </c>
      <c r="D17" s="64">
        <f>+D16*5*0.9</f>
        <v>135</v>
      </c>
      <c r="E17" s="71"/>
      <c r="F17" s="65"/>
    </row>
    <row r="18" spans="1:6" x14ac:dyDescent="0.25">
      <c r="B18" s="13"/>
      <c r="E18" s="18"/>
      <c r="F18" s="18"/>
    </row>
    <row r="19" spans="1:6" x14ac:dyDescent="0.25">
      <c r="B19" s="14" t="s">
        <v>13</v>
      </c>
      <c r="C19" s="15"/>
      <c r="D19" s="15"/>
      <c r="E19" s="19"/>
      <c r="F19" s="4"/>
    </row>
    <row r="20" spans="1:6" x14ac:dyDescent="0.25">
      <c r="B20" s="60"/>
      <c r="C20" s="60"/>
      <c r="D20" s="60"/>
      <c r="E20" s="60"/>
      <c r="F20" s="60"/>
    </row>
    <row r="21" spans="1:6" x14ac:dyDescent="0.25">
      <c r="B21" s="60"/>
      <c r="C21" s="60"/>
      <c r="D21" s="60"/>
      <c r="E21" s="60"/>
      <c r="F21" s="60"/>
    </row>
    <row r="22" spans="1:6" x14ac:dyDescent="0.25">
      <c r="B22" s="60"/>
      <c r="C22" s="60"/>
      <c r="D22" s="60"/>
      <c r="E22" s="60"/>
      <c r="F22" s="60"/>
    </row>
    <row r="23" spans="1:6" x14ac:dyDescent="0.25">
      <c r="B23" s="60"/>
      <c r="C23" s="60"/>
      <c r="D23" s="60"/>
      <c r="E23" s="60"/>
      <c r="F23" s="60"/>
    </row>
    <row r="24" spans="1:6" x14ac:dyDescent="0.25">
      <c r="B24" s="60"/>
      <c r="C24" s="60"/>
      <c r="D24" s="60"/>
      <c r="E24" s="60"/>
      <c r="F24" s="60"/>
    </row>
    <row r="25" spans="1:6" x14ac:dyDescent="0.25">
      <c r="B25" s="60"/>
      <c r="C25" s="60"/>
      <c r="D25" s="60"/>
      <c r="E25" s="60"/>
      <c r="F25" s="60"/>
    </row>
    <row r="26" spans="1:6" x14ac:dyDescent="0.25">
      <c r="B26" s="13"/>
      <c r="E26" s="69"/>
      <c r="F26" s="69"/>
    </row>
    <row r="27" spans="1:6" x14ac:dyDescent="0.25">
      <c r="B27" s="13"/>
      <c r="E27" s="69"/>
      <c r="F27" s="69"/>
    </row>
    <row r="28" spans="1:6" x14ac:dyDescent="0.25">
      <c r="B28" s="13"/>
      <c r="E28" s="18"/>
      <c r="F28" s="18"/>
    </row>
    <row r="29" spans="1:6" x14ac:dyDescent="0.25">
      <c r="B29" s="13"/>
      <c r="E29" s="18"/>
      <c r="F29" s="18"/>
    </row>
    <row r="30" spans="1:6" x14ac:dyDescent="0.25">
      <c r="B30" s="13"/>
      <c r="E30" s="18"/>
      <c r="F30" s="18"/>
    </row>
    <row r="31" spans="1:6" x14ac:dyDescent="0.25">
      <c r="B31" s="13"/>
      <c r="E31" s="18"/>
      <c r="F31" s="18"/>
    </row>
    <row r="32" spans="1:6" x14ac:dyDescent="0.25">
      <c r="B32" s="13"/>
      <c r="E32" s="18"/>
      <c r="F32" s="18"/>
    </row>
    <row r="33" spans="2:6" x14ac:dyDescent="0.25">
      <c r="B33" s="13"/>
      <c r="E33" s="18"/>
      <c r="F33" s="18"/>
    </row>
    <row r="34" spans="2:6" x14ac:dyDescent="0.25">
      <c r="B34" s="13"/>
      <c r="E34" s="18"/>
      <c r="F34" s="18"/>
    </row>
    <row r="35" spans="2:6" x14ac:dyDescent="0.25">
      <c r="B35" s="13"/>
      <c r="E35" s="18"/>
      <c r="F35" s="18"/>
    </row>
    <row r="36" spans="2:6" x14ac:dyDescent="0.25">
      <c r="B36" s="13"/>
      <c r="E36" s="18"/>
      <c r="F36" s="18"/>
    </row>
    <row r="37" spans="2:6" x14ac:dyDescent="0.25">
      <c r="B37" s="13"/>
      <c r="E37" s="18"/>
      <c r="F37" s="18"/>
    </row>
    <row r="38" spans="2:6" x14ac:dyDescent="0.25">
      <c r="B38" s="13"/>
      <c r="E38" s="18"/>
      <c r="F38" s="18"/>
    </row>
    <row r="39" spans="2:6" x14ac:dyDescent="0.25">
      <c r="B39" s="13"/>
      <c r="E39" s="18"/>
      <c r="F39" s="18"/>
    </row>
    <row r="40" spans="2:6" x14ac:dyDescent="0.25">
      <c r="B40" s="13"/>
      <c r="E40" s="18"/>
      <c r="F40" s="18"/>
    </row>
    <row r="41" spans="2:6" x14ac:dyDescent="0.25">
      <c r="B41" s="13"/>
      <c r="E41" s="18"/>
      <c r="F41" s="18"/>
    </row>
    <row r="42" spans="2:6" x14ac:dyDescent="0.25">
      <c r="B42" s="13"/>
      <c r="E42" s="18"/>
      <c r="F42" s="18"/>
    </row>
    <row r="43" spans="2:6" x14ac:dyDescent="0.25">
      <c r="B43" s="13"/>
      <c r="E43" s="18"/>
      <c r="F43" s="18"/>
    </row>
    <row r="44" spans="2:6" x14ac:dyDescent="0.25">
      <c r="B44" s="13"/>
      <c r="E44" s="18"/>
      <c r="F44" s="18"/>
    </row>
    <row r="45" spans="2:6" x14ac:dyDescent="0.25">
      <c r="B45" s="13"/>
      <c r="E45" s="18"/>
      <c r="F45" s="18"/>
    </row>
    <row r="46" spans="2:6" x14ac:dyDescent="0.25">
      <c r="B46" s="13"/>
      <c r="E46" s="18"/>
      <c r="F46" s="18"/>
    </row>
    <row r="47" spans="2:6" x14ac:dyDescent="0.25">
      <c r="B47" s="13"/>
      <c r="E47" s="18"/>
      <c r="F47" s="18"/>
    </row>
    <row r="48" spans="2:6" x14ac:dyDescent="0.25">
      <c r="B48" s="13"/>
      <c r="F48" s="17"/>
    </row>
    <row r="49" spans="2:6" x14ac:dyDescent="0.25">
      <c r="B49" s="13"/>
      <c r="F49" s="17"/>
    </row>
    <row r="50" spans="2:6" x14ac:dyDescent="0.25">
      <c r="B50" s="13"/>
      <c r="F50" s="17"/>
    </row>
    <row r="51" spans="2:6" x14ac:dyDescent="0.25">
      <c r="B51" s="13"/>
      <c r="F51" s="17"/>
    </row>
    <row r="52" spans="2:6" x14ac:dyDescent="0.25">
      <c r="B52" s="13"/>
      <c r="F52" s="17"/>
    </row>
    <row r="53" spans="2:6" x14ac:dyDescent="0.25">
      <c r="B53" s="13"/>
      <c r="F53" s="17"/>
    </row>
    <row r="54" spans="2:6" x14ac:dyDescent="0.25">
      <c r="B54" s="13"/>
      <c r="F54" s="17"/>
    </row>
    <row r="55" spans="2:6" x14ac:dyDescent="0.25">
      <c r="B55" s="13"/>
      <c r="F55" s="17"/>
    </row>
    <row r="56" spans="2:6" x14ac:dyDescent="0.25">
      <c r="B56" s="13"/>
      <c r="F56" s="17"/>
    </row>
    <row r="57" spans="2:6" x14ac:dyDescent="0.25">
      <c r="B57" s="13"/>
      <c r="F57" s="17"/>
    </row>
    <row r="58" spans="2:6" x14ac:dyDescent="0.25">
      <c r="B58" s="13"/>
      <c r="F58" s="17"/>
    </row>
    <row r="59" spans="2:6" x14ac:dyDescent="0.25">
      <c r="B59" s="13"/>
      <c r="F59" s="17"/>
    </row>
    <row r="60" spans="2:6" x14ac:dyDescent="0.25">
      <c r="B60" s="13"/>
      <c r="F60" s="17"/>
    </row>
    <row r="61" spans="2:6" x14ac:dyDescent="0.25">
      <c r="B61" s="13"/>
      <c r="F61" s="17"/>
    </row>
    <row r="62" spans="2:6" x14ac:dyDescent="0.25">
      <c r="B62" s="13"/>
      <c r="F62" s="17"/>
    </row>
    <row r="63" spans="2:6" x14ac:dyDescent="0.25">
      <c r="B63" s="13"/>
      <c r="F63" s="17"/>
    </row>
    <row r="64" spans="2:6" x14ac:dyDescent="0.25">
      <c r="B64" s="13"/>
      <c r="F64" s="17"/>
    </row>
    <row r="65" spans="2:6" x14ac:dyDescent="0.25">
      <c r="B65" s="13"/>
      <c r="F65" s="17"/>
    </row>
    <row r="66" spans="2:6" x14ac:dyDescent="0.25">
      <c r="B66" s="13"/>
      <c r="F66" s="17"/>
    </row>
    <row r="67" spans="2:6" x14ac:dyDescent="0.25">
      <c r="B67" s="13"/>
      <c r="F67" s="17"/>
    </row>
    <row r="68" spans="2:6" x14ac:dyDescent="0.25">
      <c r="B68" s="13"/>
      <c r="F68" s="17"/>
    </row>
    <row r="69" spans="2:6" x14ac:dyDescent="0.25">
      <c r="B69" s="13"/>
      <c r="F69" s="17"/>
    </row>
    <row r="70" spans="2:6" x14ac:dyDescent="0.25">
      <c r="B70" s="13"/>
      <c r="F70" s="17"/>
    </row>
    <row r="71" spans="2:6" x14ac:dyDescent="0.25">
      <c r="B71" s="13"/>
      <c r="F71" s="17"/>
    </row>
    <row r="72" spans="2:6" x14ac:dyDescent="0.25">
      <c r="B72" s="13"/>
      <c r="F72" s="17"/>
    </row>
    <row r="73" spans="2:6" x14ac:dyDescent="0.25">
      <c r="B73" s="13"/>
      <c r="F73" s="17"/>
    </row>
    <row r="74" spans="2:6" x14ac:dyDescent="0.25">
      <c r="B74" s="13"/>
      <c r="F74" s="17"/>
    </row>
    <row r="75" spans="2:6" x14ac:dyDescent="0.25">
      <c r="B75" s="13"/>
      <c r="F75" s="17"/>
    </row>
    <row r="76" spans="2:6" x14ac:dyDescent="0.25">
      <c r="B76" s="13"/>
      <c r="F76" s="17"/>
    </row>
    <row r="77" spans="2:6" x14ac:dyDescent="0.25">
      <c r="B77" s="13"/>
      <c r="F77" s="17"/>
    </row>
    <row r="78" spans="2:6" x14ac:dyDescent="0.25">
      <c r="B78" s="13"/>
      <c r="F78" s="17"/>
    </row>
    <row r="79" spans="2:6" x14ac:dyDescent="0.25">
      <c r="B79" s="13"/>
      <c r="F79" s="17"/>
    </row>
    <row r="80" spans="2:6" x14ac:dyDescent="0.25">
      <c r="B80" s="13"/>
      <c r="F80" s="17"/>
    </row>
    <row r="81" spans="2:6" x14ac:dyDescent="0.25">
      <c r="B81" s="13"/>
      <c r="F81" s="17"/>
    </row>
    <row r="82" spans="2:6" x14ac:dyDescent="0.25">
      <c r="B82" s="13"/>
      <c r="F82" s="17"/>
    </row>
    <row r="83" spans="2:6" x14ac:dyDescent="0.25">
      <c r="B83" s="13"/>
      <c r="F83" s="17"/>
    </row>
    <row r="84" spans="2:6" x14ac:dyDescent="0.25">
      <c r="B84" s="13"/>
      <c r="F84" s="17"/>
    </row>
    <row r="85" spans="2:6" x14ac:dyDescent="0.25">
      <c r="B85" s="13"/>
      <c r="F85" s="17"/>
    </row>
    <row r="86" spans="2:6" x14ac:dyDescent="0.25">
      <c r="B86" s="13"/>
      <c r="F86" s="17"/>
    </row>
    <row r="87" spans="2:6" x14ac:dyDescent="0.25">
      <c r="B87" s="13"/>
      <c r="F87" s="17"/>
    </row>
    <row r="88" spans="2:6" x14ac:dyDescent="0.25">
      <c r="B88" s="13"/>
      <c r="F88" s="17"/>
    </row>
    <row r="89" spans="2:6" x14ac:dyDescent="0.25">
      <c r="B89" s="13"/>
      <c r="F89" s="17"/>
    </row>
    <row r="90" spans="2:6" x14ac:dyDescent="0.25">
      <c r="B90" s="13"/>
      <c r="F90" s="17"/>
    </row>
    <row r="91" spans="2:6" x14ac:dyDescent="0.25">
      <c r="B91" s="13"/>
      <c r="F91" s="17"/>
    </row>
    <row r="92" spans="2:6" x14ac:dyDescent="0.25">
      <c r="B92" s="13"/>
      <c r="F92" s="17"/>
    </row>
    <row r="93" spans="2:6" x14ac:dyDescent="0.25">
      <c r="B93" s="13"/>
      <c r="F93" s="17"/>
    </row>
    <row r="94" spans="2:6" x14ac:dyDescent="0.25">
      <c r="B94" s="13"/>
      <c r="F94" s="17"/>
    </row>
    <row r="95" spans="2:6" x14ac:dyDescent="0.25">
      <c r="B95" s="13"/>
      <c r="F95" s="17"/>
    </row>
    <row r="96" spans="2:6" x14ac:dyDescent="0.25">
      <c r="B96" s="13"/>
      <c r="F96" s="17"/>
    </row>
    <row r="97" spans="2:6" x14ac:dyDescent="0.25">
      <c r="B97" s="13"/>
      <c r="F97" s="17"/>
    </row>
    <row r="98" spans="2:6" x14ac:dyDescent="0.25">
      <c r="B98" s="13"/>
      <c r="F98" s="17"/>
    </row>
    <row r="99" spans="2:6" x14ac:dyDescent="0.25">
      <c r="B99" s="13"/>
      <c r="F99" s="17"/>
    </row>
    <row r="100" spans="2:6" x14ac:dyDescent="0.25">
      <c r="B100" s="13"/>
      <c r="F100" s="17"/>
    </row>
    <row r="101" spans="2:6" x14ac:dyDescent="0.25">
      <c r="B101" s="13"/>
      <c r="F101" s="17"/>
    </row>
    <row r="102" spans="2:6" x14ac:dyDescent="0.25">
      <c r="B102" s="13"/>
      <c r="F102" s="17"/>
    </row>
    <row r="103" spans="2:6" x14ac:dyDescent="0.25">
      <c r="B103" s="13"/>
      <c r="F103" s="17"/>
    </row>
    <row r="104" spans="2:6" x14ac:dyDescent="0.25">
      <c r="B104" s="13"/>
      <c r="F104" s="17"/>
    </row>
    <row r="105" spans="2:6" x14ac:dyDescent="0.25">
      <c r="B105" s="13"/>
      <c r="F105" s="17"/>
    </row>
    <row r="106" spans="2:6" x14ac:dyDescent="0.25">
      <c r="B106" s="13"/>
      <c r="F106" s="17"/>
    </row>
    <row r="107" spans="2:6" x14ac:dyDescent="0.25">
      <c r="B107" s="13"/>
      <c r="F107" s="17"/>
    </row>
    <row r="108" spans="2:6" x14ac:dyDescent="0.25">
      <c r="B108" s="13"/>
      <c r="F108" s="17"/>
    </row>
    <row r="109" spans="2:6" x14ac:dyDescent="0.25">
      <c r="B109" s="13"/>
      <c r="F109" s="17"/>
    </row>
    <row r="110" spans="2:6" x14ac:dyDescent="0.25">
      <c r="B110" s="13"/>
      <c r="F110" s="17"/>
    </row>
    <row r="111" spans="2:6" x14ac:dyDescent="0.25">
      <c r="B111" s="13"/>
      <c r="F111" s="17"/>
    </row>
    <row r="112" spans="2:6" x14ac:dyDescent="0.25">
      <c r="B112" s="13"/>
      <c r="F112" s="17"/>
    </row>
    <row r="113" spans="2:6" x14ac:dyDescent="0.25">
      <c r="B113" s="13"/>
      <c r="F113" s="17"/>
    </row>
    <row r="114" spans="2:6" x14ac:dyDescent="0.25">
      <c r="B114" s="13"/>
      <c r="F114" s="17"/>
    </row>
    <row r="115" spans="2:6" x14ac:dyDescent="0.25">
      <c r="B115" s="13"/>
      <c r="F115" s="17"/>
    </row>
    <row r="116" spans="2:6" x14ac:dyDescent="0.25">
      <c r="B116" s="13"/>
      <c r="F116" s="17"/>
    </row>
    <row r="117" spans="2:6" x14ac:dyDescent="0.25">
      <c r="B117" s="13"/>
      <c r="F117" s="17"/>
    </row>
    <row r="118" spans="2:6" x14ac:dyDescent="0.25">
      <c r="B118" s="13"/>
      <c r="F118" s="17"/>
    </row>
    <row r="119" spans="2:6" x14ac:dyDescent="0.25">
      <c r="B119" s="13"/>
      <c r="F119" s="17"/>
    </row>
    <row r="120" spans="2:6" x14ac:dyDescent="0.25">
      <c r="B120" s="13"/>
      <c r="F120" s="17"/>
    </row>
    <row r="121" spans="2:6" x14ac:dyDescent="0.25">
      <c r="B121" s="13"/>
      <c r="F121" s="17"/>
    </row>
    <row r="122" spans="2:6" x14ac:dyDescent="0.25">
      <c r="B122" s="13"/>
      <c r="F122" s="17"/>
    </row>
    <row r="123" spans="2:6" x14ac:dyDescent="0.25">
      <c r="B123" s="13"/>
      <c r="F123" s="17"/>
    </row>
    <row r="124" spans="2:6" x14ac:dyDescent="0.25">
      <c r="B124" s="13"/>
      <c r="F124" s="17"/>
    </row>
    <row r="125" spans="2:6" x14ac:dyDescent="0.25">
      <c r="B125" s="13"/>
      <c r="F125" s="17"/>
    </row>
    <row r="126" spans="2:6" x14ac:dyDescent="0.25">
      <c r="B126" s="13"/>
      <c r="F126" s="17"/>
    </row>
    <row r="127" spans="2:6" x14ac:dyDescent="0.25">
      <c r="B127" s="13"/>
      <c r="F127" s="17"/>
    </row>
    <row r="128" spans="2:6" x14ac:dyDescent="0.25">
      <c r="B128" s="13"/>
      <c r="F128" s="17"/>
    </row>
    <row r="129" spans="2:6" x14ac:dyDescent="0.25">
      <c r="B129" s="13"/>
      <c r="F129" s="17"/>
    </row>
    <row r="130" spans="2:6" x14ac:dyDescent="0.25">
      <c r="B130" s="13"/>
      <c r="F130" s="17"/>
    </row>
    <row r="131" spans="2:6" x14ac:dyDescent="0.25">
      <c r="B131" s="13"/>
      <c r="F131" s="17"/>
    </row>
    <row r="132" spans="2:6" x14ac:dyDescent="0.25">
      <c r="B132" s="13"/>
      <c r="F132" s="17"/>
    </row>
    <row r="133" spans="2:6" x14ac:dyDescent="0.25">
      <c r="B133" s="13"/>
      <c r="F133" s="17"/>
    </row>
    <row r="134" spans="2:6" x14ac:dyDescent="0.25">
      <c r="B134" s="13"/>
      <c r="F134" s="17"/>
    </row>
    <row r="135" spans="2:6" x14ac:dyDescent="0.25">
      <c r="B135" s="13"/>
      <c r="F135" s="17"/>
    </row>
    <row r="136" spans="2:6" x14ac:dyDescent="0.25">
      <c r="B136" s="13"/>
      <c r="F136" s="17"/>
    </row>
    <row r="137" spans="2:6" x14ac:dyDescent="0.25">
      <c r="B137" s="13"/>
      <c r="F137" s="17"/>
    </row>
    <row r="138" spans="2:6" x14ac:dyDescent="0.25">
      <c r="B138" s="13"/>
      <c r="F138" s="17"/>
    </row>
    <row r="139" spans="2:6" x14ac:dyDescent="0.25">
      <c r="B139" s="13"/>
      <c r="F139" s="17"/>
    </row>
    <row r="140" spans="2:6" x14ac:dyDescent="0.25">
      <c r="B140" s="13"/>
      <c r="F140" s="17"/>
    </row>
    <row r="141" spans="2:6" s="2" customFormat="1" x14ac:dyDescent="0.25">
      <c r="B141" s="13"/>
      <c r="F141" s="17"/>
    </row>
    <row r="142" spans="2:6" s="2" customFormat="1" x14ac:dyDescent="0.25">
      <c r="B142" s="13"/>
      <c r="F142" s="17"/>
    </row>
    <row r="143" spans="2:6" s="2" customFormat="1" x14ac:dyDescent="0.25">
      <c r="B143" s="13"/>
      <c r="F143" s="17"/>
    </row>
    <row r="144" spans="2:6" s="2" customFormat="1" x14ac:dyDescent="0.25">
      <c r="B144" s="13"/>
      <c r="F144" s="17"/>
    </row>
    <row r="145" spans="2:7" x14ac:dyDescent="0.25">
      <c r="B145" s="13"/>
    </row>
    <row r="146" spans="2:7" x14ac:dyDescent="0.25">
      <c r="B146" s="13"/>
    </row>
    <row r="147" spans="2:7" x14ac:dyDescent="0.25">
      <c r="B147" s="13"/>
    </row>
    <row r="148" spans="2:7" x14ac:dyDescent="0.25">
      <c r="B148" s="13"/>
    </row>
    <row r="149" spans="2:7" s="2" customFormat="1" x14ac:dyDescent="0.25">
      <c r="B149" s="13"/>
      <c r="G149" s="69"/>
    </row>
    <row r="150" spans="2:7" s="2" customFormat="1" x14ac:dyDescent="0.25">
      <c r="B150" s="13"/>
      <c r="G150" s="69"/>
    </row>
  </sheetData>
  <mergeCells count="4">
    <mergeCell ref="A1:F1"/>
    <mergeCell ref="A2:F2"/>
    <mergeCell ref="A3:F3"/>
    <mergeCell ref="A4:F4"/>
  </mergeCells>
  <phoneticPr fontId="10" type="noConversion"/>
  <pageMargins left="0.59055118110236227" right="0.59055118110236227" top="0.78740157480314965" bottom="0.78740157480314965" header="0.31496062992125984" footer="0.31496062992125984"/>
  <pageSetup scale="75" orientation="portrait" horizontalDpi="300" verticalDpi="300" r:id="rId1"/>
  <extLst>
    <ext xmlns:mx="http://schemas.microsoft.com/office/mac/excel/2008/main" uri="{64002731-A6B0-56B0-2670-7721B7C09600}">
      <mx:PLV Mode="1"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G150"/>
  <sheetViews>
    <sheetView view="pageLayout" topLeftCell="A2" zoomScaleNormal="85" zoomScaleSheetLayoutView="100" workbookViewId="0">
      <selection activeCell="E7" sqref="E7:F19"/>
    </sheetView>
  </sheetViews>
  <sheetFormatPr baseColWidth="10" defaultColWidth="11.42578125" defaultRowHeight="15.75" x14ac:dyDescent="0.25"/>
  <cols>
    <col min="1" max="1" width="7.85546875" style="2" bestFit="1" customWidth="1"/>
    <col min="2" max="2" width="64.85546875" style="2" customWidth="1"/>
    <col min="3" max="3" width="6.85546875" style="2" customWidth="1"/>
    <col min="4" max="4" width="9.5703125" style="2" bestFit="1" customWidth="1"/>
    <col min="5" max="5" width="15.85546875" style="2" customWidth="1"/>
    <col min="6" max="6" width="17.5703125" style="2" bestFit="1" customWidth="1"/>
    <col min="7" max="7" width="11.5703125" style="69" bestFit="1" customWidth="1"/>
    <col min="8" max="16384" width="11.42578125" style="69"/>
  </cols>
  <sheetData>
    <row r="1" spans="1:7" s="61" customFormat="1" ht="82.5" customHeight="1" x14ac:dyDescent="0.25">
      <c r="A1" s="116" t="s">
        <v>67</v>
      </c>
      <c r="B1" s="116"/>
      <c r="C1" s="116"/>
      <c r="D1" s="116"/>
      <c r="E1" s="116"/>
      <c r="F1" s="116"/>
    </row>
    <row r="2" spans="1:7" s="30" customFormat="1" x14ac:dyDescent="0.25">
      <c r="A2" s="114" t="s">
        <v>68</v>
      </c>
      <c r="B2" s="114"/>
      <c r="C2" s="114"/>
      <c r="D2" s="114"/>
      <c r="E2" s="114"/>
      <c r="F2" s="114"/>
    </row>
    <row r="3" spans="1:7" s="30" customFormat="1" x14ac:dyDescent="0.25">
      <c r="A3" s="114" t="s">
        <v>69</v>
      </c>
      <c r="B3" s="114"/>
      <c r="C3" s="114"/>
      <c r="D3" s="114"/>
      <c r="E3" s="114"/>
      <c r="F3" s="114"/>
    </row>
    <row r="4" spans="1:7" s="30" customFormat="1" ht="34.700000000000003" customHeight="1" x14ac:dyDescent="0.25">
      <c r="A4" s="120" t="str">
        <f>+RESUMEN!B19</f>
        <v xml:space="preserve">ZANJA DRENANTE ( T-6 A T-7) </v>
      </c>
      <c r="B4" s="121"/>
      <c r="C4" s="121"/>
      <c r="D4" s="121"/>
      <c r="E4" s="121"/>
      <c r="F4" s="121"/>
    </row>
    <row r="5" spans="1:7" s="2" customFormat="1" ht="6.75" customHeight="1" x14ac:dyDescent="0.25">
      <c r="B5" s="13"/>
      <c r="E5" s="18"/>
      <c r="F5" s="18"/>
    </row>
    <row r="6" spans="1:7" s="2" customFormat="1" ht="31.5" x14ac:dyDescent="0.25">
      <c r="A6" s="3" t="s">
        <v>3</v>
      </c>
      <c r="B6" s="3" t="s">
        <v>4</v>
      </c>
      <c r="C6" s="3" t="s">
        <v>5</v>
      </c>
      <c r="D6" s="3" t="s">
        <v>6</v>
      </c>
      <c r="E6" s="3" t="s">
        <v>7</v>
      </c>
      <c r="F6" s="3" t="s">
        <v>8</v>
      </c>
    </row>
    <row r="7" spans="1:7" s="2" customFormat="1" x14ac:dyDescent="0.25">
      <c r="A7" s="3" t="s">
        <v>19</v>
      </c>
      <c r="B7" s="6" t="s">
        <v>9</v>
      </c>
      <c r="C7" s="25"/>
      <c r="D7" s="25"/>
      <c r="E7" s="25"/>
      <c r="F7" s="25"/>
    </row>
    <row r="8" spans="1:7" s="2" customFormat="1" x14ac:dyDescent="0.25">
      <c r="A8" s="62" t="s">
        <v>71</v>
      </c>
      <c r="B8" s="63" t="s">
        <v>86</v>
      </c>
      <c r="C8" s="62" t="s">
        <v>73</v>
      </c>
      <c r="D8" s="64">
        <f>33.5*0.9</f>
        <v>30.150000000000002</v>
      </c>
      <c r="E8" s="65"/>
      <c r="F8" s="65"/>
    </row>
    <row r="9" spans="1:7" s="2" customFormat="1" x14ac:dyDescent="0.25">
      <c r="A9" s="3" t="s">
        <v>21</v>
      </c>
      <c r="B9" s="6" t="s">
        <v>11</v>
      </c>
      <c r="C9" s="25"/>
      <c r="D9" s="25"/>
      <c r="E9" s="4"/>
      <c r="F9" s="65"/>
    </row>
    <row r="10" spans="1:7" s="2" customFormat="1" x14ac:dyDescent="0.25">
      <c r="A10" s="62">
        <v>2.1</v>
      </c>
      <c r="B10" s="63" t="s">
        <v>85</v>
      </c>
      <c r="C10" s="62" t="s">
        <v>75</v>
      </c>
      <c r="D10" s="64">
        <v>180.9</v>
      </c>
      <c r="E10" s="65"/>
      <c r="F10" s="65"/>
    </row>
    <row r="11" spans="1:7" s="8" customFormat="1" ht="31.5" x14ac:dyDescent="0.25">
      <c r="A11" s="62">
        <v>2.2000000000000002</v>
      </c>
      <c r="B11" s="63" t="s">
        <v>76</v>
      </c>
      <c r="C11" s="62" t="s">
        <v>75</v>
      </c>
      <c r="D11" s="64">
        <v>226.125</v>
      </c>
      <c r="E11" s="65"/>
      <c r="F11" s="65"/>
    </row>
    <row r="12" spans="1:7" s="2" customFormat="1" x14ac:dyDescent="0.25">
      <c r="A12" s="62">
        <v>2.2999999999999998</v>
      </c>
      <c r="B12" s="63" t="s">
        <v>77</v>
      </c>
      <c r="C12" s="62" t="s">
        <v>78</v>
      </c>
      <c r="D12" s="64">
        <v>335</v>
      </c>
      <c r="E12" s="65"/>
      <c r="F12" s="65"/>
    </row>
    <row r="13" spans="1:7" x14ac:dyDescent="0.25">
      <c r="A13" s="24">
        <v>3</v>
      </c>
      <c r="B13" s="6" t="s">
        <v>14</v>
      </c>
      <c r="C13" s="25"/>
      <c r="D13" s="25"/>
      <c r="E13" s="68"/>
      <c r="F13" s="65"/>
    </row>
    <row r="14" spans="1:7" s="2" customFormat="1" x14ac:dyDescent="0.25">
      <c r="A14" s="62">
        <v>3.1</v>
      </c>
      <c r="B14" s="63" t="s">
        <v>79</v>
      </c>
      <c r="C14" s="62" t="s">
        <v>75</v>
      </c>
      <c r="D14" s="64">
        <v>30.150000000000002</v>
      </c>
      <c r="E14" s="65"/>
      <c r="F14" s="65"/>
    </row>
    <row r="15" spans="1:7" s="2" customFormat="1" ht="15.6" customHeight="1" x14ac:dyDescent="0.25">
      <c r="A15" s="62">
        <v>3.2</v>
      </c>
      <c r="B15" s="63" t="s">
        <v>80</v>
      </c>
      <c r="C15" s="62" t="s">
        <v>78</v>
      </c>
      <c r="D15" s="64">
        <v>425.45</v>
      </c>
      <c r="E15" s="70"/>
      <c r="F15" s="65"/>
      <c r="G15" s="60"/>
    </row>
    <row r="16" spans="1:7" s="2" customFormat="1" ht="15.6" customHeight="1" x14ac:dyDescent="0.25">
      <c r="A16" s="62">
        <v>3.3</v>
      </c>
      <c r="B16" s="63" t="s">
        <v>81</v>
      </c>
      <c r="C16" s="62" t="s">
        <v>82</v>
      </c>
      <c r="D16" s="64">
        <v>33.5</v>
      </c>
      <c r="E16" s="70"/>
      <c r="F16" s="65"/>
    </row>
    <row r="17" spans="1:6" ht="15.6" customHeight="1" x14ac:dyDescent="0.25">
      <c r="A17" s="62">
        <v>3.4</v>
      </c>
      <c r="B17" s="63" t="s">
        <v>83</v>
      </c>
      <c r="C17" s="62" t="s">
        <v>84</v>
      </c>
      <c r="D17" s="64">
        <v>150.75</v>
      </c>
      <c r="E17" s="70"/>
      <c r="F17" s="65"/>
    </row>
    <row r="18" spans="1:6" x14ac:dyDescent="0.25">
      <c r="B18" s="13"/>
      <c r="E18" s="18"/>
      <c r="F18" s="18"/>
    </row>
    <row r="19" spans="1:6" x14ac:dyDescent="0.25">
      <c r="B19" s="14" t="s">
        <v>13</v>
      </c>
      <c r="C19" s="15"/>
      <c r="D19" s="15"/>
      <c r="E19" s="19"/>
      <c r="F19" s="4"/>
    </row>
    <row r="20" spans="1:6" x14ac:dyDescent="0.25">
      <c r="B20" s="60"/>
      <c r="C20" s="60"/>
      <c r="D20" s="60"/>
      <c r="E20" s="60"/>
      <c r="F20" s="60"/>
    </row>
    <row r="21" spans="1:6" x14ac:dyDescent="0.25">
      <c r="B21" s="60"/>
      <c r="C21" s="60"/>
      <c r="D21" s="60"/>
      <c r="E21" s="60"/>
      <c r="F21" s="60"/>
    </row>
    <row r="22" spans="1:6" x14ac:dyDescent="0.25">
      <c r="B22" s="60"/>
      <c r="C22" s="60"/>
      <c r="D22" s="60"/>
      <c r="E22" s="60"/>
      <c r="F22" s="60"/>
    </row>
    <row r="23" spans="1:6" x14ac:dyDescent="0.25">
      <c r="B23" s="60"/>
      <c r="C23" s="60"/>
      <c r="D23" s="60"/>
      <c r="E23" s="60"/>
      <c r="F23" s="60"/>
    </row>
    <row r="24" spans="1:6" x14ac:dyDescent="0.25">
      <c r="B24" s="60"/>
      <c r="C24" s="60"/>
      <c r="D24" s="60"/>
      <c r="E24" s="60"/>
      <c r="F24" s="60"/>
    </row>
    <row r="25" spans="1:6" x14ac:dyDescent="0.25">
      <c r="B25" s="60"/>
      <c r="C25" s="60"/>
      <c r="D25" s="60"/>
      <c r="E25" s="60"/>
      <c r="F25" s="60"/>
    </row>
    <row r="26" spans="1:6" x14ac:dyDescent="0.25">
      <c r="B26" s="13"/>
      <c r="E26" s="69"/>
      <c r="F26" s="69"/>
    </row>
    <row r="27" spans="1:6" x14ac:dyDescent="0.25">
      <c r="B27" s="13"/>
      <c r="E27" s="69"/>
      <c r="F27" s="69"/>
    </row>
    <row r="28" spans="1:6" x14ac:dyDescent="0.25">
      <c r="B28" s="13"/>
      <c r="E28" s="18"/>
      <c r="F28" s="18"/>
    </row>
    <row r="29" spans="1:6" x14ac:dyDescent="0.25">
      <c r="B29" s="13"/>
      <c r="E29" s="18"/>
      <c r="F29" s="18"/>
    </row>
    <row r="30" spans="1:6" x14ac:dyDescent="0.25">
      <c r="B30" s="13"/>
      <c r="E30" s="18"/>
      <c r="F30" s="18"/>
    </row>
    <row r="31" spans="1:6" x14ac:dyDescent="0.25">
      <c r="B31" s="13"/>
      <c r="E31" s="18"/>
      <c r="F31" s="18"/>
    </row>
    <row r="32" spans="1:6" x14ac:dyDescent="0.25">
      <c r="B32" s="13"/>
      <c r="E32" s="18"/>
      <c r="F32" s="18"/>
    </row>
    <row r="33" spans="2:6" x14ac:dyDescent="0.25">
      <c r="B33" s="13"/>
      <c r="E33" s="18"/>
      <c r="F33" s="18"/>
    </row>
    <row r="34" spans="2:6" x14ac:dyDescent="0.25">
      <c r="B34" s="13"/>
      <c r="E34" s="18"/>
      <c r="F34" s="18"/>
    </row>
    <row r="35" spans="2:6" x14ac:dyDescent="0.25">
      <c r="B35" s="13"/>
      <c r="E35" s="18"/>
      <c r="F35" s="18"/>
    </row>
    <row r="36" spans="2:6" x14ac:dyDescent="0.25">
      <c r="B36" s="13"/>
      <c r="E36" s="18"/>
      <c r="F36" s="18"/>
    </row>
    <row r="37" spans="2:6" x14ac:dyDescent="0.25">
      <c r="B37" s="13"/>
      <c r="E37" s="18"/>
      <c r="F37" s="18"/>
    </row>
    <row r="38" spans="2:6" x14ac:dyDescent="0.25">
      <c r="B38" s="13"/>
      <c r="E38" s="18"/>
      <c r="F38" s="18"/>
    </row>
    <row r="39" spans="2:6" x14ac:dyDescent="0.25">
      <c r="B39" s="13"/>
      <c r="E39" s="18"/>
      <c r="F39" s="18"/>
    </row>
    <row r="40" spans="2:6" x14ac:dyDescent="0.25">
      <c r="B40" s="13"/>
      <c r="E40" s="18"/>
      <c r="F40" s="18"/>
    </row>
    <row r="41" spans="2:6" x14ac:dyDescent="0.25">
      <c r="B41" s="13"/>
      <c r="E41" s="18"/>
      <c r="F41" s="18"/>
    </row>
    <row r="42" spans="2:6" x14ac:dyDescent="0.25">
      <c r="B42" s="13"/>
      <c r="E42" s="18"/>
      <c r="F42" s="18"/>
    </row>
    <row r="43" spans="2:6" x14ac:dyDescent="0.25">
      <c r="B43" s="13"/>
      <c r="E43" s="18"/>
      <c r="F43" s="18"/>
    </row>
    <row r="44" spans="2:6" x14ac:dyDescent="0.25">
      <c r="B44" s="13"/>
      <c r="E44" s="18"/>
      <c r="F44" s="18"/>
    </row>
    <row r="45" spans="2:6" x14ac:dyDescent="0.25">
      <c r="B45" s="13"/>
      <c r="E45" s="18"/>
      <c r="F45" s="18"/>
    </row>
    <row r="46" spans="2:6" x14ac:dyDescent="0.25">
      <c r="B46" s="13"/>
      <c r="E46" s="18"/>
      <c r="F46" s="18"/>
    </row>
    <row r="47" spans="2:6" x14ac:dyDescent="0.25">
      <c r="B47" s="13"/>
      <c r="E47" s="18"/>
      <c r="F47" s="18"/>
    </row>
    <row r="48" spans="2:6" x14ac:dyDescent="0.25">
      <c r="B48" s="13"/>
      <c r="F48" s="17"/>
    </row>
    <row r="49" spans="2:6" x14ac:dyDescent="0.25">
      <c r="B49" s="13"/>
      <c r="F49" s="17"/>
    </row>
    <row r="50" spans="2:6" x14ac:dyDescent="0.25">
      <c r="B50" s="13"/>
      <c r="F50" s="17"/>
    </row>
    <row r="51" spans="2:6" x14ac:dyDescent="0.25">
      <c r="B51" s="13"/>
      <c r="F51" s="17"/>
    </row>
    <row r="52" spans="2:6" x14ac:dyDescent="0.25">
      <c r="B52" s="13"/>
      <c r="F52" s="17"/>
    </row>
    <row r="53" spans="2:6" x14ac:dyDescent="0.25">
      <c r="B53" s="13"/>
      <c r="F53" s="17"/>
    </row>
    <row r="54" spans="2:6" x14ac:dyDescent="0.25">
      <c r="B54" s="13"/>
      <c r="F54" s="17"/>
    </row>
    <row r="55" spans="2:6" x14ac:dyDescent="0.25">
      <c r="B55" s="13"/>
      <c r="F55" s="17"/>
    </row>
    <row r="56" spans="2:6" x14ac:dyDescent="0.25">
      <c r="B56" s="13"/>
      <c r="F56" s="17"/>
    </row>
    <row r="57" spans="2:6" x14ac:dyDescent="0.25">
      <c r="B57" s="13"/>
      <c r="F57" s="17"/>
    </row>
    <row r="58" spans="2:6" x14ac:dyDescent="0.25">
      <c r="B58" s="13"/>
      <c r="F58" s="17"/>
    </row>
    <row r="59" spans="2:6" x14ac:dyDescent="0.25">
      <c r="B59" s="13"/>
      <c r="F59" s="17"/>
    </row>
    <row r="60" spans="2:6" x14ac:dyDescent="0.25">
      <c r="B60" s="13"/>
      <c r="F60" s="17"/>
    </row>
    <row r="61" spans="2:6" x14ac:dyDescent="0.25">
      <c r="B61" s="13"/>
      <c r="F61" s="17"/>
    </row>
    <row r="62" spans="2:6" x14ac:dyDescent="0.25">
      <c r="B62" s="13"/>
      <c r="F62" s="17"/>
    </row>
    <row r="63" spans="2:6" x14ac:dyDescent="0.25">
      <c r="B63" s="13"/>
      <c r="F63" s="17"/>
    </row>
    <row r="64" spans="2:6" x14ac:dyDescent="0.25">
      <c r="B64" s="13"/>
      <c r="F64" s="17"/>
    </row>
    <row r="65" spans="2:6" x14ac:dyDescent="0.25">
      <c r="B65" s="13"/>
      <c r="F65" s="17"/>
    </row>
    <row r="66" spans="2:6" x14ac:dyDescent="0.25">
      <c r="B66" s="13"/>
      <c r="F66" s="17"/>
    </row>
    <row r="67" spans="2:6" x14ac:dyDescent="0.25">
      <c r="B67" s="13"/>
      <c r="F67" s="17"/>
    </row>
    <row r="68" spans="2:6" x14ac:dyDescent="0.25">
      <c r="B68" s="13"/>
      <c r="F68" s="17"/>
    </row>
    <row r="69" spans="2:6" x14ac:dyDescent="0.25">
      <c r="B69" s="13"/>
      <c r="F69" s="17"/>
    </row>
    <row r="70" spans="2:6" x14ac:dyDescent="0.25">
      <c r="B70" s="13"/>
      <c r="F70" s="17"/>
    </row>
    <row r="71" spans="2:6" x14ac:dyDescent="0.25">
      <c r="B71" s="13"/>
      <c r="F71" s="17"/>
    </row>
    <row r="72" spans="2:6" x14ac:dyDescent="0.25">
      <c r="B72" s="13"/>
      <c r="F72" s="17"/>
    </row>
    <row r="73" spans="2:6" x14ac:dyDescent="0.25">
      <c r="B73" s="13"/>
      <c r="F73" s="17"/>
    </row>
    <row r="74" spans="2:6" x14ac:dyDescent="0.25">
      <c r="B74" s="13"/>
      <c r="F74" s="17"/>
    </row>
    <row r="75" spans="2:6" x14ac:dyDescent="0.25">
      <c r="B75" s="13"/>
      <c r="F75" s="17"/>
    </row>
    <row r="76" spans="2:6" x14ac:dyDescent="0.25">
      <c r="B76" s="13"/>
      <c r="F76" s="17"/>
    </row>
    <row r="77" spans="2:6" x14ac:dyDescent="0.25">
      <c r="B77" s="13"/>
      <c r="F77" s="17"/>
    </row>
    <row r="78" spans="2:6" x14ac:dyDescent="0.25">
      <c r="B78" s="13"/>
      <c r="F78" s="17"/>
    </row>
    <row r="79" spans="2:6" x14ac:dyDescent="0.25">
      <c r="B79" s="13"/>
      <c r="F79" s="17"/>
    </row>
    <row r="80" spans="2:6" x14ac:dyDescent="0.25">
      <c r="B80" s="13"/>
      <c r="F80" s="17"/>
    </row>
    <row r="81" spans="2:6" x14ac:dyDescent="0.25">
      <c r="B81" s="13"/>
      <c r="F81" s="17"/>
    </row>
    <row r="82" spans="2:6" x14ac:dyDescent="0.25">
      <c r="B82" s="13"/>
      <c r="F82" s="17"/>
    </row>
    <row r="83" spans="2:6" x14ac:dyDescent="0.25">
      <c r="B83" s="13"/>
      <c r="F83" s="17"/>
    </row>
    <row r="84" spans="2:6" x14ac:dyDescent="0.25">
      <c r="B84" s="13"/>
      <c r="F84" s="17"/>
    </row>
    <row r="85" spans="2:6" x14ac:dyDescent="0.25">
      <c r="B85" s="13"/>
      <c r="F85" s="17"/>
    </row>
    <row r="86" spans="2:6" x14ac:dyDescent="0.25">
      <c r="B86" s="13"/>
      <c r="F86" s="17"/>
    </row>
    <row r="87" spans="2:6" x14ac:dyDescent="0.25">
      <c r="B87" s="13"/>
      <c r="F87" s="17"/>
    </row>
    <row r="88" spans="2:6" x14ac:dyDescent="0.25">
      <c r="B88" s="13"/>
      <c r="F88" s="17"/>
    </row>
    <row r="89" spans="2:6" x14ac:dyDescent="0.25">
      <c r="B89" s="13"/>
      <c r="F89" s="17"/>
    </row>
    <row r="90" spans="2:6" x14ac:dyDescent="0.25">
      <c r="B90" s="13"/>
      <c r="F90" s="17"/>
    </row>
    <row r="91" spans="2:6" x14ac:dyDescent="0.25">
      <c r="B91" s="13"/>
      <c r="F91" s="17"/>
    </row>
    <row r="92" spans="2:6" x14ac:dyDescent="0.25">
      <c r="B92" s="13"/>
      <c r="F92" s="17"/>
    </row>
    <row r="93" spans="2:6" x14ac:dyDescent="0.25">
      <c r="B93" s="13"/>
      <c r="F93" s="17"/>
    </row>
    <row r="94" spans="2:6" x14ac:dyDescent="0.25">
      <c r="B94" s="13"/>
      <c r="F94" s="17"/>
    </row>
    <row r="95" spans="2:6" x14ac:dyDescent="0.25">
      <c r="B95" s="13"/>
      <c r="F95" s="17"/>
    </row>
    <row r="96" spans="2:6" x14ac:dyDescent="0.25">
      <c r="B96" s="13"/>
      <c r="F96" s="17"/>
    </row>
    <row r="97" spans="2:6" x14ac:dyDescent="0.25">
      <c r="B97" s="13"/>
      <c r="F97" s="17"/>
    </row>
    <row r="98" spans="2:6" x14ac:dyDescent="0.25">
      <c r="B98" s="13"/>
      <c r="F98" s="17"/>
    </row>
    <row r="99" spans="2:6" x14ac:dyDescent="0.25">
      <c r="B99" s="13"/>
      <c r="F99" s="17"/>
    </row>
    <row r="100" spans="2:6" x14ac:dyDescent="0.25">
      <c r="B100" s="13"/>
      <c r="F100" s="17"/>
    </row>
    <row r="101" spans="2:6" x14ac:dyDescent="0.25">
      <c r="B101" s="13"/>
      <c r="F101" s="17"/>
    </row>
    <row r="102" spans="2:6" x14ac:dyDescent="0.25">
      <c r="B102" s="13"/>
      <c r="F102" s="17"/>
    </row>
    <row r="103" spans="2:6" x14ac:dyDescent="0.25">
      <c r="B103" s="13"/>
      <c r="F103" s="17"/>
    </row>
    <row r="104" spans="2:6" x14ac:dyDescent="0.25">
      <c r="B104" s="13"/>
      <c r="F104" s="17"/>
    </row>
    <row r="105" spans="2:6" x14ac:dyDescent="0.25">
      <c r="B105" s="13"/>
      <c r="F105" s="17"/>
    </row>
    <row r="106" spans="2:6" x14ac:dyDescent="0.25">
      <c r="B106" s="13"/>
      <c r="F106" s="17"/>
    </row>
    <row r="107" spans="2:6" x14ac:dyDescent="0.25">
      <c r="B107" s="13"/>
      <c r="F107" s="17"/>
    </row>
    <row r="108" spans="2:6" x14ac:dyDescent="0.25">
      <c r="B108" s="13"/>
      <c r="F108" s="17"/>
    </row>
    <row r="109" spans="2:6" x14ac:dyDescent="0.25">
      <c r="B109" s="13"/>
      <c r="F109" s="17"/>
    </row>
    <row r="110" spans="2:6" x14ac:dyDescent="0.25">
      <c r="B110" s="13"/>
      <c r="F110" s="17"/>
    </row>
    <row r="111" spans="2:6" x14ac:dyDescent="0.25">
      <c r="B111" s="13"/>
      <c r="F111" s="17"/>
    </row>
    <row r="112" spans="2:6" x14ac:dyDescent="0.25">
      <c r="B112" s="13"/>
      <c r="F112" s="17"/>
    </row>
    <row r="113" spans="2:6" x14ac:dyDescent="0.25">
      <c r="B113" s="13"/>
      <c r="F113" s="17"/>
    </row>
    <row r="114" spans="2:6" x14ac:dyDescent="0.25">
      <c r="B114" s="13"/>
      <c r="F114" s="17"/>
    </row>
    <row r="115" spans="2:6" x14ac:dyDescent="0.25">
      <c r="B115" s="13"/>
      <c r="F115" s="17"/>
    </row>
    <row r="116" spans="2:6" x14ac:dyDescent="0.25">
      <c r="B116" s="13"/>
      <c r="F116" s="17"/>
    </row>
    <row r="117" spans="2:6" x14ac:dyDescent="0.25">
      <c r="B117" s="13"/>
      <c r="F117" s="17"/>
    </row>
    <row r="118" spans="2:6" x14ac:dyDescent="0.25">
      <c r="B118" s="13"/>
      <c r="F118" s="17"/>
    </row>
    <row r="119" spans="2:6" x14ac:dyDescent="0.25">
      <c r="B119" s="13"/>
      <c r="F119" s="17"/>
    </row>
    <row r="120" spans="2:6" x14ac:dyDescent="0.25">
      <c r="B120" s="13"/>
      <c r="F120" s="17"/>
    </row>
    <row r="121" spans="2:6" x14ac:dyDescent="0.25">
      <c r="B121" s="13"/>
      <c r="F121" s="17"/>
    </row>
    <row r="122" spans="2:6" x14ac:dyDescent="0.25">
      <c r="B122" s="13"/>
      <c r="F122" s="17"/>
    </row>
    <row r="123" spans="2:6" x14ac:dyDescent="0.25">
      <c r="B123" s="13"/>
      <c r="F123" s="17"/>
    </row>
    <row r="124" spans="2:6" x14ac:dyDescent="0.25">
      <c r="B124" s="13"/>
      <c r="F124" s="17"/>
    </row>
    <row r="125" spans="2:6" x14ac:dyDescent="0.25">
      <c r="B125" s="13"/>
      <c r="F125" s="17"/>
    </row>
    <row r="126" spans="2:6" x14ac:dyDescent="0.25">
      <c r="B126" s="13"/>
      <c r="F126" s="17"/>
    </row>
    <row r="127" spans="2:6" x14ac:dyDescent="0.25">
      <c r="B127" s="13"/>
      <c r="F127" s="17"/>
    </row>
    <row r="128" spans="2:6" x14ac:dyDescent="0.25">
      <c r="B128" s="13"/>
      <c r="F128" s="17"/>
    </row>
    <row r="129" spans="2:6" x14ac:dyDescent="0.25">
      <c r="B129" s="13"/>
      <c r="F129" s="17"/>
    </row>
    <row r="130" spans="2:6" x14ac:dyDescent="0.25">
      <c r="B130" s="13"/>
      <c r="F130" s="17"/>
    </row>
    <row r="131" spans="2:6" x14ac:dyDescent="0.25">
      <c r="B131" s="13"/>
      <c r="F131" s="17"/>
    </row>
    <row r="132" spans="2:6" x14ac:dyDescent="0.25">
      <c r="B132" s="13"/>
      <c r="F132" s="17"/>
    </row>
    <row r="133" spans="2:6" x14ac:dyDescent="0.25">
      <c r="B133" s="13"/>
      <c r="F133" s="17"/>
    </row>
    <row r="134" spans="2:6" x14ac:dyDescent="0.25">
      <c r="B134" s="13"/>
      <c r="F134" s="17"/>
    </row>
    <row r="135" spans="2:6" x14ac:dyDescent="0.25">
      <c r="B135" s="13"/>
      <c r="F135" s="17"/>
    </row>
    <row r="136" spans="2:6" x14ac:dyDescent="0.25">
      <c r="B136" s="13"/>
      <c r="F136" s="17"/>
    </row>
    <row r="137" spans="2:6" x14ac:dyDescent="0.25">
      <c r="B137" s="13"/>
      <c r="F137" s="17"/>
    </row>
    <row r="138" spans="2:6" x14ac:dyDescent="0.25">
      <c r="B138" s="13"/>
      <c r="F138" s="17"/>
    </row>
    <row r="139" spans="2:6" x14ac:dyDescent="0.25">
      <c r="B139" s="13"/>
      <c r="F139" s="17"/>
    </row>
    <row r="140" spans="2:6" x14ac:dyDescent="0.25">
      <c r="B140" s="13"/>
      <c r="F140" s="17"/>
    </row>
    <row r="141" spans="2:6" s="2" customFormat="1" x14ac:dyDescent="0.25">
      <c r="B141" s="13"/>
      <c r="F141" s="17"/>
    </row>
    <row r="142" spans="2:6" s="2" customFormat="1" x14ac:dyDescent="0.25">
      <c r="B142" s="13"/>
      <c r="F142" s="17"/>
    </row>
    <row r="143" spans="2:6" s="2" customFormat="1" x14ac:dyDescent="0.25">
      <c r="B143" s="13"/>
      <c r="F143" s="17"/>
    </row>
    <row r="144" spans="2:6" s="2" customFormat="1" x14ac:dyDescent="0.25">
      <c r="B144" s="13"/>
      <c r="F144" s="17"/>
    </row>
    <row r="145" spans="2:7" x14ac:dyDescent="0.25">
      <c r="B145" s="13"/>
    </row>
    <row r="146" spans="2:7" x14ac:dyDescent="0.25">
      <c r="B146" s="13"/>
    </row>
    <row r="147" spans="2:7" x14ac:dyDescent="0.25">
      <c r="B147" s="13"/>
    </row>
    <row r="148" spans="2:7" x14ac:dyDescent="0.25">
      <c r="B148" s="13"/>
    </row>
    <row r="149" spans="2:7" s="2" customFormat="1" x14ac:dyDescent="0.25">
      <c r="B149" s="13"/>
      <c r="G149" s="69"/>
    </row>
    <row r="150" spans="2:7" s="2" customFormat="1" x14ac:dyDescent="0.25">
      <c r="B150" s="13"/>
      <c r="G150" s="69"/>
    </row>
  </sheetData>
  <mergeCells count="4">
    <mergeCell ref="A1:F1"/>
    <mergeCell ref="A2:F2"/>
    <mergeCell ref="A3:F3"/>
    <mergeCell ref="A4:F4"/>
  </mergeCells>
  <phoneticPr fontId="10" type="noConversion"/>
  <pageMargins left="0.59055118110236227" right="0.59055118110236227" top="0.78740157480314965" bottom="0.78740157480314965" header="0.31496062992125984" footer="0.31496062992125984"/>
  <pageSetup scale="75"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21</vt:i4>
      </vt:variant>
    </vt:vector>
  </HeadingPairs>
  <TitlesOfParts>
    <vt:vector size="43" baseType="lpstr">
      <vt:lpstr>RESUMEN</vt:lpstr>
      <vt:lpstr>1. CERRAMIENTO</vt:lpstr>
      <vt:lpstr>2.REPLANTEO</vt:lpstr>
      <vt:lpstr>3. ZD ( T-1 A T-2) </vt:lpstr>
      <vt:lpstr>4.ZD ( T-2 A T-3) </vt:lpstr>
      <vt:lpstr>5. ZD ( T-3 A T-4) ) </vt:lpstr>
      <vt:lpstr>6. ZD ( T-4 A T-5) </vt:lpstr>
      <vt:lpstr>7. ZD ( T-5 A T-6)</vt:lpstr>
      <vt:lpstr>8. ZD ( T-6 A T-7)</vt:lpstr>
      <vt:lpstr>9. ZD ( T-6 A T-8)</vt:lpstr>
      <vt:lpstr>10. ZD ( T-5 A T-9) </vt:lpstr>
      <vt:lpstr>11. ZD ( T-4 A T-11) </vt:lpstr>
      <vt:lpstr>12. ZD  ( T-4 A T-10) </vt:lpstr>
      <vt:lpstr>13. ZD  ( T-3 A T-12) </vt:lpstr>
      <vt:lpstr>14. ZD ( T-3 A T-12)2 </vt:lpstr>
      <vt:lpstr>15. ZD ( T-2 A T-14)</vt:lpstr>
      <vt:lpstr>16. ZD (T-2 A T-15)</vt:lpstr>
      <vt:lpstr>17. ZD (C-1 A ND)</vt:lpstr>
      <vt:lpstr>18. LLC (C-1 A C-2)</vt:lpstr>
      <vt:lpstr>19. ADECUACION VIA</vt:lpstr>
      <vt:lpstr>20. REVEGETALIZACION</vt:lpstr>
      <vt:lpstr>CALCULO AIU</vt:lpstr>
      <vt:lpstr>'1. CERRAMIENTO'!Títulos_a_imprimir</vt:lpstr>
      <vt:lpstr>'10. ZD ( T-5 A T-9) '!Títulos_a_imprimir</vt:lpstr>
      <vt:lpstr>'11. ZD ( T-4 A T-11) '!Títulos_a_imprimir</vt:lpstr>
      <vt:lpstr>'12. ZD  ( T-4 A T-10) '!Títulos_a_imprimir</vt:lpstr>
      <vt:lpstr>'13. ZD  ( T-3 A T-12) '!Títulos_a_imprimir</vt:lpstr>
      <vt:lpstr>'14. ZD ( T-3 A T-12)2 '!Títulos_a_imprimir</vt:lpstr>
      <vt:lpstr>'15. ZD ( T-2 A T-14)'!Títulos_a_imprimir</vt:lpstr>
      <vt:lpstr>'16. ZD (T-2 A T-15)'!Títulos_a_imprimir</vt:lpstr>
      <vt:lpstr>'17. ZD (C-1 A ND)'!Títulos_a_imprimir</vt:lpstr>
      <vt:lpstr>'18. LLC (C-1 A C-2)'!Títulos_a_imprimir</vt:lpstr>
      <vt:lpstr>'19. ADECUACION VIA'!Títulos_a_imprimir</vt:lpstr>
      <vt:lpstr>'2.REPLANTEO'!Títulos_a_imprimir</vt:lpstr>
      <vt:lpstr>'20. REVEGETALIZACION'!Títulos_a_imprimir</vt:lpstr>
      <vt:lpstr>'3. ZD ( T-1 A T-2) '!Títulos_a_imprimir</vt:lpstr>
      <vt:lpstr>'4.ZD ( T-2 A T-3) '!Títulos_a_imprimir</vt:lpstr>
      <vt:lpstr>'5. ZD ( T-3 A T-4) ) '!Títulos_a_imprimir</vt:lpstr>
      <vt:lpstr>'6. ZD ( T-4 A T-5) '!Títulos_a_imprimir</vt:lpstr>
      <vt:lpstr>'7. ZD ( T-5 A T-6)'!Títulos_a_imprimir</vt:lpstr>
      <vt:lpstr>'8. ZD ( T-6 A T-7)'!Títulos_a_imprimir</vt:lpstr>
      <vt:lpstr>'9. ZD ( T-6 A T-8)'!Títulos_a_imprimir</vt:lpstr>
      <vt:lpstr>RESUMEN!Títulos_a_imprimir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MARTHA ALICIA ROMERO VARGAS</cp:lastModifiedBy>
  <cp:lastPrinted>2011-09-01T19:25:57Z</cp:lastPrinted>
  <dcterms:created xsi:type="dcterms:W3CDTF">2011-03-01T20:28:47Z</dcterms:created>
  <dcterms:modified xsi:type="dcterms:W3CDTF">2019-12-11T17:21:07Z</dcterms:modified>
</cp:coreProperties>
</file>