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21" windowWidth="14370" windowHeight="12840" activeTab="0"/>
  </bookViews>
  <sheets>
    <sheet name="ANEXO 11" sheetId="1" r:id="rId1"/>
  </sheets>
  <definedNames>
    <definedName name="_xlnm.Print_Area" localSheetId="0">'ANEXO 11'!$A$1:$F$47</definedName>
  </definedNames>
  <calcPr fullCalcOnLoad="1"/>
</workbook>
</file>

<file path=xl/sharedStrings.xml><?xml version="1.0" encoding="utf-8"?>
<sst xmlns="http://schemas.openxmlformats.org/spreadsheetml/2006/main" count="59" uniqueCount="47">
  <si>
    <t>TRANSPORTE Y DISPOSICIÓN FINAL DE ESCOMBROS EN SITIO AUTORIZADO (distancia de transporte 26 km)</t>
  </si>
  <si>
    <t>ML</t>
  </si>
  <si>
    <t>IVA (19%) sobre utilidad</t>
  </si>
  <si>
    <t>COSTO  TOTAL</t>
  </si>
  <si>
    <t>M2</t>
  </si>
  <si>
    <t>M3</t>
  </si>
  <si>
    <t>UNIDAD</t>
  </si>
  <si>
    <t>IMPREVISTOS</t>
  </si>
  <si>
    <t>UTILIDAD</t>
  </si>
  <si>
    <t>ZANJAS DRENANTES Y LLAVE CORTANTE</t>
  </si>
  <si>
    <t>REVEGETALIZACION (siembra de grama incluye suministro e instalacion)</t>
  </si>
  <si>
    <t>KG</t>
  </si>
  <si>
    <t>LOCALIZACION Y REPLANTEO</t>
  </si>
  <si>
    <t>EXCAVACION MECANICA MATERIAL COMÚN (incluye cargue)</t>
  </si>
  <si>
    <t xml:space="preserve">ENTIBADO EC-2 CONTÍNUO MADERA CON PERFILES METÁLICOS Y PARALES TELESCOPICOS SUPERIOR A  2,5 M (incluye suministro e intalación) </t>
  </si>
  <si>
    <t>GEOTEXTIL NT 4000 PARA SUBDRENES / FILTROS (incluye suministro e instalación)</t>
  </si>
  <si>
    <t>TUBERIA PVC U.M. EXT CORRUGADO/INT LISO U.M. NORMA NTC 3772-1 D=12" PERFORADA (incluye suministro e instalación)</t>
  </si>
  <si>
    <t>TUBERIA PVC U.M. EXT CORRUGADO/INT LISO U.M. NORMA NTC 3772-1 D=16" PERFORADA (incluye suministro e instalación)</t>
  </si>
  <si>
    <t>RELLENO CON MATERIAL DE EXCAVACIÓN</t>
  </si>
  <si>
    <t xml:space="preserve">RELLENO GRAVILLA DE 1/2" DRENANTE (incluye suministro, disposición y extendido manual) </t>
  </si>
  <si>
    <t>RELLENO PIEDRA RAJÓN DE 6" A 12" (incluye suministro, disposición y extendido manual)</t>
  </si>
  <si>
    <t>CONCRETO DE 3000 PSI HECHO EN OBRA (incluye suministro y colocación)</t>
  </si>
  <si>
    <t>ACERO DE REFUERZO FY=420 MPA CORRUGADO (incluye suministro, figurado y fijación)</t>
  </si>
  <si>
    <t>PIEDRA MEDIA ZONGA PARA ESTABILIZAR CARRETEABLE (incluye suministro e instalación)</t>
  </si>
  <si>
    <t>anterior</t>
  </si>
  <si>
    <t>ANEXOS CONVOCATORÍA PÚBLICA No. 01 de 2020</t>
  </si>
  <si>
    <t>ANEXO No. 11</t>
  </si>
  <si>
    <t>CANTIDAD
(1)</t>
  </si>
  <si>
    <t>VR. UNITARIO PROPUESTO
(2)</t>
  </si>
  <si>
    <t>VR. PARCIAL PROPUESTO
(3) = (1) * (2)</t>
  </si>
  <si>
    <t>OFERTA ECONÓMICA
FACTOR ECONÓMICO (400 PUNTOS)</t>
  </si>
  <si>
    <t>Las celdas en color amarillo deben ser diligenciadas por los proponentes</t>
  </si>
  <si>
    <t>ADMINISTRACION</t>
  </si>
  <si>
    <t>Notas:</t>
  </si>
  <si>
    <t>1. Diligencie la totalidad de los valores unitarios solicitados en este Anexo.</t>
  </si>
  <si>
    <t>3. El valor total de la construcción obras civiles y redes (sin inlcuir AIU) debe ser menor o igual al respectivo valor oficial.</t>
  </si>
  <si>
    <t>4. El valor total ofertado  debe ser menor o igual al respectivo valor oficial.</t>
  </si>
  <si>
    <t>5. Ajuste al peso todos los valores solicitados en este anexo.</t>
  </si>
  <si>
    <t>2. El valor unitario propuesto debe ser menor o igual al Valor Unitario Oficial</t>
  </si>
  <si>
    <t>SUB TOTAL</t>
  </si>
  <si>
    <t>% A.I.U. OFERTADO</t>
  </si>
  <si>
    <t>3. El valor total del presupuesto (sin inlcuir AIU), no podrá ser inferior al 90% ni mayor al 100 % del respectivo valor oficial.</t>
  </si>
  <si>
    <t>6. No modifique los valores fijos.</t>
  </si>
  <si>
    <t>7. Diligencie la totalidad de los valores porcentuales de Administración, Imprevistos y Utilidad solicitados en este Anexo.</t>
  </si>
  <si>
    <t>8. El porcentaje total de A.I.U. ofertado debe ser menor o igual al porcentaje total  de A.I.U. oficial.</t>
  </si>
  <si>
    <t>9. Los valores porcentuales de Administración, Imprevistos, Utilidad y el Porcentaje Total de A.I.U. deben presentarse hasta con máximo dos (0) cifras decimales.</t>
  </si>
  <si>
    <t>10. La sumatoria de los valores ofertados para Administración, Imprevistos y Utilidad deberá ser igual al Porcentaje Total de A.I.U. propuesto.</t>
  </si>
</sst>
</file>

<file path=xl/styles.xml><?xml version="1.0" encoding="utf-8"?>
<styleSheet xmlns="http://schemas.openxmlformats.org/spreadsheetml/2006/main">
  <numFmts count="2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[Red]\(&quot;$&quot;\ #,##0\)"/>
    <numFmt numFmtId="165" formatCode="_(&quot;$&quot;\ * #,##0.00_);_(&quot;$&quot;\ * \(#,##0.00\);_(&quot;$&quot;\ * &quot;-&quot;??_);_(@_)"/>
    <numFmt numFmtId="166" formatCode="_(* #,##0.00_);_(* \(#,##0.00\);_(* &quot;-&quot;??_);_(@_)"/>
    <numFmt numFmtId="167" formatCode="&quot;$&quot;\ #,##0"/>
    <numFmt numFmtId="168" formatCode="###,###.00"/>
    <numFmt numFmtId="169" formatCode="#,##0.000"/>
    <numFmt numFmtId="170" formatCode="_-\$* #,##0.00_-;&quot;-$&quot;* #,##0.00_-;_-\$* \-??_-;_-@_-"/>
    <numFmt numFmtId="171" formatCode="_ &quot;$ &quot;* #,##0_ ;_ &quot;$ &quot;* \-#,##0_ ;_ &quot;$ &quot;* \-??_ ;_ @_ "/>
    <numFmt numFmtId="172" formatCode="0.0%"/>
    <numFmt numFmtId="173" formatCode="0.0"/>
    <numFmt numFmtId="174" formatCode="_(&quot;$&quot;\ * #,##0_);_(&quot;$&quot;\ * \(#,##0\);_(&quot;$&quot;\ * &quot;-&quot;??_);_(@_)"/>
    <numFmt numFmtId="175" formatCode="_ &quot;$ &quot;* #,##0.00_ ;_ &quot;$ &quot;* \-#,##0.00_ ;_ &quot;$ &quot;* \-??_ ;_ @_ "/>
    <numFmt numFmtId="176" formatCode="&quot;$&quot;\ #,##0.00"/>
    <numFmt numFmtId="177" formatCode="0.00000%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sz val="8"/>
      <name val="Arial"/>
      <family val="2"/>
    </font>
    <font>
      <b/>
      <sz val="10"/>
      <name val="Arial Narrow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 Narrow"/>
      <family val="2"/>
    </font>
    <font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color indexed="4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8" tint="-0.2499700039625167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8" fillId="0" borderId="0">
      <alignment/>
      <protection/>
    </xf>
    <xf numFmtId="0" fontId="41" fillId="31" borderId="0" applyNumberFormat="0" applyBorder="0" applyAlignment="0" applyProtection="0"/>
    <xf numFmtId="0" fontId="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167" fontId="4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167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169" fontId="5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48" fillId="0" borderId="0" xfId="0" applyNumberFormat="1" applyFont="1" applyFill="1" applyBorder="1" applyAlignment="1" applyProtection="1">
      <alignment horizontal="right" vertical="center" wrapText="1"/>
      <protection/>
    </xf>
    <xf numFmtId="167" fontId="48" fillId="0" borderId="0" xfId="0" applyNumberFormat="1" applyFont="1" applyFill="1" applyBorder="1" applyAlignment="1" applyProtection="1">
      <alignment vertical="center" wrapText="1"/>
      <protection/>
    </xf>
    <xf numFmtId="0" fontId="48" fillId="0" borderId="0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 quotePrefix="1">
      <alignment horizontal="left" vertical="center" wrapText="1"/>
      <protection/>
    </xf>
    <xf numFmtId="0" fontId="11" fillId="0" borderId="11" xfId="0" applyNumberFormat="1" applyFont="1" applyFill="1" applyBorder="1" applyAlignment="1" applyProtection="1" quotePrefix="1">
      <alignment horizontal="left" vertical="center" wrapText="1"/>
      <protection/>
    </xf>
    <xf numFmtId="0" fontId="7" fillId="0" borderId="12" xfId="0" applyNumberFormat="1" applyFont="1" applyFill="1" applyBorder="1" applyAlignment="1" applyProtection="1" quotePrefix="1">
      <alignment horizontal="center" vertical="center" wrapText="1"/>
      <protection/>
    </xf>
    <xf numFmtId="0" fontId="11" fillId="0" borderId="13" xfId="0" applyNumberFormat="1" applyFont="1" applyFill="1" applyBorder="1" applyAlignment="1" applyProtection="1" quotePrefix="1">
      <alignment horizontal="center" vertical="center" wrapText="1"/>
      <protection/>
    </xf>
    <xf numFmtId="166" fontId="11" fillId="0" borderId="14" xfId="47" applyFont="1" applyFill="1" applyBorder="1" applyAlignment="1" applyProtection="1" quotePrefix="1">
      <alignment horizontal="right" vertical="center" wrapText="1"/>
      <protection/>
    </xf>
    <xf numFmtId="0" fontId="11" fillId="0" borderId="15" xfId="0" applyNumberFormat="1" applyFont="1" applyFill="1" applyBorder="1" applyAlignment="1" applyProtection="1" quotePrefix="1">
      <alignment horizontal="center" vertical="center" wrapText="1"/>
      <protection/>
    </xf>
    <xf numFmtId="166" fontId="11" fillId="0" borderId="16" xfId="47" applyFont="1" applyFill="1" applyBorder="1" applyAlignment="1" applyProtection="1" quotePrefix="1">
      <alignment horizontal="right" vertical="center" wrapText="1"/>
      <protection/>
    </xf>
    <xf numFmtId="0" fontId="11" fillId="0" borderId="17" xfId="0" applyNumberFormat="1" applyFont="1" applyFill="1" applyBorder="1" applyAlignment="1" applyProtection="1" quotePrefix="1">
      <alignment horizontal="left" vertical="center" wrapText="1"/>
      <protection/>
    </xf>
    <xf numFmtId="0" fontId="11" fillId="0" borderId="18" xfId="0" applyNumberFormat="1" applyFont="1" applyFill="1" applyBorder="1" applyAlignment="1" applyProtection="1" quotePrefix="1">
      <alignment horizontal="center" vertical="center" wrapText="1"/>
      <protection/>
    </xf>
    <xf numFmtId="166" fontId="11" fillId="0" borderId="19" xfId="47" applyFont="1" applyFill="1" applyBorder="1" applyAlignment="1" applyProtection="1" quotePrefix="1">
      <alignment horizontal="right" vertical="center" wrapText="1"/>
      <protection/>
    </xf>
    <xf numFmtId="0" fontId="7" fillId="12" borderId="20" xfId="0" applyNumberFormat="1" applyFont="1" applyFill="1" applyBorder="1" applyAlignment="1" applyProtection="1" quotePrefix="1">
      <alignment horizontal="left" vertical="center" wrapText="1"/>
      <protection/>
    </xf>
    <xf numFmtId="0" fontId="7" fillId="12" borderId="21" xfId="0" applyNumberFormat="1" applyFont="1" applyFill="1" applyBorder="1" applyAlignment="1" applyProtection="1" quotePrefix="1">
      <alignment horizontal="center" vertical="center" wrapText="1"/>
      <protection/>
    </xf>
    <xf numFmtId="0" fontId="7" fillId="12" borderId="22" xfId="0" applyNumberFormat="1" applyFont="1" applyFill="1" applyBorder="1" applyAlignment="1" applyProtection="1" quotePrefix="1">
      <alignment horizontal="center" vertical="center" wrapText="1"/>
      <protection/>
    </xf>
    <xf numFmtId="167" fontId="7" fillId="12" borderId="23" xfId="0" applyNumberFormat="1" applyFont="1" applyFill="1" applyBorder="1" applyAlignment="1" applyProtection="1" quotePrefix="1">
      <alignment horizontal="center" vertical="center" wrapText="1"/>
      <protection/>
    </xf>
    <xf numFmtId="167" fontId="7" fillId="12" borderId="22" xfId="0" applyNumberFormat="1" applyFont="1" applyFill="1" applyBorder="1" applyAlignment="1" applyProtection="1" quotePrefix="1">
      <alignment horizontal="center" vertical="center" wrapText="1"/>
      <protection/>
    </xf>
    <xf numFmtId="165" fontId="12" fillId="0" borderId="24" xfId="50" applyFont="1" applyFill="1" applyBorder="1" applyAlignment="1" applyProtection="1">
      <alignment horizontal="center" vertical="center" wrapText="1"/>
      <protection/>
    </xf>
    <xf numFmtId="165" fontId="12" fillId="0" borderId="25" xfId="50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21" xfId="0" applyNumberFormat="1" applyFont="1" applyFill="1" applyBorder="1" applyAlignment="1" applyProtection="1">
      <alignment vertical="center" wrapText="1"/>
      <protection/>
    </xf>
    <xf numFmtId="165" fontId="12" fillId="0" borderId="22" xfId="50" applyFont="1" applyFill="1" applyBorder="1" applyAlignment="1" applyProtection="1">
      <alignment horizontal="center" vertical="center" wrapText="1"/>
      <protection/>
    </xf>
    <xf numFmtId="0" fontId="12" fillId="0" borderId="21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174" fontId="11" fillId="33" borderId="26" xfId="50" applyNumberFormat="1" applyFont="1" applyFill="1" applyBorder="1" applyAlignment="1" applyProtection="1" quotePrefix="1">
      <alignment horizontal="center" vertical="center" wrapText="1"/>
      <protection/>
    </xf>
    <xf numFmtId="165" fontId="11" fillId="33" borderId="19" xfId="50" applyFont="1" applyFill="1" applyBorder="1" applyAlignment="1" applyProtection="1">
      <alignment horizontal="center" vertical="center" wrapText="1"/>
      <protection/>
    </xf>
    <xf numFmtId="174" fontId="11" fillId="33" borderId="27" xfId="50" applyNumberFormat="1" applyFont="1" applyFill="1" applyBorder="1" applyAlignment="1" applyProtection="1" quotePrefix="1">
      <alignment horizontal="center" vertical="center" wrapText="1"/>
      <protection/>
    </xf>
    <xf numFmtId="165" fontId="11" fillId="33" borderId="14" xfId="50" applyFont="1" applyFill="1" applyBorder="1" applyAlignment="1" applyProtection="1">
      <alignment horizontal="center" vertical="center" wrapText="1"/>
      <protection/>
    </xf>
    <xf numFmtId="174" fontId="11" fillId="33" borderId="28" xfId="50" applyNumberFormat="1" applyFont="1" applyFill="1" applyBorder="1" applyAlignment="1" applyProtection="1" quotePrefix="1">
      <alignment horizontal="center" vertical="center" wrapText="1"/>
      <protection/>
    </xf>
    <xf numFmtId="165" fontId="11" fillId="33" borderId="16" xfId="50" applyFont="1" applyFill="1" applyBorder="1" applyAlignment="1" applyProtection="1">
      <alignment horizontal="center" vertical="center" wrapText="1"/>
      <protection/>
    </xf>
    <xf numFmtId="0" fontId="4" fillId="33" borderId="20" xfId="0" applyNumberFormat="1" applyFont="1" applyFill="1" applyBorder="1" applyAlignment="1" applyProtection="1">
      <alignment vertical="center" wrapText="1"/>
      <protection/>
    </xf>
    <xf numFmtId="165" fontId="13" fillId="0" borderId="22" xfId="50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left" vertical="center" wrapText="1"/>
      <protection/>
    </xf>
    <xf numFmtId="0" fontId="6" fillId="33" borderId="0" xfId="0" applyNumberFormat="1" applyFont="1" applyFill="1" applyBorder="1" applyAlignment="1" applyProtection="1">
      <alignment horizontal="center" vertical="center" wrapText="1"/>
      <protection/>
    </xf>
    <xf numFmtId="167" fontId="14" fillId="0" borderId="0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0" fontId="13" fillId="0" borderId="20" xfId="0" applyNumberFormat="1" applyFont="1" applyFill="1" applyBorder="1" applyAlignment="1" applyProtection="1">
      <alignment horizontal="left" vertical="center" wrapText="1"/>
      <protection/>
    </xf>
    <xf numFmtId="0" fontId="13" fillId="0" borderId="21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29" xfId="0" applyNumberFormat="1" applyFont="1" applyFill="1" applyBorder="1" applyAlignment="1" applyProtection="1">
      <alignment horizontal="center" vertical="center" wrapText="1"/>
      <protection/>
    </xf>
    <xf numFmtId="0" fontId="12" fillId="0" borderId="20" xfId="0" applyNumberFormat="1" applyFont="1" applyFill="1" applyBorder="1" applyAlignment="1" applyProtection="1">
      <alignment horizontal="right" vertical="center"/>
      <protection/>
    </xf>
    <xf numFmtId="0" fontId="12" fillId="0" borderId="21" xfId="0" applyNumberFormat="1" applyFont="1" applyFill="1" applyBorder="1" applyAlignment="1" applyProtection="1">
      <alignment horizontal="right" vertical="center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 2" xfId="49"/>
    <cellStyle name="Currency" xfId="50"/>
    <cellStyle name="Currency [0]" xfId="51"/>
    <cellStyle name="Moneda 2" xfId="52"/>
    <cellStyle name="Neutral" xfId="53"/>
    <cellStyle name="Normal 12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333375</xdr:colOff>
      <xdr:row>0</xdr:row>
      <xdr:rowOff>66675</xdr:rowOff>
    </xdr:from>
    <xdr:to>
      <xdr:col>5</xdr:col>
      <xdr:colOff>1104900</xdr:colOff>
      <xdr:row>3</xdr:row>
      <xdr:rowOff>123825</xdr:rowOff>
    </xdr:to>
    <xdr:pic>
      <xdr:nvPicPr>
        <xdr:cNvPr id="1" name="WordPictureWatermark1" descr="carta 2159x2794"/>
        <xdr:cNvPicPr preferRelativeResize="1">
          <a:picLocks noChangeAspect="1"/>
        </xdr:cNvPicPr>
      </xdr:nvPicPr>
      <xdr:blipFill>
        <a:blip r:embed="rId1"/>
        <a:srcRect l="56971" t="6646" r="8314" b="87847"/>
        <a:stretch>
          <a:fillRect/>
        </a:stretch>
      </xdr:blipFill>
      <xdr:spPr>
        <a:xfrm>
          <a:off x="7791450" y="66675"/>
          <a:ext cx="2209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tabSelected="1" view="pageBreakPreview" zoomScaleNormal="110" zoomScaleSheetLayoutView="100" zoomScalePageLayoutView="90" workbookViewId="0" topLeftCell="A7">
      <selection activeCell="B47" sqref="B47"/>
    </sheetView>
  </sheetViews>
  <sheetFormatPr defaultColWidth="9.140625" defaultRowHeight="15"/>
  <cols>
    <col min="1" max="1" width="5.8515625" style="5" customWidth="1"/>
    <col min="2" max="2" width="80.7109375" style="3" customWidth="1"/>
    <col min="3" max="3" width="10.421875" style="7" customWidth="1"/>
    <col min="4" max="4" width="14.8515625" style="3" customWidth="1"/>
    <col min="5" max="5" width="21.57421875" style="2" bestFit="1" customWidth="1"/>
    <col min="6" max="6" width="23.7109375" style="2" customWidth="1"/>
    <col min="7" max="7" width="3.57421875" style="3" customWidth="1"/>
    <col min="8" max="16384" width="9.140625" style="3" customWidth="1"/>
  </cols>
  <sheetData>
    <row r="1" spans="2:6" ht="12">
      <c r="B1" s="50"/>
      <c r="C1" s="50"/>
      <c r="D1" s="50"/>
      <c r="E1" s="50"/>
      <c r="F1" s="50"/>
    </row>
    <row r="2" spans="1:6" ht="12.75" customHeight="1">
      <c r="A2" s="55" t="s">
        <v>25</v>
      </c>
      <c r="B2" s="55"/>
      <c r="C2" s="55"/>
      <c r="D2" s="55"/>
      <c r="E2" s="55"/>
      <c r="F2" s="55"/>
    </row>
    <row r="3" spans="1:6" ht="15.75">
      <c r="A3" s="1"/>
      <c r="B3" s="4"/>
      <c r="C3" s="8"/>
      <c r="D3" s="9"/>
      <c r="E3" s="9"/>
      <c r="F3" s="9"/>
    </row>
    <row r="4" spans="1:6" ht="15" customHeight="1">
      <c r="A4" s="56" t="s">
        <v>26</v>
      </c>
      <c r="B4" s="56"/>
      <c r="C4" s="56"/>
      <c r="D4" s="56"/>
      <c r="E4" s="56"/>
      <c r="F4" s="56"/>
    </row>
    <row r="5" spans="1:6" ht="12.75" customHeight="1">
      <c r="A5" s="1"/>
      <c r="B5" s="4"/>
      <c r="C5" s="9"/>
      <c r="D5" s="9"/>
      <c r="E5" s="9"/>
      <c r="F5" s="9"/>
    </row>
    <row r="6" spans="1:6" ht="30" customHeight="1">
      <c r="A6" s="1"/>
      <c r="B6" s="56" t="s">
        <v>30</v>
      </c>
      <c r="C6" s="57"/>
      <c r="D6" s="57"/>
      <c r="E6" s="57"/>
      <c r="F6" s="57"/>
    </row>
    <row r="7" spans="1:6" ht="12.75" customHeight="1" thickBot="1">
      <c r="A7" s="1"/>
      <c r="B7" s="51"/>
      <c r="C7" s="51"/>
      <c r="D7" s="51"/>
      <c r="E7" s="52"/>
      <c r="F7" s="52"/>
    </row>
    <row r="8" spans="1:6" ht="45.75" thickBot="1">
      <c r="A8" s="13"/>
      <c r="B8" s="24" t="s">
        <v>9</v>
      </c>
      <c r="C8" s="25" t="s">
        <v>6</v>
      </c>
      <c r="D8" s="26" t="s">
        <v>27</v>
      </c>
      <c r="E8" s="27" t="s">
        <v>28</v>
      </c>
      <c r="F8" s="28" t="s">
        <v>29</v>
      </c>
    </row>
    <row r="9" spans="1:6" ht="30" customHeight="1">
      <c r="A9" s="16">
        <v>1</v>
      </c>
      <c r="B9" s="21" t="s">
        <v>12</v>
      </c>
      <c r="C9" s="22" t="s">
        <v>4</v>
      </c>
      <c r="D9" s="23">
        <v>10165.908</v>
      </c>
      <c r="E9" s="36"/>
      <c r="F9" s="37"/>
    </row>
    <row r="10" spans="1:6" ht="30" customHeight="1">
      <c r="A10" s="16">
        <v>2</v>
      </c>
      <c r="B10" s="14" t="s">
        <v>13</v>
      </c>
      <c r="C10" s="17" t="s">
        <v>5</v>
      </c>
      <c r="D10" s="18">
        <v>14355.043199999998</v>
      </c>
      <c r="E10" s="38"/>
      <c r="F10" s="39"/>
    </row>
    <row r="11" spans="1:6" ht="30" customHeight="1">
      <c r="A11" s="16">
        <v>3</v>
      </c>
      <c r="B11" s="14" t="s">
        <v>0</v>
      </c>
      <c r="C11" s="17" t="s">
        <v>5</v>
      </c>
      <c r="D11" s="18">
        <v>14097.674639999997</v>
      </c>
      <c r="E11" s="38"/>
      <c r="F11" s="39"/>
    </row>
    <row r="12" spans="1:6" ht="30" customHeight="1">
      <c r="A12" s="16">
        <v>4</v>
      </c>
      <c r="B12" s="14" t="s">
        <v>14</v>
      </c>
      <c r="C12" s="17" t="s">
        <v>4</v>
      </c>
      <c r="D12" s="18">
        <v>4070.8999999999996</v>
      </c>
      <c r="E12" s="38"/>
      <c r="F12" s="39"/>
    </row>
    <row r="13" spans="1:6" ht="30" customHeight="1">
      <c r="A13" s="16">
        <v>5</v>
      </c>
      <c r="B13" s="14" t="s">
        <v>18</v>
      </c>
      <c r="C13" s="17" t="s">
        <v>5</v>
      </c>
      <c r="D13" s="18">
        <v>2606.9809999999998</v>
      </c>
      <c r="E13" s="38"/>
      <c r="F13" s="39"/>
    </row>
    <row r="14" spans="1:6" ht="30" customHeight="1">
      <c r="A14" s="16">
        <v>6</v>
      </c>
      <c r="B14" s="14" t="s">
        <v>15</v>
      </c>
      <c r="C14" s="17" t="s">
        <v>4</v>
      </c>
      <c r="D14" s="18">
        <v>10784.743</v>
      </c>
      <c r="E14" s="38"/>
      <c r="F14" s="39"/>
    </row>
    <row r="15" spans="1:6" ht="30" customHeight="1">
      <c r="A15" s="16">
        <v>7</v>
      </c>
      <c r="B15" s="14" t="s">
        <v>16</v>
      </c>
      <c r="C15" s="17" t="s">
        <v>1</v>
      </c>
      <c r="D15" s="18">
        <v>517.0899999999999</v>
      </c>
      <c r="E15" s="38"/>
      <c r="F15" s="39"/>
    </row>
    <row r="16" spans="1:6" ht="30" customHeight="1">
      <c r="A16" s="16">
        <v>8</v>
      </c>
      <c r="B16" s="14" t="s">
        <v>17</v>
      </c>
      <c r="C16" s="17" t="s">
        <v>1</v>
      </c>
      <c r="D16" s="18">
        <v>58</v>
      </c>
      <c r="E16" s="38"/>
      <c r="F16" s="39"/>
    </row>
    <row r="17" spans="1:6" ht="30" customHeight="1">
      <c r="A17" s="16">
        <v>9</v>
      </c>
      <c r="B17" s="14" t="s">
        <v>19</v>
      </c>
      <c r="C17" s="17" t="s">
        <v>5</v>
      </c>
      <c r="D17" s="18">
        <v>2268.9049999999997</v>
      </c>
      <c r="E17" s="38"/>
      <c r="F17" s="39"/>
    </row>
    <row r="18" spans="1:6" ht="30" customHeight="1">
      <c r="A18" s="16">
        <v>10</v>
      </c>
      <c r="B18" s="14" t="s">
        <v>20</v>
      </c>
      <c r="C18" s="17" t="s">
        <v>5</v>
      </c>
      <c r="D18" s="18">
        <v>8166.4</v>
      </c>
      <c r="E18" s="38"/>
      <c r="F18" s="39"/>
    </row>
    <row r="19" spans="1:6" ht="30" customHeight="1">
      <c r="A19" s="16">
        <v>11</v>
      </c>
      <c r="B19" s="14" t="s">
        <v>21</v>
      </c>
      <c r="C19" s="17" t="s">
        <v>5</v>
      </c>
      <c r="D19" s="18">
        <v>4</v>
      </c>
      <c r="E19" s="38"/>
      <c r="F19" s="39"/>
    </row>
    <row r="20" spans="1:6" ht="30" customHeight="1">
      <c r="A20" s="16">
        <v>12</v>
      </c>
      <c r="B20" s="14" t="s">
        <v>22</v>
      </c>
      <c r="C20" s="17" t="s">
        <v>11</v>
      </c>
      <c r="D20" s="18">
        <v>480</v>
      </c>
      <c r="E20" s="38"/>
      <c r="F20" s="39"/>
    </row>
    <row r="21" spans="1:6" ht="30" customHeight="1">
      <c r="A21" s="16">
        <v>13</v>
      </c>
      <c r="B21" s="14" t="s">
        <v>10</v>
      </c>
      <c r="C21" s="17" t="s">
        <v>4</v>
      </c>
      <c r="D21" s="18">
        <v>5800</v>
      </c>
      <c r="E21" s="38"/>
      <c r="F21" s="39"/>
    </row>
    <row r="22" spans="1:6" ht="30" customHeight="1" thickBot="1">
      <c r="A22" s="16">
        <v>14</v>
      </c>
      <c r="B22" s="15" t="s">
        <v>23</v>
      </c>
      <c r="C22" s="19" t="s">
        <v>4</v>
      </c>
      <c r="D22" s="20">
        <v>630</v>
      </c>
      <c r="E22" s="40"/>
      <c r="F22" s="41"/>
    </row>
    <row r="23" ht="30" customHeight="1" thickBot="1">
      <c r="F23" s="29">
        <f>SUM(F9:F22)</f>
        <v>0</v>
      </c>
    </row>
    <row r="24" ht="12">
      <c r="F24" s="6"/>
    </row>
    <row r="25" ht="12.75" thickBot="1">
      <c r="F25" s="6"/>
    </row>
    <row r="26" spans="3:6" ht="32.25" thickBot="1">
      <c r="C26" s="3"/>
      <c r="D26" s="31" t="s">
        <v>40</v>
      </c>
      <c r="E26" s="46" t="s">
        <v>39</v>
      </c>
      <c r="F26" s="30">
        <f>F23</f>
        <v>0</v>
      </c>
    </row>
    <row r="27" spans="4:6" ht="19.5" customHeight="1" thickBot="1">
      <c r="D27" s="42"/>
      <c r="E27" s="32" t="s">
        <v>32</v>
      </c>
      <c r="F27" s="33">
        <f>ROUND(D27*F26,0)</f>
        <v>0</v>
      </c>
    </row>
    <row r="28" spans="4:6" ht="19.5" customHeight="1" thickBot="1">
      <c r="D28" s="42"/>
      <c r="E28" s="34" t="s">
        <v>7</v>
      </c>
      <c r="F28" s="33">
        <f>ROUND(D28*F26,0)</f>
        <v>0</v>
      </c>
    </row>
    <row r="29" spans="4:6" ht="19.5" customHeight="1" thickBot="1">
      <c r="D29" s="42"/>
      <c r="E29" s="34" t="s">
        <v>8</v>
      </c>
      <c r="F29" s="33">
        <f>ROUND(D29*F26,0)</f>
        <v>0</v>
      </c>
    </row>
    <row r="30" spans="3:6" ht="19.5" customHeight="1" thickBot="1">
      <c r="C30" s="3"/>
      <c r="D30" s="53" t="s">
        <v>2</v>
      </c>
      <c r="E30" s="54"/>
      <c r="F30" s="33">
        <f>ROUND(0.19*F29,0)</f>
        <v>0</v>
      </c>
    </row>
    <row r="31" spans="4:6" ht="19.5" customHeight="1" thickBot="1">
      <c r="D31" s="48" t="s">
        <v>3</v>
      </c>
      <c r="E31" s="49"/>
      <c r="F31" s="43">
        <f>SUM(F26:F30)</f>
        <v>0</v>
      </c>
    </row>
    <row r="32" spans="1:2" ht="12.75">
      <c r="A32" s="45"/>
      <c r="B32" s="35" t="s">
        <v>31</v>
      </c>
    </row>
    <row r="33" spans="2:7" ht="12.75">
      <c r="B33" s="44" t="s">
        <v>33</v>
      </c>
      <c r="E33" s="10"/>
      <c r="F33" s="11"/>
      <c r="G33" s="12"/>
    </row>
    <row r="34" spans="2:6" ht="12.75">
      <c r="B34" s="47" t="s">
        <v>34</v>
      </c>
      <c r="C34" s="47"/>
      <c r="D34" s="47"/>
      <c r="E34" s="47"/>
      <c r="F34" s="47"/>
    </row>
    <row r="35" spans="2:6" ht="12.75">
      <c r="B35" s="47" t="s">
        <v>38</v>
      </c>
      <c r="C35" s="47"/>
      <c r="D35" s="47"/>
      <c r="E35" s="47"/>
      <c r="F35" s="47"/>
    </row>
    <row r="36" spans="2:6" ht="12.75" hidden="1">
      <c r="B36" s="47" t="s">
        <v>35</v>
      </c>
      <c r="C36" s="47"/>
      <c r="D36" s="47"/>
      <c r="E36" s="47" t="s">
        <v>24</v>
      </c>
      <c r="F36" s="47">
        <v>2736438541</v>
      </c>
    </row>
    <row r="37" spans="2:6" ht="12.75" hidden="1">
      <c r="B37" s="47" t="s">
        <v>36</v>
      </c>
      <c r="C37" s="47"/>
      <c r="D37" s="47"/>
      <c r="E37" s="47"/>
      <c r="F37" s="47"/>
    </row>
    <row r="38" spans="2:6" ht="12.75" hidden="1">
      <c r="B38" s="47" t="s">
        <v>37</v>
      </c>
      <c r="C38" s="47"/>
      <c r="D38" s="47"/>
      <c r="E38" s="47"/>
      <c r="F38" s="47">
        <f>F36-F31</f>
        <v>2736438541</v>
      </c>
    </row>
    <row r="39" spans="2:6" ht="12.75">
      <c r="B39" s="47" t="s">
        <v>41</v>
      </c>
      <c r="C39" s="47"/>
      <c r="D39" s="47"/>
      <c r="E39" s="47"/>
      <c r="F39" s="47"/>
    </row>
    <row r="40" spans="2:6" ht="12.75">
      <c r="B40" s="47" t="s">
        <v>36</v>
      </c>
      <c r="C40" s="47"/>
      <c r="D40" s="47"/>
      <c r="E40" s="47"/>
      <c r="F40" s="47"/>
    </row>
    <row r="41" spans="2:6" ht="12.75">
      <c r="B41" s="47" t="s">
        <v>37</v>
      </c>
      <c r="C41" s="47"/>
      <c r="D41" s="47"/>
      <c r="E41" s="47"/>
      <c r="F41" s="47"/>
    </row>
    <row r="42" spans="2:6" ht="12.75">
      <c r="B42" s="47" t="s">
        <v>42</v>
      </c>
      <c r="C42" s="47"/>
      <c r="D42" s="47"/>
      <c r="E42" s="47"/>
      <c r="F42" s="47"/>
    </row>
    <row r="43" spans="2:6" ht="12.75">
      <c r="B43" s="47" t="s">
        <v>43</v>
      </c>
      <c r="C43" s="47"/>
      <c r="D43" s="47"/>
      <c r="E43" s="47"/>
      <c r="F43" s="47"/>
    </row>
    <row r="44" spans="2:6" ht="12.75">
      <c r="B44" s="47" t="s">
        <v>44</v>
      </c>
      <c r="C44" s="47"/>
      <c r="D44" s="47"/>
      <c r="E44" s="47"/>
      <c r="F44" s="47"/>
    </row>
    <row r="45" spans="2:6" ht="12.75">
      <c r="B45" s="47" t="s">
        <v>45</v>
      </c>
      <c r="C45" s="47"/>
      <c r="D45" s="47"/>
      <c r="E45" s="47"/>
      <c r="F45" s="47"/>
    </row>
    <row r="46" spans="2:6" ht="12.75">
      <c r="B46" s="47" t="s">
        <v>46</v>
      </c>
      <c r="C46" s="47"/>
      <c r="D46" s="47"/>
      <c r="E46" s="47"/>
      <c r="F46" s="47"/>
    </row>
  </sheetData>
  <sheetProtection/>
  <mergeCells count="20">
    <mergeCell ref="B1:F1"/>
    <mergeCell ref="B7:F7"/>
    <mergeCell ref="D30:E30"/>
    <mergeCell ref="A2:F2"/>
    <mergeCell ref="A4:F4"/>
    <mergeCell ref="B6:F6"/>
    <mergeCell ref="B34:F34"/>
    <mergeCell ref="B35:F35"/>
    <mergeCell ref="B36:F36"/>
    <mergeCell ref="B37:F37"/>
    <mergeCell ref="B38:F38"/>
    <mergeCell ref="D31:E31"/>
    <mergeCell ref="B43:F43"/>
    <mergeCell ref="B44:F44"/>
    <mergeCell ref="B45:F45"/>
    <mergeCell ref="B46:F46"/>
    <mergeCell ref="B39:F39"/>
    <mergeCell ref="B40:F40"/>
    <mergeCell ref="B41:F41"/>
    <mergeCell ref="B42:F42"/>
  </mergeCells>
  <printOptions horizontalCentered="1"/>
  <pageMargins left="0" right="0" top="0.7874015748031497" bottom="0" header="0" footer="0"/>
  <pageSetup fitToHeight="1" fitToWidth="1"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GLADYS GUTIERREZ BUITRAGO</dc:creator>
  <cp:keywords/>
  <dc:description/>
  <cp:lastModifiedBy>Jairo Alberto Niño Barbosa</cp:lastModifiedBy>
  <cp:lastPrinted>2020-10-14T22:16:22Z</cp:lastPrinted>
  <dcterms:created xsi:type="dcterms:W3CDTF">2017-08-16T17:55:30Z</dcterms:created>
  <dcterms:modified xsi:type="dcterms:W3CDTF">2020-10-27T00:31:27Z</dcterms:modified>
  <cp:category/>
  <cp:version/>
  <cp:contentType/>
  <cp:contentStatus/>
</cp:coreProperties>
</file>