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16.160.201\control interno\2021\19.04 INF.  DE GESTIÓN\PAAC\02. II Seg 2021\03. Seguimiento CI\"/>
    </mc:Choice>
  </mc:AlternateContent>
  <bookViews>
    <workbookView xWindow="0" yWindow="0" windowWidth="28800" windowHeight="12330" firstSheet="1" activeTab="1"/>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state="hidden" r:id="rId10"/>
    <sheet name="CONTROL DE CAMBIOS ACTUALIZADO" sheetId="23" r:id="rId11"/>
    <sheet name="Resultados PAAC" sheetId="22" r:id="rId12"/>
  </sheets>
  <externalReferences>
    <externalReference r:id="rId13"/>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20" l="1"/>
  <c r="I28" i="20"/>
  <c r="I27" i="20"/>
  <c r="I25" i="20"/>
  <c r="I24" i="20"/>
  <c r="C9" i="22"/>
  <c r="D9" i="22"/>
  <c r="B9" i="22"/>
  <c r="J18" i="15"/>
  <c r="J19" i="15"/>
  <c r="B11" i="20"/>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authors>
    <author>Erika</author>
  </authors>
  <commentList>
    <comment ref="Z11" authorId="0" shapeId="0">
      <text>
        <r>
          <rPr>
            <b/>
            <sz val="9"/>
            <color indexed="81"/>
            <rFont val="Tahoma"/>
            <family val="2"/>
          </rPr>
          <t>Erika:</t>
        </r>
        <r>
          <rPr>
            <sz val="9"/>
            <color indexed="81"/>
            <rFont val="Tahoma"/>
            <family val="2"/>
          </rPr>
          <t xml:space="preserve">
pendiente cronograma ing a cargo (Administrativa)</t>
        </r>
      </text>
    </comment>
    <comment ref="Z12" authorId="0" shapeId="0">
      <text>
        <r>
          <rPr>
            <b/>
            <sz val="9"/>
            <color indexed="81"/>
            <rFont val="Tahoma"/>
            <family val="2"/>
          </rPr>
          <t>Erika:</t>
        </r>
        <r>
          <rPr>
            <sz val="9"/>
            <color indexed="81"/>
            <rFont val="Tahoma"/>
            <family val="2"/>
          </rPr>
          <t xml:space="preserve">
pendiente cronograma ing a cargo (Administrativa)</t>
        </r>
      </text>
    </comment>
    <comment ref="Z13" authorId="0" shapeId="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<sst xmlns="http://schemas.openxmlformats.org/spreadsheetml/2006/main" count="3578" uniqueCount="1357">
  <si>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</si>
  <si>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</si>
  <si>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</si>
  <si>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</si>
  <si>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</si>
  <si>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</si>
  <si>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</si>
  <si>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</si>
  <si>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</si>
  <si>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</si>
  <si>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</si>
  <si>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</si>
  <si>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</si>
  <si>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</si>
  <si>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</si>
  <si>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</si>
  <si>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</si>
  <si>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</si>
  <si>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</si>
  <si>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</si>
  <si>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</si>
  <si>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</si>
  <si>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</si>
  <si>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</si>
  <si>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</si>
  <si>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</si>
  <si>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</si>
  <si>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</si>
  <si>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</si>
  <si>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</si>
  <si>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</si>
  <si>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</si>
  <si>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</si>
  <si>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</si>
  <si>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</si>
  <si>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</si>
  <si>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</si>
  <si>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</si>
  <si>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</si>
  <si>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</si>
  <si>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</si>
  <si>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</si>
  <si>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</si>
  <si>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</si>
  <si>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</si>
  <si>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</si>
  <si>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</si>
  <si>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</si>
  <si>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</si>
  <si>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</si>
  <si>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</si>
  <si>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</si>
  <si>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</si>
  <si>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</si>
  <si>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</si>
  <si>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</si>
  <si>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</si>
  <si>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</si>
  <si>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</si>
  <si>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</si>
  <si>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</si>
  <si>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</si>
  <si>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</si>
  <si>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</si>
  <si>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</si>
  <si>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</si>
  <si>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</si>
  <si>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</si>
  <si>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</si>
  <si>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</si>
  <si>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</si>
  <si>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</si>
  <si>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</si>
  <si>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</si>
  <si>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</si>
  <si>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</si>
  <si>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</si>
  <si>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</si>
  <si>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</si>
  <si>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</si>
  <si>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</si>
  <si>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</si>
  <si>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</si>
  <si>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</si>
  <si>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</si>
  <si>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</si>
  <si>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</si>
  <si>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</si>
  <si>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</si>
  <si>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</si>
  <si>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</si>
  <si>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</si>
  <si>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</si>
  <si>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</si>
  <si>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</si>
  <si>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</si>
  <si>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</si>
  <si>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</si>
  <si>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</si>
  <si>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</si>
  <si>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</si>
  <si>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</si>
  <si>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</si>
  <si>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</si>
  <si>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</si>
  <si>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</si>
  <si>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</si>
  <si>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</si>
  <si>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</si>
  <si>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</si>
  <si>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</si>
  <si>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</si>
  <si>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</si>
  <si>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</si>
  <si>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</si>
  <si>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</si>
  <si>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</si>
  <si>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</si>
  <si>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</si>
  <si>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</si>
  <si>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</si>
  <si>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</si>
  <si>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</si>
  <si>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</si>
  <si>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</si>
  <si>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</si>
  <si>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</si>
  <si>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</si>
  <si>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</si>
  <si>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</si>
  <si>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</si>
  <si>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</si>
  <si>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</si>
  <si>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</si>
  <si>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</si>
  <si>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</si>
  <si>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</si>
  <si>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</si>
  <si>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</si>
  <si>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</si>
  <si>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</si>
  <si>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</si>
  <si>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</si>
  <si>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</si>
  <si>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</si>
  <si>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</si>
  <si>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</si>
  <si>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</si>
  <si>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</si>
  <si>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</si>
  <si>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</si>
  <si>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</si>
  <si>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</si>
  <si>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</si>
  <si>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</si>
  <si>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</si>
  <si>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</si>
  <si>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</si>
  <si>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</si>
  <si>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</si>
  <si>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</si>
  <si>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</si>
  <si>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</si>
  <si>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</si>
  <si>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</si>
  <si>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</si>
  <si>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</si>
  <si>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</si>
  <si>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</si>
  <si>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</si>
  <si>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</si>
  <si>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</si>
  <si>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</si>
  <si>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</si>
  <si>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</si>
  <si>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</si>
  <si>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</si>
  <si>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</si>
  <si>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</si>
  <si>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</si>
  <si>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</si>
  <si>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</si>
  <si>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</si>
  <si>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</si>
  <si>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</si>
  <si>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</si>
  <si>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</si>
  <si>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</si>
  <si>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</si>
  <si>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</si>
  <si>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</si>
  <si>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</si>
  <si>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</si>
  <si>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</si>
  <si>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</si>
  <si>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</si>
  <si>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</si>
  <si>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</si>
  <si>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</si>
  <si>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</si>
  <si>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</si>
  <si>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</si>
  <si>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</si>
  <si>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</si>
  <si>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</si>
  <si>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</si>
  <si>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</si>
  <si>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</si>
  <si>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</si>
  <si>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</si>
  <si>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</si>
  <si>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</si>
  <si>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</si>
  <si>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</si>
  <si>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</si>
  <si>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</si>
  <si>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</si>
  <si>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</si>
  <si>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</si>
  <si>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</si>
  <si>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</si>
  <si>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</si>
  <si>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</si>
  <si>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</si>
  <si>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</si>
  <si>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</si>
  <si>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</si>
  <si>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</si>
  <si>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</si>
  <si>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</si>
  <si>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</si>
  <si>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</si>
  <si>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</si>
  <si>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</si>
  <si>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</si>
  <si>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</si>
  <si>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</si>
  <si>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</si>
  <si>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</si>
  <si>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</si>
  <si>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</si>
  <si>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</si>
  <si>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</si>
  <si>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</si>
  <si>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</si>
  <si>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</si>
  <si>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</si>
  <si>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</si>
  <si>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</si>
  <si>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</si>
  <si>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</si>
  <si>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</si>
  <si>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</si>
  <si>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</si>
  <si>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</si>
  <si>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</si>
  <si>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</si>
  <si>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</si>
  <si>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</si>
  <si>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</si>
  <si>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</si>
  <si>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</si>
  <si>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</si>
  <si>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</si>
  <si>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</si>
  <si>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</si>
  <si>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</si>
  <si>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</si>
  <si>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</si>
  <si>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</si>
  <si>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</si>
  <si>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</si>
  <si>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</si>
  <si>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</si>
  <si>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</si>
  <si>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</si>
  <si>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</si>
  <si>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</si>
  <si>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</si>
  <si>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</si>
  <si>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</si>
  <si>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</si>
  <si>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</si>
  <si>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</si>
  <si>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</si>
  <si>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</si>
  <si>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</si>
  <si>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</si>
  <si>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</si>
  <si>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</si>
  <si>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</si>
  <si>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</si>
  <si>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</si>
  <si>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</si>
  <si>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</si>
  <si>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</si>
  <si>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</si>
  <si>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</si>
  <si>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</si>
  <si>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</si>
  <si>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</si>
  <si>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</si>
  <si>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</si>
  <si>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</si>
  <si>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</si>
  <si>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</si>
  <si>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</si>
  <si>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</si>
  <si>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</si>
  <si>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</si>
  <si>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</si>
  <si>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</si>
  <si>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</si>
  <si>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</si>
  <si>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</si>
  <si>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</si>
  <si>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</si>
  <si>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</si>
  <si>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</si>
  <si>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</si>
  <si>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</si>
  <si>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</si>
  <si>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</si>
  <si>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</si>
  <si>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</si>
  <si>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</si>
  <si>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</si>
  <si>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</si>
  <si>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</si>
  <si>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</si>
  <si>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</si>
  <si>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</si>
  <si>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</si>
  <si>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</si>
  <si>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</si>
  <si>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</si>
  <si>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</si>
  <si>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</si>
  <si>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</si>
  <si>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</si>
  <si>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</si>
  <si>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</si>
  <si>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</si>
  <si>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</si>
  <si>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</si>
  <si>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</si>
  <si>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</si>
  <si>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</si>
  <si>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</si>
  <si>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</si>
  <si>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</si>
  <si>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</si>
  <si>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</si>
  <si>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</si>
  <si>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</si>
  <si>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</si>
  <si>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</si>
  <si>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</si>
  <si>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</si>
  <si>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</si>
  <si>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</si>
  <si>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</si>
  <si>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</si>
  <si>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</si>
  <si>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</si>
  <si>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</si>
  <si>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</si>
  <si>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</si>
  <si>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</si>
  <si>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</si>
  <si>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</si>
  <si>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</si>
  <si>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</si>
  <si>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</si>
  <si>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</si>
  <si>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</si>
  <si>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</si>
  <si>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</si>
  <si>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</si>
  <si>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</si>
  <si>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</si>
  <si>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</si>
  <si>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</si>
  <si>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</si>
  <si>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</si>
  <si>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</si>
  <si>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</si>
  <si>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</si>
  <si>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</si>
  <si>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</si>
  <si>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</si>
  <si>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</si>
  <si>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</si>
  <si>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</si>
  <si>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</si>
  <si>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</si>
  <si>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</si>
  <si>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</si>
  <si>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</si>
  <si>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</si>
  <si>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</si>
  <si>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</si>
  <si>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</si>
  <si>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</si>
  <si>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</si>
  <si>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</si>
  <si>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</si>
  <si>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</si>
  <si>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</si>
  <si>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</si>
  <si>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</si>
  <si>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</si>
  <si>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</si>
  <si>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</si>
  <si>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</si>
  <si>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</si>
  <si>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</si>
  <si>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</si>
  <si>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</si>
  <si>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</si>
  <si>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</si>
  <si>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</si>
  <si>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</si>
  <si>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</si>
  <si>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</si>
  <si>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</si>
  <si>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</si>
  <si>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</si>
  <si>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</si>
  <si>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</si>
  <si>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</si>
  <si>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</si>
  <si>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</si>
  <si>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</si>
  <si>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</si>
  <si>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</si>
  <si>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</si>
  <si>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</si>
  <si>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</si>
  <si>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</si>
  <si>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</si>
  <si>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</si>
  <si>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</si>
  <si>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</si>
  <si>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</si>
  <si>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</si>
  <si>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</si>
  <si>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</si>
  <si>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</si>
  <si>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</si>
  <si>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</si>
  <si>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</si>
  <si>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</si>
  <si>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</si>
  <si>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</si>
  <si>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</si>
  <si>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</si>
  <si>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</si>
  <si>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</si>
  <si>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</si>
  <si>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</si>
  <si>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</si>
  <si>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</si>
  <si>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</si>
  <si>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</si>
  <si>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</si>
  <si>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</si>
  <si>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</si>
  <si>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</si>
  <si>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</si>
  <si>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</si>
  <si>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</si>
  <si>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</si>
  <si>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</si>
  <si>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</si>
  <si>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</si>
  <si>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</si>
  <si>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</si>
  <si>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</si>
  <si>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</si>
  <si>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</si>
  <si>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</si>
  <si>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</si>
  <si>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</si>
  <si>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</si>
  <si>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</si>
  <si>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</si>
  <si>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</si>
  <si>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</si>
  <si>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</si>
  <si>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</si>
  <si>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</si>
  <si>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</si>
  <si>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</si>
  <si>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</si>
  <si>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</si>
  <si>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</si>
  <si>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</si>
  <si>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</si>
  <si>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</si>
  <si>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</si>
  <si>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</si>
  <si>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</si>
  <si>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</si>
  <si>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</si>
  <si>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</si>
  <si>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</si>
  <si>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</si>
  <si>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</si>
  <si>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</si>
  <si>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</si>
  <si>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</si>
  <si>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</si>
  <si>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</si>
  <si>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</si>
  <si>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</si>
  <si>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</si>
  <si>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</si>
  <si>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</si>
  <si>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</si>
  <si>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</si>
  <si>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</si>
  <si>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</si>
  <si>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</si>
  <si>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</si>
  <si>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</si>
  <si>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</si>
  <si>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</si>
  <si>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</si>
  <si>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</si>
  <si>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</si>
  <si>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</si>
  <si>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</si>
  <si>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</si>
  <si>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</si>
  <si>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</si>
  <si>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</si>
  <si>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</si>
  <si>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</si>
  <si>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</si>
  <si>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</si>
  <si>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</si>
  <si>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</si>
  <si>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</si>
  <si>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</si>
  <si>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</si>
  <si>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</si>
  <si>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</si>
  <si>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</si>
  <si>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</si>
  <si>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</si>
  <si>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</si>
  <si>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</si>
  <si>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</si>
  <si>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</si>
  <si>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</si>
  <si>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</si>
  <si>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</si>
  <si>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</si>
  <si>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</si>
  <si>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</si>
  <si>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</si>
  <si>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</si>
  <si>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</si>
  <si>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</si>
  <si>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</si>
  <si>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</si>
  <si>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</si>
  <si>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</si>
  <si>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</si>
  <si>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</si>
  <si>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</si>
  <si>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</si>
  <si>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</si>
  <si>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</si>
  <si>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</si>
  <si>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</si>
  <si>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</si>
  <si>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</si>
  <si>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</si>
  <si>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</si>
  <si>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</si>
  <si>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</si>
  <si>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</si>
  <si>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</si>
  <si>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</si>
  <si>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</si>
  <si>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</si>
  <si>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</si>
  <si>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</si>
  <si>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</si>
  <si>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</si>
  <si>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</si>
  <si>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</si>
  <si>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</si>
  <si>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</si>
  <si>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</si>
  <si>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</si>
  <si>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</si>
  <si>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</si>
  <si>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</si>
  <si>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</si>
  <si>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</si>
  <si>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</si>
  <si>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</si>
  <si>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</si>
  <si>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</si>
  <si>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</si>
  <si>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</si>
  <si>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</si>
  <si>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</si>
  <si>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</si>
  <si>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</si>
  <si>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</si>
  <si>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</si>
  <si>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</si>
  <si>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</si>
  <si>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</si>
  <si>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</si>
  <si>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</si>
  <si>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</si>
  <si>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</si>
  <si>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</si>
  <si>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</si>
  <si>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</si>
  <si>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</si>
  <si>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</si>
  <si>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</si>
  <si>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</si>
  <si>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</si>
  <si>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</si>
  <si>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</si>
  <si>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</si>
  <si>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</si>
  <si>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</si>
  <si>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</si>
  <si>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</si>
  <si>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</si>
  <si>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</si>
  <si>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</si>
  <si>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</si>
  <si>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</si>
  <si>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</si>
  <si>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</si>
  <si>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</si>
  <si>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</si>
  <si>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</si>
  <si>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</si>
  <si>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</si>
  <si>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</si>
  <si>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</si>
  <si>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</si>
  <si>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</si>
  <si>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</si>
  <si>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</si>
  <si>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</si>
  <si>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</si>
  <si>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</si>
  <si>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</si>
  <si>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</si>
  <si>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</si>
  <si>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</si>
  <si>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</si>
  <si>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</si>
  <si>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</si>
  <si>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</si>
  <si>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</si>
  <si>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</si>
  <si>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</si>
  <si>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</si>
  <si>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</si>
  <si>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</si>
  <si>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</si>
  <si>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</si>
  <si>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</si>
  <si>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</si>
  <si>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</si>
  <si>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</si>
  <si>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</si>
  <si>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</si>
  <si>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</si>
  <si>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</si>
  <si>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</si>
  <si>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</si>
  <si>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</si>
  <si>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</si>
  <si>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</si>
  <si>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</si>
  <si>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</si>
  <si>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</si>
  <si>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</si>
  <si>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</si>
  <si>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</si>
  <si>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</si>
  <si>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</si>
  <si>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</si>
  <si>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</si>
  <si>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</si>
  <si>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</si>
  <si>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</si>
  <si>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</si>
  <si>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</si>
  <si>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</si>
  <si>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</si>
  <si>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</si>
  <si>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</si>
  <si>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</si>
  <si>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</si>
  <si>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</si>
  <si>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</si>
  <si>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</si>
  <si>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</si>
  <si>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</si>
  <si>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</si>
  <si>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</si>
  <si>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</si>
  <si>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</si>
  <si>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</si>
  <si>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</si>
  <si>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</si>
  <si>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</si>
  <si>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</si>
  <si>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</si>
  <si>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</si>
  <si>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</si>
  <si>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</si>
  <si>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</si>
  <si>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</si>
  <si>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</si>
  <si>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</si>
  <si>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</si>
  <si>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</si>
  <si>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</si>
  <si>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</si>
  <si>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</si>
  <si>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</si>
  <si>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</si>
  <si>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</si>
  <si>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</si>
  <si>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</si>
  <si>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</si>
  <si>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</si>
  <si>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</si>
  <si>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</si>
  <si>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</si>
  <si>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</si>
  <si>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</si>
  <si>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</si>
  <si>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</si>
  <si>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</si>
  <si>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</si>
  <si>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</si>
  <si>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</si>
  <si>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</si>
  <si>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</si>
  <si>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</si>
  <si>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</si>
  <si>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</si>
  <si>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</si>
  <si>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</si>
  <si>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</si>
  <si>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</si>
  <si>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</si>
  <si>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</si>
  <si>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</si>
  <si>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</si>
  <si>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</si>
  <si>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</si>
  <si>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</si>
  <si>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</si>
  <si>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</si>
  <si>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</si>
  <si>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</si>
  <si>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</si>
  <si>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</si>
  <si>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</si>
  <si>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</si>
  <si>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</si>
  <si>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</si>
  <si>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</si>
  <si>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</si>
  <si>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</si>
  <si>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</si>
  <si>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</si>
  <si>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</si>
  <si>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</si>
  <si>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</si>
  <si>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</si>
  <si>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</si>
  <si>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</si>
  <si>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</si>
  <si>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</si>
  <si>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</si>
  <si>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</si>
  <si>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</si>
  <si>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</si>
  <si>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</si>
  <si>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</si>
  <si>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</si>
  <si>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</si>
  <si>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</si>
  <si>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</si>
  <si>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</si>
  <si>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</si>
  <si>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</si>
  <si>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</si>
  <si>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</si>
  <si>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</si>
  <si>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</si>
  <si>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</si>
  <si>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</si>
  <si>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</si>
  <si>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</si>
  <si>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</si>
  <si>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</si>
  <si>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</si>
  <si>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</si>
  <si>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</si>
  <si>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</si>
  <si>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</si>
  <si>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</si>
  <si>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</si>
  <si>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</si>
  <si>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</si>
  <si>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</si>
  <si>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</si>
  <si>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</si>
  <si>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</si>
  <si>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</si>
  <si>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</si>
  <si>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</si>
  <si>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</si>
  <si>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</si>
  <si>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</si>
  <si>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</si>
  <si>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</si>
  <si>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</si>
  <si>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</si>
  <si>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</si>
  <si>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</si>
  <si>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</si>
  <si>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</si>
  <si>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</si>
  <si>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</si>
  <si>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</si>
  <si>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</si>
  <si>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</si>
  <si>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</si>
  <si>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</si>
  <si>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</si>
  <si>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</si>
  <si>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</si>
  <si>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</si>
  <si>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</si>
  <si>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</si>
  <si>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</si>
  <si>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</si>
  <si>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</si>
  <si>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</si>
  <si>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</si>
  <si>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</si>
  <si>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</si>
  <si>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</si>
  <si>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</si>
  <si>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</si>
  <si>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</si>
  <si>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</si>
  <si>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</si>
  <si>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</si>
  <si>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</si>
  <si>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</si>
  <si>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</si>
  <si>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</si>
  <si>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</si>
  <si>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</si>
  <si>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</si>
  <si>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</si>
  <si>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</si>
  <si>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</si>
  <si>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</si>
  <si>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</si>
  <si>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</si>
  <si>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</si>
  <si>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</si>
  <si>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</si>
  <si>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</si>
  <si>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</si>
  <si>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</si>
  <si>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</si>
  <si>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</si>
  <si>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</si>
  <si>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</si>
  <si>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</si>
  <si>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</si>
  <si>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</si>
  <si>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</si>
  <si>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</si>
  <si>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</si>
  <si>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</si>
  <si>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</si>
  <si>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</si>
  <si>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</si>
  <si>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</si>
  <si>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</si>
  <si>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</si>
  <si>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</si>
  <si>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</si>
  <si>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</si>
  <si>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</si>
  <si>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</si>
  <si>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</si>
  <si>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</si>
  <si>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</si>
  <si>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</si>
  <si>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</si>
  <si>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</si>
  <si>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</si>
  <si>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</si>
  <si>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</si>
  <si>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</si>
  <si>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</si>
  <si>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</si>
  <si>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</si>
  <si>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</si>
  <si>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</si>
  <si>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</si>
  <si>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</si>
  <si>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</si>
  <si>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</si>
  <si>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</si>
  <si>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</si>
  <si>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</si>
  <si>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</si>
  <si>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</si>
  <si>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</si>
  <si>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</si>
  <si>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</si>
  <si>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</si>
  <si>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</si>
  <si>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</si>
  <si>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</si>
  <si>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</si>
  <si>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</si>
  <si>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</si>
  <si>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</si>
  <si>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</si>
  <si>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</si>
  <si>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</si>
  <si>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</si>
  <si>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</si>
  <si>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</si>
  <si>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</si>
  <si>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</si>
  <si>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</si>
  <si>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</si>
  <si>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</si>
  <si>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</si>
  <si>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</si>
  <si>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</si>
  <si>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</si>
  <si>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</si>
  <si>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</si>
  <si>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</si>
  <si>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</si>
  <si>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</si>
  <si>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</si>
  <si>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</si>
  <si>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</si>
  <si>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</si>
  <si>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</si>
  <si>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</si>
  <si>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</si>
  <si>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</si>
  <si>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</si>
  <si>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</si>
  <si>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</si>
  <si>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</si>
  <si>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</si>
  <si>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</si>
  <si>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</si>
  <si>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</si>
  <si>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</si>
  <si>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</si>
  <si>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</si>
  <si>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</si>
  <si>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</si>
  <si>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</si>
  <si>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</si>
  <si>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Componente </t>
  </si>
  <si>
    <t>Estado de Avance</t>
  </si>
  <si>
    <t> Total</t>
  </si>
  <si>
    <t>Actividades Programadas en el PAAC 2021</t>
  </si>
  <si>
    <t>Actividades con avance en el 1er seguimiento 2021</t>
  </si>
  <si>
    <t>Gestión del riesgo de corrupción</t>
  </si>
  <si>
    <t>Racionalización de trámites</t>
  </si>
  <si>
    <t>Transparencia</t>
  </si>
  <si>
    <t>Iniciativas adicionañes</t>
  </si>
  <si>
    <t>Mecanismos para mejorar la atención al ciudadano</t>
  </si>
  <si>
    <t>Rendición de cuentas</t>
  </si>
  <si>
    <t>Gestión de integridad</t>
  </si>
  <si>
    <t>Para este 1er corte</t>
  </si>
  <si>
    <t>Para el 2do seguimiento</t>
  </si>
  <si>
    <t>Para el 3er seguimiento</t>
  </si>
  <si>
    <t>Zona</t>
  </si>
  <si>
    <t>Verde por encima del 33%</t>
  </si>
  <si>
    <t>Verde por encima del 67%</t>
  </si>
  <si>
    <t>Verde de 80% a 100%</t>
  </si>
  <si>
    <t>Amarillo entre 25 y 32</t>
  </si>
  <si>
    <t>Amarillo entre 51 y 66</t>
  </si>
  <si>
    <t>Amarillo entre 60% y 79%</t>
  </si>
  <si>
    <t>Media</t>
  </si>
  <si>
    <t>Rojo debajo 25</t>
  </si>
  <si>
    <t>Rojo debajo 50</t>
  </si>
  <si>
    <t>Rojo debajo 59</t>
  </si>
  <si>
    <t>Se cuenta con dos actividades las cuales no son trámites a racionalizar según el aplicativo SUIT</t>
  </si>
  <si>
    <t xml:space="preserve">De las 21 actividades a realizar durante la vigencia, 11 tenían que tener seguimiento para el corte, de las cuales 3 quedaron vencidas, dos de responsabilidad de la Oficina Asesora de Planeación (actividades 1 y 4) y una de la Oficina de Control Interno (actividad 16), aunque cuentan con seguimiento y avance considerable. </t>
  </si>
  <si>
    <t xml:space="preserve">De las 23 actividades a realizar durante la vigencia, 18 tenían que tener seguimiento para el corte, de las cuales 1 quedó vencida de responsabilidad de la Oficina Asesora de Planeación actividad 3 del subcomponente Análisis del estado del proceso de rendición de cuentas aunque cuentan con seguimiento y avance considerable. </t>
  </si>
  <si>
    <t>De las 9 actividades a realizar durante la vigencia, se les tenían que tener seguimiento a todas, Las actividades se están desarrollando de acuerdo con las fechas establecidas.</t>
  </si>
  <si>
    <t>De las 28 actividades a realizar durante la vigencia, 27 tenían que tener seguimiento para el corte, de las cuales 1 quedó vencida de responsabilidad de la Subdirección Administrativa - Gestión Documental, actividad 1 del subcomponente Elaboración de los instrumentos de gestión de la información. Este componente quedó en Zona media por cuanto una gran cantidad de acciones se desarrollan en el transcurso del año y aún no ha empezado su ejecución.</t>
  </si>
  <si>
    <t>De las 6 actividades a realizar durante la vigencia, 3 tenían que tener seguimiento para el corte. Aunque no se cuenta con acciones vencidas.  Este componente quedó en Zona roja por cuanto una gran cantidad de acciones se desarrollan en el transcurso del año y aún no ha empezado su ejecución.</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</si>
  <si>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</si>
  <si>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</si>
  <si>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</si>
  <si>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</si>
  <si>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</si>
  <si>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</si>
  <si>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 xml:space="preserve">De las 6 actividades a realizar durante la vigencia, se les tenían que tener seguimiento a todas, de las cuales 1 quedó vencida de responsabilidad de la Oficina Asesora de Comunicaciones actividad 4 aunque cuentan con seguimiento y avance considerable. </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</si>
  <si>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</si>
  <si>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</si>
  <si>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</si>
  <si>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</si>
  <si>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</si>
  <si>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</si>
  <si>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</si>
  <si>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</si>
  <si>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</si>
  <si>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</si>
  <si>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</si>
  <si>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</si>
  <si>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</si>
  <si>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</si>
  <si>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</si>
  <si>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</si>
  <si>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</si>
  <si>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</si>
  <si>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</si>
  <si>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</si>
  <si>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</si>
  <si>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</si>
  <si>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</si>
  <si>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Una vez verificado con el Proceso se manifiesta que se entregarán 3 informes trimestrales no 4, por lo que la calificación es del 33%. Se recomienda realizar el cambio de fecha de finalización para que coincida con la fecha del último informe.</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</si>
  <si>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</si>
  <si>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</si>
  <si>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</si>
  <si>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</si>
  <si>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</si>
  <si>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</si>
  <si>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</si>
  <si>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</si>
  <si>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</si>
  <si>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</si>
  <si>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</si>
  <si>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</si>
  <si>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</si>
  <si>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Mejora en tiempo por desplazamientos.
* Mejora en la seguridad de la información.
* Ahorro en costo de desplazamiento.
* Optimización de recursos de la Entidad.
* Disminuir el riesgo de contagio ocasionado a partir de emergencias sanitarias a nivel distrital, en los puntos fisicos de atención al ciudadano de la Entidad.</t>
  </si>
  <si>
    <t xml:space="preserve">Entre el periodo comprendido desde el 8 de junio al 9 de julio del 2021, se realizaron mesas de trabajo con los 16 procesos de la entidad, en las cuales se  evaluaron y reformularon los riesgos  que se consideraron necesarios por parte de los lideres de los procesos como fruto al ejercicio de las mesas de trabajo.
No obstante dentro de las mesas de trabajo que se desarrollan con los procesos se socializa la Política de Administración de Riesgos, justificada en la aplicación de la misma para el análisis de los riesgos de la CVP. </t>
  </si>
  <si>
    <t>Se realizó la consolidación de los riesgos de corrupción de los procesos, dentro del mapa de riesgos respectivo, acatando las solicitudes de ajuste realizadas por los responsables de los procesos, luego de las mesas de trabajo respectivas y los ajustes aprobados por parte del Comité Institucional de Control Interno. Dicha consolidación fue respectivamente publicada el 30 de junio 2021.</t>
  </si>
  <si>
    <t>Fecha de Actualización: 28 de Junio de 2021</t>
  </si>
  <si>
    <t>Fecha de Actualización:  28 de Junio de 2021</t>
  </si>
  <si>
    <r>
      <rPr>
        <b/>
        <u/>
        <sz val="11"/>
        <rFont val="Arial"/>
        <family val="2"/>
      </rPr>
      <t>Mejoramiento de Barrios</t>
    </r>
    <r>
      <rPr>
        <sz val="11"/>
        <rFont val="Arial"/>
        <family val="2"/>
      </rPr>
      <t xml:space="preserve">
Con corte a 30  de junio de 2021, la Dirección de Mejoramiento de Barrios presenta Informe del  Plan de Acción y Participación Ciudadana donde reporta la realización de 5 reuniones de socialización y armonización de dseños definitivos y un acuerdo de sostenibilidad.
</t>
    </r>
  </si>
  <si>
    <t>1. INFORME II TRIMESTRE PAPC_firma.pdf
2. PAPC_2021_2trimestre (1).xlsx
Ruta carpeta  https://drive.google.com/drive/folders/1diGmI-485pm5VtOBX103mndtAJrIpwfM</t>
  </si>
  <si>
    <r>
      <rPr>
        <b/>
        <u/>
        <sz val="11"/>
        <rFont val="Arial"/>
        <family val="2"/>
      </rPr>
      <t>Dirección de Reasentamientos</t>
    </r>
    <r>
      <rPr>
        <sz val="11"/>
        <rFont val="Arial"/>
        <family val="2"/>
      </rPr>
      <t xml:space="preserve">
En total se han realizado 30 actividades de las 48 programadas en el PAPC y que tiene relación con la comunidad. El cumplimiento de acuerdo con lo programado es del 63% . 
Se realizó oportunamente el reporte a la OAP, se cargaron en el Drive las evidencias de cumplimiento y se registró en el Plan el avance. El Indicador correspondiente al PAAC es 2/3
</t>
    </r>
    <r>
      <rPr>
        <b/>
        <u/>
        <sz val="11"/>
        <rFont val="Arial"/>
        <family val="2"/>
      </rPr>
      <t/>
    </r>
  </si>
  <si>
    <r>
      <rPr>
        <b/>
        <u/>
        <sz val="11"/>
        <rFont val="Arial"/>
        <family val="2"/>
      </rPr>
      <t xml:space="preserve">8_Acción_Reasentamientos (Carpeta)
</t>
    </r>
    <r>
      <rPr>
        <sz val="11"/>
        <rFont val="Arial"/>
        <family val="2"/>
      </rPr>
      <t xml:space="preserve">
1. Plan PAPC con seguimiento
2. Comunicado Rad. : 202112000053523 Seguimiento PAPC 2021
3. Correo Enlace Seguimiento Trimestral Plan de Acción de Participación Ciudadana 2021
4. Respuesta de recepción Información seguimiento Trimestral PAPC 2021
</t>
    </r>
    <r>
      <rPr>
        <b/>
        <u/>
        <sz val="11"/>
        <rFont val="Arial"/>
        <family val="2"/>
      </rPr>
      <t/>
    </r>
  </si>
  <si>
    <t>Las evidencias de las acciones están publicadas en el Drive de Planeación dispuesto para tal fin: 
https://drive.google.com/drive/folders/1MB5P1-Zoj3aHk5gCIfHxRaX0lyQDveIx?usp=sharing</t>
  </si>
  <si>
    <t>Se realizó una  sensibilización el 25 de junio del 2021 a los contratistas de Servicio al Ciudadano sobre el manual de servicio al ciudadano</t>
  </si>
  <si>
    <t>Se realizó una  sensibilización el 18 de mayo a los contratistas de Servicio al Ciudadano sobre el procedimiento de  Gestión de Servicio al Ciudadano</t>
  </si>
  <si>
    <t>No fue necesaria la actualización de ningún manual, procedimiento y formato del proceso de Servicio al Ciudadano</t>
  </si>
  <si>
    <t>Se tiene programada la segunda capacitación sobre el manejo de Bogotá te escucha para octubre del 2021</t>
  </si>
  <si>
    <t>Cuatro Informes de gestión y oportunidad de las respuestas a las PQRSD
1. INFORME MENSUAL DE GESTIÓN Y OPORTUNIDAD DE LAS RESPUESTAS A LAS PQRSD - ABRIL
2. INFORME MENSUAL DE GESTIÓN Y OPORTUNIDAD DE LAS RESPUESTAS A LAS PQRSD - MAYO
3. INFORME MENSUAL DE GESTIÓN Y OPORTUNIDAD DE LAS RESPUESTAS A LAS PQRSD-JUNIO
4. INFORME MENSUAL DE GESTIÓN Y OPORTUNIDAD DE LAS RESPUESTAS A LAS PQRSD-JULIO</t>
  </si>
  <si>
    <t>De manera mensual se han reportado  los "Informes de Solicitudes de Acceso a la Información" y se realizaron los informes correspondientes a abril, mayo, junio y julio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</si>
  <si>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Solicitudes de Acceso a la Información:
1. Informes Solicitudes de Acceso a la Información
https://www.cajaviviendapopular.gov.co/?q=Servicio-al-ciudadano/informes-de-solicitudesdeaccesoala información</t>
  </si>
  <si>
    <t>De manera mensual se han realizado los "Informes de gestión y oportunidad de las respuestas a las PQRSD" abril, mayo, junio y julio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</si>
  <si>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ABRIL 2021
2. INFORME MENSUAL DE GESTIÓN Y OPORTUNIDAD DE LAS RESPUESTAS A LAS PQRSD - MAYO 2021
3. INFORME MENSUAL DE GESTIÓN Y OPORTUNIDAD DE LAS RESPUESTAS A LAS PQRSD-JUNIO 2021
4. INFORME MENSUAL DE GESTIÓN Y OPORTUNIDAD DE LAS RESPUESTAS A LAS PQRSD-JULIO 2021</t>
  </si>
  <si>
    <t>Se desarrollaron en el portal web de la Entidad en las pestañas de navegación 8 gifs  en lengua de señas, permitiendo a los usuarios de la comunidad sorda independencia al consultar la información relevante sobre la Entidad relacionada a la explicación del que hacer de  la Dirección de Reasentamientos, Dirección de Urbanizaciones y Titulación, Mejoramiento de Barrios y Mejoramiento de vivienda</t>
  </si>
  <si>
    <t>El día 9 de julio del 2021,se realizó la segunda sensibilización a los contratistas de servicio al ciudadano sobre lengua de señas</t>
  </si>
  <si>
    <t>1. ACTA CAPACITACIÓN LENGUA DE SEÑAS JULIO 2021</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</si>
  <si>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</si>
  <si>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Cumplida en el primer seguimiento del PAAC realizado con corte 30abr2021</t>
  </si>
  <si>
    <t xml:space="preserve">Se suscribieron los siguientes informes:
• Se presentó en el formato 208-CI-ft-01 el Informe final  de la Auditoríal Proceso de  Urbanizaciones y Titulación - Revisión de Riesgos, mediante memorando 202111200071293 del 20Ago2021
• Se presentó en el formato 208-CI-ft-01 el Informe final  de la Auditoría al Proceso de  Mejoramiento de Barrios - Revisión de Riesgos mediante memorando 202111200070763 del 18Ago2021
• Se presentó en el formato 208-CI-ft-01 el Informe preliminar  de la Auditoría al Proceso de Mejoramiento de Vivienda - Revisión de   Riesgos, mediante memorando  202111200071473 del 20Ago2021 </t>
  </si>
  <si>
    <t>16.1 Formato 208-CI-ft-01 DUT
16.2 Formato 208-CI-ft-01 MB
16.3 Formato 208-CI-ft-01 MV</t>
  </si>
  <si>
    <t>Se adjuntan tres de los tres informes a realizar</t>
  </si>
  <si>
    <t>A corte 30ago2021 se han publicado los informes de seguimiento del PAAC a corte 31 de diciembre 2020 publicado en el mes de enero y a corte 30 de abril 2021 publicado en mayo en la página web de la entidad
Ruta: https://www.cajaviviendapopular.gov.co/?q=matriz-de-riesgos-plan-anticorrupci%C3%B3n-y-atenci%C3%B3n-al-ciudadano</t>
  </si>
  <si>
    <t>17.1 Pantallazo de la publicación del PAAC corte 31dic2020
17.2 Pantallazo de la publicación del PAAC corte 30abr2021</t>
  </si>
  <si>
    <t>Se realizará solicitud de cambio de la  denominación de la evidencia actualmente   "Pantallazos de 3 informes de seguimiento" por  "Matriz de seguimiento PAAC 2021 ".</t>
  </si>
  <si>
    <t>Se incorporó en el informe de seguimiento al PAAC corte 30abr2021,  el capítulo con las alertas a los procesos cuyas acciones tuvieron observaciones</t>
  </si>
  <si>
    <t>18.1 Informe PAAC</t>
  </si>
  <si>
    <t>Se da cumplimiento con el informe</t>
  </si>
  <si>
    <t xml:space="preserve">Se ha realizado la verificación de la efectividad de las actividades de Control y el plan de acción de los mapas de riesgos de gestión y corrupción. A corte 31 de diciembre 2020 y al 30 de abril 2021 . </t>
  </si>
  <si>
    <t>19.1  Seguimiento mapa de riesgos de Gestión y corrupción corte 31dic2020
19.2 Seguimiento mapa de riesgos de Gestión corte 30abr2021
19.3 Seguimiento mapa de riesgos de Corrupción corte 30abr2021</t>
  </si>
  <si>
    <t>Se realizará solicitud de cambio de la  denominación de la evidencia actualmente   " 3 informes de seguimiento al PAAC" por  "Matriz de seguimiento PAAC 2021 ".</t>
  </si>
  <si>
    <t>Se adjunta la verificación de la publicación del PAAC con fecha 15may2021</t>
  </si>
  <si>
    <t>20.1 Pantallazo de la publicación el 15may2021</t>
  </si>
  <si>
    <t xml:space="preserve">Se ha realizado la verificación de la efectividad de las actividades del PAAC. A corte 31 de diciembre 2020 y al 30 de abril 2021 . </t>
  </si>
  <si>
    <t>20.1 Pantallazo de la publicación del PAAC a 31dic2020
20.2 Pantallazo de la publicación del PAAC a 30abr2021</t>
  </si>
  <si>
    <t>Se publicaron dos de los tres informes</t>
  </si>
  <si>
    <t>1. Acta reporte PAPC MB.pdf</t>
  </si>
  <si>
    <t>En reunión de Seguimiento a las actividades establecidas en el PAAC realizada el 29 de junio, se determinó que la realización de los dos (2) recorridos de reconocimiento institucional de la mano con organizaciones sociales, se realizarán de acuerdo a lo programado en el segundo semestre de 2021,una vez se disponga de los servicios del operador logistico - BTL.</t>
  </si>
  <si>
    <t>Para el segundo trimestre en el ambito de participacion ciudadana, se ha sensibilizado a los ocupantes de predios que hoy son propiedad de la CVP, sobre el proceso de titulación a traves del mecanismo de cesión a título gratuíto, para la obtención de su título de propiedad. Se llevó acabo la sensibilización de 30 familias en el barrio Paraiso el dia 18 de Junio de 2021; sensibilización llevada a cabo mediante mesa de trabajo con los presidentes de las JAC barrio Bella Flor, para la socialización y avance del proceso, como tambien generar el intercambio de saberes y herramientas sociales dentro del mecanismo de participación local y comunitaria en el marco del proceso de titulación DUT; el 18 de abril  de 2021 se llevo acabo la asamblea de copropietarios manzana 55 se sensibilizaron 156 familias mediante la plataforma virtual, brindada por el operador NEXOS L.T.D.A; Bajo invitación realizada, el 14 de abril se asistió a sesión ordinaria para abordar temas de control politico y titulación de predios en el barrio Villa Diana.
Para el segundo trimestre del año en el ambito de rendicion de cuentas, se realizo la entrega masiva de titulos proceso paraiso el 30 de junio de 2021 con un numero de 130 asistentes,  actividad llevada a cabo predio a predio en el barrio paraiso; entre el 5 de abril y 7 de julio de 2021 se realizo la entrega de titulos de otros procesos de la CVP con un total de 36 asistentes durante la actividad llevada a cabo en las instalaciones de la CVP</t>
  </si>
  <si>
    <t>Dando cumplimiento al artículo 2.1 de la resolución 1462 del 25 de agosto de 2020, donde se prohiben los eventos de carácter publico que impliquen aglomeracion de personas, la estratégia utilizada fue realizar visitas predio a predio.</t>
  </si>
  <si>
    <t>No hay solicitudes de GLPI</t>
  </si>
  <si>
    <t>La disponibilidad de la infraestructura es del 99 96% de mayo a agosto 2021 y no se presento caso de caidas del servicio</t>
  </si>
  <si>
    <t>En el mes de septiembre se inicia con el cálculo para determinar el Índice de Información Clasificada y Reservada, en el marco de la implementación de la Política de Gobierno Digital y la Ley de Transparencia y del derecho de acceso a la información pública.</t>
  </si>
  <si>
    <t>El desarrollo e integración a la plataforma de GOV.CO inicio en el mes de abril de 2021.
Inidcador 1/1</t>
  </si>
  <si>
    <t xml:space="preserve">Documento PGD, memorando </t>
  </si>
  <si>
    <t>Se realiza seguimiento al cronograma de instrumentos archivisticos, en el cual se puede observar su avance en las diferentes actividades programadas</t>
  </si>
  <si>
    <t>CRONOGRAMA INSTRUMENTOS 2021</t>
  </si>
  <si>
    <t xml:space="preserve">Para los meses de (abril-mayo-junio-julio y agosto) del periodo 2021, se realizaron 117 solicitudes atendidas, las cuales sumaron  265 expedientes solicitados 100%. </t>
  </si>
  <si>
    <t>Se identificaron 267 solicitudes durante el periodo evaluado (segundo trimestre) en relación al sistema Orfeo las cuales fueron atendidas. De estass 13 están pendiente para un total de 95 %</t>
  </si>
  <si>
    <t>El documento será proyectado en el ultimo cuatrimestre del periodo actual, con el fin de identificar si se presentan postulaciones en la red de formadores.</t>
  </si>
  <si>
    <t xml:space="preserve">Se da claridad con el anterior seguimiento reportado que se elaboró el Plan Estratégico de Comunicaciones en enero del presente año y se realiza seguimiento trimestral, el cual es publicado en la carpeta de calidad.
Adiconalmente,  se realiza divulgación y socialización de los escenarios o eventos de participación ciudadana:
</t>
  </si>
  <si>
    <r>
      <rPr>
        <b/>
        <sz val="11"/>
        <rFont val="Arial"/>
        <family val="2"/>
      </rPr>
      <t>1. Formulación y Seguimiento Plan Estratégico de Comunicaciones.</t>
    </r>
    <r>
      <rPr>
        <sz val="11"/>
        <rFont val="Arial"/>
        <family val="2"/>
      </rPr>
      <t xml:space="preserve">
- Formulación Plan Estratégico de Comunicaciones.
- Seguimiento I trimestre  Plan Estratégico de Comunicaciones.
- Seguimiento II trimestre  Plan Estratégico de Comunicaciones.
\\10.216.160.201\calidad\2. PROCESO DE GESTIÓN DE COMUNICACIONES\PLAN ESTRATÉGICO\2021
2. Sensibilización Rendición Cuentas
3. Sensibilización mecanismo de titulación Barrio Paraiso
4. Acuerdo Sostenibilidad apropiación de las obras
5. Nuevos afectos Nuevos Territorios
</t>
    </r>
  </si>
  <si>
    <t>Se realizó jornada de socialización a funcionarios y contratistas sobre la implementación de la Curaduría Publica Social el 30 de junio del año en curso.</t>
  </si>
  <si>
    <t>De acuerdo a los compromisos de la rendición de cuentas vigencia 2020, se ha realizado acompañamiento social a las personas que habitan en Manzana 54 y 55.
Adicionalmente se realizó sensibilización en las comunidades donde se realizarán obras "Nuevos Afectos - Nuevos Territorios"
Permanentemente se socializa y se difunde el Plan Terrazas</t>
  </si>
  <si>
    <t>1. Acompañamiento social personas que habitan Manzana 54 y 55
2. Nuevos Afectos - Nuevos Territorios
3. Plan Terrazas</t>
  </si>
  <si>
    <t>Acuerdos de gestión
https://www.cajaviviendapopular.gov.co/?q=Nosotros/Gestion-Humana/acuerdos-de-gesti%C3%B3n-cvp#concertaci-n-acuerdos-de-gesti-n-2021</t>
  </si>
  <si>
    <t xml:space="preserve">La Información de Gratuidad de servicios en la CVP sin intermediarios se encuentran publicados en la página web de la entidad  Inicio » Servicio al Ciudadano » Tramites y Servicios
También se socializó en los diferentes canales de información institucionales </t>
  </si>
  <si>
    <t>Se socializó a través de diferentes medios de comunicación los lineamientos de la Ley de Transparencia a los Servidores y Contratistas de la Caja de la Vivienda Popular y Ciudadanía en general.</t>
  </si>
  <si>
    <t>El esquema de publicación se actualiza de manera mensual y su última actualización fue la  que se publicó con corte 31-08-2021</t>
  </si>
  <si>
    <r>
      <rPr>
        <b/>
        <sz val="11"/>
        <color theme="1"/>
        <rFont val="Calibri"/>
        <family val="2"/>
        <scheme val="minor"/>
      </rPr>
      <t>1. Esquema de publicación e información actualizado corte -mayo -2021.pdf</t>
    </r>
    <r>
      <rPr>
        <sz val="11"/>
        <color theme="1"/>
        <rFont val="Calibri"/>
        <family val="2"/>
        <scheme val="minor"/>
      </rPr>
      <t xml:space="preserve">
https://www.cajaviviendapopular.gov.co/sites/default/files/Esquema%20de%20publicacion%20e%20informacion%20actualizado%20corte%2031-Mayo-2021.xlsx 
</t>
    </r>
    <r>
      <rPr>
        <b/>
        <sz val="11"/>
        <color theme="1"/>
        <rFont val="Calibri"/>
        <family val="2"/>
        <scheme val="minor"/>
      </rPr>
      <t>2. Esquema de publicación e información actualizado corte -junio 2021.pdf</t>
    </r>
    <r>
      <rPr>
        <sz val="11"/>
        <color theme="1"/>
        <rFont val="Calibri"/>
        <family val="2"/>
        <scheme val="minor"/>
      </rPr>
      <t xml:space="preserve">
https://www.cajaviviendapopular.gov.co/sites/default/files/Esquema%20de%20publicacion%20e%20informacion%20actualizado%20corte%2030-Junio-2021.xlsx 
</t>
    </r>
    <r>
      <rPr>
        <b/>
        <sz val="11"/>
        <color theme="1"/>
        <rFont val="Calibri"/>
        <family val="2"/>
        <scheme val="minor"/>
      </rPr>
      <t>3. Esquema de publicación e información actualizado corte julio -2021.pdf</t>
    </r>
    <r>
      <rPr>
        <sz val="11"/>
        <color theme="1"/>
        <rFont val="Calibri"/>
        <family val="2"/>
        <scheme val="minor"/>
      </rPr>
      <t xml:space="preserve">
https://www.cajaviviendapopular.gov.co/sites/default/files/Esquema%20de%20publicacion%20e%20informacion%20actualizado%20corte%2030-Julio-2021.xlsx 
</t>
    </r>
    <r>
      <rPr>
        <b/>
        <sz val="11"/>
        <color theme="1"/>
        <rFont val="Calibri"/>
        <family val="2"/>
        <scheme val="minor"/>
      </rPr>
      <t>4. Esquema de publicación e información actualizado corte agosto -2021.pdf</t>
    </r>
    <r>
      <rPr>
        <sz val="11"/>
        <color theme="1"/>
        <rFont val="Calibri"/>
        <family val="2"/>
        <scheme val="minor"/>
      </rPr>
      <t xml:space="preserve">
https://www.cajaviviendapopular.gov.co/sites/default/files/Esquema%20de%20publicacion%20e%20informacion%20actualizado%20corte%2030-Agosto-2021.xlsx 
</t>
    </r>
  </si>
  <si>
    <t>Se realizó el debido seguimiento al cumplimiento de los ítems de la Matriz de la Ley 1712 de 2014, acorde a la información actualizada y publicada en el Botón de Transparencia de la Página Web de la Entidad, cumpliendo así la Normatividad vigente.</t>
  </si>
  <si>
    <t>1. Informe de  monitoreo Matriz transparencia CVP I Semestre 2021</t>
  </si>
  <si>
    <t>Se realizó verificación mensual para la coherencia y actualización de información publicada en la página web de la entidad. Se publica el Registro de Publicaciones con corte a 31 de Agosto de 2021</t>
  </si>
  <si>
    <t>1. LISTADO COMPLETO DE PUBLICACIONES WEB ABRIL 2021
https://www.cajaviviendapopular.gov.co/sites/default/files/LISTADO%20COMPLETO%20DE%20PUBLICACIONES%20WEB%20ABRIL%202021.xlsx
2. LISTADO COMPLETO DE PUBLICACIONES WEB MAYO 2021
https://www.cajaviviendapopular.gov.co/sites/default/files/LISTADO%20COMPLETO%20DE%20PUBLICACIONES%20WEB%20MAYO%202021.xlsx
3. LISTADO COMPLETO DE PUBLICACIONES WEB JUNIO 2021
https://www.cajaviviendapopular.gov.co/sites/default/files/LISTADO%20COMPLETO%20DE%20PUBLICACIONES%20WEB%20JUNIO%202021.xlsx
3. LISTADO COMPLETO DE PUBLICACIONES WEB JULIO 2021
https://www.cajaviviendapopular.gov.co/sites/default/files/LISTADO%20COMPLETO%20DE%20PUBLICACIONES%20WEB%20JULIO%202021.pdf
3. LISTADO COMPLETO DE PUBLICACIONES WEB AGOSTO 2021
https://www.cajaviviendapopular.gov.co/sites/default/files/LISTADO%20COMPLETO%20DE%20PUBLICACIONES%20WEB%20AGOSTO%202021.pdf</t>
  </si>
  <si>
    <t>La actividad ya fue finalizada.</t>
  </si>
  <si>
    <t>Se realizó en conjunto con la Oficina asesora de comunicaciones, la divulgación del  Instrumento de medición Código de Integridad mediante una TRIVIA,  se incluyo sopa de letras y un crucigrama bajo el correo "¿Qué tal una pausa activa por la Integridad?"
La Oficina Asesora de Comunicaciones desarrolló e implementó el instrumento  para medir la apropiación de los colaboradores de la entidad sobre el Código de Integridad en la CVP.</t>
  </si>
  <si>
    <t xml:space="preserve">Correos electronicos, pantallazos, piezas publicitarias
Pantallazos de las piezas socializadas </t>
  </si>
  <si>
    <t xml:space="preserve">Sop.1 Formulario Inicial para capt. Firmas.
Sop.2 Formulario captura firma-Ejemp. Tràmite.
Sop 3. Listado capacitaciòn Virtual 30-06-2021
Sop 4 Presentaciòn capacitaciòn junio 30.
</t>
  </si>
  <si>
    <t xml:space="preserve">
Se realizaron 3 espacios de diálogo con Líderes.
Se realizaron 2 espacios de diálogo con Potenciales Hogares
Se realizaron 28 espacios de diálogo con hogares para socialización diseños.</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</si>
  <si>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</si>
  <si>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t>
  </si>
  <si>
    <t>La actividad se cumplió en el período anterior.</t>
  </si>
  <si>
    <t>Se encuentra en la página web en la siguiente ruta: https://www.cajaviviendapopular.gov.co/?q=reportes-de-control-interno y https://www.cajaviviendapopular.gov.co/?q=informes-de-gestion-evaluacion-y-auditorias
10.1 Plan anual de auditorías con seguimiento</t>
  </si>
  <si>
    <t>Se realizó la verificación de la publicación del PAAC a corte 1feb2021 y se realizó el informe de seguimiento de los avances de las actividades consignadas en el mismo a corte 30abr2021</t>
  </si>
  <si>
    <t>5.1 Pantallazo de verificación del PAAC el 1feb2021
5.2 Informe de seguimiento de los avances al PAAC 
5.3 Memorando de remisión al Director 202111200037933 del 31may2021</t>
  </si>
  <si>
    <t>Se realizará solicitud de cambio de acción para dar cumplimiento con el seguimiento ya expuesto, esto debido al cambio de metodología</t>
  </si>
  <si>
    <t>06 de septiembre de 2021</t>
  </si>
  <si>
    <t>El 4 de junio se realizó una jornada de sensibilización a los enlaces de los procesos de la entidad sobre la Gestión del Riesgo</t>
  </si>
  <si>
    <t>Se revisó y actualizó la Política de Administración de Riesgos de la CVP, bajo los fundamentos de la “Guía para la administración del riesgo y el diseño de controles en entidades públicas - versión 5 de diciembre de 2020”, expedida por el Departamento Administrativo de la Función Pública – DAFP, para los riesgos de gestión; y para los riesgos de corrupción, se da continuidad a los lineamientos de la “Guía para la administración del riesgo y el diseño de controles en entidades públicas - Riesgos de gestión, corrupción y seguridad digital - Versión 4 de octubre de 2018”, en concordancia con las normas que rigen a la entidad y la Política de Administración del Riesgo vigente.
Esta política se aprobó en el Cuarto Comité Institucional de Coordinación de Control Interno - CICCI realizado el 22 de junio de 2021.</t>
  </si>
  <si>
    <t>https://www.cajaviviendapopular.gov.co/sites/default/files/208-PLA-Po-01%20POL%C3%8DTICA%20DE%20ADMINISTRACI%C3%93N%20DEL%20RIESGO%20V1.pdf</t>
  </si>
  <si>
    <t>1. 208-PLA-Po-01 POLÍTICA DE ADMINISTRACIÓN DEL RIESGO V1
2. Acta 4ta reunión Comité de Control Interno 22Jun2021_firmada.pdf</t>
  </si>
  <si>
    <t>El día 14 de mayo 2021, se realizó socialización de la Política de Administración de Riesgos dela CVP para la vigencia 2021 y teniendo en cuenta que su aprobación se logró en el Cuarto Comité Institucional de Coordinación de Control Interno - CICCI realizado el 22 de junio de 2021, se socializó nuevamente con cada uno de los procesos en las mesas de trabajo de revisión de los mapas de riesgos, armonizando de esta manera el ejercicio realizado en las mesas de trabajo con la politica aprobada, fortaleciendo de esta manera el desarrollo de esta actividad.</t>
  </si>
  <si>
    <t xml:space="preserve">1. Convocatoria a la socialización de la política de riesgos
2. Lista de Asistencia Socialización política de administración de riesgos de la CVP
2.1. Lista de Asistencia Socialización política de administración de riesgos de la CVP
3. Mesas de trabajo revisión de riesgos procesos </t>
  </si>
  <si>
    <t xml:space="preserve">La actividad se cumplió.
Las evidencias están almacenadas en la siguiente ruta:
https://drive.google.com/drive/folders/1Wx2bfgIQ2LaZyvlGS5Ci7B0LAzat7F_1
</t>
  </si>
  <si>
    <t xml:space="preserve">1. Convocatoria jornada de sensibilización a los enlaces de los procesos de la entidad.
1.1. Pantalla de Metodología General de Riesgos CVP_GF_04062021
2. 208-PLA-Ft-95 Mapa Riesgos de Corrupción_V2
3. 208-PLA-Ft-78 Mapa de Riesgos de Gestión_V6
</t>
  </si>
  <si>
    <t>La actividad se cumplió.
Las evidencias están almacenadas en la siguiente ruta:
https://drive.google.com/drive/folders/1Wx2bfgIQ2LaZyvlGS5Ci7B0LAzat7F_1</t>
  </si>
  <si>
    <t>La actividad se cumplió.
Las evidencias están almacenadas en la siguiente ruta:
https://drive.google.com/drive/folders/1BjdakrpWq4SlEdOxvwxAdvwoqqwXJvoS</t>
  </si>
  <si>
    <t>1. Lista de Asistencia Mesas de Trabajo Revisión de Riesgos 2021
1.1. Lista de Asistencia Mesas de Trabajo Revisión de Riesgos 2021
2. Pantallas mesas de trabajo con cada procesos
3. Presentación Furag y Riesgos_16062021</t>
  </si>
  <si>
    <t>1. Solicitud de Publicación Actualización Mapa riesgos de Corrupción junio 2021
1.1. Publicación Actualización Mapa riesgos de Corrupción junio 2021
2. 208-PLA-Ft-95 Mapa Riesgos de Corrupción_V2</t>
  </si>
  <si>
    <t>La actividad se cumplió.
Las evidencias están almacenadas en la siguiente ruta:
https://drive.google.com/drive/folders/1RIXjEFnrRYhgcgolvF6rhku-asoDiSsr</t>
  </si>
  <si>
    <t>La actividad fue finalizada y reportada en el seguimiento de PAAC del período anterior.</t>
  </si>
  <si>
    <t>La actividad se encuentra en curso, se ha realizado el monitoreo cuatrimestral a los mapas de riesgos.
Las evidencias están almacenadas en la siguiente ruta:
https://drive.google.com/drive/folders/1IoxImRgrHqf1tM-EmFjqDNMsTaoSw1sq</t>
  </si>
  <si>
    <t>La actividad se encuentra en curso y cumple con los tiempos establecidos.
Las evidencias están almacenadas en la siguiente ruta:
https://drive.google.com/drive/folders/1vBsh9EfiNbEmjkw9GaQ58XNVQZVmvHRc</t>
  </si>
  <si>
    <t>La actividad se cumplió en los tiempos establecidos.
Las evidencias están almacenadas en la siguiente ruta:
https://drive.google.com/drive/folders/13awUt-7n3H3GuFyvxvzoFhcFFbIcydfC</t>
  </si>
  <si>
    <t>La actividad se encuentra en curso y cumple con los tiempos establecidos.
Las evidencias están almacenadas en la siguiente ruta:
https://drive.google.com/drive/folders/1kms1i4-t3Vgu1e7jCdGMQ0QFSlb2aS0a</t>
  </si>
  <si>
    <t>La actividad se cumplió en los tiempos establecidos.
Las evidencias están almacenadas en la siguiente ruta:
https://drive.google.com/drive/folders/1C8GtweTWW0eN2XsDYGkFPgKqIckHKYvX</t>
  </si>
  <si>
    <t>La actividad se encuentra en curso y cumple con los tiempos establecidos.
Las evidencias están almacenadas en la siguiente ruta:
https://drive.google.com/drive/folders/1C1VSm2knzHjYaVHZAjDY4b8ZEptlFoMo</t>
  </si>
  <si>
    <t xml:space="preserve">La actividad está en curso, la sensibilización del segundo cuatrimestre se cumplió.
Las evidencia  se encuentra almacenada en la siguiente ruta:
https://drive.google.com/drive/folders/1MQtvBHjw9K9DqRdof7IyQATdLFVJDhg1
</t>
  </si>
  <si>
    <t>1. Acta Manual SC 25-06-2021.pdf</t>
  </si>
  <si>
    <t>Se realizó el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</si>
  <si>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2. Informe seguimiento PQRSD 30jul2021</t>
  </si>
  <si>
    <t>Se cumplió con la elaboración de los dos (2) informes de la atención de las PQRS.
Las evidencia  se encuentra almacenada en la siguiente ruta:
https://drive.google.com/drive/folders/1Q9GC8Fv1PwLSS811t92jz4ADEIadSP1w</t>
  </si>
  <si>
    <t>La actividad está en curso, se realizó la primera sensibilizaciín en mayo.
Las evidencia  se encuentra almacenada en la siguiente ruta:
https://drive.google.com/drive/folders/1_XMyeOosxFizZ6o8DqydyTRJU7oESCel</t>
  </si>
  <si>
    <t>1. ACTA SENSIBILIZACIÓN GESTIÓN SC 18-05-2021</t>
  </si>
  <si>
    <t>La actividad está en curso, durante el cuatrimestre no se requirió actualización documental del proceso</t>
  </si>
  <si>
    <t>La Oficina Asesora de Comunicaciones publica de manera mensual los informes remitidos por servicio al ciudadano.  Informe de Gestión PQRSD Mensuales 2021 y la Cantidad de radicados por aplicativo distrital de PQRS 2021</t>
  </si>
  <si>
    <t>De manera mensual se han realizado los "Informes de Asistencia por Canales de Atención, y se realizaron los informes correspondientes para abril, mayo, junio y julio del 2021, los cuales están publicados en la carpeta de calidad y en la página web de la entidad.</t>
  </si>
  <si>
    <t>Carpeta de Calidad: \\10.216.160.201\calidad\8. PROCESO SERVICIO AL CIUDADANO\DOCUMENTOS DE REFERENCIA\SERVICIO AL CIUDADANO\2019\INFORME DE ASISTENCIA POR CANALES DE ATENCIÓN
WEB: https://www.cajaviviendapopular.gov.co/?q=Servicio-al-ciudadano/informes-de-asistencia--</t>
  </si>
  <si>
    <t>1. INFORME DE ASISTENCIA POR CANALES CVP - ABRIL 2021
2. INFORME DE ASISTENCIA POR CANALES CVP - MAYO 2021.pdf
3. INFORME DE ASISTENCIA POR CANALES CVP - JUNIO 2021.pdf
4. INFORME DE ASISTENCIA POR CANALES CVP - JULIO 2021.pdf</t>
  </si>
  <si>
    <t>La actividad está en curso.  No se realizó capacitación durante este cuatrimestre, y la capacitación se encuentra programada para el mes de octubre.</t>
  </si>
  <si>
    <t>De manera mensual se han realizado los "Informes de gestión y oportunidad de las respuestas a las PQRSD abril, mayo,junio y julio del 2021,   los cuales están publicados en la carpeta de calidad y en la página web de la entidad.</t>
  </si>
  <si>
    <t>Carpeta de Calidad: \\10.216.160.201\calidad\8. PROCESO SERVICIO AL CIUDADANO\DOCUMENTOS DE REFERENCIA\SERVICIO AL CIUDADANO\INFORME DE GESTIÓN Y OPORTUNIDAD A LAS PQRSD
WEB: https://www.cajaviviendapopular.gov.co/?q=Servicio-al-ciudadano/informes-de-gestiónyoportinidadalasPQRSD</t>
  </si>
  <si>
    <t>La actividad está en curso.  Se cumplió con la elaboración de los informes de asistencia por canales de atención del proceso de Servicio al Ciudadano generados durante la vigencia 2021.
La evidencia se encuentra en las rutas mencionadas.
https://drive.google.com/drive/folders/158eEDGV_oZ4yxB7LF06GnJ5gzErNwPfQ</t>
  </si>
  <si>
    <t>La actividad está en curso.  Se cumplió con la elaboración de  cuatro (4) informes de estadísticas de PQRSD.
La evidencia se encuentra en la siguiente ruta:.
https://drive.google.com/drive/folders/1VX05MugdaIXNac22pbhAWmuRM-dcgZwS</t>
  </si>
  <si>
    <r>
      <rPr>
        <b/>
        <sz val="11"/>
        <rFont val="Arial"/>
        <family val="2"/>
      </rPr>
      <t>Subdirección Administrativa -
Gestión del Talento Humano</t>
    </r>
    <r>
      <rPr>
        <sz val="11"/>
        <rFont val="Arial"/>
        <family val="2"/>
      </rPr>
      <t xml:space="preserve">
Se identifica el Acuerdo de gestión  de la Oficina TIC publicado en la pagina web, pendiente por verificar el Acuerdo de gestión Dirección de Urbanización y Titulación.
</t>
    </r>
    <r>
      <rPr>
        <b/>
        <sz val="11"/>
        <rFont val="Arial"/>
        <family val="2"/>
      </rPr>
      <t xml:space="preserve">Oficina Asesora de Comunicaciones </t>
    </r>
    <r>
      <rPr>
        <sz val="11"/>
        <rFont val="Arial"/>
        <family val="2"/>
      </rPr>
      <t xml:space="preserve">
Acuerdos de Gestión de los Gerentes públicos de la entidad actualizados y publicados en la página web el 10 de mayo (Reasentamientos y Mejoramiento de Barrios)</t>
    </r>
  </si>
  <si>
    <t>https://www.cajaviviendapopular.gov.co/?q=Nosotros/Gestion-Humana/acuerdos-de-gesti%C3%B3n-cvp
1. ACUERDOS DE GESTION TIC.pdf</t>
  </si>
  <si>
    <t>La actividad está en curso.  Se realizó la concertación de los acuerdos de gestión mencionados y se encuentra publicados en la siguiente ruta:
https://www.cajaviviendapopular.gov.co/?q=Nosotros/Gestion-Humana/acuerdos-de-gesti%C3%B3n-cvp
https://drive.google.com/drive/folders/1REh3Gf8A60wcsUt6yAUjoRgyVD64SqrA</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</si>
  <si>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t>
  </si>
  <si>
    <t>Durante mayo y agosto de 2021 no se solicitaron publicaciones desde area de la Entidad en la plataforma datosabiertos.gov.co
Se solicita a traves de memorando 202111600071753 ajuste en esta actividad la cual sera revisada en comité para el mes de septiembre de 2021</t>
  </si>
  <si>
    <t>No hay solicitudes de GLPI.
Se solicita a traves de memorando 202111600071753 ajuste en esta actividad la cual sera revisada en comité para el mes de septiembre de 2021</t>
  </si>
  <si>
    <t xml:space="preserve">La actividad está en curso.
Se recibió memorando 202111600071753 solicitando ajuste en la actividad y será revisado en el Comité Institucional de Gestión y Desempeño del mes de septiembre de 2021
</t>
  </si>
  <si>
    <t>La actividad está en curso y se generan los informes de  disponibilidad de la página Web o intranet
Las evidencias se encuentran almacenadas en la siguiente ruta:
https://drive.google.com/drive/folders/1QuhPuh1ZmGEZ-_6FuBHFivVcduFAjuo7</t>
  </si>
  <si>
    <t>Se realizaron siete (7) seguimientos a la ejecución contractual de los proyectos de la Entidad</t>
  </si>
  <si>
    <t>Seguimientos PAA:
9. Seguimiento 1
9. Seguimiento 2
9. Seguimiento 3
9. Seguimiento 4
9. Seguimiento 5
9. Seguimiento 6
9. Seguimiento 7</t>
  </si>
  <si>
    <r>
      <rPr>
        <b/>
        <sz val="11"/>
        <rFont val="Arial"/>
        <family val="2"/>
      </rPr>
      <t>Mayo</t>
    </r>
    <r>
      <rPr>
        <sz val="11"/>
        <rFont val="Arial"/>
        <family val="2"/>
      </rPr>
      <t xml:space="preserve">: Se publicaron los siguientes informes de ley: realizó el Informe presupuestal a la personería
de Bogotá, el Informe Directiva 003 de 2013 Alcaldía Mayor de Bogotá, Seguimiento Matriz de
riesgos de corrupción y por proceso 2021, Seguimiento Plan Anticorrupción y de Atención al
Ciudadano 2021, Decreto 124 de 2016 e Informe cuenta mensual SIVICOF. (5)
</t>
    </r>
    <r>
      <rPr>
        <b/>
        <sz val="11"/>
        <rFont val="Arial"/>
        <family val="2"/>
      </rPr>
      <t>Junio:</t>
    </r>
    <r>
      <rPr>
        <sz val="11"/>
        <rFont val="Arial"/>
        <family val="2"/>
      </rPr>
      <t xml:space="preserve"> Se publicaron los siguientes informes de ley: el Informe presupuestal a la personería de
Bogotá e Informe cuenta mensual SIVICOF. (2)
</t>
    </r>
    <r>
      <rPr>
        <b/>
        <sz val="11"/>
        <rFont val="Arial"/>
        <family val="2"/>
      </rPr>
      <t>Julio</t>
    </r>
    <r>
      <rPr>
        <sz val="11"/>
        <rFont val="Arial"/>
        <family val="2"/>
      </rPr>
      <t xml:space="preserve">: Se publicaron los siguientes informes de ley: el Informe presupuestal a la personería de
Bogotá, la Revisión del informe de gestión judicial, según los términos del Artículo 30 de la
Resolución 104 de 2018, Informe cuenta mensual SIVICOF, Informe PQR&amp;#39;s - Ley 1474 de 2011 e
Informe cuenta mensual SIVICOF. (4)
</t>
    </r>
    <r>
      <rPr>
        <b/>
        <sz val="11"/>
        <rFont val="Arial"/>
        <family val="2"/>
      </rPr>
      <t>Agosto:</t>
    </r>
    <r>
      <rPr>
        <sz val="11"/>
        <rFont val="Arial"/>
        <family val="2"/>
      </rPr>
      <t xml:space="preserve"> Se publicaron los siguientes informes de ley: el Informe presupuestal a la personería de
Bogotá, Informe cuenta mensual SIVICOF, Evaluación independiente del estado del Sistema de
Control Interno. Artículo 9 Ley 1474 de 2011, modificado por el Artículo 156 del Decreto Nacional
2106 de 2019. Circular Externa 100-006 de 2019. Elaborado según metodología del DAFP y
Austeridad en el gasto. Decretos Reglamentarios 1737 de 1998 y 984 de 2012; Directiva
Presidencial 03 de 2012 y Artículo 2.8.4.8.2 del Decreto Único Reglamentario 1068 de 2015 (4)</t>
    </r>
  </si>
  <si>
    <t>La actividad se encuentra en desarrollo. 
Las evidencias se encuentran almacenadas en la ruta mencionada.
El Plan de Auditoria de auditoria en la siguiente ruta:
https://drive.google.com/drive/folders/1OD5mTqfl-hQkElOT5YmoWI4Gyz1d-1vX</t>
  </si>
  <si>
    <t>La actividad es permanente, el seguimiento y evidencias que reporta el proceso cumple. 
Las evidencias se encuentran almacenada  en la siguiente ruta:
https://drive.google.com/drive/folders/1gOqh0LNlIcWCWqIWqsUom_W_iU7_OCzN</t>
  </si>
  <si>
    <t xml:space="preserve">1. Actividad mensual de divulgación con Imágenes y piezas graficas de socialización </t>
  </si>
  <si>
    <t>https://www.cajaviviendapopular.gov.co/sites/default/files/Banner%20Principal/La%20CVP%20tiene%20Gratuidad%20en%20todos%20los%20tr%C3%A1mites%20y%20servicios%20para%20la%20ciudadan%C3%ADa.-min.jpg
http://intranet.cajaviviendapopular.gov.co/wp-content/uploads/2021/08/Gratuidad03-05-21-_1.jpg
https://www.cajaviviendapopular.gov.co/sites/default/files/Recuerda%2C%20los%20tr%C3%A1mites%20y%20servicios%20ante%20la%20Caja%20de%20la%20Vivienda%20Popular%20son%20gratuitos%20y%20no%20requieren%20intermediarios.jpg
Piezas gráficas de divulgación en todos los canales institucionales:
1. Piezas gráficas - Gratuidad CVP</t>
  </si>
  <si>
    <t>La actividad es permanente, se evidencia divulgación para los meses de mayo, junio, julio y agosto.
Las evidencias se encuentran almacenada  en la siguiente ruta:
https://drive.google.com/drive/folders/1khpiB9kmxSGkPVQS877INh0Ob0NP3Drx</t>
  </si>
  <si>
    <t>La actividad está en curso, se cumplen los reportes mensuales sobre sobre Solicitudes de Información Pública.
Las evidencias se encuentran almacenada  en la siguiente ruta (archivo zip)
https://drive.google.com/drive/folders/1eqr2sfu7OSeQi7aZPoDtj8kngMvaDSRE
https://www.cajaviviendapopular.gov.co/?q=Servicio-al-ciudadano/informes-de-solicitudesdeaccesoala información</t>
  </si>
  <si>
    <t>La actividad está en curso, se cumple con la generación de  informes sobre la Gestión y Oportunidad de Respuestas a las PQRSD.
Las evidencias se encuentran almacenada  en la siguiente ruta:
https://drive.google.com/drive/folders/1B6a5KGDAcgg2f6DZFGKiPz1jgSh2JZFK
https://www.cajaviviendapopular.gov.co/?q=Servicio-al-ciudadano/tiempos-de-respuesta-requerimientos-2021</t>
  </si>
  <si>
    <t>La actividad están curso.
https://drive.google.com/drive/folders/1_wB51jLoBxv05w8rJ_9SYpAlc0cGztDB</t>
  </si>
  <si>
    <t xml:space="preserve">Se proyecta solicitud bajo el memorando 202117200071923 para la aprobación del PGD en el proximo Comité Institucional de Gestión y Desempeño a la Oficina de Planeación, </t>
  </si>
  <si>
    <t>El Programa de Gestión Documental  se encuentra pendiente de aprobación por parte del Comité Institucional de Gestión y Desempeño que se realizará en el mes de septiembre de 2021
Las evidencias se encuentran almacenada  en la siguiente ruta:
https://drive.google.com/drive/folders/18ftfV9GRJUJHGPShD1mmDQWwF829o8fa</t>
  </si>
  <si>
    <t>1.Tabla consolidado consulta documental.docx</t>
  </si>
  <si>
    <t>La actividad está en curso, se está realizando el reporte trimestral  estadístico de atención de solicitudes, consultas y préstamos del archivo Central .
Las evidencias se encuentran almacenada  en la siguiente ruta:
https://drive.google.com/drive/folders/11Thlewu5WbsPbLtz7QdWjcrwCYMsihGW</t>
  </si>
  <si>
    <t>1. Tabla seguimiento ORFEO, 
2. Reporte GLPI  casos ORFEO</t>
  </si>
  <si>
    <t>La actividad está en curso, se está realizando el seguimiento a los reportes de requerimientos de ORFEO.
Las evidencias se encuentran almacenada  en la siguiente ruta:
https://drive.google.com/drive/folders/13YSdMai87EGmIuf5zUUW0xC2rplUzc4P</t>
  </si>
  <si>
    <t>La actividad se encuentra en curso, se ha realizado la actualización del esquema de publicación mensual.
Las evidencias se encuentran almacenadas en las rutas mencionadas.</t>
  </si>
  <si>
    <t>1. El dia 31 de mayo se emitio comunicado con la solicitud de enlaces para la actualización de activos de información.
2. Una vez se obtuvo respuesta se programó sesión, capacitación para la actualización.
3. A 31 de agosto se actualizacon los activos de información en la herramienta correspondiente.</t>
  </si>
  <si>
    <t>La actividad está en curso, se está realizando la gestión para tener los instrumentos vigencia 2021 actualizados.
Las evidencias se encuentran almacenada  en la siguiente ruta:
https://drive.google.com/drive/folders/1-_Xf11xWNKcWSDp_4kWfvULV7uJvVdqB</t>
  </si>
  <si>
    <t>Se desarrolló desde el sistema de gestion documental Orfeo, el formulario de radicacion en línea para trátites y servicios.
Se continúa con el grupo de desarrollo y el grupo de infraestructura tecnológica de la oficina TIC en la integracion a la Carpeta ciudada y tramites de la plataforma GOV.CO</t>
  </si>
  <si>
    <t xml:space="preserve">La actividad se encuentra en curso.  
La evidencia se encuentran almacenada  en la siguiente ruta:
https://drive.google.com/drive/folders/1fZzYUg46PsFJRUmbMXE8PaJ96P1yDPEF
</t>
  </si>
  <si>
    <t>Evidencia en los siguientes enlaces: 8. Enlaces
https://www.cajaviviendapopular.gov.co/?q=Reasentamientos/reasentamientos
https://www.cajaviviendapopular.gov.co/?q=Urbanizaciones-y-titulacion/urbanizaciones-y-titulacion
https://www.cajaviviendapopular.gov.co/?q=programas/mejoramiento-de-barrios/mejoramiento-de-barrios
https://www.cajaviviendapopular.gov.co/?q=programas/mejoramiento-de-vivienda/mejoramiento-de-vivienda</t>
  </si>
  <si>
    <t>La actividad está en curso y se realizaron actividades relacionadas con lengua de señas en el portal web.
La evidencia se encuentran almacenada  en la siguiente ruta:
https://drive.google.com/drive/folders/1cwEYT89gm9FM5OsFSvwy4u7Wu8unO5UU</t>
  </si>
  <si>
    <t>Se realizó la publicación de cuatro (4) Banner de interacción en la página Web relacionados con los procesos misionales.
Se realizó informe de métricas a corte 31 de agosto.</t>
  </si>
  <si>
    <t>1. Informe de métricas corte agosto
https://www.cajaviviendapopular.gov.co/sites/default/files/Informes%20de%20M%C3%A9tricas%20Web%20mes%20Agosto%202021.pdf
2. Banner Reasentamientos
https://www.cajaviviendapopular.gov.co/?q=Reasentamientos/reasentamientos
3. Banner DUT
https://www.cajaviviendapopular.gov.co/?q=Urbanizaciones-y-titulacion/urbanizaciones-y-titulacion
4. Banner Mejoramiento de Barrios
https://www.cajaviviendapopular.gov.co/?q=programas/mejoramiento-de-barrios/mejoramiento-de-barrios
5. Banner Mejoramiento de Vivienda
https://www.cajaviviendapopular.gov.co/?q=programas/mejoramiento-de-vivienda/mejoramiento-de-vivienda</t>
  </si>
  <si>
    <t>La actividad está en curso y se realizó el informe de métricas corte agosto
La evidencia se encuentran almacenada  en las rutas mencionadas</t>
  </si>
  <si>
    <t>La actividad está en curso.  Se cumplió con una sensibilización y se encuentran las evidencias almacenadas en la ruta para tal fin.
https://drive.google.com/drive/folders/132fJPj-iujM-OG0RVA_CIWGJvzlJC1Wv</t>
  </si>
  <si>
    <t>La actividad está en curso, se evidencia 1 informe de monitorio.
La evidencia se encuentra almacenada en la siguiente ruta:
https://drive.google.com/drive/folders/1wwmLTe0W3TvtVuKwCJyWL4qRWozevamH</t>
  </si>
  <si>
    <t xml:space="preserve">1. Doce informes elaborados y publicados </t>
  </si>
  <si>
    <t>La actividad está en desarrollo, se están cumpliendo los informes de PQRSD publicados.
Las evidencias se encuentran almacenada  en la siguiente ruta:
https://drive.google.com/drive/folders/1wW-pW6BYnmwQIoKVMybd62yoEGHRMAY2</t>
  </si>
  <si>
    <t>La actividad está en curso. Para este cuatrimestre no se reporta avance.</t>
  </si>
  <si>
    <t>La actividad se esta realizando en los tiempos establecidos.
Las evidencias se encuentran almacenadas en las rutas mencionadas.</t>
  </si>
  <si>
    <t>La actividad se esta realizando en los tiempos establecidos.
Las evidencias se encuentran en la ruta destinada para tal fin:
https://drive.google.com/drive/folders/1G_z-rms-iMLZUJE0cXDRR7pRab3uAXal</t>
  </si>
  <si>
    <t>Se evidencia acciones previas a la realización de los 2 recorridos.
Las evidencias se encuentran en la ruta destinada para tal fin:
https://drive.google.com/drive/folders/1pnIM4wquZU6YaHim57G34BQmBtYuTayk</t>
  </si>
  <si>
    <t>La actividad fue finalizada.
Las evidencias se encuentran almacenadas en la siguiente ruta:
https://drive.google.com/drive/folders/1w_YD7yzhPOGAI4C1fyWBrVPvpOrBSYVP</t>
  </si>
  <si>
    <t xml:space="preserve">Trivia, correo electronico ¿Qué tal una pausa activa por la Integridad?, y te invitamos a contestar 6 preguntas
1. Intrumento socializado. </t>
  </si>
  <si>
    <r>
      <rPr>
        <b/>
        <sz val="11"/>
        <rFont val="Arial"/>
        <family val="2"/>
      </rPr>
      <t xml:space="preserve">Subdirección Administrativa - 
Gestión de Talento Humano
</t>
    </r>
    <r>
      <rPr>
        <sz val="11"/>
        <rFont val="Arial"/>
        <family val="2"/>
      </rPr>
      <t xml:space="preserve">
Se realizó en conjunto con la Oficina asesora de comunicaciones, la campaña de difusión de los valores del Código de Integridad de la CVP
</t>
    </r>
    <r>
      <rPr>
        <b/>
        <sz val="11"/>
        <rFont val="Arial"/>
        <family val="2"/>
      </rPr>
      <t>La Oficina Asesora de Comunicaciones</t>
    </r>
    <r>
      <rPr>
        <sz val="11"/>
        <rFont val="Arial"/>
        <family val="2"/>
      </rPr>
      <t xml:space="preserve"> realizó piezas de comunicación en donde se divulgaron los siguientes valores con base a la Resolución No. 3289 del 31-08-2018. 
1. Compromiso
2. Justicia
3. Diligencia 
4. Respeto
5. Honestidad </t>
    </r>
  </si>
  <si>
    <t>La actividad se encuentra en curso.
Las evidencias se encuentran almacenadas en la siguiente ruta:
https://drive.google.com/drive/folders/1H3bckaUdEIROocbRHj526coQHjdviaQZ</t>
  </si>
  <si>
    <t>Trimestralmente se realiza la debida actualización del Botón de transparencia y sus componentes, la cual se realizó con una reunión virtual entre la Oficina Asesora de Comunicaciones y Control Interno el 28 de Junio de 2021</t>
  </si>
  <si>
    <t>Dos informes con el seguimiento a los avances de las actividades consignadas en el PAAC (primer cuatrimestre con corte al 28 de Junio de 2021, incluye la verificación de la elaboración y publicación del PAAC y segundo cuatrimestre con corte al 31 de agosto de 2021), elaborado, entregado al Director General y publicado en la página web de la CVP</t>
  </si>
  <si>
    <t>La Oficina Asesora de Comunicaciones realizó reunión virtual junto con la Oficina Asesora de Planeación y Control Interno el seguimiento a los numerales de la Matriz de cumplimiento de la Ley 1712  de 2014 dentro del Botón de Transparencia.  La reunión se realizó el 15 de junio y 26 de agosto.</t>
  </si>
  <si>
    <t>La actividad esta en curso.  Cumple con las reuniones trimestrales.
https://drive.google.com/drive/folders/1xQ3ZtvdQ3SyMPt7pkWEdyXZmQujL2uRM</t>
  </si>
  <si>
    <t>1. ACTA DE REUNION V4 (reunión mesa de trabajo junio) Revisión Matriz de Transparencia y acceso a la Información.pdf
2. ACTA DE REUNION Revisión Matriz de Transparencia y acceso a la Información Agosto.pdf</t>
  </si>
  <si>
    <t>7.1 Link formulario de radicacion en linea.docx
7.2 Correo de Bogotá es TIC - Fwd_ Respuesta a solicitud MINTIC número _##101890##</t>
  </si>
  <si>
    <r>
      <rPr>
        <b/>
        <sz val="11"/>
        <rFont val="Arial"/>
        <family val="2"/>
      </rPr>
      <t>Carpeta 7. TRÁMITES</t>
    </r>
    <r>
      <rPr>
        <sz val="11"/>
        <rFont val="Arial"/>
        <family val="2"/>
      </rPr>
      <t xml:space="preserve">
Contiene 12 archivos con actas de reunión 21 y 28 de junio, soportes cargue y radicación de los nuevos OPA de la Dirección de Titulación en SUIT.  Acta de reunión 10 de agosto con la Dirección de Mejoramiento de Vivienda y correos de análisis y revisión de información para actualización OPA existente y creación nuevo trámite
Pantallazo de la citación a la reunión el día 18 Junio de 2021
</t>
    </r>
    <r>
      <rPr>
        <b/>
        <sz val="11"/>
        <rFont val="Arial"/>
        <family val="2"/>
      </rPr>
      <t xml:space="preserve">
Evidencia Inscripción 2 OPA´s
*</t>
    </r>
    <r>
      <rPr>
        <sz val="11"/>
        <rFont val="Arial"/>
        <family val="2"/>
      </rPr>
      <t>6. Previsualización del trámite nuevo CANCEL COND RESOL
*6. Previsualización del trámite nuevo cancelación hipoteca
*LISTADO DE TRAMITES NUEVOS 2021</t>
    </r>
  </si>
  <si>
    <t>Se realizaron dos (2) reuniones con la Dirección de Urbanizaciones y Titulación y se enviaron correos con el área, con el fin de verificar los demás tramites u OPA que se desarrollan en el área, obteniendo como resultado la revisión, cargue y registro ante el DAFP  a través de la plataforma SUIT de dos nuevos OPA (Cancelación de la condición resolutoria y Cancelación de hipoteca).
Se realizaron una serie de reuniones y mesas de trabajo con la Dirección de Mejoramiento de Vivienda las cuales se han analizado los flujogramas para determinar el proceso y establecer el número y estrategia para establecer los nuevos trámites y/u OPA a radicar, estas actividades han dado como resultado la elaboración del documento MIR para en trámite de Emisión de Actos de Reconocimiento, se verificó el precargue en la plataforma SUIT, se ha verificado y enviado la información del OPA actualmente registrado y se continua a la espera de las definiciones al interior del área misional para continuar con el cargue del nuevo trámite para radicar ante el DAFP y realizar la actualización del OPA existente.
Se han radicado 2 OPA´s en SUIT</t>
  </si>
  <si>
    <t>La actividad se encuentra un curso, se reporta la gestión en mesas de trabajo.
Se reporta la rdicación de 2 OPA´s en SUIT
Las evidencias se encuentran almacenadas en la ruta dispuesta para tal fin:
https://drive.google.com/drive/folders/1pA544KJriR-OiN7c6_eG3ySawwBPYKa_</t>
  </si>
  <si>
    <t>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</si>
  <si>
    <t>Carpeta 8. Racionalización
Contiene 13 Archivos
1. Acta de reunión radicación en línea 12052021 y sus anexo presentación.
2. Acta de reunión 18062021.
3. Acta de reunión 29062021 y sus anexos.
3. estrategia_racionalizacion_consolidado radicado 29062021
3. PANTALLAZO SUIT - TRAMITES _ OPAS RADICADOS 29062021
4. Acta de reunión 07072021.
5. Acta de reunión 08072021.
5. Listado documento a radicar virtualmente
6. Cronograma salida producción.
7. Clasificación y radicación documentos.
8. Correo aprobación corporativa
9. Correo publicación</t>
  </si>
  <si>
    <t>La actividad se encuentra en curso.
Estrategia de racionalización inscrita en el SUIT e indicador cumplido.
Las evidencias se encuentran almacenadas en la siguiente ruta:
https://drive.google.com/drive/folders/1EAez4qwi3suuB6eXWsHbK9jkjlUU5AiU</t>
  </si>
  <si>
    <r>
      <rPr>
        <b/>
        <sz val="11"/>
        <rFont val="Arial"/>
        <family val="2"/>
      </rPr>
      <t>MAYO</t>
    </r>
    <r>
      <rPr>
        <sz val="11"/>
        <rFont val="Arial"/>
        <family val="2"/>
      </rPr>
      <t xml:space="preserve">
- Publicación del Plan Anual de Adquisiciones de la entidad con corte a 30 de abril 2021.
- Publicación cifras de los proyectos de inversión misionales con corte  a 30 de abril de 2021.
- Actualización de la Contratación de la Caja de la Vivienda Popular a 30 de abril de 2021 en la página web.
- Publicación informe Plan Plurianual de Inversiones UNCSAB con corte a 30 de abril de 2021.
- Publicación en la página web de las Solicitudes de Acceso a la Información Pública 30 de abril de 2021
- Publicación en la página web del Informe de Asistencia por canales de atención 30 de abril del 2021
- Publicación en la página web del Informe de gestión y oportunidad de las respuestas a las PQRSD 30 de abril 2021
- Publicación página Web -cuenta mensual marzo 2021
- Publicación en la página web de la entidad del de Gestión de Mejoramiento de Barrios Abril
- Publicación del Plan Estratégico y Plan de Acción Anual, mediante el cual se articulan los planes estipulados en el Decreto 612 de 2018.
- Publicación de los nomogramas de los procesos de la entidad en la página web de la entidad.
</t>
    </r>
    <r>
      <rPr>
        <b/>
        <sz val="11"/>
        <rFont val="Arial"/>
        <family val="2"/>
      </rPr>
      <t xml:space="preserve">
JUNIO</t>
    </r>
    <r>
      <rPr>
        <sz val="11"/>
        <rFont val="Arial"/>
        <family val="2"/>
      </rPr>
      <t xml:space="preserve">
- Publicación del Plan Anual de Adquisiciones de la entidad con corte a 31 de mayo 2021.
- Publicación cifras de los proyectos de inversión misionales con corte  a 31 de mayo de 2021.
- Actualización de la Contratación de la Caja de la Vivienda Popular a 31 de mayo de 2021 en la página web.
- Publicación informe Plan Plurianual de Inversiones UNCSAB con corte a 31 de mayo de 2021.
- Publicación en la página web de las Solicitudes de Acceso a la Información Pública 31 de mayo de 2021
- Publicación en la página web del Informe de Asistencia por canales de atención 31 de mayo del 2021
- Publicación en la página web del Informe de gestión y oportunidad de las respuestas a las PQRSD 31 de mayo 2021
- Publicación en la página web / botón de transparencia / 7.2 Reportes de Control Interno de la Evaluación anual por dependencias DUT
 - Actualización en la página web del 208-SADM-Pr-12 Procedimiento para el registro y control del inventario de bienes e inmuebles V.5
</t>
    </r>
    <r>
      <rPr>
        <b/>
        <sz val="11"/>
        <rFont val="Arial"/>
        <family val="2"/>
      </rPr>
      <t xml:space="preserve">
JULIO</t>
    </r>
    <r>
      <rPr>
        <sz val="11"/>
        <rFont val="Arial"/>
        <family val="2"/>
      </rPr>
      <t xml:space="preserve">
- Publicación del Plan Anual de Adquisiciones de la entidad con corte a 30 de junio 2021 en la página web.
- Publicación cifras de los proyectos de inversión misionales con corte  a 30 de junio 2021 en la página web.
- Actualización de la Contratación de la Caja de la Vivienda Popular a 30 de junio 2021 en la página web.
- Publicación informe Plan Plurianual de Inversiones UNCSAB con corte a 30 de junio 2021en la página web.
- Publicación en la página web de las Solicitudes de Acceso a la Información Pública 30 de junio de 2021
- Publicación en la página web del Informe de Asistencia por canales de atención 30 de junio del 2021
- Publicación en la página web del Informe de gestión y oportunidad de las respuestas a las PQRSD 30 de junio 2021
 - Actualización en la página web de la ficha EBI del proyecto de inversión 7703 Mejoramiento de Barrios con corte al 9 de julio de 2021
- Actualización en la página web de la formulación del proyecto con 7680 Plan Terrazas corte al 30 de junio de 2021 y su ficha EBI con corte al 9 de julio de 2021
- Actualización en la página web de la formulación del proyecto 7696 Fortalecimiento con corte al 29 de junio de 2021 y su ficha EBI con corte al 2 de julio de 2021
- Eliminación de la pagina web de la entidad de los procedimientos 208-REAS-Pr-03 PROC. CTAS AHORRO, 208-REAS-Pr-06 RELOCALIZACIÓN TRANSITORIA, 208-REAS-Pr-07 REPARTO NOTARIAL y 208-REAS-Pr-08 SELECCION DE VIVIENDA del proceso de Reasentamientos Humanos
</t>
    </r>
    <r>
      <rPr>
        <b/>
        <sz val="11"/>
        <rFont val="Arial"/>
        <family val="2"/>
      </rPr>
      <t xml:space="preserve">
AGOSTO</t>
    </r>
    <r>
      <rPr>
        <sz val="11"/>
        <rFont val="Arial"/>
        <family val="2"/>
      </rPr>
      <t xml:space="preserve">
- Publicación del Plan Anual de Adquisiciones de la entidad con corte a 31 de ju1io 2021 en la página web.
- Publicación cifras de los proyectos de inversión misionales con corte  a 31 de julio 2021 en la página web.
- Actualización de la Contratación de la Caja de la Vivienda Popular a 31 de julio 2021 en la página web.
- Publicación informe Plan Plurianual de Inversiones UNCSAB con corte a 31 de julio 2021en la página web.
- Publicación en la página web de las Solicitudes de Acceso a la Información Pública 31 de julio de 2021
- Publicación en la página web del Informe de Asistencia por canales de atención 31 de julio del 2021
- Publicación en la página web del Informe de gestión y oportunidad de las respuestas a las PQRSD 31 de julio 2021
- Publicación en la pagina web de la entidad de la actualización del 208-PLA-Ft-78 Mapa de Riesgos de Gestión V6
- Actualización en la página web de la versión 18 de la ficha EBI con corte al 3 de junio de 2021proyecto 7684
- Publicación de los normogramas de la entidad con corte al 30 de junio de 2021
- Publicación en la pagina web de la entidad del documento 208-PLA-Pr-08 ADMINISTRACIÓN DEL RIESGO
- Publicación en la pagina web de la entidad de los documentos 208-MV-Cr-05 CARACTERIZACIÓN PROCESO MEJORAMIENTO DE VIVIENDA V5 / 208-MV-Pr-06 Asistencia Técnica para la Estructuración de Proyectos / 208-MV-Pr-05 Apoyo Técnico para la expedición de los actos de reconocimiento y/o licencias de construcción
- Publicación en la pagina web de la entidad del documento 208-SADM-Pr-29 PROCEDIMIENTO BIENESTAR LABORAL E INCENTIVOS INSTITUCIONALES
- Publicación en la pagina web de la entidad del documento 208-PLA-Pr-15 CONTROL DE LA INFORMACIÓN DOCUMENTADA - V8</t>
    </r>
  </si>
  <si>
    <t>1. Publicaciones Página Web 2do cuatrimestre</t>
  </si>
  <si>
    <t>La actividad está en curso y es permanente.
Las evidencia se encuentran almacenada en la siguiente ruta:
https://drive.google.com/drive/folders/16uTrMgxWu8KX6yMcEQfvdO-I8NT7TTYp</t>
  </si>
  <si>
    <t>1. ORFEO Memorando Solicitud de Enlaces 1202111600037623_00001.pdf
2. Agendamiento para la Capacitación Activos de Información.pdf
3. Asistentes a la reunión de Actualización de Activos de Información.csv
4. Grabación reunión Actualización de los Activos de Información (2021-08-19 at 08_43 GMT-7).mp4
5. 208-TIC-Ft-21 INVENTARIO Y CLASIFICACION DE ACTIVOS DE INFORMACION V5.xls
6. Correo de Bogotá es TIC - Formato para diligenciar el Inventario de Activos de Información
7. Enlaces delegados.xlsx
8. Reunión Activos de Información.pdf</t>
  </si>
  <si>
    <t>1. Informe de disponibilidad Abril 2021 CVP.PDF
2. Informe de disponibilidad Mayo de 2021 Caja de Vivienda Popular.pdf
3. Informe de disponibilidad Junio de 2021 Caja de Vivienda Popular.pdf
4. Informe de disponibilidad Julio 1-13 de 2021 Caja de Vivienda Popular.pdf
5. Informe de disponibilidad Julio 14-31 de 2021 Caja de Vivienda Popular.pdf</t>
  </si>
  <si>
    <t>La actividad esta en curso. En total se han realizado nueve (9) informes con un equvalente del 82% de avance.
Las evidencias se encuentran almacenadas en la siguiente ruta:
https://drive.google.com/drive/folders/1jVieoq0En-k9Ltp2Us7dZv5HNntkLrbh</t>
  </si>
  <si>
    <t>Se realizaron cuatro (4) publicaciones de ejecución presupuestal entre abril y julio 2021</t>
  </si>
  <si>
    <t>la actividad está en curso, se ha cumplido con la publicación de la ejecución presupuestal.
Las evidencias se visualizan en la siguiente ruta:
https://drive.google.com/drive/folders/1sZ1Ts1iYdhmdaLlF1st9C0_jnrUpTyOw</t>
  </si>
  <si>
    <t>EJECUCIONES MAYO
EJECUCIONES JUNIO
EJECUCIONES JULIO
https://drive.google.com/drive/folders/1sZ1Ts1iYdhmdaLlF1st9C0_jnrUpTyOw</t>
  </si>
  <si>
    <t>La actividad está en curso.  Se evidencia seguimiento a la Implementación del cronograma del PGD 
Las evidencias se encuentran almacenada  en la siguiente ruta:
https://drive.google.com/drive/folders/176O_3hw_pArAuY3eZJaBhfkjUXM4KIgL</t>
  </si>
  <si>
    <t>2. Racionalización de trámites</t>
  </si>
  <si>
    <r>
      <rPr>
        <b/>
        <sz val="11"/>
        <color theme="1"/>
        <rFont val="Arial"/>
        <family val="2"/>
      </rPr>
      <t>OAP - Reporte consolidado de las Oficinas y Direcciones participantes</t>
    </r>
    <r>
      <rPr>
        <sz val="11"/>
        <color theme="1"/>
        <rFont val="Arial"/>
        <family val="2"/>
      </rPr>
      <t xml:space="preserve">
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r>
  </si>
  <si>
    <t>La actividad está en curso, de acuerdo a la estrategia de racionalización de trámites.  Se evidencia la habilitación y funcionamiento del link de radicación en línea.
Las evidencia  se encuentra almacenada en la siguiente ruta:
https://drive.google.com/drive/folders/1QRkvweDd-uVcqQmamuj8KY67Cnalr6mL</t>
  </si>
  <si>
    <t xml:space="preserve">El primer monitoreo cuatrimestral de los Mapas de riesgos de corrupción,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Mapas de riesgos de corrupción, con corte al 31 de agosto, se realizó por parte de la OAP la respectiva consolidación y monitoreo como segunda línea de defensa, para enviar mapa consolidado ante la Asesora de Control Interno. </t>
  </si>
  <si>
    <t>14.1. 208-PLA-Ft-95 Mapa Riesgos de Corrupción_V2
14.2 Memorando  202111300069933</t>
  </si>
  <si>
    <t xml:space="preserve">El primer monitoreo cuatrimestral  del Plan Anticorrupción y Atención al Ciudadano,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componentes del PAAC, con corte al 31 de agosto, se realizó por parte de la OAP la respectiva consolidación y monitoreo como segunda línea de defesa, para enviar a la Asesora de Control Interno. </t>
  </si>
  <si>
    <t>15.1. Plan Anticorrupción y Atención al Ciudadano PAAC
15.2. Memorando  202111300069933</t>
  </si>
  <si>
    <t>La actividad se encuentra en curso, se ha realizado el monitoreo cuatrimestral a los Componentes del Plan Anticorrupción y Atención al Ciudadano
Las evidencias están almacenadas en la siguiente ruta:
https://drive.google.com/drive/folders/1IoxImRgrHqf1tM-EmFjqDNMsTaoSw1sq</t>
  </si>
  <si>
    <t>La actividad se encuentra en curso, el proceso reporta el 100% pero se evidencia dos informes de auditoria terminados y 1 en estado preliminar.  Por lo tanto el cumplimiento seria de un 66%
Las evidencias están almacenadas en la siguiente ruta:
https://drive.google.com/drive/folders/1IoxImRgrHqf1tM-EmFjqDNMsTaoSw1sq</t>
  </si>
  <si>
    <t>La actividad está en curso, fuera de tiempo.</t>
  </si>
  <si>
    <t xml:space="preserve">Despúes de realizar una nueva revisión en el mes de julio, durante el mes de agosto se publicó una nueva versión del  procedimiento 208-PLA-Pr-19 Rendición de Cuentas, Participación Ciudadana y Control Social </t>
  </si>
  <si>
    <t>La actividad se cumplió.
Las evidencias están almacenadas en el siguiente link:
\\10.216.160.201\calidad\1. PROCESO DE GESTIÓN ESTRATÉGICA\PROCEDIMIENTOS\208-PLA-Pr-19 RENDICIÓN DE CUENTAS, PARTIC. CIUDADANA Y CTRL SOCIAL</t>
  </si>
  <si>
    <t xml:space="preserve">El 29 de junio se publico en la carpeta de calidad la modificación  del formato.208-PLA-Ft-58 EVALUACIÓN DE ENCUENTROS CON LA CIUDADANÍA, Y DE LOS ÁMBITOS DE PARTICIPACIÓN, RENDICIÓN DE CUENTAS Y
CONTROL SOCIAL V5. </t>
  </si>
  <si>
    <t>208-PLA-Pr-19 RENDICIÓN DE CUENTAS, PARTIC. CIUDADANA Y CTRL SOCIAL V5
\\10.216.160.201\calidad\1. PROCESO DE GESTIÓN ESTRATÉGICA\PROCEDIMIENTOS\208-PLA-Pr-19 RENDICIÓN DE CUENTAS, PARTIC. CIUDADANA Y CTRL SOCIAL</t>
  </si>
  <si>
    <t>2021_08_31_Autodiagnostico_rendicion_cuentas_CVP.xlsx</t>
  </si>
  <si>
    <t>La actividad está en curso, se presenta avance de la misma.
Las evidencia se encuentran almacenadas en la carpeta de calidad del file Server y el la siguiente ruta:
https://drive.google.com/drive/folders/1niesF0wex0t5O5gYUHUFs9LYP5XeCI11</t>
  </si>
  <si>
    <t xml:space="preserve">formato.208-PLA-Ft-58 EVALUACIÓN DE ENCUENTROS CON LA CIUDADANÍA, Y DE LOS ÁMBITOS DE PARTICIPACIÓN, RENDICIÓN DE CUENTAS Y
CONTROL SOCIAL V5. </t>
  </si>
  <si>
    <r>
      <rPr>
        <b/>
        <sz val="11"/>
        <rFont val="Arial"/>
        <family val="2"/>
      </rPr>
      <t>Oficina Asesora de Comunicaciones</t>
    </r>
    <r>
      <rPr>
        <sz val="11"/>
        <rFont val="Arial"/>
        <family val="2"/>
      </rPr>
      <t xml:space="preserve">
Se realizó la divulgación de los siguientes espacios de encuentros y diálogos con la ciudadanía:
1. Bondades del Plan Terrazas el día 18 de junio de 2021 y se presentó a la audiencia
2. Socializacion del POT el día 12 de junio de 2021
</t>
    </r>
    <r>
      <rPr>
        <b/>
        <sz val="11"/>
        <rFont val="Arial"/>
        <family val="2"/>
      </rPr>
      <t>Oficina Asesora de Planeación</t>
    </r>
    <r>
      <rPr>
        <sz val="11"/>
        <rFont val="Arial"/>
        <family val="2"/>
      </rPr>
      <t xml:space="preserve">
Se requeririeron, consolidaron  y publicaron  los infomes de las actividaddes de participación ciudadana, rendiición de cuentas y  control oscial realizadas durante el segundo trimestre de la vigencia 2021. </t>
    </r>
  </si>
  <si>
    <t>1. Evento Bondades del Plan Terraza
2. Socialización POT
3. Correo de Bogotá es TIC_Publicación de informes de participación ciudadana y rendición de cuentas 2 trimestre 2021
4. 2021_07_Correo_Segundo Seguimiento Trimestral Plan de Acción de Participación Ciudadana 2021</t>
  </si>
  <si>
    <t>La actividad está en curso y se ha dado cumplimiento a las acciones.
Las evidencias se encuentran almacenadas en la siguiente ruta:
https://drive.google.com/drive/folders/1DBJ_JuDIc18bcfmXtQSE8IMKPjsD99gd</t>
  </si>
  <si>
    <t xml:space="preserve">La actividad está en curso y se está desarrollando las actividades de difusión por diferentes canales.
Las evidencias se encuentran almacenadas en la siguiente ruta:
https://drive.google.com/drive/folders/1tkmRbw6q3nmUyjIqaevmmbv6at4jzEfA
</t>
  </si>
  <si>
    <t>Se realizó una sensibilización en temas de  rendición d ecuentas el día 5 de agosto a cargo entidad en colaboración  con la Veeduría Delegada para Participación y Proyectos Especiales de la Veeduría Distrital, la cual fue convocada por el correo interno de la entidad.</t>
  </si>
  <si>
    <t xml:space="preserve">La actividad está en curso, se ha realizado una sensibilización.
Las evidencias se encuentran almacenadas en la siguiente ruta:
https://drive.google.com/drive/folders/1pNAuaFIXCJIygRateTp1bqfLo2ZX8YP5
</t>
  </si>
  <si>
    <t>1. 08_10_Correo de Bogotá es TIC_VIDEO_ Sensibilización en Procesos de Rendición de Cuentas
2. 2021_08_05_Sensibilización Rendición de Cuentas_CVP
3. 2021_08_05_Sensibilización Rendición de Cuentas_CVP
4. Correo de Bogotá es TIC - Solicitudes apoyo capacitación rendición de cuentas permanente y _o control social.pdf</t>
  </si>
  <si>
    <t xml:space="preserve">La actividad está en curso y han realizado una jornada de socialización.
Las evidencias se encuentran almacenadas en la siguiente ruta:
https://drive.google.com/drive/folders/128VxfXt-ECHxSogNjqBJcQlwTUhmOvFh
</t>
  </si>
  <si>
    <t xml:space="preserve">3 Informes de ejecución presupuestal emitidos y enviados al grupo directivo </t>
  </si>
  <si>
    <t xml:space="preserve">1. Ejec Pto mayo 2021 202117100040903.pdf
2. Ejc Pto junio 202117100091761
3. Ejc Pto julio 202117100064833
</t>
  </si>
  <si>
    <t xml:space="preserve">https://drive.google.com/drive/folders/1sZ1Ts1iYdhmdaLlF1st9C0_jnrUpTyOw
</t>
  </si>
  <si>
    <t>La actividad está en curso. Se han realizado los informes de ejecución presupuestal
Las evidencias se encuentran almacenadas en la siguiente ruta:
https://drive.google.com/drive/folders/1sZ1Ts1iYdhmdaLlF1st9C0_jnrUpTyOw</t>
  </si>
  <si>
    <t>Actividad ejecutada al 100%</t>
  </si>
  <si>
    <t>La actividad está y se han desarrollado Espacios de iniciativas de participación ciudadana de acuerdo a los compromisos de la rencición de cuentas.
Las evidencias se encuentran almacenadas en la siguiente ruta:
https://drive.google.com/drive/folders/13aCt0btTPfphERbrvJ5NmwXcg4tq7BBp</t>
  </si>
  <si>
    <t xml:space="preserve">La actividad está en curso y se ha dado cumplimiento a los espacios
Las evidencias se encuentran en la siguiente ruta:
https://drive.google.com/drive/folders/1MB5P1-Zoj3aHk5gCIfHxRaX0lyQDveIx?usp=sharing
</t>
  </si>
  <si>
    <t xml:space="preserve">1. Plan PAPC con  seguimiento
Sop. 1 Ambito 10. Espacio Líderes
Sop. 2 Ambito 11. Esp. Pot. Hogares.
Sop. 3 Ambito 12. Esp. Socialización.
Al interior de la carpeta correspondiente al ámbito se adjuntan las evidencias. Actas con registro fotográfico y listado asistencia.
Sop. 4 Informe General
</t>
  </si>
  <si>
    <t>La actividad se encuentra en curso, de acuerdo al Plan de Acción de Participación Ciudadana.
Las evidencias se encuentran en la siguiente ruta:
https://drive.google.com/drive/folders/1arirDV2yi07GcG5agzL1HBrykUcStNWU</t>
  </si>
  <si>
    <t>1. INFORME TRIMESTRAL SEGUNDO SEMESTRE PARTICIPACIÓN CIUDADANA AÑO 2021.pdf
2. SEGUNDO INFORME TRIMESTRAL ÁMBITO DE RENDICIÓN DE CUENTAS DUT AÑO 2021..pdf</t>
  </si>
  <si>
    <t>La actividad se encuentra en curso.
Las evidencias se encuentran en la siguiente ruta:
https://drive.google.com/drive/folders/1GNFGqxLo0TNX5nCEnQ1HkX6GwNtEIe9l</t>
  </si>
  <si>
    <t>La actividad se encuentra en curso.
Las evidencias se encuentran en la siguiente ruta:
https://drive.google.com/drive/folders/1daLSYsfspPl4Jn5i0BqKtC4AjZa5t3jy</t>
  </si>
  <si>
    <r>
      <rPr>
        <b/>
        <u/>
        <sz val="11"/>
        <rFont val="Arial"/>
        <family val="2"/>
      </rPr>
      <t>9_ Acción_ Reasentamientos (Carpeta)</t>
    </r>
    <r>
      <rPr>
        <sz val="11"/>
        <rFont val="Arial"/>
        <family val="2"/>
      </rPr>
      <t xml:space="preserve">
Tercer Reporte:
1. Correo Solicitud de Información FUT VICTIMAS Corte 30 Junio de 2021
2. Correo envío de Información REAS FUT VICTIMAS Corte Junio 30 2021
3. Correo Reporte Seguimiento PAD -FUT Segundo Trimestre 2021 - CVP
3.1 Formato Base Datos Beneficiarios 2do Trimestre 2021
3.2 Reporte FUT_CVP_Victimas_2021 2T CVP
3.3 Seguimiento PAD Segundo Trimestre 2021_CVP
2Planeación_complemento</t>
    </r>
  </si>
  <si>
    <r>
      <t xml:space="preserve">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3 de 4 informes, para un avance total del 75%
</t>
    </r>
    <r>
      <rPr>
        <b/>
        <u/>
        <sz val="11"/>
        <rFont val="Arial"/>
        <family val="2"/>
      </rPr>
      <t/>
    </r>
  </si>
  <si>
    <t>La actividad se encuentra en curso con un avance total del 75%.
Las evidencias se encuentran en la siguiente ruta:
https://drive.google.com/drive/folders/1wWYzPJ9Gx4SOsgHtzQvumtEnK8wVqwa4</t>
  </si>
  <si>
    <r>
      <rPr>
        <b/>
        <sz val="11"/>
        <rFont val="Arial"/>
        <family val="2"/>
      </rPr>
      <t>Oficina Asesora de Comunicaciones</t>
    </r>
    <r>
      <rPr>
        <sz val="11"/>
        <rFont val="Arial"/>
        <family val="2"/>
      </rPr>
      <t xml:space="preserve">:
Se asistió a las reuniones de aprobación y creación de la estrategia de racionalización con las diferentes areas que intervienen, se realizaron recomendaciones, se recibió el link por parte de la oficina TIC e instrucciones para publicación en la página web y finalmente se habilitó el botón de radicación en linea en la página web de la entidad. 
</t>
    </r>
    <r>
      <rPr>
        <b/>
        <sz val="11"/>
        <rFont val="Arial"/>
        <family val="2"/>
      </rPr>
      <t>Dirección de Reasentamientos</t>
    </r>
    <r>
      <rPr>
        <sz val="11"/>
        <rFont val="Arial"/>
        <family val="2"/>
      </rPr>
      <t xml:space="preserve">
En la Página Web el botón de Radicación en Línea quedó activo a partir del 31 de agosto de 2021 en horas de la noche. Por lo anterior, Reasentamientos a partir del 1 de septiembre iniciará el seguimiento a los requerimientos que allí radique la ciudadanía.</t>
    </r>
  </si>
  <si>
    <t>1. Caracterización de usuarios</t>
  </si>
  <si>
    <t>30 de abril de 2021</t>
  </si>
  <si>
    <t>Actualización formato, ingresando campos de reporte del proceso, monitoreo y seguimiento (Aplica para todos los omponenetes)</t>
  </si>
  <si>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</si>
  <si>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28 de junio de 2021</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</si>
  <si>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</si>
  <si>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t>Oficina Asesora de Planeación y Control Interno</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</si>
  <si>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</si>
  <si>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t>De acuerdo a la Sesión Extraordinaria Virtual del COMITÉ INSTITUCIONAL DE GESTIÓN Y DESEMPEÑO, del 30 de abril se realizaron los siguientes cambios:
Se ajusta la fecha de la actividad N° 1, que por error involuntario quedó 2020.</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</si>
  <si>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</si>
  <si>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</si>
  <si>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</si>
  <si>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Corte 31 de agosto 2021</t>
  </si>
  <si>
    <t>Corte 31 de agosto 2022</t>
  </si>
  <si>
    <t>Corte 31 de agosto 2023</t>
  </si>
  <si>
    <t>Corte 31 de agosto 2024</t>
  </si>
  <si>
    <t>Corte 31 de agosto 2025</t>
  </si>
  <si>
    <t>Corte 31 de agosto 2026</t>
  </si>
  <si>
    <t>Corte 31 de agosto 2028</t>
  </si>
  <si>
    <t>Corte 31 de agosto 2029</t>
  </si>
  <si>
    <t>Cumplida en el seguimiento realizado a corte 30abr2021</t>
  </si>
  <si>
    <t>Se evidencia la política actualizada, se adjunta y se anexa el acta de aprobación de la Política</t>
  </si>
  <si>
    <t>Se evidencian las mesas de trabajo y una socialización realizada el 15may2021. Hizo falta la evidencia de un proceso misional.</t>
  </si>
  <si>
    <t xml:space="preserve">Se verificó en la página web </t>
  </si>
  <si>
    <t>Se adjuntan los tres informes</t>
  </si>
  <si>
    <t>Se observa el capítulo en el informe</t>
  </si>
  <si>
    <t>Se verificaron los pantallazos de evidencia</t>
  </si>
  <si>
    <t>SI</t>
  </si>
  <si>
    <t>Se observa el autodiagnóstico de rendición de cuentas con todas sus hojas</t>
  </si>
  <si>
    <t>Se adjunta el procedimiento actualizado</t>
  </si>
  <si>
    <t>Se adjunta el formato 208-PLA-Ft-58 actualizado.</t>
  </si>
  <si>
    <t>Se verificó la publicación del procedimiento en la carpeta Calidad</t>
  </si>
  <si>
    <t>Se adjunta el informe</t>
  </si>
  <si>
    <t>Se evidenció el segundo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</si>
  <si>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Se adjuntan actas de reunión</t>
  </si>
  <si>
    <t xml:space="preserve">Se evidencia avance en la actividad de la actualización del Programa de Gestión Documental </t>
  </si>
  <si>
    <t>Se evidencia el documento en borrador pero con avance.</t>
  </si>
  <si>
    <t>Se adjunta el correo y la trivia implementada</t>
  </si>
  <si>
    <t>En el aplicativo SUIT la CVP cuenta con 2 trámites y 3 OPA's priorizados en la vigencia 2021. De los cuales  
• Vinculación al Programa de Reasentamientos Humanos
• Postulación bien(es) fiscales titulables a sus ocupantes
• Asistencia técnica para la obtención de licencias de construcción y/o actos de reconocimiento
Ya han surtido las primeras tres etapas de la implementación, se evidencia botón de radicación en línea en la página web de la entidad. Queda pendiente las otras tres etapas de implementación.</t>
  </si>
  <si>
    <t>Se adjuntas mesas de trabajo y la gestión realizada para que quede en firme el botón en la página web</t>
  </si>
  <si>
    <t>La actividad se cumplió.
Las evidencias están almacenadas en la siguiente ruta:
https://drive.google.com/drive/folders/13JvUBfxKI2OpNelS7C_z02L8QwjV7OC5
https://www.cajaviviendapopular.gov.co/sites/default/files/208-PLA-Po-01%20POL%C3%8DTICA%20DE%20ADMINISTRACI%C3%93N%20DEL%20RIESGO%20V1.pdf</t>
  </si>
  <si>
    <r>
      <rPr>
        <b/>
        <sz val="11"/>
        <rFont val="Arial"/>
        <family val="2"/>
      </rPr>
      <t>Evidencia Reportada:</t>
    </r>
    <r>
      <rPr>
        <sz val="11"/>
        <rFont val="Arial"/>
        <family val="2"/>
      </rPr>
      <t xml:space="preserve"> Política de administración del riesgo versión 1 de agosto del 2021,  publicada en la carpeta Calidad.
Se dio cumplimiento a la actividad, adicinalmente se evidenció la publicación de la misma en la página web de la entidad ruta: https://www.cajaviviendapopular.gov.co/sites/default/files/208-PLA-Po-01%20POL%C3%8DTICA%20DE%20ADMINISTRACI%C3%93N%20DEL%20RIESGO%20V1_0.pdf</t>
    </r>
  </si>
  <si>
    <r>
      <t xml:space="preserve">Se evidencia una socialización realizada el 15may2021.Se observan mesas de trabajo con 15 procesos realizadas durante los meses de junio y principios de julio, no se adjuntan actas ni tampoco una presentación respectiva sobre la socialización de la Política. No se evidenció la mesa de trabajo del Proceso Reasentamientos Humanos
</t>
    </r>
    <r>
      <rPr>
        <b/>
        <sz val="11"/>
        <rFont val="Arial"/>
        <family val="2"/>
      </rPr>
      <t xml:space="preserve">Recomendación: </t>
    </r>
    <r>
      <rPr>
        <sz val="11"/>
        <rFont val="Arial"/>
        <family val="2"/>
      </rPr>
      <t>Teniendo en cuenta que la "Política de administración del riesgo "se actualizó en agosto del 2021, es pertinente realizar su socialización a todos los funcionarios de la Entidad.</t>
    </r>
  </si>
  <si>
    <t>Se evidencia la publicación de los 16 mapas de riesgos actualizados en la página web de la entidad</t>
  </si>
  <si>
    <t>Se incorporó en el informe de seguimiento al PAAC corte 30abr2021,  el capítulo con las alertas a los procesos cuyas acciones tuvieron observaciones.
Se observa publicado en la página web de la entidad: https://www.cajaviviendapopular.gov.co/?q=matriz-de-riesgos-plan-anticorrupci%C3%B3n-y-atenci%C3%B3n-al-ciudadano</t>
  </si>
  <si>
    <t>Se realizó la verificación y publicación del PAAC en la pàgina web, en las fechas establecidas</t>
  </si>
  <si>
    <t>Se evidencia el monitoreo realizado a corte 31dic2020 y 30abr2021, publicados en la página web de la entidad, por parte de la segunda línea de defensa.</t>
  </si>
  <si>
    <t>Se evidencia el seguimiento a la eficacia realizado a corte 31dic2020 y 30abr2021, publicados en la página web de la entidad, por parte de la tercera línea de defensa.</t>
  </si>
  <si>
    <t>Se evidencia el seguimiento a la eficacia  realizado a corte 31dic2020 y 30abr2021, publicados en la página web de la entidad, por parte de la segunda y tercera línea de defensa.</t>
  </si>
  <si>
    <t>Se evidencia el seguimiento a la eficacia, realizada a corte 31dic2020 y 30abr2021, publicados en la página web de la entidad, por parte de la segunda y tercera línea de defensa.</t>
  </si>
  <si>
    <t>Se han venido realizando con las diferentes dependencias reuniones con el fin de identificar e inscribir en el SUIT los tramites y OPA´s de la CVP, producto de ello ya se cuenta con dos OPA's, se está pendiente terminar un trámite y un OPA</t>
  </si>
  <si>
    <r>
      <t xml:space="preserve">Se implementó  la divulgación del  Instrumento de medición Código de Integridad mediante una TRIVIA.
</t>
    </r>
    <r>
      <rPr>
        <b/>
        <sz val="11"/>
        <rFont val="Arial"/>
        <family val="2"/>
      </rPr>
      <t>Recomendaciòn</t>
    </r>
    <r>
      <rPr>
        <sz val="11"/>
        <rFont val="Arial"/>
        <family val="2"/>
      </rPr>
      <t xml:space="preserve">: Adjuntar los resultados y tabulación de la aplicación de la TRIVIA con el fin de tener información acerca del grado apropiación del código de integridad e implementar mejoras si se requiere.
</t>
    </r>
  </si>
  <si>
    <t>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Al modificar el formato de evaluación de encuentros con la ciudadanía, participación ciudadana y rendición de cuentas se revisaron las diferentes dimensiones de evaluación (información, accesibilidad y compromisos) al tiempo que las variables poblacionales dejándolo suficientemente amplia que aplique para cualquier tipo de ámbito que incluya encuentros o diálogos con la ciudadanía. Con esto se aspira a la simplificación y reducción  de formatos innecesarios.</t>
  </si>
  <si>
    <r>
      <t xml:space="preserve">Teniendo en cuenta que la acción establecida es </t>
    </r>
    <r>
      <rPr>
        <i/>
        <sz val="11"/>
        <rFont val="Arial"/>
        <family val="2"/>
      </rPr>
      <t xml:space="preserve">"Revisar, actualizar y publicar en carpeta de calidad el formato  de Evaluación de diálogos 208-PLA-Ft-84", </t>
    </r>
    <r>
      <rPr>
        <sz val="11"/>
        <rFont val="Arial"/>
        <family val="2"/>
      </rPr>
      <t xml:space="preserve">pero se sube como evidencia de la actualización del formato </t>
    </r>
    <r>
      <rPr>
        <i/>
        <sz val="11"/>
        <rFont val="Arial"/>
        <family val="2"/>
      </rPr>
      <t>"208-PLA-Ft-58 Evaluación de encuentros con la ciudadanía, y de los ámbitos de participación, rendición de cuentas y control social V5"</t>
    </r>
    <r>
      <rPr>
        <sz val="11"/>
        <rFont val="Arial"/>
        <family val="2"/>
      </rPr>
      <t xml:space="preserve">, se da cumplimiento a la actividad por la razón expuesta.
</t>
    </r>
    <r>
      <rPr>
        <b/>
        <sz val="11"/>
        <rFont val="Arial"/>
        <family val="2"/>
      </rPr>
      <t xml:space="preserve">Recomendación: </t>
    </r>
    <r>
      <rPr>
        <sz val="11"/>
        <rFont val="Arial"/>
        <family val="2"/>
      </rPr>
      <t>Es necesario eliminar el formato Evaluación de diálogos 208-PLA-Ft-84 de la carpeta calidad, será objeto de revisión por parte de Control Interno</t>
    </r>
  </si>
  <si>
    <r>
      <rPr>
        <b/>
        <sz val="11"/>
        <rFont val="Arial"/>
        <family val="2"/>
      </rPr>
      <t xml:space="preserve">Evidencia reportada: </t>
    </r>
    <r>
      <rPr>
        <sz val="11"/>
        <rFont val="Arial"/>
        <family val="2"/>
      </rPr>
      <t xml:space="preserve">Sensibilización sobre la gestión del riesgo del 4jun2021  a los enlaces del Proceso de Gestión Financiera, no se evidencia la asistencia del responsable del Proceso.
Teniendo en cuenta los seguimientos previos, se consideraron las mesas de trabajo realizadas durante  los meses de junio y  julio con los 16 procesos, dónde se consolidaron las matrices de riesgos.
</t>
    </r>
    <r>
      <rPr>
        <b/>
        <sz val="11"/>
        <rFont val="Arial"/>
        <family val="2"/>
      </rPr>
      <t>Recomedación:</t>
    </r>
    <r>
      <rPr>
        <sz val="11"/>
        <rFont val="Arial"/>
        <family val="2"/>
      </rPr>
      <t xml:space="preserve">  Fortalecer la evidencia de sensibilización a los responsables de los procesos sobre la gestiòn de los riesgos de la Entidad.</t>
    </r>
  </si>
  <si>
    <t xml:space="preserve">Se observan mesas de trabajo con los diferentes procesos realizadas en los meses de junio y principios de julio.  </t>
  </si>
  <si>
    <t xml:space="preserve">Se evidencia la convocatoria de la metodología de riesgos y los pantallazos de la realización de la  sensibilización. </t>
  </si>
  <si>
    <t>Se evidencian las mesas de trabajo.</t>
  </si>
  <si>
    <t>Se evidencian 3 Informes de verificación del diseño de controles y su implementación:
•  Informe final  de la Auditoríal Proceso de  Urbanizaciones y Titulación - Revisión de Riesgos, mediante memorando 202111200071293 del 20Ago2021
• Informe final  de la Auditoría al Proceso de  Mejoramiento de Barrios - Revisión de Riesgos mediante memorando 202111200070763 del 18Ago2021
•  Informe preliminar  de la Auditoría al Proceso de Mejoramiento de Vivienda - Revisión de   Riesgos, mediante memorando  202111200071473 del 20Ago2021</t>
  </si>
  <si>
    <t>Durante el período se realizó seguimiento al Plan de Acción de Participación Ciudadana  y Control Social  de la Caja de la Vivienda Popular 2021,  así como al Plan Anticorrupción y de Atención al Ciudadano donde se encuentran registradas las acciones derivadas de la aplicación del autodiagnóstico de Rendición de Cuentas y han sido insumos para responder algunas dimensiones del Índice de Participación Ciudadana de la Veeduría Distrital y el proceso de revisión de la estrategia de rendición de cuentas de la Mesa Sectorial de Participación.</t>
  </si>
  <si>
    <r>
      <t xml:space="preserve">Se soporta el Plan de Participación Ciudadana con el respectivo seguimiento de dos trimestres. 
En la hoja llamada "Estrategia de Implementación" del documento adjunto se observa el seguimiento de la implementación de 8 de 34 actividades cuyo puntaje en el autodiagnóstico fue imferior al 100%. 
Se da por cumplida la actividad.
</t>
    </r>
    <r>
      <rPr>
        <b/>
        <sz val="11"/>
        <rFont val="Arial"/>
        <family val="2"/>
      </rPr>
      <t xml:space="preserve">Recomendación: </t>
    </r>
    <r>
      <rPr>
        <sz val="11"/>
        <rFont val="Arial"/>
        <family val="2"/>
      </rPr>
      <t>Con el propósito de facilitar y fortalecer el seguimiento y la posterior medición del avance, es necesario que las acciones que obtuvieron una calificaciòn inferior al 100% se prioricen, se defina un responsable y se establezca una fecha de ejeción de las acciones a realizar durante la vigencia 2021.</t>
    </r>
  </si>
  <si>
    <t>Se inició la validación de la caracterización de usuarios publicada en la carpeta de Calidad, con el fin de ser enviada y validada por cada uno de los procesos.</t>
  </si>
  <si>
    <t>Se adjunta la Caracterización de usuarios</t>
  </si>
  <si>
    <t>Caracterización de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</si>
</sst>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32"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
      <b/>
      <sz val="13"/>
      <color theme="1"/>
      <name val="Arial"/>
      <family val="2"/>
    </font>
    <font>
      <b/>
      <sz val="9"/>
      <color indexed="81"/>
      <name val="Tahoma"/>
      <family val="2"/>
    </font>
    <font>
      <sz val="9"/>
      <color indexed="81"/>
      <name val="Tahoma"/>
      <family val="2"/>
    </font>
    <font>
      <sz val="10"/>
      <color theme="1"/>
      <name val="Arial"/>
      <family val="2"/>
    </font>
    <font>
      <u/>
      <sz val="11"/>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7C8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1164">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3" fillId="0" borderId="0" xfId="0" applyFont="1" applyBorder="1" applyAlignment="1">
      <alignment horizontal="center" vertical="center" wrapText="1"/>
    </xf>
    <xf numFmtId="0" fontId="3" fillId="33" borderId="1" xfId="11" applyFont="1" applyFill="1" applyBorder="1" applyAlignment="1">
      <alignment horizontal="center" vertical="center"/>
    </xf>
    <xf numFmtId="0" fontId="3" fillId="33" borderId="1" xfId="11" applyFont="1" applyFill="1" applyBorder="1" applyAlignment="1">
      <alignment horizontal="center" vertical="center" wrapText="1"/>
    </xf>
    <xf numFmtId="0" fontId="25"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0" fontId="10" fillId="33" borderId="1" xfId="0" applyFont="1" applyFill="1" applyBorder="1" applyAlignment="1">
      <alignment vertical="center" wrapText="1"/>
    </xf>
    <xf numFmtId="0" fontId="10" fillId="33" borderId="1" xfId="0" applyFont="1" applyFill="1" applyBorder="1" applyAlignment="1">
      <alignment horizontal="center" vertical="center"/>
    </xf>
    <xf numFmtId="165" fontId="10" fillId="33" borderId="1" xfId="0"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0" fontId="12" fillId="34" borderId="1" xfId="0" applyFont="1" applyFill="1" applyBorder="1" applyAlignment="1">
      <alignment horizontal="center" vertical="center" wrapText="1"/>
    </xf>
    <xf numFmtId="0" fontId="3" fillId="0" borderId="1" xfId="0" applyFont="1" applyBorder="1" applyAlignment="1">
      <alignment horizontal="center" vertical="center"/>
    </xf>
    <xf numFmtId="0" fontId="12" fillId="17" borderId="1" xfId="0" applyFont="1" applyFill="1" applyBorder="1" applyAlignment="1">
      <alignment horizontal="center" vertical="center" wrapText="1"/>
    </xf>
    <xf numFmtId="0" fontId="12" fillId="35" borderId="1" xfId="0" applyFont="1" applyFill="1" applyBorder="1" applyAlignment="1">
      <alignment horizontal="center" vertical="center" wrapText="1"/>
    </xf>
    <xf numFmtId="9" fontId="1" fillId="0" borderId="1" xfId="0" applyNumberFormat="1" applyFont="1" applyFill="1" applyBorder="1" applyAlignment="1">
      <alignment horizontal="justify" vertical="center"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7"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5" fillId="9" borderId="1" xfId="8" applyFont="1" applyFill="1" applyBorder="1" applyAlignment="1" applyProtection="1">
      <alignment horizontal="center" vertical="center" wrapText="1"/>
    </xf>
    <xf numFmtId="0" fontId="25" fillId="10" borderId="1" xfId="8" applyFont="1" applyFill="1" applyBorder="1" applyAlignment="1" applyProtection="1">
      <alignment horizontal="center" vertical="center" wrapText="1"/>
    </xf>
    <xf numFmtId="0" fontId="25" fillId="11" borderId="1" xfId="8" applyFont="1" applyFill="1" applyBorder="1" applyAlignment="1" applyProtection="1">
      <alignment horizontal="center" vertical="center" wrapText="1"/>
    </xf>
    <xf numFmtId="0" fontId="25" fillId="12" borderId="1" xfId="8" applyFont="1" applyFill="1" applyBorder="1" applyAlignment="1" applyProtection="1">
      <alignment horizontal="center" vertical="center" wrapText="1"/>
    </xf>
    <xf numFmtId="0" fontId="30" fillId="26" borderId="1" xfId="0" applyFont="1" applyFill="1" applyBorder="1" applyAlignment="1" applyProtection="1">
      <alignment horizontal="left" vertical="center" wrapText="1"/>
    </xf>
    <xf numFmtId="14" fontId="30" fillId="0" borderId="1" xfId="0" applyNumberFormat="1" applyFont="1" applyFill="1" applyBorder="1" applyAlignment="1" applyProtection="1">
      <alignment horizontal="center" vertical="center" wrapText="1"/>
    </xf>
    <xf numFmtId="14" fontId="30"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14" fontId="13" fillId="0" borderId="1" xfId="8" applyNumberFormat="1" applyFont="1" applyFill="1" applyBorder="1" applyAlignment="1" applyProtection="1">
      <alignment horizontal="center" vertical="center" wrapText="1"/>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3" fillId="0" borderId="3" xfId="7" applyFont="1" applyFill="1" applyBorder="1" applyAlignment="1" applyProtection="1">
      <alignment horizontal="left" vertical="center" wrapText="1"/>
      <protection locked="0"/>
    </xf>
    <xf numFmtId="0" fontId="13" fillId="0" borderId="1" xfId="2" applyFont="1" applyBorder="1" applyProtection="1">
      <protection locked="0"/>
    </xf>
    <xf numFmtId="0" fontId="13" fillId="0" borderId="3" xfId="2" applyFont="1" applyBorder="1" applyProtection="1">
      <protection locked="0"/>
    </xf>
    <xf numFmtId="0" fontId="13" fillId="0" borderId="12" xfId="2" applyFont="1" applyBorder="1" applyProtection="1">
      <protection locked="0"/>
    </xf>
    <xf numFmtId="0" fontId="13" fillId="0" borderId="13" xfId="2" applyFont="1" applyBorder="1" applyProtection="1">
      <protection locked="0"/>
    </xf>
    <xf numFmtId="0" fontId="11" fillId="7" borderId="1" xfId="3" applyFont="1" applyFill="1" applyBorder="1" applyAlignment="1" applyProtection="1">
      <alignment vertical="center"/>
      <protection locked="0"/>
    </xf>
    <xf numFmtId="0" fontId="11" fillId="7" borderId="5" xfId="3" applyFont="1" applyFill="1" applyBorder="1" applyAlignment="1" applyProtection="1">
      <alignment vertical="center"/>
      <protection locked="0"/>
    </xf>
    <xf numFmtId="0" fontId="11" fillId="7" borderId="3"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3" fillId="0" borderId="15" xfId="2" applyFont="1" applyBorder="1" applyProtection="1">
      <protection locked="0"/>
    </xf>
    <xf numFmtId="0" fontId="13" fillId="0" borderId="36" xfId="2" applyFont="1" applyBorder="1" applyProtection="1">
      <protection locked="0"/>
    </xf>
    <xf numFmtId="0" fontId="13" fillId="0" borderId="14" xfId="2" applyFont="1" applyBorder="1" applyProtection="1">
      <protection locked="0"/>
    </xf>
    <xf numFmtId="0" fontId="13" fillId="0" borderId="16" xfId="2" applyFont="1" applyBorder="1" applyProtection="1">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0" fontId="19" fillId="0" borderId="1" xfId="3" applyFont="1" applyFill="1" applyBorder="1" applyAlignment="1" applyProtection="1">
      <alignment horizontal="center" vertical="center" wrapText="1"/>
      <protection locked="0"/>
    </xf>
    <xf numFmtId="14" fontId="13" fillId="0" borderId="13" xfId="8" applyNumberFormat="1" applyFont="1" applyFill="1" applyBorder="1" applyAlignment="1" applyProtection="1">
      <alignment horizontal="center" vertical="center" wrapText="1"/>
      <protection locked="0"/>
    </xf>
    <xf numFmtId="9" fontId="14" fillId="0" borderId="1" xfId="5" applyFont="1" applyFill="1" applyBorder="1" applyAlignment="1" applyProtection="1">
      <alignment horizontal="center" vertical="center" wrapText="1"/>
      <protection locked="0"/>
    </xf>
    <xf numFmtId="0" fontId="1" fillId="0" borderId="1" xfId="2" applyFont="1" applyFill="1" applyBorder="1" applyAlignment="1" applyProtection="1">
      <alignment horizontal="left" vertical="top"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20" fillId="0" borderId="1" xfId="0" applyFont="1" applyFill="1" applyBorder="1" applyAlignment="1" applyProtection="1">
      <alignment horizontal="center" vertical="center" wrapText="1"/>
      <protection locked="0"/>
    </xf>
    <xf numFmtId="0" fontId="14" fillId="0" borderId="1" xfId="2" applyFont="1" applyFill="1" applyBorder="1" applyAlignment="1" applyProtection="1">
      <alignment horizontal="left" vertical="top" wrapText="1"/>
      <protection locked="0"/>
    </xf>
    <xf numFmtId="15" fontId="1" fillId="0" borderId="13" xfId="3" applyNumberFormat="1" applyFont="1" applyFill="1" applyBorder="1" applyAlignment="1" applyProtection="1">
      <alignment horizontal="center"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12" xfId="0" applyFont="1" applyFill="1" applyBorder="1" applyAlignment="1" applyProtection="1">
      <alignment horizontal="justify" vertical="center" wrapText="1"/>
      <protection locked="0"/>
    </xf>
    <xf numFmtId="9" fontId="1" fillId="0" borderId="1" xfId="5" applyFont="1" applyFill="1" applyBorder="1" applyAlignment="1" applyProtection="1">
      <alignment horizontal="left" vertical="top"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 fillId="0" borderId="1" xfId="2" applyFont="1" applyFill="1" applyBorder="1" applyAlignment="1" applyProtection="1">
      <alignment vertical="center" wrapText="1"/>
      <protection locked="0"/>
    </xf>
    <xf numFmtId="0" fontId="1" fillId="0" borderId="13"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 fillId="0" borderId="15" xfId="2" applyFont="1" applyFill="1" applyBorder="1" applyAlignment="1" applyProtection="1">
      <alignment horizontal="left" vertical="top" wrapText="1"/>
      <protection locked="0"/>
    </xf>
    <xf numFmtId="15" fontId="1" fillId="0" borderId="16" xfId="2" applyNumberFormat="1" applyFont="1" applyFill="1" applyBorder="1" applyAlignment="1" applyProtection="1">
      <alignment horizontal="center" vertical="center"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1" fillId="8" borderId="13"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11" fillId="7" borderId="13"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0" fontId="11" fillId="6" borderId="13"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1" fillId="5" borderId="13"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1" fillId="13" borderId="13"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0" borderId="16" xfId="2" applyFont="1" applyBorder="1" applyAlignment="1" applyProtection="1">
      <alignment horizontal="center" vertical="center"/>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1" fillId="0" borderId="1" xfId="0" applyFont="1" applyFill="1" applyBorder="1" applyAlignment="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13" fillId="0" borderId="12" xfId="7" applyFont="1" applyFill="1" applyBorder="1" applyAlignment="1" applyProtection="1">
      <alignment horizontal="justify"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center" vertical="center" wrapText="1"/>
      <protection locked="0"/>
    </xf>
    <xf numFmtId="0" fontId="13" fillId="22" borderId="3" xfId="7"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3" fillId="0" borderId="5" xfId="3" applyFont="1" applyBorder="1" applyAlignment="1" applyProtection="1">
      <alignment horizontal="justify" vertical="center" wrapText="1"/>
      <protection locked="0"/>
    </xf>
    <xf numFmtId="9" fontId="13" fillId="0" borderId="1" xfId="1" applyFont="1" applyBorder="1" applyAlignment="1" applyProtection="1">
      <alignment horizontal="center" vertical="center"/>
      <protection locked="0"/>
    </xf>
    <xf numFmtId="0" fontId="1" fillId="0" borderId="1" xfId="3" applyFont="1" applyBorder="1" applyAlignment="1" applyProtection="1">
      <alignment horizontal="justify" vertical="center" wrapText="1"/>
      <protection locked="0"/>
    </xf>
    <xf numFmtId="0" fontId="1" fillId="0" borderId="3" xfId="3" applyFont="1" applyBorder="1" applyAlignment="1" applyProtection="1">
      <alignment horizontal="center" vertical="center" wrapText="1"/>
      <protection locked="0"/>
    </xf>
    <xf numFmtId="0" fontId="13" fillId="0" borderId="5" xfId="10" applyFont="1" applyBorder="1" applyAlignment="1" applyProtection="1">
      <alignment horizontal="justify" vertical="center" wrapText="1"/>
    </xf>
    <xf numFmtId="0" fontId="13" fillId="0" borderId="1" xfId="10" applyFont="1" applyBorder="1" applyAlignment="1" applyProtection="1">
      <alignment horizontal="justify" vertical="center" wrapText="1"/>
    </xf>
    <xf numFmtId="0" fontId="19" fillId="22" borderId="12" xfId="3" applyFont="1" applyFill="1" applyBorder="1" applyAlignment="1" applyProtection="1">
      <alignment horizontal="justify" vertical="center" wrapText="1"/>
      <protection locked="0"/>
    </xf>
    <xf numFmtId="14" fontId="13" fillId="0" borderId="1" xfId="8" applyNumberFormat="1" applyFont="1" applyBorder="1" applyAlignment="1" applyProtection="1">
      <alignment horizontal="center" vertical="center" wrapText="1"/>
      <protection locked="0"/>
    </xf>
    <xf numFmtId="0" fontId="1" fillId="22" borderId="12" xfId="10"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wrapText="1"/>
      <protection locked="0"/>
    </xf>
    <xf numFmtId="15" fontId="1" fillId="0" borderId="13" xfId="10" applyNumberFormat="1" applyFont="1" applyFill="1" applyBorder="1" applyAlignment="1" applyProtection="1">
      <alignment horizontal="center" vertical="center" wrapText="1"/>
      <protection locked="0"/>
    </xf>
    <xf numFmtId="0" fontId="1" fillId="22" borderId="14" xfId="3" applyFont="1" applyFill="1" applyBorder="1" applyAlignment="1" applyProtection="1">
      <alignment horizontal="justify" vertical="center" wrapText="1"/>
      <protection locked="0"/>
    </xf>
    <xf numFmtId="15" fontId="1" fillId="0" borderId="16" xfId="10" applyNumberFormat="1" applyFont="1" applyFill="1" applyBorder="1" applyAlignment="1" applyProtection="1">
      <alignment horizontal="center" vertical="center" wrapText="1"/>
      <protection locked="0"/>
    </xf>
    <xf numFmtId="0" fontId="1" fillId="22" borderId="12" xfId="3" applyFont="1" applyFill="1" applyBorder="1" applyAlignment="1" applyProtection="1">
      <alignment horizontal="justify" vertical="center" wrapText="1"/>
      <protection locked="0"/>
    </xf>
    <xf numFmtId="9" fontId="14" fillId="0" borderId="1" xfId="1"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9" fontId="13" fillId="0" borderId="1" xfId="7" applyNumberFormat="1" applyFont="1" applyFill="1" applyBorder="1" applyAlignment="1" applyProtection="1">
      <alignment horizontal="left" vertical="center" wrapText="1"/>
      <protection locked="0"/>
    </xf>
    <xf numFmtId="9" fontId="13" fillId="0" borderId="15" xfId="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protection locked="0"/>
    </xf>
    <xf numFmtId="0" fontId="13" fillId="0" borderId="3" xfId="10" applyFont="1" applyBorder="1" applyAlignment="1" applyProtection="1">
      <alignment horizontal="center" vertical="center" wrapText="1"/>
      <protection locked="0"/>
    </xf>
    <xf numFmtId="0" fontId="13" fillId="0" borderId="12" xfId="7" applyFont="1" applyFill="1" applyBorder="1" applyAlignment="1">
      <alignment horizontal="left" vertical="center" wrapText="1"/>
    </xf>
    <xf numFmtId="0" fontId="13" fillId="0" borderId="1" xfId="7" applyFont="1" applyFill="1" applyBorder="1" applyAlignment="1">
      <alignment horizontal="left" vertical="center" wrapText="1"/>
    </xf>
    <xf numFmtId="0" fontId="13" fillId="0" borderId="13" xfId="7" applyFont="1" applyFill="1" applyBorder="1" applyAlignment="1" applyProtection="1">
      <alignment horizontal="center" vertical="center" wrapText="1"/>
      <protection locked="0"/>
    </xf>
    <xf numFmtId="0" fontId="16" fillId="0" borderId="1" xfId="7" applyBorder="1" applyAlignment="1" applyProtection="1">
      <alignment horizontal="center" vertical="center" wrapText="1"/>
      <protection locked="0"/>
    </xf>
    <xf numFmtId="0" fontId="0" fillId="0" borderId="1" xfId="0" applyBorder="1" applyAlignment="1">
      <alignment horizontal="center" wrapText="1"/>
    </xf>
    <xf numFmtId="9" fontId="13" fillId="0" borderId="15" xfId="7" applyNumberFormat="1" applyFont="1" applyFill="1" applyBorder="1" applyAlignment="1" applyProtection="1">
      <alignment horizontal="center" vertical="center" wrapText="1"/>
      <protection locked="0"/>
    </xf>
    <xf numFmtId="0" fontId="1" fillId="0" borderId="1" xfId="10" applyFont="1" applyFill="1" applyBorder="1" applyAlignment="1" applyProtection="1">
      <alignment horizontal="center" vertical="center" wrapText="1"/>
      <protection locked="0"/>
    </xf>
    <xf numFmtId="0" fontId="30" fillId="0" borderId="13" xfId="10" applyFont="1" applyFill="1" applyBorder="1" applyAlignment="1" applyProtection="1">
      <alignment vertical="center" wrapText="1"/>
      <protection locked="0"/>
    </xf>
    <xf numFmtId="0" fontId="30" fillId="0" borderId="15" xfId="10" applyFont="1" applyBorder="1" applyAlignment="1" applyProtection="1">
      <alignment horizontal="center" vertical="center" wrapText="1"/>
      <protection locked="0"/>
    </xf>
    <xf numFmtId="9" fontId="13" fillId="0" borderId="1" xfId="7" applyNumberFormat="1" applyFont="1" applyFill="1" applyBorder="1" applyAlignment="1">
      <alignment horizontal="center" vertical="center" wrapText="1"/>
    </xf>
    <xf numFmtId="0" fontId="11" fillId="14" borderId="13" xfId="2" applyFont="1" applyFill="1" applyBorder="1" applyAlignment="1" applyProtection="1">
      <alignment horizontal="center" vertical="center" wrapText="1"/>
      <protection locked="0"/>
    </xf>
    <xf numFmtId="0" fontId="16" fillId="0" borderId="13" xfId="7" applyFill="1" applyBorder="1" applyAlignment="1" applyProtection="1">
      <alignment horizontal="center" vertical="center" wrapText="1"/>
      <protection locked="0"/>
    </xf>
    <xf numFmtId="0" fontId="13" fillId="8" borderId="13" xfId="7" applyFont="1" applyFill="1" applyBorder="1" applyAlignment="1" applyProtection="1">
      <alignment horizontal="center" vertical="center" wrapText="1"/>
      <protection locked="0"/>
    </xf>
    <xf numFmtId="0" fontId="13" fillId="7" borderId="13" xfId="7" applyFont="1" applyFill="1" applyBorder="1" applyAlignment="1" applyProtection="1">
      <alignment horizontal="center" vertical="center" wrapText="1"/>
      <protection locked="0"/>
    </xf>
    <xf numFmtId="0" fontId="13" fillId="0" borderId="13" xfId="7" applyFont="1" applyFill="1" applyBorder="1" applyAlignment="1">
      <alignment horizontal="center" vertical="center" wrapText="1"/>
    </xf>
    <xf numFmtId="0" fontId="13" fillId="6" borderId="13" xfId="7" applyFont="1" applyFill="1" applyBorder="1" applyAlignment="1" applyProtection="1">
      <alignment horizontal="center" vertical="center" wrapText="1"/>
      <protection locked="0"/>
    </xf>
    <xf numFmtId="0" fontId="13" fillId="15" borderId="13" xfId="7"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14" borderId="1" xfId="2" applyFont="1" applyFill="1" applyBorder="1" applyAlignment="1" applyProtection="1">
      <alignment horizontal="center" vertical="center" wrapText="1"/>
      <protection locked="0"/>
    </xf>
    <xf numFmtId="0" fontId="13" fillId="8" borderId="1" xfId="7" applyFont="1" applyFill="1" applyBorder="1" applyAlignment="1" applyProtection="1">
      <alignment horizontal="center" vertical="center" wrapText="1"/>
      <protection locked="0"/>
    </xf>
    <xf numFmtId="0" fontId="13" fillId="7" borderId="1" xfId="7" applyFont="1" applyFill="1" applyBorder="1" applyAlignment="1" applyProtection="1">
      <alignment horizontal="center" vertical="center" wrapText="1"/>
      <protection locked="0"/>
    </xf>
    <xf numFmtId="0" fontId="13" fillId="6" borderId="1" xfId="7" applyFont="1" applyFill="1" applyBorder="1" applyAlignment="1" applyProtection="1">
      <alignment horizontal="center" vertical="center" wrapText="1"/>
      <protection locked="0"/>
    </xf>
    <xf numFmtId="0" fontId="13" fillId="15" borderId="1"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justify" vertical="center" wrapText="1"/>
      <protection locked="0"/>
    </xf>
    <xf numFmtId="0" fontId="13" fillId="0" borderId="12" xfId="0" applyFont="1" applyFill="1" applyBorder="1" applyAlignment="1" applyProtection="1">
      <alignment horizontal="justify" vertical="center" wrapText="1"/>
      <protection locked="0"/>
    </xf>
    <xf numFmtId="9" fontId="14" fillId="0" borderId="15" xfId="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 fillId="0" borderId="12" xfId="0" applyFont="1" applyBorder="1" applyAlignment="1" applyProtection="1">
      <alignment wrapText="1"/>
      <protection locked="0"/>
    </xf>
    <xf numFmtId="0" fontId="16" fillId="0" borderId="1" xfId="7" applyBorder="1" applyAlignment="1">
      <alignment vertical="center" wrapText="1"/>
    </xf>
    <xf numFmtId="0" fontId="1" fillId="0" borderId="12" xfId="3" applyFont="1" applyFill="1" applyBorder="1" applyAlignment="1" applyProtection="1">
      <alignment horizontal="left" vertical="center" wrapText="1"/>
      <protection locked="0"/>
    </xf>
    <xf numFmtId="0" fontId="13" fillId="0" borderId="13" xfId="2" applyFont="1" applyBorder="1" applyAlignment="1" applyProtection="1">
      <alignment horizontal="center" vertical="center"/>
      <protection locked="0"/>
    </xf>
    <xf numFmtId="9" fontId="1" fillId="0" borderId="1" xfId="5" applyFont="1" applyFill="1" applyBorder="1" applyAlignment="1" applyProtection="1">
      <alignment horizontal="center" vertical="center" wrapText="1"/>
      <protection locked="0"/>
    </xf>
    <xf numFmtId="9" fontId="13" fillId="0" borderId="1" xfId="5"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4" borderId="1" xfId="8"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xf>
    <xf numFmtId="0" fontId="13" fillId="22" borderId="12" xfId="7" applyFont="1" applyFill="1" applyBorder="1" applyAlignment="1" applyProtection="1">
      <alignment horizontal="center" vertical="center"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1" fillId="13" borderId="4" xfId="3" applyFont="1" applyFill="1" applyBorder="1" applyAlignment="1" applyProtection="1">
      <alignment horizontal="center" vertical="center"/>
      <protection locked="0"/>
    </xf>
    <xf numFmtId="0" fontId="11" fillId="20" borderId="1" xfId="3" applyFont="1" applyFill="1" applyBorder="1" applyAlignment="1" applyProtection="1">
      <alignment horizontal="center" vertical="center"/>
      <protection locked="0"/>
    </xf>
    <xf numFmtId="0" fontId="11" fillId="6" borderId="1" xfId="3" applyFont="1" applyFill="1" applyBorder="1" applyAlignment="1" applyProtection="1">
      <alignment horizontal="center" vertical="center"/>
      <protection locked="0"/>
    </xf>
    <xf numFmtId="0" fontId="13" fillId="0" borderId="3" xfId="7" applyFont="1" applyFill="1" applyBorder="1" applyAlignment="1" applyProtection="1">
      <alignment horizontal="center" vertical="center" wrapText="1"/>
      <protection locked="0"/>
    </xf>
    <xf numFmtId="0" fontId="13" fillId="0" borderId="3" xfId="10" applyFont="1" applyBorder="1" applyAlignment="1" applyProtection="1">
      <alignment horizontal="center" vertical="center"/>
      <protection locked="0"/>
    </xf>
    <xf numFmtId="0" fontId="16" fillId="0" borderId="1" xfId="7" applyFill="1" applyBorder="1" applyAlignment="1" applyProtection="1">
      <alignment horizontal="left" vertical="center" wrapText="1"/>
      <protection locked="0"/>
    </xf>
    <xf numFmtId="0" fontId="13" fillId="22" borderId="5" xfId="7" applyFont="1" applyFill="1" applyBorder="1" applyAlignment="1" applyProtection="1">
      <alignment horizontal="left" vertical="center" wrapText="1"/>
      <protection locked="0"/>
    </xf>
    <xf numFmtId="0" fontId="13" fillId="22" borderId="1" xfId="7" applyFont="1" applyFill="1" applyBorder="1" applyAlignment="1" applyProtection="1">
      <alignment horizontal="left" vertical="center" wrapText="1"/>
      <protection locked="0"/>
    </xf>
    <xf numFmtId="0" fontId="16" fillId="0" borderId="0" xfId="7" applyAlignment="1" applyProtection="1">
      <alignment horizontal="center" vertical="center" wrapText="1"/>
    </xf>
    <xf numFmtId="0" fontId="13" fillId="0" borderId="15" xfId="2" applyFont="1" applyBorder="1" applyAlignment="1" applyProtection="1">
      <alignment horizontal="center" vertical="center"/>
      <protection locked="0"/>
    </xf>
    <xf numFmtId="0" fontId="1"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1" fillId="0" borderId="15" xfId="0" applyFont="1" applyFill="1" applyBorder="1" applyAlignment="1" applyProtection="1">
      <alignment horizontal="justify" vertical="center" wrapText="1"/>
    </xf>
    <xf numFmtId="0" fontId="13" fillId="0" borderId="0" xfId="0" applyFont="1" applyProtection="1">
      <protection locked="0"/>
    </xf>
    <xf numFmtId="0" fontId="13" fillId="0" borderId="1" xfId="8" applyFont="1" applyFill="1" applyBorder="1" applyAlignment="1" applyProtection="1">
      <alignment horizontal="justify" vertical="center" wrapText="1"/>
    </xf>
    <xf numFmtId="0" fontId="13" fillId="0" borderId="1" xfId="3" applyFont="1" applyFill="1" applyBorder="1" applyAlignment="1" applyProtection="1">
      <alignment horizontal="justify" vertical="center" wrapText="1"/>
    </xf>
    <xf numFmtId="0" fontId="12" fillId="0" borderId="1" xfId="2" applyFont="1" applyFill="1" applyBorder="1" applyAlignment="1" applyProtection="1">
      <alignment horizontal="justify" vertical="center" wrapText="1"/>
    </xf>
    <xf numFmtId="0" fontId="13" fillId="0" borderId="15" xfId="0" applyFont="1" applyFill="1" applyBorder="1" applyAlignment="1" applyProtection="1">
      <alignment horizontal="justify" vertical="center" wrapText="1"/>
    </xf>
    <xf numFmtId="0" fontId="31" fillId="0" borderId="5" xfId="7" applyFont="1" applyFill="1" applyBorder="1" applyAlignment="1" applyProtection="1">
      <alignment horizontal="left" vertical="center" wrapText="1"/>
      <protection locked="0"/>
    </xf>
    <xf numFmtId="0" fontId="1" fillId="0" borderId="1" xfId="6" applyFont="1" applyFill="1" applyBorder="1" applyAlignment="1" applyProtection="1">
      <alignment horizontal="justify" vertical="center" wrapText="1"/>
    </xf>
    <xf numFmtId="0" fontId="13" fillId="0" borderId="1" xfId="6" applyFont="1" applyFill="1" applyBorder="1" applyAlignment="1" applyProtection="1">
      <alignment horizontal="justify" vertical="center" wrapText="1"/>
    </xf>
    <xf numFmtId="0" fontId="1" fillId="0" borderId="1" xfId="3" applyFont="1" applyFill="1" applyBorder="1" applyAlignment="1" applyProtection="1">
      <alignment horizontal="justify" vertical="center" wrapText="1"/>
    </xf>
    <xf numFmtId="0" fontId="1" fillId="0" borderId="15" xfId="3"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6" fillId="0" borderId="0" xfId="0" applyFont="1" applyAlignment="1">
      <alignment horizontal="center" vertical="center"/>
    </xf>
    <xf numFmtId="0" fontId="6" fillId="0" borderId="0" xfId="0" applyFont="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13" fillId="0" borderId="15" xfId="7"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27" fillId="2" borderId="32" xfId="8" applyFont="1" applyFill="1" applyBorder="1" applyAlignment="1" applyProtection="1">
      <alignment horizontal="center" vertical="center" wrapText="1"/>
    </xf>
    <xf numFmtId="0" fontId="1" fillId="34" borderId="32" xfId="8" applyFont="1" applyFill="1" applyBorder="1" applyAlignment="1" applyProtection="1">
      <alignment horizontal="center" vertical="center" wrapText="1"/>
    </xf>
    <xf numFmtId="0" fontId="25" fillId="9" borderId="32" xfId="8" applyFont="1" applyFill="1" applyBorder="1" applyAlignment="1" applyProtection="1">
      <alignment horizontal="center" vertical="center" wrapText="1"/>
    </xf>
    <xf numFmtId="0" fontId="25" fillId="10" borderId="32" xfId="8" applyFont="1" applyFill="1" applyBorder="1" applyAlignment="1" applyProtection="1">
      <alignment horizontal="center" vertical="center" wrapText="1"/>
    </xf>
    <xf numFmtId="0" fontId="25" fillId="11" borderId="32" xfId="8" applyFont="1" applyFill="1" applyBorder="1" applyAlignment="1" applyProtection="1">
      <alignment horizontal="center" vertical="center" wrapText="1"/>
    </xf>
    <xf numFmtId="0" fontId="25" fillId="12" borderId="32" xfId="8" applyFont="1" applyFill="1" applyBorder="1" applyAlignment="1" applyProtection="1">
      <alignment horizontal="center" vertical="center" wrapText="1"/>
    </xf>
    <xf numFmtId="0" fontId="30" fillId="26" borderId="32" xfId="0" applyFont="1" applyFill="1" applyBorder="1" applyAlignment="1" applyProtection="1">
      <alignment horizontal="left" vertical="center" wrapText="1"/>
    </xf>
    <xf numFmtId="14" fontId="30" fillId="0" borderId="32" xfId="0" applyNumberFormat="1" applyFont="1" applyFill="1" applyBorder="1" applyAlignment="1" applyProtection="1">
      <alignment horizontal="center" vertical="center" wrapText="1"/>
    </xf>
    <xf numFmtId="14" fontId="30" fillId="22" borderId="32" xfId="0" applyNumberFormat="1" applyFont="1" applyFill="1" applyBorder="1" applyAlignment="1" applyProtection="1">
      <alignment horizontal="left" vertical="center" wrapText="1"/>
    </xf>
    <xf numFmtId="0" fontId="13" fillId="0" borderId="31" xfId="7" applyFont="1" applyFill="1" applyBorder="1" applyAlignment="1" applyProtection="1">
      <alignment horizontal="center" vertical="center" wrapText="1"/>
      <protection locked="0"/>
    </xf>
    <xf numFmtId="0" fontId="13" fillId="0" borderId="3" xfId="2" applyFont="1" applyBorder="1" applyAlignment="1" applyProtection="1">
      <alignment horizontal="center" vertical="center"/>
    </xf>
    <xf numFmtId="0" fontId="13" fillId="0" borderId="5" xfId="7" applyFont="1" applyFill="1" applyBorder="1" applyAlignment="1" applyProtection="1">
      <alignment horizontal="center" vertical="center" wrapText="1"/>
      <protection locked="0"/>
    </xf>
    <xf numFmtId="0" fontId="11" fillId="7" borderId="28" xfId="3" applyFont="1" applyFill="1" applyBorder="1" applyAlignment="1" applyProtection="1">
      <alignment vertical="center"/>
      <protection locked="0"/>
    </xf>
    <xf numFmtId="0" fontId="11" fillId="7" borderId="18" xfId="3" applyFont="1" applyFill="1" applyBorder="1" applyAlignment="1" applyProtection="1">
      <alignment horizontal="center" vertical="center"/>
      <protection locked="0"/>
    </xf>
    <xf numFmtId="0" fontId="11" fillId="7" borderId="18" xfId="3" applyFont="1" applyFill="1" applyBorder="1" applyAlignment="1" applyProtection="1">
      <alignment vertical="center"/>
      <protection locked="0"/>
    </xf>
    <xf numFmtId="0" fontId="11" fillId="7" borderId="34" xfId="3" applyFont="1" applyFill="1" applyBorder="1" applyAlignment="1" applyProtection="1">
      <alignment horizontal="center" vertical="center"/>
      <protection locked="0"/>
    </xf>
    <xf numFmtId="0" fontId="13" fillId="0" borderId="9" xfId="7" applyFont="1" applyFill="1" applyBorder="1" applyAlignment="1" applyProtection="1">
      <alignment horizontal="left" vertical="center" wrapText="1"/>
      <protection locked="0"/>
    </xf>
    <xf numFmtId="9" fontId="13" fillId="0" borderId="10" xfId="7" applyNumberFormat="1" applyFont="1" applyFill="1" applyBorder="1" applyAlignment="1" applyProtection="1">
      <alignment horizontal="center" vertical="center" wrapText="1"/>
      <protection locked="0"/>
    </xf>
    <xf numFmtId="0" fontId="13" fillId="0" borderId="10" xfId="7" applyFont="1" applyFill="1" applyBorder="1" applyAlignment="1" applyProtection="1">
      <alignment horizontal="center" vertical="center" wrapText="1"/>
      <protection locked="0"/>
    </xf>
    <xf numFmtId="0" fontId="13" fillId="0" borderId="11" xfId="7" applyFont="1" applyFill="1" applyBorder="1" applyAlignment="1" applyProtection="1">
      <alignment horizontal="center" vertical="center" wrapText="1"/>
      <protection locked="0"/>
    </xf>
    <xf numFmtId="0" fontId="11" fillId="7" borderId="17" xfId="3" applyFont="1" applyFill="1" applyBorder="1" applyAlignment="1" applyProtection="1">
      <alignment horizontal="center" vertical="center"/>
    </xf>
    <xf numFmtId="0" fontId="11" fillId="7" borderId="18" xfId="3" applyFont="1" applyFill="1" applyBorder="1" applyAlignment="1" applyProtection="1">
      <alignment horizontal="center" vertical="center"/>
    </xf>
    <xf numFmtId="0" fontId="13" fillId="0" borderId="9" xfId="7" applyFont="1" applyFill="1" applyBorder="1" applyAlignment="1" applyProtection="1">
      <alignment horizontal="center" vertical="center" wrapText="1"/>
      <protection locked="0"/>
    </xf>
    <xf numFmtId="0" fontId="13" fillId="0" borderId="10" xfId="2" applyFont="1" applyBorder="1" applyAlignment="1" applyProtection="1">
      <alignment horizontal="center" vertical="center"/>
    </xf>
    <xf numFmtId="0" fontId="13" fillId="0" borderId="11" xfId="2" applyFont="1" applyBorder="1" applyAlignment="1" applyProtection="1">
      <alignment horizontal="center" vertical="center" wrapText="1"/>
    </xf>
    <xf numFmtId="0" fontId="11" fillId="20" borderId="3" xfId="3" applyFont="1" applyFill="1" applyBorder="1" applyAlignment="1" applyProtection="1">
      <alignment horizontal="justify" vertical="center"/>
    </xf>
    <xf numFmtId="0" fontId="11" fillId="6" borderId="3" xfId="3" applyFont="1" applyFill="1" applyBorder="1" applyAlignment="1" applyProtection="1">
      <alignment horizontal="justify" vertical="center"/>
    </xf>
    <xf numFmtId="0" fontId="11" fillId="7" borderId="34" xfId="3" applyFont="1" applyFill="1" applyBorder="1" applyAlignment="1" applyProtection="1">
      <alignment horizontal="justify" vertical="center"/>
    </xf>
    <xf numFmtId="0" fontId="13" fillId="0" borderId="5" xfId="2" applyFont="1" applyBorder="1" applyProtection="1">
      <protection locked="0"/>
    </xf>
    <xf numFmtId="0" fontId="13" fillId="0" borderId="38" xfId="2" applyFont="1" applyBorder="1" applyProtection="1">
      <protection locked="0"/>
    </xf>
    <xf numFmtId="0" fontId="13" fillId="0" borderId="17"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justify" vertical="center" wrapText="1"/>
      <protection locked="0"/>
    </xf>
    <xf numFmtId="0" fontId="13" fillId="0" borderId="46" xfId="7" applyFont="1" applyFill="1" applyBorder="1" applyAlignment="1" applyProtection="1">
      <alignment horizontal="center" vertical="center" wrapText="1"/>
      <protection locked="0"/>
    </xf>
    <xf numFmtId="0" fontId="13" fillId="0" borderId="58"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justify" vertical="center" wrapText="1"/>
      <protection locked="0"/>
    </xf>
    <xf numFmtId="0" fontId="13" fillId="0" borderId="60"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justify" vertical="center" wrapText="1"/>
      <protection locked="0"/>
    </xf>
    <xf numFmtId="0" fontId="13" fillId="0" borderId="37" xfId="7" applyFont="1" applyFill="1" applyBorder="1" applyAlignment="1" applyProtection="1">
      <alignment horizontal="center" vertical="center" wrapText="1"/>
      <protection locked="0"/>
    </xf>
    <xf numFmtId="0" fontId="11" fillId="6" borderId="12" xfId="3" applyFont="1" applyFill="1" applyBorder="1" applyAlignment="1" applyProtection="1">
      <alignment vertical="center"/>
      <protection locked="0"/>
    </xf>
    <xf numFmtId="0" fontId="11" fillId="6" borderId="13" xfId="3" applyFont="1" applyFill="1" applyBorder="1" applyAlignment="1" applyProtection="1">
      <alignment vertical="center"/>
      <protection locked="0"/>
    </xf>
    <xf numFmtId="0" fontId="11" fillId="7" borderId="14" xfId="3" applyFont="1" applyFill="1" applyBorder="1" applyAlignment="1" applyProtection="1">
      <alignment vertical="center"/>
      <protection locked="0"/>
    </xf>
    <xf numFmtId="0" fontId="11" fillId="7" borderId="15" xfId="3" applyFont="1" applyFill="1" applyBorder="1" applyAlignment="1" applyProtection="1">
      <alignment vertical="center"/>
      <protection locked="0"/>
    </xf>
    <xf numFmtId="0" fontId="11" fillId="7" borderId="16" xfId="3" applyFont="1" applyFill="1" applyBorder="1" applyAlignment="1" applyProtection="1">
      <alignment vertical="center"/>
      <protection locked="0"/>
    </xf>
    <xf numFmtId="0" fontId="11" fillId="13" borderId="1" xfId="3" applyFont="1" applyFill="1" applyBorder="1" applyAlignment="1" applyProtection="1">
      <alignment vertical="center"/>
      <protection locked="0"/>
    </xf>
    <xf numFmtId="0" fontId="11" fillId="13" borderId="12" xfId="3" applyFont="1" applyFill="1" applyBorder="1" applyAlignment="1" applyProtection="1">
      <alignment vertical="center"/>
      <protection locked="0"/>
    </xf>
    <xf numFmtId="0" fontId="11" fillId="13" borderId="13" xfId="3" applyFont="1" applyFill="1" applyBorder="1" applyAlignment="1" applyProtection="1">
      <alignment vertical="center"/>
      <protection locked="0"/>
    </xf>
    <xf numFmtId="0" fontId="11" fillId="20" borderId="12" xfId="3" applyFont="1" applyFill="1" applyBorder="1" applyAlignment="1" applyProtection="1">
      <alignment vertical="center"/>
      <protection locked="0"/>
    </xf>
    <xf numFmtId="0" fontId="11" fillId="20" borderId="3" xfId="3" applyFont="1" applyFill="1" applyBorder="1" applyAlignment="1" applyProtection="1">
      <alignment vertical="center"/>
      <protection locked="0"/>
    </xf>
    <xf numFmtId="9" fontId="13" fillId="0" borderId="59" xfId="7" applyNumberFormat="1" applyFont="1" applyFill="1" applyBorder="1" applyAlignment="1" applyProtection="1">
      <alignment horizontal="center" vertical="center" wrapText="1"/>
      <protection locked="0"/>
    </xf>
    <xf numFmtId="9" fontId="13" fillId="0" borderId="32" xfId="7" applyNumberFormat="1" applyFont="1" applyFill="1" applyBorder="1" applyAlignment="1" applyProtection="1">
      <alignment horizontal="center" vertical="center" wrapText="1"/>
      <protection locked="0"/>
    </xf>
    <xf numFmtId="9" fontId="13" fillId="0" borderId="18" xfId="7" applyNumberFormat="1" applyFont="1" applyFill="1" applyBorder="1" applyAlignment="1" applyProtection="1">
      <alignment horizontal="center" vertical="center" wrapText="1"/>
      <protection locked="0"/>
    </xf>
    <xf numFmtId="0" fontId="13" fillId="0" borderId="1" xfId="2" applyFont="1" applyBorder="1" applyAlignment="1" applyProtection="1">
      <alignment horizontal="center" vertical="center"/>
      <protection locked="0"/>
    </xf>
    <xf numFmtId="9" fontId="13" fillId="0" borderId="1" xfId="2" applyNumberFormat="1" applyFont="1" applyBorder="1" applyAlignment="1" applyProtection="1">
      <alignment horizontal="center" vertical="center"/>
      <protection locked="0"/>
    </xf>
    <xf numFmtId="0" fontId="13" fillId="0" borderId="1" xfId="2" applyFont="1" applyBorder="1" applyAlignment="1" applyProtection="1">
      <alignment horizontal="justify" vertical="center" wrapText="1"/>
      <protection locked="0"/>
    </xf>
    <xf numFmtId="0" fontId="11" fillId="14" borderId="3" xfId="2" applyFont="1" applyFill="1" applyBorder="1" applyAlignment="1" applyProtection="1">
      <alignment vertical="center" wrapText="1"/>
      <protection locked="0"/>
    </xf>
    <xf numFmtId="0" fontId="11" fillId="8" borderId="3" xfId="2" applyFont="1" applyFill="1" applyBorder="1" applyAlignment="1" applyProtection="1">
      <alignment vertical="center" wrapText="1"/>
      <protection locked="0"/>
    </xf>
    <xf numFmtId="0" fontId="11" fillId="7" borderId="3" xfId="2" applyFont="1" applyFill="1" applyBorder="1" applyAlignment="1" applyProtection="1">
      <alignment vertical="center" wrapText="1"/>
      <protection locked="0"/>
    </xf>
    <xf numFmtId="0" fontId="11" fillId="6" borderId="3" xfId="2" applyFont="1" applyFill="1" applyBorder="1" applyAlignment="1" applyProtection="1">
      <alignment vertical="center" wrapText="1"/>
      <protection locked="0"/>
    </xf>
    <xf numFmtId="0" fontId="11" fillId="5" borderId="3" xfId="2" applyFont="1" applyFill="1" applyBorder="1" applyAlignment="1" applyProtection="1">
      <alignment vertical="center" wrapText="1"/>
      <protection locked="0"/>
    </xf>
    <xf numFmtId="0" fontId="11" fillId="13" borderId="3" xfId="2" applyFont="1" applyFill="1" applyBorder="1" applyAlignment="1" applyProtection="1">
      <alignment vertical="center" wrapText="1"/>
      <protection locked="0"/>
    </xf>
    <xf numFmtId="0" fontId="11" fillId="14" borderId="5" xfId="2" applyFont="1" applyFill="1" applyBorder="1" applyAlignment="1" applyProtection="1">
      <alignment vertical="center" wrapText="1"/>
      <protection locked="0"/>
    </xf>
    <xf numFmtId="0" fontId="11" fillId="8" borderId="5" xfId="2" applyFont="1" applyFill="1" applyBorder="1" applyAlignment="1" applyProtection="1">
      <alignment vertical="center" wrapText="1"/>
      <protection locked="0"/>
    </xf>
    <xf numFmtId="0" fontId="19" fillId="0" borderId="5" xfId="3" applyFont="1" applyFill="1" applyBorder="1" applyAlignment="1" applyProtection="1">
      <alignment horizontal="justify" vertical="center" wrapText="1"/>
      <protection locked="0"/>
    </xf>
    <xf numFmtId="0" fontId="1" fillId="0" borderId="5" xfId="3" applyFont="1" applyFill="1" applyBorder="1" applyAlignment="1" applyProtection="1">
      <alignment vertical="top" wrapText="1"/>
      <protection locked="0"/>
    </xf>
    <xf numFmtId="0" fontId="11" fillId="7" borderId="5" xfId="2" applyFont="1" applyFill="1" applyBorder="1" applyAlignment="1" applyProtection="1">
      <alignment vertical="center" wrapText="1"/>
      <protection locked="0"/>
    </xf>
    <xf numFmtId="0" fontId="11" fillId="6" borderId="5" xfId="2" applyFont="1" applyFill="1" applyBorder="1" applyAlignment="1" applyProtection="1">
      <alignment vertical="center" wrapText="1"/>
      <protection locked="0"/>
    </xf>
    <xf numFmtId="0" fontId="20" fillId="0" borderId="5" xfId="0" applyFont="1" applyFill="1" applyBorder="1" applyAlignment="1" applyProtection="1">
      <alignment horizontal="justify" vertical="center" wrapText="1"/>
      <protection locked="0"/>
    </xf>
    <xf numFmtId="0" fontId="1" fillId="0" borderId="5" xfId="3" applyFont="1" applyFill="1" applyBorder="1" applyAlignment="1" applyProtection="1">
      <alignment horizontal="left" vertical="top" wrapText="1"/>
      <protection locked="0"/>
    </xf>
    <xf numFmtId="0" fontId="11" fillId="5" borderId="5" xfId="2" applyFont="1" applyFill="1" applyBorder="1" applyAlignment="1" applyProtection="1">
      <alignment vertical="center" wrapText="1"/>
      <protection locked="0"/>
    </xf>
    <xf numFmtId="0" fontId="1" fillId="0" borderId="5" xfId="2" applyFont="1" applyFill="1" applyBorder="1" applyAlignment="1" applyProtection="1">
      <alignment vertical="center" wrapText="1"/>
      <protection locked="0"/>
    </xf>
    <xf numFmtId="0" fontId="11" fillId="13" borderId="5" xfId="2" applyFont="1" applyFill="1" applyBorder="1" applyAlignment="1" applyProtection="1">
      <alignment vertical="center" wrapText="1"/>
      <protection locked="0"/>
    </xf>
    <xf numFmtId="0" fontId="1" fillId="0" borderId="38" xfId="3" applyFont="1" applyFill="1" applyBorder="1" applyAlignment="1" applyProtection="1">
      <alignment vertical="top" wrapText="1"/>
      <protection locked="0"/>
    </xf>
    <xf numFmtId="0" fontId="11" fillId="14" borderId="14" xfId="2" applyFont="1" applyFill="1" applyBorder="1" applyAlignment="1" applyProtection="1">
      <alignment vertical="center" wrapText="1"/>
      <protection locked="0"/>
    </xf>
    <xf numFmtId="0" fontId="11" fillId="14" borderId="15" xfId="2" applyFont="1" applyFill="1" applyBorder="1" applyAlignment="1" applyProtection="1">
      <alignment vertical="center" wrapText="1"/>
      <protection locked="0"/>
    </xf>
    <xf numFmtId="0" fontId="11" fillId="14" borderId="16" xfId="2" applyFont="1" applyFill="1" applyBorder="1" applyAlignment="1" applyProtection="1">
      <alignment vertical="center" wrapText="1"/>
      <protection locked="0"/>
    </xf>
    <xf numFmtId="0" fontId="11" fillId="8" borderId="9" xfId="2" applyFont="1" applyFill="1" applyBorder="1" applyAlignment="1" applyProtection="1">
      <alignment vertical="center" wrapText="1"/>
      <protection locked="0"/>
    </xf>
    <xf numFmtId="0" fontId="11" fillId="8" borderId="10" xfId="2" applyFont="1" applyFill="1" applyBorder="1" applyAlignment="1" applyProtection="1">
      <alignment vertical="center" wrapText="1"/>
      <protection locked="0"/>
    </xf>
    <xf numFmtId="0" fontId="11" fillId="8" borderId="11" xfId="2" applyFont="1" applyFill="1" applyBorder="1" applyAlignment="1" applyProtection="1">
      <alignment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1" fillId="0" borderId="51" xfId="0" applyFont="1" applyBorder="1" applyAlignment="1" applyProtection="1">
      <alignment vertical="center" wrapText="1"/>
      <protection locked="0"/>
    </xf>
    <xf numFmtId="9" fontId="1" fillId="0" borderId="10" xfId="0" applyNumberFormat="1"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3" fillId="0" borderId="11" xfId="0" applyFont="1" applyBorder="1" applyAlignment="1" applyProtection="1">
      <alignment vertical="center" wrapText="1"/>
      <protection locked="0"/>
    </xf>
    <xf numFmtId="0" fontId="1" fillId="0" borderId="39" xfId="0" applyFont="1" applyBorder="1" applyAlignment="1" applyProtection="1">
      <alignment vertical="center" wrapText="1"/>
      <protection locked="0"/>
    </xf>
    <xf numFmtId="0" fontId="13" fillId="0" borderId="13" xfId="0" applyFont="1" applyBorder="1" applyAlignment="1" applyProtection="1">
      <alignment vertical="center" wrapText="1"/>
      <protection locked="0"/>
    </xf>
    <xf numFmtId="0" fontId="1" fillId="0" borderId="61" xfId="0" applyFont="1" applyBorder="1" applyAlignment="1" applyProtection="1">
      <alignment vertical="center" wrapText="1"/>
      <protection locked="0"/>
    </xf>
    <xf numFmtId="9" fontId="1" fillId="0" borderId="15" xfId="0" applyNumberFormat="1"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3" fillId="0" borderId="16" xfId="0" applyFont="1" applyBorder="1" applyAlignment="1" applyProtection="1">
      <alignment vertical="center" wrapText="1"/>
      <protection locked="0"/>
    </xf>
    <xf numFmtId="0" fontId="13" fillId="0" borderId="48" xfId="2" applyFont="1" applyBorder="1" applyAlignment="1" applyProtection="1">
      <alignment horizontal="justify" vertical="center" wrapText="1"/>
    </xf>
    <xf numFmtId="0" fontId="1" fillId="0" borderId="31" xfId="0" applyFont="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3" fillId="29" borderId="18"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19"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48"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8" borderId="9"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32" borderId="25"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xf>
    <xf numFmtId="0" fontId="3" fillId="32" borderId="26"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17"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12" borderId="1" xfId="0" applyFont="1" applyFill="1" applyBorder="1" applyAlignment="1" applyProtection="1">
      <alignment horizontal="center" vertical="center" wrapText="1"/>
      <protection locked="0"/>
    </xf>
    <xf numFmtId="0" fontId="3" fillId="12" borderId="15"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9" borderId="38"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4"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5"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16"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4"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0" borderId="15"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5"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12" borderId="16"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18" fillId="27" borderId="15"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18" fillId="27" borderId="16"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protection locked="0"/>
    </xf>
    <xf numFmtId="0" fontId="14" fillId="9" borderId="16"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3" fillId="30" borderId="36"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4"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9" borderId="36"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30" borderId="36" xfId="0" applyFont="1" applyFill="1" applyBorder="1" applyAlignment="1" applyProtection="1">
      <alignment horizontal="justify"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6"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14" fillId="0" borderId="49"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46" xfId="0" applyFont="1" applyFill="1" applyBorder="1" applyAlignment="1" applyProtection="1">
      <alignment horizontal="center" vertical="center" wrapText="1"/>
      <protection locked="0"/>
    </xf>
    <xf numFmtId="0" fontId="3" fillId="32" borderId="57"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11" fillId="13" borderId="12" xfId="3" applyFont="1" applyFill="1" applyBorder="1" applyAlignment="1" applyProtection="1">
      <alignment horizontal="center" vertical="center"/>
    </xf>
    <xf numFmtId="0" fontId="11" fillId="13" borderId="1" xfId="3" applyFont="1" applyFill="1" applyBorder="1" applyAlignment="1" applyProtection="1">
      <alignment horizontal="center" vertical="center"/>
    </xf>
    <xf numFmtId="0" fontId="11" fillId="13" borderId="1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protection locked="0"/>
    </xf>
    <xf numFmtId="0" fontId="3" fillId="32" borderId="53" xfId="0" applyFont="1" applyFill="1" applyBorder="1" applyAlignment="1" applyProtection="1">
      <alignment horizontal="center" vertical="center" wrapText="1"/>
      <protection locked="0"/>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43"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31" borderId="31" xfId="0" applyFont="1" applyFill="1" applyBorder="1" applyAlignment="1" applyProtection="1">
      <alignment horizontal="center" vertical="center" wrapText="1"/>
      <protection locked="0"/>
    </xf>
    <xf numFmtId="0" fontId="3" fillId="31" borderId="32" xfId="0" applyFont="1" applyFill="1" applyBorder="1" applyAlignment="1" applyProtection="1">
      <alignment horizontal="center" vertical="center" wrapText="1"/>
      <protection locked="0"/>
    </xf>
    <xf numFmtId="0" fontId="3" fillId="31" borderId="37"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7" xfId="0" applyFont="1" applyFill="1" applyBorder="1" applyAlignment="1" applyProtection="1">
      <alignment horizontal="center" vertical="center" wrapText="1"/>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22"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19" xfId="0" applyFont="1" applyFill="1" applyBorder="1" applyAlignment="1" applyProtection="1">
      <alignment horizontal="center" vertical="center" wrapText="1"/>
      <protection locked="0"/>
    </xf>
    <xf numFmtId="0" fontId="3" fillId="30" borderId="37" xfId="0" applyFont="1" applyFill="1" applyBorder="1" applyAlignment="1" applyProtection="1">
      <alignment horizontal="center" vertical="center" wrapText="1"/>
      <protection locked="0"/>
    </xf>
    <xf numFmtId="0" fontId="3" fillId="12" borderId="17"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protection locked="0"/>
    </xf>
    <xf numFmtId="0" fontId="3" fillId="12" borderId="32"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37" xfId="0" applyFont="1" applyFill="1" applyBorder="1" applyAlignment="1" applyProtection="1">
      <alignment horizontal="center" vertical="center" wrapText="1"/>
      <protection locked="0"/>
    </xf>
    <xf numFmtId="0" fontId="3" fillId="12" borderId="58" xfId="0" applyFont="1" applyFill="1" applyBorder="1" applyAlignment="1" applyProtection="1">
      <alignment horizontal="center" vertical="center" wrapText="1"/>
      <protection locked="0"/>
    </xf>
    <xf numFmtId="0" fontId="3" fillId="12" borderId="59" xfId="0" applyFont="1" applyFill="1" applyBorder="1" applyAlignment="1" applyProtection="1">
      <alignment horizontal="center" vertical="center" wrapText="1"/>
      <protection locked="0"/>
    </xf>
    <xf numFmtId="0" fontId="3" fillId="12" borderId="60" xfId="0" applyFont="1" applyFill="1" applyBorder="1" applyAlignment="1" applyProtection="1">
      <alignment horizontal="center" vertical="center" wrapText="1"/>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7" fillId="17" borderId="1" xfId="0" applyFont="1" applyFill="1" applyBorder="1" applyAlignment="1">
      <alignment horizontal="center" vertical="center"/>
    </xf>
    <xf numFmtId="0" fontId="8" fillId="0" borderId="1" xfId="0" applyFont="1" applyBorder="1" applyAlignment="1">
      <alignment horizontal="center" vertical="center"/>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wrapText="1"/>
    </xf>
    <xf numFmtId="0" fontId="7" fillId="16"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8" borderId="1" xfId="0" applyFont="1" applyFill="1" applyBorder="1" applyAlignment="1">
      <alignment horizontal="center" vertical="center"/>
    </xf>
    <xf numFmtId="0" fontId="7" fillId="19" borderId="1" xfId="0" applyFont="1" applyFill="1" applyBorder="1" applyAlignment="1">
      <alignment horizontal="center" vertical="center"/>
    </xf>
    <xf numFmtId="0" fontId="7" fillId="20" borderId="1" xfId="0" applyFont="1" applyFill="1" applyBorder="1" applyAlignment="1">
      <alignment horizontal="center" vertical="center"/>
    </xf>
    <xf numFmtId="0" fontId="8" fillId="0" borderId="1" xfId="0" applyFont="1" applyBorder="1" applyAlignment="1">
      <alignment horizontal="center" vertical="center" wrapText="1"/>
    </xf>
    <xf numFmtId="0" fontId="1" fillId="0" borderId="1" xfId="0" applyFont="1" applyBorder="1" applyAlignment="1">
      <alignment horizontal="left" vertical="center"/>
    </xf>
    <xf numFmtId="0" fontId="8" fillId="0" borderId="1" xfId="0" applyFont="1" applyBorder="1" applyAlignment="1">
      <alignment horizontal="left" wrapText="1"/>
    </xf>
    <xf numFmtId="0" fontId="1" fillId="0" borderId="1" xfId="0" applyFont="1" applyBorder="1" applyAlignment="1">
      <alignment horizontal="left"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21" borderId="1" xfId="0" applyFont="1" applyFill="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cellXfs>
  <cellStyles count="12">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Normal 5" xfId="11"/>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Porcentaje</a:t>
            </a:r>
            <a:r>
              <a:rPr lang="en-US" baseline="0">
                <a:solidFill>
                  <a:sysClr val="windowText" lastClr="000000"/>
                </a:solidFill>
                <a:latin typeface="Arial" panose="020B0604020202020204" pitchFamily="34" charset="0"/>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de Avance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'Resultados PAAC'!$D$1</c:f>
              <c:strCache>
                <c:ptCount val="1"/>
                <c:pt idx="0">
                  <c:v>Estado de Avance</c:v>
                </c:pt>
              </c:strCache>
            </c:strRef>
          </c:tx>
          <c:spPr>
            <a:solidFill>
              <a:srgbClr val="92D050"/>
            </a:solidFill>
            <a:ln>
              <a:solidFill>
                <a:srgbClr val="00B050"/>
              </a:solidFill>
            </a:ln>
            <a:effectLst>
              <a:outerShdw blurRad="40000" dist="23000" dir="5400000" rotWithShape="0">
                <a:srgbClr val="000000">
                  <a:alpha val="35000"/>
                </a:srgbClr>
              </a:outerShdw>
            </a:effectLst>
            <a:sp3d>
              <a:contourClr>
                <a:srgbClr val="00B050"/>
              </a:contourClr>
            </a:sp3d>
          </c:spPr>
          <c:invertIfNegative val="0"/>
          <c:dPt>
            <c:idx val="4"/>
            <c:invertIfNegative val="0"/>
            <c:bubble3D val="0"/>
            <c:spPr>
              <a:solidFill>
                <a:srgbClr val="FFFF00"/>
              </a:solidFill>
              <a:ln>
                <a:solidFill>
                  <a:srgbClr val="FFC000"/>
                </a:solidFill>
              </a:ln>
              <a:effectLst>
                <a:outerShdw blurRad="40000" dist="23000" dir="5400000" rotWithShape="0">
                  <a:srgbClr val="000000">
                    <a:alpha val="35000"/>
                  </a:srgbClr>
                </a:outerShdw>
              </a:effectLst>
              <a:sp3d>
                <a:contourClr>
                  <a:srgbClr val="FFC000"/>
                </a:contourClr>
              </a:sp3d>
            </c:spPr>
            <c:extLst>
              <c:ext xmlns:c16="http://schemas.microsoft.com/office/drawing/2014/chart" uri="{C3380CC4-5D6E-409C-BE32-E72D297353CC}">
                <c16:uniqueId val="{00000002-1C86-406E-AABD-CA9CB60FBDA7}"/>
              </c:ext>
            </c:extLst>
          </c:dPt>
          <c:dPt>
            <c:idx val="5"/>
            <c:invertIfNegative val="0"/>
            <c:bubble3D val="0"/>
            <c:spPr>
              <a:solidFill>
                <a:srgbClr val="FF0000"/>
              </a:solidFill>
              <a:ln>
                <a:solidFill>
                  <a:srgbClr val="C00000"/>
                </a:solidFill>
              </a:ln>
              <a:effectLst>
                <a:outerShdw blurRad="40000" dist="23000" dir="5400000" rotWithShape="0">
                  <a:srgbClr val="000000">
                    <a:alpha val="35000"/>
                  </a:srgbClr>
                </a:outerShdw>
              </a:effectLst>
              <a:sp3d>
                <a:contourClr>
                  <a:srgbClr val="C00000"/>
                </a:contourClr>
              </a:sp3d>
            </c:spPr>
            <c:extLst>
              <c:ext xmlns:c16="http://schemas.microsoft.com/office/drawing/2014/chart" uri="{C3380CC4-5D6E-409C-BE32-E72D297353CC}">
                <c16:uniqueId val="{00000004-1C86-406E-AABD-CA9CB60FBDA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'Resultados PAAC'!$A$2:$A$8</c:f>
              <c:strCache>
                <c:ptCount val="7"/>
                <c:pt idx="0">
                  <c:v>Gestión del riesgo de corrupción</c:v>
                </c:pt>
                <c:pt idx="1">
                  <c:v>Racionalización de trámites</c:v>
                </c:pt>
                <c:pt idx="2">
                  <c:v>Rendición de cuentas</c:v>
                </c:pt>
                <c:pt idx="3">
                  <c:v>Mecanismos para mejorar la atención al ciudadano</c:v>
                </c:pt>
                <c:pt idx="4">
                  <c:v>Transparencia</c:v>
                </c:pt>
                <c:pt idx="5">
                  <c:v>Iniciativas adicionañes</c:v>
                </c:pt>
                <c:pt idx="6">
                  <c:v>Gestión de integridad</c:v>
                </c:pt>
              </c:strCache>
            </c:strRef>
          </c:cat>
          <c:val>
            <c:numRef>
              <c:f>'Resultados PAAC'!$D$2:$D$8</c:f>
              <c:numCache>
                <c:formatCode>0.0%</c:formatCode>
                <c:ptCount val="7"/>
                <c:pt idx="0" formatCode="0%">
                  <c:v>0.46</c:v>
                </c:pt>
                <c:pt idx="2" formatCode="0%">
                  <c:v>0.44</c:v>
                </c:pt>
                <c:pt idx="3" formatCode="0%">
                  <c:v>0.4</c:v>
                </c:pt>
                <c:pt idx="4" formatCode="0%">
                  <c:v>0.28000000000000003</c:v>
                </c:pt>
                <c:pt idx="5" formatCode="0%">
                  <c:v>0.24</c:v>
                </c:pt>
                <c:pt idx="6" formatCode="0%">
                  <c:v>0.59</c:v>
                </c:pt>
              </c:numCache>
            </c:numRef>
          </c:val>
          <c:shape val="cylinder"/>
          <c:extLst>
            <c:ext xmlns:c16="http://schemas.microsoft.com/office/drawing/2014/chart" uri="{C3380CC4-5D6E-409C-BE32-E72D297353CC}">
              <c16:uniqueId val="{00000000-1C86-406E-AABD-CA9CB60FBDA7}"/>
            </c:ext>
          </c:extLst>
        </c:ser>
        <c:dLbls>
          <c:showLegendKey val="0"/>
          <c:showVal val="1"/>
          <c:showCatName val="0"/>
          <c:showSerName val="0"/>
          <c:showPercent val="0"/>
          <c:showBubbleSize val="0"/>
        </c:dLbls>
        <c:gapWidth val="150"/>
        <c:shape val="box"/>
        <c:axId val="604864911"/>
        <c:axId val="604868655"/>
        <c:axId val="0"/>
      </c:bar3DChart>
      <c:catAx>
        <c:axId val="60486491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868655"/>
        <c:crosses val="autoZero"/>
        <c:auto val="1"/>
        <c:lblAlgn val="ctr"/>
        <c:lblOffset val="100"/>
        <c:noMultiLvlLbl val="0"/>
      </c:catAx>
      <c:valAx>
        <c:axId val="60486865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6048649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67F75EF9-166F-4A8C-AE23-11AD9A975630}" srcId="{DD2C887E-2633-4F12-BCBA-44645ECDF739}" destId="{6F7056E0-74DC-41D1-932B-4BA9EC0AA8D2}" srcOrd="6" destOrd="0" parTransId="{EE1C8730-A207-4442-829A-29EADF13AA66}" sibTransId="{566BA9B8-E7E4-410F-B346-FA7DDC8CD159}"/>
    <dgm:cxn modelId="{95FB49F8-755A-4BC5-AA10-5E401C9F7DE6}" type="presOf" srcId="{0D1FA031-B9B4-4984-8034-D7C15F8C68EA}" destId="{0899B61B-D332-4C08-A4B4-609CFBFE5F10}"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0BAC58C-4ED3-4E75-A5D6-66768FAFA552}" type="presOf" srcId="{0D1FA031-B9B4-4984-8034-D7C15F8C68EA}" destId="{6516E63F-E323-4790-BEAF-A9D4BC3D1027}"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8320A96B-C1F5-4CBE-8F8A-58E1BE5946AF}" type="presOf" srcId="{AD26F4AA-2382-442F-A8D7-F2855CB0A308}" destId="{D340BF89-C45F-45D4-8C7B-DC1F91B8CEBD}" srcOrd="0"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6615B06D-D482-42E9-8DB1-1DEBBAD2C64B}" type="presOf" srcId="{78335969-98D2-4D1E-910D-B411B400FD82}" destId="{3B8677C9-FFDE-4449-A7C1-FCBBD4F878AB}"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DA7170CE-E9DC-42DC-A740-48D70230E58F}" type="presOf" srcId="{2F716B9D-3ECA-4140-B613-462A7A86F61E}" destId="{FEF986FE-D388-4FCC-913E-B9423F3B8CB4}" srcOrd="1"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B65BF092-32B2-4EC1-8C00-0F9B97134186}" srcId="{DD2C887E-2633-4F12-BCBA-44645ECDF739}" destId="{AD26F4AA-2382-442F-A8D7-F2855CB0A308}" srcOrd="0" destOrd="0" parTransId="{69BC60F0-169F-4BD8-ADBF-8A96DB4CAC90}" sibTransId="{D236AEAB-0B80-4E59-86DF-DD9963F0281C}"/>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817429" y="0"/>
          <a:ext cx="5543550"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472440</xdr:colOff>
      <xdr:row>0</xdr:row>
      <xdr:rowOff>906780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9D07EFD0-7FF3-4C1E-A2F9-0559E651B3F9}"/>
            </a:ext>
          </a:extLst>
        </xdr:cNvPr>
        <xdr:cNvPicPr/>
      </xdr:nvPicPr>
      <xdr:blipFill>
        <a:blip xmlns:r="http://schemas.openxmlformats.org/officeDocument/2006/relationships" r:embed="rId1" cstate="print"/>
        <a:srcRect/>
        <a:stretch>
          <a:fillRect/>
        </a:stretch>
      </xdr:blipFill>
      <xdr:spPr bwMode="auto">
        <a:xfrm>
          <a:off x="394607" y="136071"/>
          <a:ext cx="862693" cy="77070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31750</xdr:colOff>
      <xdr:row>0</xdr:row>
      <xdr:rowOff>63499</xdr:rowOff>
    </xdr:from>
    <xdr:to>
      <xdr:col>19</xdr:col>
      <xdr:colOff>127000</xdr:colOff>
      <xdr:row>5</xdr:row>
      <xdr:rowOff>1492249</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1037316</xdr:colOff>
      <xdr:row>0</xdr:row>
      <xdr:rowOff>38984</xdr:rowOff>
    </xdr:from>
    <xdr:to>
      <xdr:col>0</xdr:col>
      <xdr:colOff>2183946</xdr:colOff>
      <xdr:row>2</xdr:row>
      <xdr:rowOff>232228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1037316" y="38984"/>
          <a:ext cx="1146630" cy="933473"/>
        </a:xfrm>
        <a:prstGeom prst="rect">
          <a:avLst/>
        </a:prstGeom>
        <a:noFill/>
        <a:ln w="9525">
          <a:noFill/>
          <a:miter lim="800000"/>
          <a:headEnd/>
          <a:tailEnd/>
        </a:ln>
      </xdr:spPr>
    </xdr:pic>
    <xdr:clientData/>
  </xdr:twoCellAnchor>
  <xdr:oneCellAnchor>
    <xdr:from>
      <xdr:col>7</xdr:col>
      <xdr:colOff>2339067</xdr:colOff>
      <xdr:row>0</xdr:row>
      <xdr:rowOff>47965</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8558781" y="47965"/>
          <a:ext cx="1149351" cy="1019743"/>
        </a:xfrm>
        <a:prstGeom prst="rect">
          <a:avLst/>
        </a:prstGeom>
        <a:noFill/>
        <a:ln w="9525">
          <a:noFill/>
          <a:miter lim="800000"/>
          <a:headEnd/>
          <a:tailEnd/>
        </a:ln>
      </xdr:spPr>
    </xdr:pic>
    <xdr:clientData/>
  </xdr:oneCellAnchor>
  <xdr:twoCellAnchor editAs="oneCell">
    <xdr:from>
      <xdr:col>20</xdr:col>
      <xdr:colOff>1524000</xdr:colOff>
      <xdr:row>0</xdr:row>
      <xdr:rowOff>76200</xdr:rowOff>
    </xdr:from>
    <xdr:to>
      <xdr:col>20</xdr:col>
      <xdr:colOff>2788920</xdr:colOff>
      <xdr:row>3</xdr:row>
      <xdr:rowOff>7620</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50238660" y="76200"/>
          <a:ext cx="1264920" cy="1043940"/>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3</xdr:row>
      <xdr:rowOff>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42</xdr:col>
      <xdr:colOff>2400300</xdr:colOff>
      <xdr:row>0</xdr:row>
      <xdr:rowOff>118722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42049700" y="1187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332317</xdr:colOff>
      <xdr:row>0</xdr:row>
      <xdr:rowOff>59266</xdr:rowOff>
    </xdr:from>
    <xdr:to>
      <xdr:col>1</xdr:col>
      <xdr:colOff>1295400</xdr:colOff>
      <xdr:row>2</xdr:row>
      <xdr:rowOff>324000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848784" y="59266"/>
          <a:ext cx="963083" cy="959001"/>
        </a:xfrm>
        <a:prstGeom prst="rect">
          <a:avLst/>
        </a:prstGeom>
        <a:noFill/>
        <a:ln w="9525">
          <a:noFill/>
          <a:miter lim="800000"/>
          <a:headEnd/>
          <a:tailEnd/>
        </a:ln>
      </xdr:spPr>
    </xdr:pic>
    <xdr:clientData/>
  </xdr:twoCellAnchor>
  <xdr:oneCellAnchor>
    <xdr:from>
      <xdr:col>8</xdr:col>
      <xdr:colOff>1417259</xdr:colOff>
      <xdr:row>0</xdr:row>
      <xdr:rowOff>0</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2610192" y="0"/>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ajaviviendapopular.gov.co/sites/default/files/208-PLA-Po-01%20POL%C3%8DTICA%20DE%20ADMINISTRACI%C3%93N%20DEL%20RIESGO%20V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file:///\\10.216.160.201\calidad\1.%20PROCESO%20DE%20GESTI&#211;N%20ESTRAT&#201;GICA\PROCEDIMIENTOS\208-PLA-Pr-19%20RENDICI&#211;N%20DE%20CUENTAS,%20PARTIC.%20CIUDADANA%20Y%20CTRL%20SOCIAL" TargetMode="Externa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drive.google.com/drive/folders/1sZ1Ts1iYdhmdaLlF1st9C0_jnrUpTyOw"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cajaviviendapopular.gov.co/?q=Servicio-al-ciudadano/tiempos-de-respuesta-requerimientos-202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ajaviviendapopular.gov.co/?q=Nosotros/Gestion-Humana/acuerdos-de-gesti%C3%B3n-cvp1.%20ACUERDOS%20DE%20GESTION%20TIC.pdf"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rive.google.com/drive/folders/1sZ1Ts1iYdhmdaLlF1st9C0_jnrUpTyOw"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64" workbookViewId="0">
      <selection activeCell="I45" sqref="I45"/>
    </sheetView>
  </sheetViews>
  <sheetFormatPr baseColWidth="10" defaultColWidth="11.5703125"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zoomScale="80" zoomScaleNormal="80" workbookViewId="0">
      <selection activeCell="A8" sqref="A8"/>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1127" t="s">
        <v>158</v>
      </c>
      <c r="B1" s="1127"/>
      <c r="C1" s="1127"/>
      <c r="D1" s="1127"/>
      <c r="E1" s="1127"/>
      <c r="F1" s="1127"/>
      <c r="G1" s="1127"/>
      <c r="H1" s="1127"/>
    </row>
    <row r="2" spans="1:11" ht="38.25" customHeight="1" x14ac:dyDescent="0.2">
      <c r="A2" s="1127" t="s">
        <v>150</v>
      </c>
      <c r="B2" s="1127"/>
      <c r="C2" s="1127"/>
      <c r="D2" s="1127"/>
      <c r="E2" s="1127"/>
      <c r="F2" s="1127"/>
      <c r="G2" s="1127"/>
      <c r="H2" s="1127"/>
    </row>
    <row r="3" spans="1:11" ht="48.75" customHeight="1" x14ac:dyDescent="0.2">
      <c r="A3" s="1128" t="s">
        <v>193</v>
      </c>
      <c r="B3" s="1128"/>
      <c r="C3" s="1128"/>
      <c r="D3" s="1128"/>
      <c r="E3" s="1128"/>
      <c r="F3" s="1128"/>
      <c r="G3" s="1128"/>
      <c r="H3" s="1128"/>
    </row>
    <row r="4" spans="1:11" ht="40.5" customHeight="1" x14ac:dyDescent="0.2">
      <c r="A4" s="1131" t="s">
        <v>222</v>
      </c>
      <c r="B4" s="1132"/>
      <c r="C4" s="1132"/>
      <c r="D4" s="1132"/>
      <c r="E4" s="1132"/>
      <c r="F4" s="1132"/>
      <c r="G4" s="1132"/>
      <c r="H4" s="1133"/>
      <c r="I4" s="39"/>
      <c r="J4" s="39"/>
      <c r="K4" s="39"/>
    </row>
    <row r="5" spans="1:11" ht="36" customHeight="1" x14ac:dyDescent="0.2">
      <c r="A5" s="46" t="s">
        <v>173</v>
      </c>
      <c r="B5" s="1129" t="s">
        <v>125</v>
      </c>
      <c r="C5" s="1129"/>
      <c r="D5" s="1129"/>
      <c r="E5" s="1130" t="s">
        <v>148</v>
      </c>
      <c r="F5" s="1130"/>
      <c r="G5" s="1129" t="s">
        <v>149</v>
      </c>
      <c r="H5" s="1129"/>
      <c r="I5" s="40"/>
      <c r="J5" s="40"/>
      <c r="K5" s="40"/>
    </row>
    <row r="6" spans="1:11" ht="30" customHeight="1" x14ac:dyDescent="0.2">
      <c r="A6" s="1147" t="s">
        <v>172</v>
      </c>
      <c r="B6" s="1147"/>
      <c r="C6" s="1147"/>
      <c r="D6" s="1147"/>
      <c r="E6" s="1147"/>
      <c r="F6" s="1147"/>
      <c r="G6" s="1147"/>
      <c r="H6" s="1147"/>
      <c r="I6" s="40"/>
      <c r="J6" s="40"/>
      <c r="K6" s="40"/>
    </row>
    <row r="7" spans="1:11" x14ac:dyDescent="0.2">
      <c r="A7" s="41">
        <v>11</v>
      </c>
      <c r="B7" s="1135" t="s">
        <v>197</v>
      </c>
      <c r="C7" s="1136"/>
      <c r="D7" s="1136"/>
      <c r="E7" s="1137"/>
      <c r="F7" s="1137"/>
      <c r="G7" s="1138"/>
      <c r="H7" s="1139"/>
      <c r="I7" s="40"/>
      <c r="J7" s="40"/>
      <c r="K7" s="40"/>
    </row>
    <row r="8" spans="1:11" s="37" customFormat="1" x14ac:dyDescent="0.2">
      <c r="A8" s="38"/>
      <c r="B8" s="1141"/>
      <c r="C8" s="1142"/>
      <c r="D8" s="1142"/>
      <c r="E8" s="1143"/>
      <c r="F8" s="1144"/>
      <c r="G8" s="1145"/>
      <c r="H8" s="1146"/>
      <c r="I8" s="40"/>
      <c r="J8" s="40"/>
      <c r="K8" s="40"/>
    </row>
    <row r="9" spans="1:11" ht="34.5" customHeight="1" x14ac:dyDescent="0.2">
      <c r="A9" s="1140" t="s">
        <v>164</v>
      </c>
      <c r="B9" s="1140"/>
      <c r="C9" s="1140"/>
      <c r="D9" s="1140"/>
      <c r="E9" s="1140"/>
      <c r="F9" s="1140"/>
      <c r="G9" s="1140"/>
      <c r="H9" s="1140"/>
      <c r="I9" s="40"/>
      <c r="J9" s="40"/>
      <c r="K9" s="40"/>
    </row>
    <row r="10" spans="1:11" x14ac:dyDescent="0.2">
      <c r="A10" s="41"/>
      <c r="B10" s="1135"/>
      <c r="C10" s="1136"/>
      <c r="D10" s="1136"/>
      <c r="E10" s="1137"/>
      <c r="F10" s="1137"/>
      <c r="G10" s="1138"/>
      <c r="H10" s="1139"/>
      <c r="I10" s="42"/>
      <c r="J10" s="42"/>
      <c r="K10" s="42"/>
    </row>
    <row r="11" spans="1:11" ht="31.5" customHeight="1" x14ac:dyDescent="0.2">
      <c r="A11" s="1134" t="s">
        <v>516</v>
      </c>
      <c r="B11" s="1134"/>
      <c r="C11" s="1134"/>
      <c r="D11" s="1134"/>
      <c r="E11" s="1134"/>
      <c r="F11" s="1134"/>
      <c r="G11" s="1134"/>
      <c r="H11" s="1134"/>
      <c r="I11" s="40"/>
      <c r="J11" s="40"/>
      <c r="K11" s="40"/>
    </row>
    <row r="12" spans="1:11" x14ac:dyDescent="0.2">
      <c r="A12" s="41"/>
      <c r="B12" s="1136"/>
      <c r="C12" s="1136"/>
      <c r="D12" s="1136"/>
      <c r="E12" s="1137"/>
      <c r="F12" s="1137"/>
      <c r="G12" s="1139"/>
      <c r="H12" s="1139"/>
      <c r="I12" s="42"/>
      <c r="J12" s="42"/>
      <c r="K12" s="42"/>
    </row>
    <row r="13" spans="1:11" x14ac:dyDescent="0.2">
      <c r="A13" s="41"/>
      <c r="B13" s="1135"/>
      <c r="C13" s="1136"/>
      <c r="D13" s="1136"/>
      <c r="E13" s="1137"/>
      <c r="F13" s="1137"/>
      <c r="G13" s="1139"/>
      <c r="H13" s="1139"/>
      <c r="I13" s="42"/>
      <c r="J13" s="42"/>
      <c r="K13" s="42"/>
    </row>
    <row r="14" spans="1:11" ht="36" customHeight="1" x14ac:dyDescent="0.2">
      <c r="A14" s="1148" t="s">
        <v>165</v>
      </c>
      <c r="B14" s="1148"/>
      <c r="C14" s="1148"/>
      <c r="D14" s="1148"/>
      <c r="E14" s="1148"/>
      <c r="F14" s="1148"/>
      <c r="G14" s="1148"/>
      <c r="H14" s="1148"/>
      <c r="I14" s="42"/>
      <c r="J14" s="42"/>
      <c r="K14" s="42"/>
    </row>
    <row r="15" spans="1:11" x14ac:dyDescent="0.2">
      <c r="A15" s="43"/>
      <c r="B15" s="1136"/>
      <c r="C15" s="1136"/>
      <c r="D15" s="1136"/>
      <c r="E15" s="1137"/>
      <c r="F15" s="1137"/>
      <c r="G15" s="1138"/>
      <c r="H15" s="1139"/>
      <c r="I15" s="42"/>
      <c r="J15" s="42"/>
      <c r="K15" s="42"/>
    </row>
    <row r="16" spans="1:11" x14ac:dyDescent="0.2">
      <c r="A16" s="43"/>
      <c r="B16" s="1136"/>
      <c r="C16" s="1136"/>
      <c r="D16" s="1136"/>
      <c r="E16" s="1137"/>
      <c r="F16" s="1137"/>
      <c r="G16" s="1138"/>
      <c r="H16" s="1139"/>
      <c r="I16" s="42"/>
      <c r="J16" s="42"/>
      <c r="K16" s="42"/>
    </row>
    <row r="17" spans="1:11" x14ac:dyDescent="0.2">
      <c r="A17" s="43"/>
      <c r="B17" s="1136"/>
      <c r="C17" s="1136"/>
      <c r="D17" s="1136"/>
      <c r="E17" s="1137"/>
      <c r="F17" s="1137"/>
      <c r="G17" s="1138"/>
      <c r="H17" s="1139"/>
      <c r="I17" s="42"/>
      <c r="J17" s="42"/>
      <c r="K17" s="42"/>
    </row>
    <row r="18" spans="1:11" ht="33.75" customHeight="1" x14ac:dyDescent="0.2">
      <c r="A18" s="1149" t="s">
        <v>166</v>
      </c>
      <c r="B18" s="1149"/>
      <c r="C18" s="1149"/>
      <c r="D18" s="1149"/>
      <c r="E18" s="1149"/>
      <c r="F18" s="1149"/>
      <c r="G18" s="1149"/>
      <c r="H18" s="1149"/>
      <c r="I18" s="42"/>
      <c r="J18" s="42"/>
      <c r="K18" s="42"/>
    </row>
    <row r="19" spans="1:11" x14ac:dyDescent="0.2">
      <c r="A19" s="41"/>
      <c r="B19" s="1135"/>
      <c r="C19" s="1136"/>
      <c r="D19" s="1136"/>
      <c r="E19" s="1137"/>
      <c r="F19" s="1137"/>
      <c r="G19" s="1138"/>
      <c r="H19" s="1139"/>
      <c r="I19" s="42"/>
      <c r="J19" s="42"/>
      <c r="K19" s="42"/>
    </row>
    <row r="20" spans="1:11" x14ac:dyDescent="0.2">
      <c r="A20" s="41"/>
      <c r="B20" s="1135"/>
      <c r="C20" s="1136"/>
      <c r="D20" s="1136"/>
      <c r="E20" s="1137"/>
      <c r="F20" s="1137"/>
      <c r="G20" s="1153"/>
      <c r="H20" s="1154"/>
      <c r="I20" s="42"/>
      <c r="J20" s="42"/>
      <c r="K20" s="42"/>
    </row>
    <row r="21" spans="1:11" ht="28.5" customHeight="1" x14ac:dyDescent="0.2">
      <c r="A21" s="1150" t="s">
        <v>167</v>
      </c>
      <c r="B21" s="1150"/>
      <c r="C21" s="1150"/>
      <c r="D21" s="1150"/>
      <c r="E21" s="1150"/>
      <c r="F21" s="1150"/>
      <c r="G21" s="1150"/>
      <c r="H21" s="1150"/>
      <c r="I21" s="40"/>
      <c r="J21" s="40"/>
      <c r="K21" s="40"/>
    </row>
    <row r="22" spans="1:11" x14ac:dyDescent="0.2">
      <c r="A22" s="41"/>
      <c r="B22" s="1155"/>
      <c r="C22" s="1156"/>
      <c r="D22" s="1157"/>
      <c r="E22" s="1137"/>
      <c r="F22" s="1137"/>
      <c r="G22" s="1158"/>
      <c r="H22" s="1159"/>
      <c r="I22" s="42"/>
      <c r="J22" s="42"/>
      <c r="K22" s="42"/>
    </row>
    <row r="23" spans="1:11" x14ac:dyDescent="0.2">
      <c r="A23" s="41"/>
      <c r="B23" s="1155"/>
      <c r="C23" s="1156"/>
      <c r="D23" s="1157"/>
      <c r="E23" s="1137"/>
      <c r="F23" s="1137"/>
      <c r="G23" s="1139"/>
      <c r="H23" s="1139"/>
      <c r="I23" s="42"/>
      <c r="J23" s="42"/>
      <c r="K23" s="42"/>
    </row>
    <row r="24" spans="1:11" ht="36" customHeight="1" x14ac:dyDescent="0.2">
      <c r="A24" s="1160" t="s">
        <v>168</v>
      </c>
      <c r="B24" s="1160"/>
      <c r="C24" s="1160"/>
      <c r="D24" s="1160"/>
      <c r="E24" s="1160"/>
      <c r="F24" s="1160"/>
      <c r="G24" s="1160"/>
      <c r="H24" s="1160"/>
      <c r="I24" s="40"/>
      <c r="J24" s="40"/>
      <c r="K24" s="40"/>
    </row>
    <row r="25" spans="1:11" x14ac:dyDescent="0.2">
      <c r="A25" s="41"/>
      <c r="B25" s="1151"/>
      <c r="C25" s="1136"/>
      <c r="D25" s="1136"/>
      <c r="E25" s="1137"/>
      <c r="F25" s="1137"/>
      <c r="G25" s="1138"/>
      <c r="H25" s="1152"/>
      <c r="I25" s="42"/>
      <c r="J25" s="42"/>
      <c r="K25" s="42"/>
    </row>
    <row r="26" spans="1:11" x14ac:dyDescent="0.2">
      <c r="A26" s="41"/>
      <c r="B26" s="1151"/>
      <c r="C26" s="1136"/>
      <c r="D26" s="1136"/>
      <c r="E26" s="1137"/>
      <c r="F26" s="1137"/>
      <c r="G26" s="1138"/>
      <c r="H26" s="1152"/>
      <c r="I26" s="42"/>
      <c r="J26" s="42"/>
      <c r="K26" s="42"/>
    </row>
    <row r="32" spans="1:11" x14ac:dyDescent="0.2">
      <c r="A32" s="36" t="s">
        <v>531</v>
      </c>
      <c r="C32" s="36" t="s">
        <v>531</v>
      </c>
    </row>
    <row r="33" spans="1:3" x14ac:dyDescent="0.2">
      <c r="A33" s="36" t="s">
        <v>530</v>
      </c>
      <c r="C33" s="48" t="s">
        <v>534</v>
      </c>
    </row>
    <row r="34" spans="1:3" x14ac:dyDescent="0.2">
      <c r="A34" s="36" t="s">
        <v>532</v>
      </c>
      <c r="C34" s="36" t="s">
        <v>530</v>
      </c>
    </row>
    <row r="35" spans="1:3" x14ac:dyDescent="0.2">
      <c r="A35" s="36" t="s">
        <v>533</v>
      </c>
      <c r="C35" s="36" t="s">
        <v>532</v>
      </c>
    </row>
    <row r="36" spans="1:3" ht="71.25" x14ac:dyDescent="0.2">
      <c r="A36" s="49" t="s">
        <v>537</v>
      </c>
      <c r="C36" s="36" t="s">
        <v>533</v>
      </c>
    </row>
    <row r="37" spans="1:3" ht="28.5" x14ac:dyDescent="0.2">
      <c r="C37" s="49" t="s">
        <v>537</v>
      </c>
    </row>
    <row r="38" spans="1:3" x14ac:dyDescent="0.2">
      <c r="C38" s="48" t="s">
        <v>1048</v>
      </c>
    </row>
  </sheetData>
  <mergeCells count="56">
    <mergeCell ref="B26:D26"/>
    <mergeCell ref="E26:F26"/>
    <mergeCell ref="G26:H26"/>
    <mergeCell ref="A24:H24"/>
    <mergeCell ref="B23:D23"/>
    <mergeCell ref="E23:F23"/>
    <mergeCell ref="G23:H23"/>
    <mergeCell ref="A21:H21"/>
    <mergeCell ref="B25:D25"/>
    <mergeCell ref="E25:F25"/>
    <mergeCell ref="G25:H25"/>
    <mergeCell ref="B20:D20"/>
    <mergeCell ref="E20:F20"/>
    <mergeCell ref="G20:H20"/>
    <mergeCell ref="B22:D22"/>
    <mergeCell ref="E22:F22"/>
    <mergeCell ref="G22:H22"/>
    <mergeCell ref="B19:D19"/>
    <mergeCell ref="E19:F19"/>
    <mergeCell ref="G19:H19"/>
    <mergeCell ref="A18:H18"/>
    <mergeCell ref="B16:D16"/>
    <mergeCell ref="E16:F16"/>
    <mergeCell ref="G16:H16"/>
    <mergeCell ref="B17:D17"/>
    <mergeCell ref="E17:F17"/>
    <mergeCell ref="G17:H17"/>
    <mergeCell ref="B12:D12"/>
    <mergeCell ref="E12:F12"/>
    <mergeCell ref="G12:H12"/>
    <mergeCell ref="B15:D15"/>
    <mergeCell ref="E15:F15"/>
    <mergeCell ref="G15:H15"/>
    <mergeCell ref="B13:D13"/>
    <mergeCell ref="E13:F13"/>
    <mergeCell ref="G13:H13"/>
    <mergeCell ref="A14:H14"/>
    <mergeCell ref="B8:D8"/>
    <mergeCell ref="E8:F8"/>
    <mergeCell ref="G8:H8"/>
    <mergeCell ref="A6:H6"/>
    <mergeCell ref="B7:D7"/>
    <mergeCell ref="E7:F7"/>
    <mergeCell ref="G7:H7"/>
    <mergeCell ref="A11:H11"/>
    <mergeCell ref="B10:D10"/>
    <mergeCell ref="E10:F10"/>
    <mergeCell ref="G10:H10"/>
    <mergeCell ref="A9:H9"/>
    <mergeCell ref="A1:H1"/>
    <mergeCell ref="A2:H2"/>
    <mergeCell ref="A3:H3"/>
    <mergeCell ref="B5:D5"/>
    <mergeCell ref="E5:F5"/>
    <mergeCell ref="G5:H5"/>
    <mergeCell ref="A4:H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10" zoomScale="60" zoomScaleNormal="60" workbookViewId="0">
      <selection sqref="A1:H1"/>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6"/>
    <col min="12" max="15" width="0" style="36" hidden="1" customWidth="1"/>
    <col min="16" max="16384" width="11.42578125" style="36"/>
  </cols>
  <sheetData>
    <row r="1" spans="1:11" ht="81" customHeight="1" x14ac:dyDescent="0.2">
      <c r="A1" s="1127" t="s">
        <v>158</v>
      </c>
      <c r="B1" s="1127"/>
      <c r="C1" s="1127"/>
      <c r="D1" s="1127"/>
      <c r="E1" s="1127"/>
      <c r="F1" s="1127"/>
      <c r="G1" s="1127"/>
      <c r="H1" s="1127"/>
    </row>
    <row r="2" spans="1:11" ht="38.25" customHeight="1" x14ac:dyDescent="0.2">
      <c r="A2" s="1127" t="s">
        <v>150</v>
      </c>
      <c r="B2" s="1127"/>
      <c r="C2" s="1127"/>
      <c r="D2" s="1127"/>
      <c r="E2" s="1127"/>
      <c r="F2" s="1127"/>
      <c r="G2" s="1127"/>
      <c r="H2" s="1127"/>
    </row>
    <row r="3" spans="1:11" ht="48.75" customHeight="1" x14ac:dyDescent="0.2">
      <c r="A3" s="1128" t="s">
        <v>193</v>
      </c>
      <c r="B3" s="1128"/>
      <c r="C3" s="1128"/>
      <c r="D3" s="1128"/>
      <c r="E3" s="1128"/>
      <c r="F3" s="1128"/>
      <c r="G3" s="1128"/>
      <c r="H3" s="1128"/>
    </row>
    <row r="4" spans="1:11" ht="40.5" customHeight="1" x14ac:dyDescent="0.2">
      <c r="A4" s="1131" t="s">
        <v>222</v>
      </c>
      <c r="B4" s="1132"/>
      <c r="C4" s="1132"/>
      <c r="D4" s="1132"/>
      <c r="E4" s="1132"/>
      <c r="F4" s="1132"/>
      <c r="G4" s="1132"/>
      <c r="H4" s="1133"/>
      <c r="I4" s="693"/>
      <c r="J4" s="693"/>
      <c r="K4" s="693"/>
    </row>
    <row r="5" spans="1:11" ht="36" customHeight="1" x14ac:dyDescent="0.2">
      <c r="A5" s="667" t="s">
        <v>173</v>
      </c>
      <c r="B5" s="1129" t="s">
        <v>125</v>
      </c>
      <c r="C5" s="1129"/>
      <c r="D5" s="1129"/>
      <c r="E5" s="1130" t="s">
        <v>148</v>
      </c>
      <c r="F5" s="1130"/>
      <c r="G5" s="1129" t="s">
        <v>149</v>
      </c>
      <c r="H5" s="1129"/>
      <c r="I5" s="694"/>
      <c r="J5" s="694"/>
      <c r="K5" s="694"/>
    </row>
    <row r="6" spans="1:11" ht="30" customHeight="1" x14ac:dyDescent="0.2">
      <c r="A6" s="1147" t="s">
        <v>172</v>
      </c>
      <c r="B6" s="1147"/>
      <c r="C6" s="1147"/>
      <c r="D6" s="1147"/>
      <c r="E6" s="1147"/>
      <c r="F6" s="1147"/>
      <c r="G6" s="1147"/>
      <c r="H6" s="1147"/>
      <c r="I6" s="694"/>
      <c r="J6" s="694"/>
      <c r="K6" s="694"/>
    </row>
    <row r="7" spans="1:11" ht="40.5" customHeight="1" x14ac:dyDescent="0.2">
      <c r="A7" s="666">
        <v>11</v>
      </c>
      <c r="B7" s="1135" t="s">
        <v>197</v>
      </c>
      <c r="C7" s="1136"/>
      <c r="D7" s="1136"/>
      <c r="E7" s="1137" t="s">
        <v>1294</v>
      </c>
      <c r="F7" s="1137"/>
      <c r="G7" s="1138" t="s">
        <v>1295</v>
      </c>
      <c r="H7" s="1139"/>
      <c r="I7" s="694"/>
      <c r="J7" s="694"/>
      <c r="K7" s="694"/>
    </row>
    <row r="8" spans="1:11" ht="62.25" customHeight="1" x14ac:dyDescent="0.2">
      <c r="A8" s="666">
        <v>11</v>
      </c>
      <c r="B8" s="1135" t="s">
        <v>197</v>
      </c>
      <c r="C8" s="1136"/>
      <c r="D8" s="1136"/>
      <c r="E8" s="1137" t="s">
        <v>1294</v>
      </c>
      <c r="F8" s="1137"/>
      <c r="G8" s="1138" t="s">
        <v>1296</v>
      </c>
      <c r="H8" s="1139"/>
      <c r="I8" s="694"/>
      <c r="J8" s="694"/>
      <c r="K8" s="694"/>
    </row>
    <row r="9" spans="1:11" ht="275.25" customHeight="1" x14ac:dyDescent="0.2">
      <c r="A9" s="695">
        <v>11</v>
      </c>
      <c r="B9" s="1135" t="s">
        <v>197</v>
      </c>
      <c r="C9" s="1136"/>
      <c r="D9" s="1136"/>
      <c r="E9" s="1161" t="s">
        <v>1297</v>
      </c>
      <c r="F9" s="1162"/>
      <c r="G9" s="1138" t="s">
        <v>1298</v>
      </c>
      <c r="H9" s="1163"/>
      <c r="I9" s="694"/>
      <c r="J9" s="694"/>
      <c r="K9" s="694"/>
    </row>
    <row r="10" spans="1:11" ht="397.5" customHeight="1" x14ac:dyDescent="0.2">
      <c r="A10" s="695">
        <v>11</v>
      </c>
      <c r="B10" s="1135" t="s">
        <v>1299</v>
      </c>
      <c r="C10" s="1136"/>
      <c r="D10" s="1136"/>
      <c r="E10" s="1161" t="s">
        <v>1297</v>
      </c>
      <c r="F10" s="1162"/>
      <c r="G10" s="1138" t="s">
        <v>1300</v>
      </c>
      <c r="H10" s="1163"/>
      <c r="I10" s="694"/>
      <c r="J10" s="694"/>
      <c r="K10" s="694"/>
    </row>
    <row r="11" spans="1:11" ht="34.5" customHeight="1" x14ac:dyDescent="0.2">
      <c r="A11" s="1140" t="s">
        <v>164</v>
      </c>
      <c r="B11" s="1140"/>
      <c r="C11" s="1140"/>
      <c r="D11" s="1140"/>
      <c r="E11" s="1140"/>
      <c r="F11" s="1140"/>
      <c r="G11" s="1140"/>
      <c r="H11" s="1140"/>
      <c r="I11" s="694"/>
      <c r="J11" s="694"/>
      <c r="K11" s="694"/>
    </row>
    <row r="12" spans="1:11" ht="40.5" customHeight="1" x14ac:dyDescent="0.2">
      <c r="A12" s="666">
        <v>11</v>
      </c>
      <c r="B12" s="1135" t="s">
        <v>197</v>
      </c>
      <c r="C12" s="1136"/>
      <c r="D12" s="1136"/>
      <c r="E12" s="1137" t="s">
        <v>1294</v>
      </c>
      <c r="F12" s="1137"/>
      <c r="G12" s="1138" t="s">
        <v>1295</v>
      </c>
      <c r="H12" s="1139"/>
      <c r="I12" s="694"/>
      <c r="J12" s="694"/>
      <c r="K12" s="694"/>
    </row>
    <row r="13" spans="1:11" ht="62.25" customHeight="1" x14ac:dyDescent="0.2">
      <c r="A13" s="666">
        <v>11</v>
      </c>
      <c r="B13" s="1135" t="s">
        <v>197</v>
      </c>
      <c r="C13" s="1136"/>
      <c r="D13" s="1136"/>
      <c r="E13" s="1137" t="s">
        <v>1294</v>
      </c>
      <c r="F13" s="1137"/>
      <c r="G13" s="1138" t="s">
        <v>1301</v>
      </c>
      <c r="H13" s="1139"/>
      <c r="I13" s="694"/>
      <c r="J13" s="694"/>
      <c r="K13" s="694"/>
    </row>
    <row r="14" spans="1:11" ht="134.25" customHeight="1" x14ac:dyDescent="0.2">
      <c r="A14" s="695">
        <v>11</v>
      </c>
      <c r="B14" s="1135" t="s">
        <v>197</v>
      </c>
      <c r="C14" s="1136"/>
      <c r="D14" s="1136"/>
      <c r="E14" s="1161" t="s">
        <v>1297</v>
      </c>
      <c r="F14" s="1162"/>
      <c r="G14" s="1138" t="s">
        <v>1302</v>
      </c>
      <c r="H14" s="1163"/>
      <c r="I14" s="696"/>
      <c r="J14" s="696"/>
      <c r="K14" s="696"/>
    </row>
    <row r="15" spans="1:11" ht="31.5" customHeight="1" x14ac:dyDescent="0.2">
      <c r="A15" s="1134" t="s">
        <v>516</v>
      </c>
      <c r="B15" s="1134"/>
      <c r="C15" s="1134"/>
      <c r="D15" s="1134"/>
      <c r="E15" s="1134"/>
      <c r="F15" s="1134"/>
      <c r="G15" s="1134"/>
      <c r="H15" s="1134"/>
      <c r="I15" s="694"/>
      <c r="J15" s="694"/>
      <c r="K15" s="694"/>
    </row>
    <row r="16" spans="1:11" ht="40.5" customHeight="1" x14ac:dyDescent="0.2">
      <c r="A16" s="666">
        <v>11</v>
      </c>
      <c r="B16" s="1135" t="s">
        <v>197</v>
      </c>
      <c r="C16" s="1136"/>
      <c r="D16" s="1136"/>
      <c r="E16" s="1137" t="s">
        <v>1294</v>
      </c>
      <c r="F16" s="1137"/>
      <c r="G16" s="1138" t="s">
        <v>1295</v>
      </c>
      <c r="H16" s="1139"/>
      <c r="I16" s="694"/>
      <c r="J16" s="694"/>
      <c r="K16" s="694"/>
    </row>
    <row r="17" spans="1:11" ht="111" customHeight="1" x14ac:dyDescent="0.2">
      <c r="A17" s="666">
        <v>11</v>
      </c>
      <c r="B17" s="1135" t="s">
        <v>197</v>
      </c>
      <c r="C17" s="1136"/>
      <c r="D17" s="1136"/>
      <c r="E17" s="1137" t="s">
        <v>1294</v>
      </c>
      <c r="F17" s="1137"/>
      <c r="G17" s="1138" t="s">
        <v>1303</v>
      </c>
      <c r="H17" s="1139"/>
      <c r="I17" s="694"/>
      <c r="J17" s="694"/>
      <c r="K17" s="694"/>
    </row>
    <row r="18" spans="1:11" ht="36" customHeight="1" x14ac:dyDescent="0.2">
      <c r="A18" s="1148" t="s">
        <v>165</v>
      </c>
      <c r="B18" s="1148"/>
      <c r="C18" s="1148"/>
      <c r="D18" s="1148"/>
      <c r="E18" s="1148"/>
      <c r="F18" s="1148"/>
      <c r="G18" s="1148"/>
      <c r="H18" s="1148"/>
      <c r="I18" s="696"/>
      <c r="J18" s="696"/>
      <c r="K18" s="696"/>
    </row>
    <row r="19" spans="1:11" ht="40.5" customHeight="1" x14ac:dyDescent="0.2">
      <c r="A19" s="666">
        <v>11</v>
      </c>
      <c r="B19" s="1135" t="s">
        <v>197</v>
      </c>
      <c r="C19" s="1136"/>
      <c r="D19" s="1136"/>
      <c r="E19" s="1137" t="s">
        <v>1294</v>
      </c>
      <c r="F19" s="1137"/>
      <c r="G19" s="1138" t="s">
        <v>1295</v>
      </c>
      <c r="H19" s="1139"/>
      <c r="I19" s="694"/>
      <c r="J19" s="694"/>
      <c r="K19" s="694"/>
    </row>
    <row r="20" spans="1:11" x14ac:dyDescent="0.2">
      <c r="A20" s="43"/>
      <c r="B20" s="1136"/>
      <c r="C20" s="1136"/>
      <c r="D20" s="1136"/>
      <c r="E20" s="1137"/>
      <c r="F20" s="1137"/>
      <c r="G20" s="1138"/>
      <c r="H20" s="1139"/>
      <c r="I20" s="696"/>
      <c r="J20" s="696"/>
      <c r="K20" s="696"/>
    </row>
    <row r="21" spans="1:11" x14ac:dyDescent="0.2">
      <c r="A21" s="43"/>
      <c r="B21" s="1136"/>
      <c r="C21" s="1136"/>
      <c r="D21" s="1136"/>
      <c r="E21" s="1137"/>
      <c r="F21" s="1137"/>
      <c r="G21" s="1138"/>
      <c r="H21" s="1139"/>
      <c r="I21" s="696"/>
      <c r="J21" s="696"/>
      <c r="K21" s="696"/>
    </row>
    <row r="22" spans="1:11" ht="33.75" customHeight="1" x14ac:dyDescent="0.2">
      <c r="A22" s="1149" t="s">
        <v>166</v>
      </c>
      <c r="B22" s="1149"/>
      <c r="C22" s="1149"/>
      <c r="D22" s="1149"/>
      <c r="E22" s="1149"/>
      <c r="F22" s="1149"/>
      <c r="G22" s="1149"/>
      <c r="H22" s="1149"/>
      <c r="I22" s="696"/>
      <c r="J22" s="696"/>
      <c r="K22" s="696"/>
    </row>
    <row r="23" spans="1:11" ht="40.5" customHeight="1" x14ac:dyDescent="0.2">
      <c r="A23" s="666">
        <v>11</v>
      </c>
      <c r="B23" s="1135" t="s">
        <v>197</v>
      </c>
      <c r="C23" s="1136"/>
      <c r="D23" s="1136"/>
      <c r="E23" s="1137" t="s">
        <v>1294</v>
      </c>
      <c r="F23" s="1137"/>
      <c r="G23" s="1138" t="s">
        <v>1295</v>
      </c>
      <c r="H23" s="1139"/>
      <c r="I23" s="694"/>
      <c r="J23" s="694"/>
      <c r="K23" s="694"/>
    </row>
    <row r="24" spans="1:11" ht="213" customHeight="1" x14ac:dyDescent="0.2">
      <c r="A24" s="695">
        <v>11</v>
      </c>
      <c r="B24" s="1135" t="s">
        <v>197</v>
      </c>
      <c r="C24" s="1136"/>
      <c r="D24" s="1136"/>
      <c r="E24" s="1161" t="s">
        <v>1297</v>
      </c>
      <c r="F24" s="1162"/>
      <c r="G24" s="1138" t="s">
        <v>1304</v>
      </c>
      <c r="H24" s="1163"/>
      <c r="I24" s="696"/>
      <c r="J24" s="696"/>
      <c r="K24" s="696"/>
    </row>
    <row r="25" spans="1:11" x14ac:dyDescent="0.2">
      <c r="A25" s="666"/>
      <c r="B25" s="1135"/>
      <c r="C25" s="1136"/>
      <c r="D25" s="1136"/>
      <c r="E25" s="1137"/>
      <c r="F25" s="1137"/>
      <c r="G25" s="1153"/>
      <c r="H25" s="1154"/>
      <c r="I25" s="696"/>
      <c r="J25" s="696"/>
      <c r="K25" s="696"/>
    </row>
    <row r="26" spans="1:11" ht="28.5" customHeight="1" x14ac:dyDescent="0.2">
      <c r="A26" s="1150" t="s">
        <v>167</v>
      </c>
      <c r="B26" s="1150"/>
      <c r="C26" s="1150"/>
      <c r="D26" s="1150"/>
      <c r="E26" s="1150"/>
      <c r="F26" s="1150"/>
      <c r="G26" s="1150"/>
      <c r="H26" s="1150"/>
      <c r="I26" s="694"/>
      <c r="J26" s="694"/>
      <c r="K26" s="694"/>
    </row>
    <row r="27" spans="1:11" ht="40.5" customHeight="1" x14ac:dyDescent="0.2">
      <c r="A27" s="666">
        <v>11</v>
      </c>
      <c r="B27" s="1135" t="s">
        <v>197</v>
      </c>
      <c r="C27" s="1136"/>
      <c r="D27" s="1136"/>
      <c r="E27" s="1137" t="s">
        <v>1294</v>
      </c>
      <c r="F27" s="1137"/>
      <c r="G27" s="1138" t="s">
        <v>1295</v>
      </c>
      <c r="H27" s="1139"/>
      <c r="I27" s="694"/>
      <c r="J27" s="694"/>
      <c r="K27" s="694"/>
    </row>
    <row r="28" spans="1:11" x14ac:dyDescent="0.2">
      <c r="A28" s="666"/>
      <c r="B28" s="1155"/>
      <c r="C28" s="1156"/>
      <c r="D28" s="1157"/>
      <c r="E28" s="1137"/>
      <c r="F28" s="1137"/>
      <c r="G28" s="1139"/>
      <c r="H28" s="1139"/>
      <c r="I28" s="696"/>
      <c r="J28" s="696"/>
      <c r="K28" s="696"/>
    </row>
    <row r="29" spans="1:11" ht="36" customHeight="1" x14ac:dyDescent="0.2">
      <c r="A29" s="1160" t="s">
        <v>168</v>
      </c>
      <c r="B29" s="1160"/>
      <c r="C29" s="1160"/>
      <c r="D29" s="1160"/>
      <c r="E29" s="1160"/>
      <c r="F29" s="1160"/>
      <c r="G29" s="1160"/>
      <c r="H29" s="1160"/>
      <c r="I29" s="694"/>
      <c r="J29" s="694"/>
      <c r="K29" s="694"/>
    </row>
    <row r="30" spans="1:11" ht="40.5" customHeight="1" x14ac:dyDescent="0.2">
      <c r="A30" s="666">
        <v>11</v>
      </c>
      <c r="B30" s="1135" t="s">
        <v>197</v>
      </c>
      <c r="C30" s="1136"/>
      <c r="D30" s="1136"/>
      <c r="E30" s="1137" t="s">
        <v>1294</v>
      </c>
      <c r="F30" s="1137"/>
      <c r="G30" s="1138" t="s">
        <v>1295</v>
      </c>
      <c r="H30" s="1139"/>
      <c r="I30" s="694"/>
      <c r="J30" s="694"/>
      <c r="K30" s="694"/>
    </row>
    <row r="31" spans="1:11" x14ac:dyDescent="0.2">
      <c r="A31" s="666"/>
      <c r="B31" s="1151"/>
      <c r="C31" s="1136"/>
      <c r="D31" s="1136"/>
      <c r="E31" s="1137"/>
      <c r="F31" s="1137"/>
      <c r="G31" s="1138"/>
      <c r="H31" s="1152"/>
      <c r="I31" s="696"/>
      <c r="J31" s="696"/>
      <c r="K31" s="696"/>
    </row>
    <row r="36" spans="1:3" hidden="1" x14ac:dyDescent="0.2"/>
    <row r="37" spans="1:3" hidden="1" x14ac:dyDescent="0.2">
      <c r="A37" s="36" t="s">
        <v>531</v>
      </c>
      <c r="C37" s="36" t="s">
        <v>531</v>
      </c>
    </row>
    <row r="38" spans="1:3" hidden="1" x14ac:dyDescent="0.2">
      <c r="A38" s="36" t="s">
        <v>530</v>
      </c>
      <c r="C38" s="48" t="s">
        <v>534</v>
      </c>
    </row>
    <row r="39" spans="1:3" hidden="1" x14ac:dyDescent="0.2">
      <c r="A39" s="36" t="s">
        <v>532</v>
      </c>
      <c r="C39" s="36" t="s">
        <v>530</v>
      </c>
    </row>
    <row r="40" spans="1:3" hidden="1" x14ac:dyDescent="0.2">
      <c r="A40" s="36" t="s">
        <v>533</v>
      </c>
      <c r="C40" s="36" t="s">
        <v>532</v>
      </c>
    </row>
    <row r="41" spans="1:3" ht="71.25" hidden="1" x14ac:dyDescent="0.2">
      <c r="A41" s="49" t="s">
        <v>537</v>
      </c>
      <c r="C41" s="36" t="s">
        <v>533</v>
      </c>
    </row>
    <row r="42" spans="1:3" ht="28.5" hidden="1" x14ac:dyDescent="0.2">
      <c r="C42" s="49" t="s">
        <v>537</v>
      </c>
    </row>
    <row r="43" spans="1:3" hidden="1" x14ac:dyDescent="0.2">
      <c r="C43" s="48" t="s">
        <v>1048</v>
      </c>
    </row>
    <row r="44" spans="1:3" hidden="1" x14ac:dyDescent="0.2"/>
  </sheetData>
  <mergeCells count="71">
    <mergeCell ref="B31:D31"/>
    <mergeCell ref="E31:F31"/>
    <mergeCell ref="G31:H31"/>
    <mergeCell ref="B28:D28"/>
    <mergeCell ref="E28:F28"/>
    <mergeCell ref="G28:H28"/>
    <mergeCell ref="A29:H29"/>
    <mergeCell ref="B30:D30"/>
    <mergeCell ref="E30:F30"/>
    <mergeCell ref="G30:H30"/>
    <mergeCell ref="B25:D25"/>
    <mergeCell ref="E25:F25"/>
    <mergeCell ref="G25:H25"/>
    <mergeCell ref="A26:H26"/>
    <mergeCell ref="B27:D27"/>
    <mergeCell ref="E27:F27"/>
    <mergeCell ref="G27:H27"/>
    <mergeCell ref="A22:H22"/>
    <mergeCell ref="B23:D23"/>
    <mergeCell ref="E23:F23"/>
    <mergeCell ref="G23:H23"/>
    <mergeCell ref="B24:D24"/>
    <mergeCell ref="E24:F24"/>
    <mergeCell ref="G24:H24"/>
    <mergeCell ref="B20:D20"/>
    <mergeCell ref="E20:F20"/>
    <mergeCell ref="G20:H20"/>
    <mergeCell ref="B21:D21"/>
    <mergeCell ref="E21:F21"/>
    <mergeCell ref="G21:H21"/>
    <mergeCell ref="B17:D17"/>
    <mergeCell ref="E17:F17"/>
    <mergeCell ref="G17:H17"/>
    <mergeCell ref="A18:H18"/>
    <mergeCell ref="B19:D19"/>
    <mergeCell ref="E19:F19"/>
    <mergeCell ref="G19:H19"/>
    <mergeCell ref="B14:D14"/>
    <mergeCell ref="E14:F14"/>
    <mergeCell ref="G14:H14"/>
    <mergeCell ref="A15:H15"/>
    <mergeCell ref="B16:D16"/>
    <mergeCell ref="E16:F16"/>
    <mergeCell ref="G16:H16"/>
    <mergeCell ref="A11:H11"/>
    <mergeCell ref="B12:D12"/>
    <mergeCell ref="E12:F12"/>
    <mergeCell ref="G12:H12"/>
    <mergeCell ref="B13:D13"/>
    <mergeCell ref="E13:F13"/>
    <mergeCell ref="G13:H13"/>
    <mergeCell ref="B9:D9"/>
    <mergeCell ref="E9:F9"/>
    <mergeCell ref="G9:H9"/>
    <mergeCell ref="B10:D10"/>
    <mergeCell ref="E10:F10"/>
    <mergeCell ref="G10:H10"/>
    <mergeCell ref="A6:H6"/>
    <mergeCell ref="B7:D7"/>
    <mergeCell ref="E7:F7"/>
    <mergeCell ref="G7:H7"/>
    <mergeCell ref="B8:D8"/>
    <mergeCell ref="E8:F8"/>
    <mergeCell ref="G8:H8"/>
    <mergeCell ref="A1:H1"/>
    <mergeCell ref="A2:H2"/>
    <mergeCell ref="A3:H3"/>
    <mergeCell ref="A4:H4"/>
    <mergeCell ref="B5:D5"/>
    <mergeCell ref="E5:F5"/>
    <mergeCell ref="G5:H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60" zoomScaleNormal="60" workbookViewId="0">
      <selection activeCell="E4" sqref="E4"/>
    </sheetView>
  </sheetViews>
  <sheetFormatPr baseColWidth="10" defaultColWidth="11.5703125" defaultRowHeight="15" x14ac:dyDescent="0.25"/>
  <cols>
    <col min="1" max="1" width="26.5703125" customWidth="1"/>
    <col min="2" max="2" width="18.85546875" customWidth="1"/>
    <col min="3" max="3" width="26.28515625" customWidth="1"/>
    <col min="4" max="4" width="14.85546875" customWidth="1"/>
    <col min="5" max="5" width="57.7109375" customWidth="1"/>
  </cols>
  <sheetData>
    <row r="1" spans="1:5" ht="78" customHeight="1" x14ac:dyDescent="0.25">
      <c r="A1" s="51" t="s">
        <v>988</v>
      </c>
      <c r="B1" s="52" t="s">
        <v>991</v>
      </c>
      <c r="C1" s="52" t="s">
        <v>992</v>
      </c>
      <c r="D1" s="52" t="s">
        <v>989</v>
      </c>
      <c r="E1" s="52" t="s">
        <v>519</v>
      </c>
    </row>
    <row r="2" spans="1:5" ht="106.15" customHeight="1" x14ac:dyDescent="0.25">
      <c r="A2" s="53" t="s">
        <v>993</v>
      </c>
      <c r="B2" s="562">
        <v>21</v>
      </c>
      <c r="C2" s="562">
        <v>15</v>
      </c>
      <c r="D2" s="58">
        <v>0.46</v>
      </c>
      <c r="E2" s="65" t="s">
        <v>1015</v>
      </c>
    </row>
    <row r="3" spans="1:5" ht="44.25" customHeight="1" x14ac:dyDescent="0.25">
      <c r="A3" s="53" t="s">
        <v>994</v>
      </c>
      <c r="B3" s="562"/>
      <c r="C3" s="562"/>
      <c r="D3" s="54"/>
      <c r="E3" s="65" t="s">
        <v>1014</v>
      </c>
    </row>
    <row r="4" spans="1:5" ht="91.5" customHeight="1" x14ac:dyDescent="0.25">
      <c r="A4" s="53" t="s">
        <v>998</v>
      </c>
      <c r="B4" s="562">
        <v>23</v>
      </c>
      <c r="C4" s="562">
        <v>18</v>
      </c>
      <c r="D4" s="58">
        <v>0.44</v>
      </c>
      <c r="E4" s="65" t="s">
        <v>1016</v>
      </c>
    </row>
    <row r="5" spans="1:5" ht="75.75" customHeight="1" x14ac:dyDescent="0.25">
      <c r="A5" s="53" t="s">
        <v>997</v>
      </c>
      <c r="B5" s="562">
        <v>9</v>
      </c>
      <c r="C5" s="562">
        <v>9</v>
      </c>
      <c r="D5" s="58">
        <v>0.4</v>
      </c>
      <c r="E5" s="65" t="s">
        <v>1017</v>
      </c>
    </row>
    <row r="6" spans="1:5" ht="132.75" customHeight="1" x14ac:dyDescent="0.25">
      <c r="A6" s="53" t="s">
        <v>995</v>
      </c>
      <c r="B6" s="562">
        <v>28</v>
      </c>
      <c r="C6" s="562">
        <v>27</v>
      </c>
      <c r="D6" s="58">
        <v>0.28000000000000003</v>
      </c>
      <c r="E6" s="65" t="s">
        <v>1018</v>
      </c>
    </row>
    <row r="7" spans="1:5" ht="108" customHeight="1" x14ac:dyDescent="0.25">
      <c r="A7" s="53" t="s">
        <v>996</v>
      </c>
      <c r="B7" s="562">
        <v>6</v>
      </c>
      <c r="C7" s="562">
        <v>3</v>
      </c>
      <c r="D7" s="58">
        <v>0.24</v>
      </c>
      <c r="E7" s="65" t="s">
        <v>1019</v>
      </c>
    </row>
    <row r="8" spans="1:5" ht="79.5" customHeight="1" x14ac:dyDescent="0.25">
      <c r="A8" s="53" t="s">
        <v>999</v>
      </c>
      <c r="B8" s="562">
        <v>6</v>
      </c>
      <c r="C8" s="562">
        <v>6</v>
      </c>
      <c r="D8" s="58">
        <v>0.59</v>
      </c>
      <c r="E8" s="65" t="s">
        <v>1026</v>
      </c>
    </row>
    <row r="9" spans="1:5" ht="18" x14ac:dyDescent="0.25">
      <c r="A9" s="55" t="s">
        <v>990</v>
      </c>
      <c r="B9" s="56">
        <f>SUM(B2:B8)</f>
        <v>93</v>
      </c>
      <c r="C9" s="56">
        <f>SUM(C2:C8)</f>
        <v>78</v>
      </c>
      <c r="D9" s="57">
        <f>AVERAGE(D2:D8)</f>
        <v>0.40166666666666667</v>
      </c>
      <c r="E9" s="57"/>
    </row>
    <row r="15" spans="1:5" s="59" customFormat="1" ht="30" x14ac:dyDescent="0.25">
      <c r="A15" s="60" t="s">
        <v>1000</v>
      </c>
      <c r="B15" s="60" t="s">
        <v>1001</v>
      </c>
      <c r="C15" s="60" t="s">
        <v>1002</v>
      </c>
      <c r="D15" s="60" t="s">
        <v>1003</v>
      </c>
      <c r="E15" s="50"/>
    </row>
    <row r="16" spans="1:5" ht="28.5" x14ac:dyDescent="0.25">
      <c r="A16" s="61" t="s">
        <v>1004</v>
      </c>
      <c r="B16" s="61" t="s">
        <v>1005</v>
      </c>
      <c r="C16" s="61" t="s">
        <v>1006</v>
      </c>
      <c r="D16" s="62" t="s">
        <v>111</v>
      </c>
      <c r="E16" s="47"/>
    </row>
    <row r="17" spans="1:5" ht="28.5" x14ac:dyDescent="0.25">
      <c r="A17" s="63" t="s">
        <v>1007</v>
      </c>
      <c r="B17" s="63" t="s">
        <v>1008</v>
      </c>
      <c r="C17" s="63" t="s">
        <v>1009</v>
      </c>
      <c r="D17" s="62" t="s">
        <v>1010</v>
      </c>
      <c r="E17" s="47"/>
    </row>
    <row r="18" spans="1:5" x14ac:dyDescent="0.25">
      <c r="A18" s="64" t="s">
        <v>1011</v>
      </c>
      <c r="B18" s="64" t="s">
        <v>1012</v>
      </c>
      <c r="C18" s="64" t="s">
        <v>1013</v>
      </c>
      <c r="D18" s="62" t="s">
        <v>110</v>
      </c>
      <c r="E18" s="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abSelected="1" zoomScale="70" zoomScaleNormal="70" workbookViewId="0">
      <selection activeCell="AD42" sqref="AD42"/>
    </sheetView>
  </sheetViews>
  <sheetFormatPr baseColWidth="10" defaultColWidth="11.5703125" defaultRowHeight="15" x14ac:dyDescent="0.25"/>
  <cols>
    <col min="1" max="16384" width="11.5703125" style="539"/>
  </cols>
  <sheetData>
    <row r="1" spans="1:18" x14ac:dyDescent="0.25">
      <c r="A1" s="538"/>
      <c r="B1" s="538"/>
      <c r="C1" s="538"/>
      <c r="D1" s="538"/>
      <c r="E1" s="538"/>
      <c r="F1" s="538"/>
      <c r="G1" s="538"/>
      <c r="H1" s="538"/>
      <c r="I1" s="538"/>
      <c r="J1" s="538"/>
      <c r="K1" s="538"/>
      <c r="L1" s="538"/>
      <c r="M1" s="538"/>
      <c r="N1" s="538"/>
      <c r="O1" s="538"/>
      <c r="P1" s="538"/>
      <c r="Q1" s="538"/>
      <c r="R1" s="538"/>
    </row>
    <row r="2" spans="1:18" x14ac:dyDescent="0.25">
      <c r="A2" s="538"/>
      <c r="B2" s="538"/>
      <c r="C2" s="538"/>
      <c r="D2" s="538"/>
      <c r="E2" s="538"/>
      <c r="F2" s="538"/>
      <c r="G2" s="538"/>
      <c r="H2" s="538"/>
      <c r="I2" s="538"/>
      <c r="J2" s="538"/>
      <c r="K2" s="538"/>
      <c r="L2" s="538"/>
      <c r="M2" s="538"/>
      <c r="N2" s="538"/>
      <c r="O2" s="538"/>
      <c r="P2" s="538"/>
      <c r="Q2" s="538"/>
      <c r="R2" s="538"/>
    </row>
    <row r="3" spans="1:18" x14ac:dyDescent="0.25">
      <c r="A3" s="538"/>
      <c r="B3" s="538"/>
      <c r="C3" s="538"/>
      <c r="D3" s="538"/>
      <c r="E3" s="538"/>
      <c r="F3" s="538"/>
      <c r="G3" s="538"/>
      <c r="H3" s="538"/>
      <c r="I3" s="538"/>
      <c r="J3" s="538"/>
      <c r="K3" s="538"/>
      <c r="L3" s="538"/>
      <c r="M3" s="538"/>
      <c r="N3" s="538"/>
      <c r="O3" s="538"/>
      <c r="P3" s="538"/>
      <c r="Q3" s="538"/>
      <c r="R3" s="538"/>
    </row>
    <row r="4" spans="1:18" x14ac:dyDescent="0.25">
      <c r="A4" s="538"/>
      <c r="B4" s="538"/>
      <c r="C4" s="538"/>
      <c r="D4" s="538"/>
      <c r="E4" s="538"/>
      <c r="F4" s="538"/>
      <c r="G4" s="538"/>
      <c r="H4" s="538"/>
      <c r="I4" s="538"/>
      <c r="J4" s="538"/>
      <c r="K4" s="538"/>
      <c r="L4" s="538"/>
      <c r="M4" s="538"/>
      <c r="N4" s="538"/>
      <c r="O4" s="538"/>
      <c r="P4" s="538"/>
      <c r="Q4" s="538"/>
      <c r="R4" s="538"/>
    </row>
    <row r="5" spans="1:18" x14ac:dyDescent="0.25">
      <c r="A5" s="538"/>
      <c r="B5" s="538"/>
      <c r="C5" s="538"/>
      <c r="D5" s="538"/>
      <c r="E5" s="538"/>
      <c r="F5" s="538"/>
      <c r="G5" s="538"/>
      <c r="H5" s="538"/>
      <c r="I5" s="538"/>
      <c r="J5" s="538"/>
      <c r="K5" s="538"/>
      <c r="L5" s="538"/>
      <c r="M5" s="538"/>
      <c r="N5" s="538"/>
      <c r="O5" s="538"/>
      <c r="P5" s="538"/>
      <c r="Q5" s="538"/>
      <c r="R5" s="538"/>
    </row>
    <row r="6" spans="1:18" x14ac:dyDescent="0.25">
      <c r="A6" s="538"/>
      <c r="B6" s="538"/>
      <c r="C6" s="538"/>
      <c r="D6" s="538"/>
      <c r="E6" s="538"/>
      <c r="F6" s="538"/>
      <c r="G6" s="538"/>
      <c r="H6" s="538"/>
      <c r="I6" s="538"/>
      <c r="J6" s="538"/>
      <c r="K6" s="538"/>
      <c r="L6" s="538"/>
      <c r="M6" s="538"/>
      <c r="N6" s="538"/>
      <c r="O6" s="538"/>
      <c r="P6" s="538"/>
      <c r="Q6" s="538"/>
      <c r="R6" s="538"/>
    </row>
    <row r="7" spans="1:18" x14ac:dyDescent="0.25">
      <c r="A7" s="538"/>
      <c r="B7" s="538"/>
      <c r="C7" s="538"/>
      <c r="D7" s="538"/>
      <c r="E7" s="538"/>
      <c r="F7" s="538"/>
      <c r="G7" s="538"/>
      <c r="H7" s="538"/>
      <c r="I7" s="538"/>
      <c r="J7" s="538"/>
      <c r="K7" s="538"/>
      <c r="L7" s="538"/>
      <c r="M7" s="538"/>
      <c r="N7" s="538"/>
      <c r="O7" s="538"/>
      <c r="P7" s="538"/>
      <c r="Q7" s="538"/>
      <c r="R7" s="538"/>
    </row>
    <row r="8" spans="1:18" x14ac:dyDescent="0.25">
      <c r="A8" s="538"/>
      <c r="B8" s="538"/>
      <c r="C8" s="538"/>
      <c r="D8" s="538"/>
      <c r="E8" s="538"/>
      <c r="F8" s="538"/>
      <c r="G8" s="538"/>
      <c r="H8" s="538"/>
      <c r="I8" s="538"/>
      <c r="J8" s="538"/>
      <c r="K8" s="538"/>
      <c r="L8" s="538"/>
      <c r="M8" s="538"/>
      <c r="N8" s="538"/>
      <c r="O8" s="538"/>
      <c r="P8" s="538"/>
      <c r="Q8" s="538"/>
      <c r="R8" s="538"/>
    </row>
    <row r="9" spans="1:18" x14ac:dyDescent="0.25">
      <c r="A9" s="538"/>
      <c r="B9" s="538"/>
      <c r="C9" s="538"/>
      <c r="D9" s="538"/>
      <c r="E9" s="538"/>
      <c r="F9" s="538"/>
      <c r="G9" s="538"/>
      <c r="H9" s="538"/>
      <c r="I9" s="538"/>
      <c r="J9" s="538"/>
      <c r="K9" s="538"/>
      <c r="L9" s="538"/>
      <c r="M9" s="538"/>
      <c r="N9" s="538"/>
      <c r="O9" s="538"/>
      <c r="P9" s="538"/>
      <c r="Q9" s="538"/>
      <c r="R9" s="538"/>
    </row>
    <row r="10" spans="1:18" x14ac:dyDescent="0.25">
      <c r="A10" s="538"/>
      <c r="B10" s="538"/>
      <c r="C10" s="538"/>
      <c r="D10" s="538"/>
      <c r="E10" s="538"/>
      <c r="F10" s="538"/>
      <c r="G10" s="538"/>
      <c r="H10" s="538"/>
      <c r="I10" s="538"/>
      <c r="J10" s="538"/>
      <c r="K10" s="538"/>
      <c r="L10" s="538"/>
      <c r="M10" s="538"/>
      <c r="N10" s="538"/>
      <c r="O10" s="538"/>
      <c r="P10" s="538"/>
      <c r="Q10" s="538"/>
      <c r="R10" s="538"/>
    </row>
    <row r="11" spans="1:18" x14ac:dyDescent="0.25">
      <c r="A11" s="538"/>
      <c r="B11" s="538"/>
      <c r="C11" s="538"/>
      <c r="D11" s="538"/>
      <c r="E11" s="538"/>
      <c r="F11" s="538"/>
      <c r="G11" s="538"/>
      <c r="H11" s="538"/>
      <c r="I11" s="538"/>
      <c r="J11" s="538"/>
      <c r="K11" s="538"/>
      <c r="L11" s="538"/>
      <c r="M11" s="538"/>
      <c r="N11" s="538"/>
      <c r="O11" s="538"/>
      <c r="P11" s="538"/>
      <c r="Q11" s="538"/>
      <c r="R11" s="538"/>
    </row>
    <row r="12" spans="1:18" x14ac:dyDescent="0.25">
      <c r="A12" s="538"/>
      <c r="B12" s="538"/>
      <c r="C12" s="538"/>
      <c r="D12" s="538"/>
      <c r="E12" s="538"/>
      <c r="F12" s="538"/>
      <c r="G12" s="538"/>
      <c r="H12" s="538"/>
      <c r="I12" s="538"/>
      <c r="J12" s="538"/>
      <c r="K12" s="538"/>
      <c r="L12" s="538"/>
      <c r="M12" s="538"/>
      <c r="N12" s="538"/>
      <c r="O12" s="538"/>
      <c r="P12" s="538"/>
      <c r="Q12" s="538"/>
      <c r="R12" s="538"/>
    </row>
    <row r="13" spans="1:18" x14ac:dyDescent="0.25">
      <c r="A13" s="538"/>
      <c r="B13" s="538"/>
      <c r="C13" s="538"/>
      <c r="D13" s="538"/>
      <c r="E13" s="538"/>
      <c r="F13" s="538"/>
      <c r="G13" s="538"/>
      <c r="H13" s="538"/>
      <c r="I13" s="538"/>
      <c r="J13" s="538"/>
      <c r="K13" s="538"/>
      <c r="L13" s="538"/>
      <c r="M13" s="538"/>
      <c r="N13" s="538"/>
      <c r="O13" s="538"/>
      <c r="P13" s="538"/>
      <c r="Q13" s="538"/>
      <c r="R13" s="538"/>
    </row>
    <row r="14" spans="1:18" x14ac:dyDescent="0.25">
      <c r="A14" s="538"/>
      <c r="B14" s="538"/>
      <c r="C14" s="538"/>
      <c r="D14" s="538"/>
      <c r="E14" s="538"/>
      <c r="F14" s="538"/>
      <c r="G14" s="538"/>
      <c r="H14" s="538"/>
      <c r="I14" s="538"/>
      <c r="J14" s="538"/>
      <c r="K14" s="538"/>
      <c r="L14" s="538"/>
      <c r="M14" s="538"/>
      <c r="N14" s="538"/>
      <c r="O14" s="538"/>
      <c r="P14" s="538"/>
      <c r="Q14" s="538"/>
      <c r="R14" s="538"/>
    </row>
    <row r="15" spans="1:18" x14ac:dyDescent="0.25">
      <c r="A15" s="538"/>
      <c r="B15" s="538"/>
      <c r="C15" s="538"/>
      <c r="D15" s="538"/>
      <c r="E15" s="538"/>
      <c r="F15" s="538"/>
      <c r="G15" s="538"/>
      <c r="H15" s="538"/>
      <c r="I15" s="538"/>
      <c r="J15" s="538"/>
      <c r="K15" s="538"/>
      <c r="L15" s="538"/>
      <c r="M15" s="538"/>
      <c r="N15" s="538"/>
      <c r="O15" s="538"/>
      <c r="P15" s="538"/>
      <c r="Q15" s="538"/>
      <c r="R15" s="538"/>
    </row>
    <row r="16" spans="1:18" x14ac:dyDescent="0.25">
      <c r="A16" s="538"/>
      <c r="B16" s="538"/>
      <c r="C16" s="538"/>
      <c r="D16" s="538"/>
      <c r="E16" s="538"/>
      <c r="F16" s="538"/>
      <c r="G16" s="538"/>
      <c r="H16" s="538"/>
      <c r="I16" s="538"/>
      <c r="J16" s="538"/>
      <c r="K16" s="538"/>
      <c r="L16" s="538"/>
      <c r="M16" s="538"/>
      <c r="N16" s="538"/>
      <c r="O16" s="538"/>
      <c r="P16" s="538"/>
      <c r="Q16" s="538"/>
      <c r="R16" s="538"/>
    </row>
    <row r="17" spans="1:18" x14ac:dyDescent="0.25">
      <c r="A17" s="538"/>
      <c r="B17" s="538"/>
      <c r="C17" s="538"/>
      <c r="D17" s="538"/>
      <c r="E17" s="538"/>
      <c r="F17" s="538"/>
      <c r="G17" s="538"/>
      <c r="H17" s="538"/>
      <c r="I17" s="538"/>
      <c r="J17" s="538"/>
      <c r="K17" s="538"/>
      <c r="L17" s="538"/>
      <c r="M17" s="538"/>
      <c r="N17" s="538"/>
      <c r="O17" s="538"/>
      <c r="P17" s="538"/>
      <c r="Q17" s="538"/>
      <c r="R17" s="538"/>
    </row>
    <row r="18" spans="1:18" x14ac:dyDescent="0.25">
      <c r="A18" s="538"/>
      <c r="B18" s="538"/>
      <c r="C18" s="538"/>
      <c r="D18" s="538"/>
      <c r="E18" s="538"/>
      <c r="F18" s="538"/>
      <c r="G18" s="538"/>
      <c r="H18" s="538"/>
      <c r="I18" s="538"/>
      <c r="J18" s="538"/>
      <c r="K18" s="538"/>
      <c r="L18" s="538"/>
      <c r="M18" s="538"/>
      <c r="N18" s="538"/>
      <c r="O18" s="538"/>
      <c r="P18" s="538"/>
      <c r="Q18" s="538"/>
      <c r="R18" s="538"/>
    </row>
    <row r="19" spans="1:18" x14ac:dyDescent="0.25">
      <c r="A19" s="538"/>
      <c r="B19" s="538"/>
      <c r="C19" s="538"/>
      <c r="D19" s="538"/>
      <c r="E19" s="538"/>
      <c r="F19" s="538"/>
      <c r="G19" s="538"/>
      <c r="H19" s="538"/>
      <c r="I19" s="538"/>
      <c r="J19" s="538"/>
      <c r="K19" s="538"/>
      <c r="L19" s="538"/>
      <c r="M19" s="538"/>
      <c r="N19" s="538"/>
      <c r="O19" s="538"/>
      <c r="P19" s="538"/>
      <c r="Q19" s="538"/>
      <c r="R19" s="538"/>
    </row>
    <row r="20" spans="1:18" x14ac:dyDescent="0.25">
      <c r="A20" s="538"/>
      <c r="B20" s="538"/>
      <c r="C20" s="538"/>
      <c r="D20" s="538"/>
      <c r="E20" s="538"/>
      <c r="F20" s="538"/>
      <c r="G20" s="538"/>
      <c r="H20" s="538"/>
      <c r="I20" s="538"/>
      <c r="J20" s="538"/>
      <c r="K20" s="538"/>
      <c r="L20" s="538"/>
      <c r="M20" s="538"/>
      <c r="N20" s="538"/>
      <c r="O20" s="538"/>
      <c r="P20" s="538"/>
      <c r="Q20" s="538"/>
      <c r="R20" s="538"/>
    </row>
    <row r="21" spans="1:18" x14ac:dyDescent="0.25">
      <c r="A21" s="538"/>
      <c r="B21" s="538"/>
      <c r="C21" s="538"/>
      <c r="D21" s="538"/>
      <c r="E21" s="538"/>
      <c r="F21" s="538"/>
      <c r="G21" s="538"/>
      <c r="H21" s="538"/>
      <c r="I21" s="538"/>
      <c r="J21" s="538"/>
      <c r="K21" s="538"/>
      <c r="L21" s="538"/>
      <c r="M21" s="538"/>
      <c r="N21" s="538"/>
      <c r="O21" s="538"/>
      <c r="P21" s="538"/>
      <c r="Q21" s="538"/>
      <c r="R21" s="538"/>
    </row>
    <row r="22" spans="1:18" x14ac:dyDescent="0.25">
      <c r="A22" s="538"/>
      <c r="B22" s="538"/>
      <c r="C22" s="538"/>
      <c r="D22" s="538"/>
      <c r="E22" s="538"/>
      <c r="F22" s="538"/>
      <c r="G22" s="538"/>
      <c r="H22" s="538"/>
      <c r="I22" s="538"/>
      <c r="J22" s="538"/>
      <c r="K22" s="538"/>
      <c r="L22" s="538"/>
      <c r="M22" s="538"/>
      <c r="N22" s="538"/>
      <c r="O22" s="538"/>
      <c r="P22" s="538"/>
      <c r="Q22" s="538"/>
      <c r="R22" s="538"/>
    </row>
    <row r="23" spans="1:18" x14ac:dyDescent="0.25">
      <c r="A23" s="538"/>
      <c r="B23" s="538" t="s">
        <v>572</v>
      </c>
      <c r="C23" s="538"/>
      <c r="D23" s="538"/>
      <c r="E23" s="538"/>
      <c r="F23" s="538"/>
      <c r="G23" s="538"/>
      <c r="H23" s="538"/>
      <c r="I23" s="538"/>
      <c r="J23" s="538"/>
      <c r="K23" s="538"/>
      <c r="L23" s="538"/>
      <c r="M23" s="538"/>
      <c r="N23" s="538"/>
      <c r="O23" s="538"/>
      <c r="P23" s="538"/>
      <c r="Q23" s="538"/>
      <c r="R23" s="538"/>
    </row>
    <row r="24" spans="1:18" x14ac:dyDescent="0.25">
      <c r="A24" s="538"/>
      <c r="B24" s="538"/>
      <c r="C24" s="538" t="s">
        <v>573</v>
      </c>
      <c r="D24" s="538"/>
      <c r="E24" s="538"/>
      <c r="F24" s="538"/>
      <c r="G24" s="538"/>
      <c r="H24" s="538"/>
      <c r="I24" s="538"/>
      <c r="J24" s="538"/>
      <c r="K24" s="538"/>
      <c r="L24" s="538"/>
      <c r="M24" s="538"/>
      <c r="N24" s="538"/>
      <c r="O24" s="538"/>
      <c r="P24" s="538"/>
      <c r="Q24" s="538"/>
      <c r="R24" s="538"/>
    </row>
    <row r="25" spans="1:18" x14ac:dyDescent="0.25">
      <c r="A25" s="538"/>
      <c r="B25" s="538"/>
      <c r="C25" s="538"/>
      <c r="D25" s="538"/>
      <c r="E25" s="538"/>
      <c r="F25" s="538"/>
      <c r="G25" s="538"/>
      <c r="H25" s="538"/>
      <c r="I25" s="538"/>
      <c r="J25" s="538"/>
      <c r="K25" s="538"/>
      <c r="L25" s="538"/>
      <c r="M25" s="538"/>
      <c r="N25" s="538"/>
      <c r="O25" s="538"/>
      <c r="P25" s="538"/>
      <c r="Q25" s="538"/>
      <c r="R25" s="538"/>
    </row>
    <row r="26" spans="1:18" x14ac:dyDescent="0.25">
      <c r="A26" s="538"/>
      <c r="B26" s="538"/>
      <c r="C26" s="538"/>
      <c r="D26" s="538"/>
      <c r="E26" s="538"/>
      <c r="F26" s="538"/>
      <c r="G26" s="538"/>
      <c r="H26" s="538"/>
      <c r="I26" s="538"/>
      <c r="J26" s="538"/>
      <c r="K26" s="538"/>
      <c r="L26" s="538"/>
      <c r="M26" s="538"/>
      <c r="N26" s="538"/>
      <c r="O26" s="538"/>
      <c r="P26" s="538"/>
      <c r="Q26" s="538"/>
      <c r="R26" s="538"/>
    </row>
    <row r="27" spans="1:18" x14ac:dyDescent="0.25">
      <c r="A27" s="538"/>
      <c r="B27" s="538"/>
      <c r="C27" s="538"/>
      <c r="D27" s="538"/>
      <c r="E27" s="538"/>
      <c r="F27" s="538"/>
      <c r="G27" s="538"/>
      <c r="H27" s="538"/>
      <c r="I27" s="538"/>
      <c r="J27" s="538"/>
      <c r="K27" s="538"/>
      <c r="L27" s="538"/>
      <c r="M27" s="538"/>
      <c r="N27" s="538"/>
      <c r="O27" s="538"/>
      <c r="P27" s="538"/>
      <c r="Q27" s="538"/>
      <c r="R27" s="538"/>
    </row>
    <row r="28" spans="1:18" x14ac:dyDescent="0.25">
      <c r="A28" s="538"/>
      <c r="B28" s="538"/>
      <c r="C28" s="538"/>
      <c r="D28" s="538"/>
      <c r="E28" s="538"/>
      <c r="F28" s="538"/>
      <c r="G28" s="538"/>
      <c r="H28" s="538"/>
      <c r="I28" s="538"/>
      <c r="J28" s="538"/>
      <c r="K28" s="538"/>
      <c r="L28" s="538"/>
      <c r="M28" s="538"/>
      <c r="N28" s="538"/>
      <c r="O28" s="538"/>
      <c r="P28" s="538"/>
      <c r="Q28" s="538"/>
      <c r="R28" s="538"/>
    </row>
    <row r="29" spans="1:18" x14ac:dyDescent="0.25">
      <c r="A29" s="538"/>
      <c r="B29" s="538"/>
      <c r="C29" s="538"/>
      <c r="D29" s="538"/>
      <c r="E29" s="538"/>
      <c r="F29" s="538"/>
      <c r="G29" s="538"/>
      <c r="H29" s="538"/>
      <c r="I29" s="538"/>
      <c r="J29" s="538"/>
      <c r="K29" s="538"/>
      <c r="L29" s="538"/>
      <c r="M29" s="538"/>
      <c r="N29" s="538"/>
      <c r="O29" s="538"/>
      <c r="P29" s="538"/>
      <c r="Q29" s="538"/>
      <c r="R29" s="538"/>
    </row>
    <row r="30" spans="1:18" x14ac:dyDescent="0.25">
      <c r="A30" s="538"/>
      <c r="B30" s="538"/>
      <c r="C30" s="538"/>
      <c r="D30" s="538"/>
      <c r="E30" s="538"/>
      <c r="F30" s="538"/>
      <c r="G30" s="538"/>
      <c r="H30" s="538"/>
      <c r="I30" s="538"/>
      <c r="J30" s="538"/>
      <c r="K30" s="538"/>
      <c r="L30" s="538"/>
      <c r="M30" s="538"/>
      <c r="N30" s="538"/>
      <c r="O30" s="538"/>
      <c r="P30" s="538"/>
      <c r="Q30" s="538"/>
      <c r="R30" s="538"/>
    </row>
    <row r="31" spans="1:18" x14ac:dyDescent="0.25">
      <c r="A31" s="538"/>
      <c r="B31" s="538"/>
      <c r="C31" s="538"/>
      <c r="D31" s="538"/>
      <c r="E31" s="538"/>
      <c r="F31" s="538"/>
      <c r="G31" s="538"/>
      <c r="H31" s="538"/>
      <c r="I31" s="538"/>
      <c r="J31" s="538"/>
      <c r="K31" s="538"/>
      <c r="L31" s="538"/>
      <c r="M31" s="538"/>
      <c r="N31" s="538"/>
      <c r="O31" s="538"/>
      <c r="P31" s="538"/>
      <c r="Q31" s="538"/>
      <c r="R31" s="538"/>
    </row>
    <row r="32" spans="1:18" x14ac:dyDescent="0.25">
      <c r="A32" s="538"/>
      <c r="B32" s="538"/>
      <c r="C32" s="538"/>
      <c r="D32" s="538"/>
      <c r="E32" s="538"/>
      <c r="F32" s="538"/>
      <c r="G32" s="538"/>
      <c r="H32" s="538"/>
      <c r="I32" s="538"/>
      <c r="J32" s="538"/>
      <c r="K32" s="538"/>
      <c r="L32" s="538"/>
      <c r="M32" s="538"/>
      <c r="N32" s="538"/>
      <c r="O32" s="538"/>
      <c r="P32" s="538"/>
      <c r="Q32" s="538"/>
      <c r="R32" s="538"/>
    </row>
    <row r="33" spans="1:18" x14ac:dyDescent="0.25">
      <c r="A33" s="538"/>
      <c r="B33" s="538"/>
      <c r="C33" s="538"/>
      <c r="D33" s="538"/>
      <c r="E33" s="538"/>
      <c r="F33" s="538"/>
      <c r="G33" s="538"/>
      <c r="H33" s="538"/>
      <c r="I33" s="538"/>
      <c r="J33" s="538"/>
      <c r="K33" s="538"/>
      <c r="L33" s="538"/>
      <c r="M33" s="538"/>
      <c r="N33" s="538"/>
      <c r="O33" s="538"/>
      <c r="P33" s="538"/>
      <c r="Q33" s="538"/>
      <c r="R33" s="538"/>
    </row>
    <row r="34" spans="1:18" x14ac:dyDescent="0.25">
      <c r="A34" s="538"/>
      <c r="B34" s="538"/>
      <c r="C34" s="538"/>
      <c r="D34" s="538"/>
      <c r="E34" s="538"/>
      <c r="F34" s="538"/>
      <c r="G34" s="538"/>
      <c r="H34" s="538"/>
      <c r="I34" s="538"/>
      <c r="J34" s="538"/>
      <c r="K34" s="538"/>
      <c r="L34" s="538"/>
      <c r="M34" s="538"/>
      <c r="N34" s="538"/>
      <c r="O34" s="538"/>
      <c r="P34" s="538"/>
      <c r="Q34" s="538"/>
      <c r="R34" s="538"/>
    </row>
    <row r="35" spans="1:18" x14ac:dyDescent="0.25">
      <c r="A35" s="538"/>
      <c r="B35" s="538"/>
      <c r="C35" s="538"/>
      <c r="D35" s="538"/>
      <c r="E35" s="538"/>
      <c r="F35" s="538"/>
      <c r="G35" s="538"/>
      <c r="H35" s="538"/>
      <c r="I35" s="538"/>
      <c r="J35" s="538"/>
      <c r="K35" s="538"/>
      <c r="L35" s="538"/>
      <c r="M35" s="538"/>
      <c r="N35" s="538"/>
      <c r="O35" s="538"/>
      <c r="P35" s="538"/>
      <c r="Q35" s="538"/>
      <c r="R35" s="538"/>
    </row>
    <row r="36" spans="1:18" x14ac:dyDescent="0.25">
      <c r="A36" s="538"/>
      <c r="B36" s="538"/>
      <c r="C36" s="538"/>
      <c r="D36" s="538"/>
      <c r="E36" s="538"/>
      <c r="F36" s="538"/>
      <c r="G36" s="538"/>
      <c r="H36" s="538"/>
      <c r="I36" s="538"/>
      <c r="J36" s="538"/>
      <c r="K36" s="538"/>
      <c r="L36" s="538"/>
      <c r="M36" s="538"/>
      <c r="N36" s="538"/>
      <c r="O36" s="538"/>
      <c r="P36" s="538"/>
      <c r="Q36" s="538"/>
      <c r="R36" s="538"/>
    </row>
    <row r="37" spans="1:18" x14ac:dyDescent="0.25">
      <c r="A37" s="538"/>
      <c r="B37" s="538"/>
      <c r="C37" s="538"/>
      <c r="D37" s="538"/>
      <c r="E37" s="538"/>
      <c r="F37" s="538"/>
      <c r="G37" s="538"/>
      <c r="H37" s="538"/>
      <c r="I37" s="538"/>
      <c r="J37" s="538"/>
      <c r="K37" s="538"/>
      <c r="L37" s="538"/>
      <c r="M37" s="538"/>
      <c r="N37" s="538"/>
      <c r="O37" s="538"/>
      <c r="P37" s="538"/>
      <c r="Q37" s="538"/>
      <c r="R37" s="538"/>
    </row>
    <row r="38" spans="1:18" x14ac:dyDescent="0.25">
      <c r="A38" s="538"/>
      <c r="B38" s="538"/>
      <c r="C38" s="538"/>
      <c r="D38" s="538"/>
      <c r="E38" s="538"/>
      <c r="F38" s="538"/>
      <c r="G38" s="538"/>
      <c r="H38" s="538"/>
      <c r="I38" s="538"/>
      <c r="J38" s="538"/>
      <c r="K38" s="538"/>
      <c r="L38" s="538"/>
      <c r="M38" s="538"/>
      <c r="N38" s="538"/>
      <c r="O38" s="538"/>
      <c r="P38" s="538"/>
      <c r="Q38" s="538"/>
      <c r="R38" s="538"/>
    </row>
    <row r="39" spans="1:18" x14ac:dyDescent="0.25">
      <c r="A39" s="538"/>
      <c r="B39" s="538"/>
      <c r="C39" s="538"/>
      <c r="D39" s="538"/>
      <c r="E39" s="538"/>
      <c r="F39" s="538"/>
      <c r="G39" s="538"/>
      <c r="H39" s="538"/>
      <c r="I39" s="538"/>
      <c r="J39" s="538"/>
      <c r="K39" s="538"/>
      <c r="L39" s="538"/>
      <c r="M39" s="538"/>
      <c r="N39" s="538"/>
      <c r="O39" s="538"/>
      <c r="P39" s="538"/>
      <c r="Q39" s="538"/>
      <c r="R39" s="538"/>
    </row>
    <row r="40" spans="1:18" x14ac:dyDescent="0.25">
      <c r="A40" s="538"/>
      <c r="B40" s="538"/>
      <c r="C40" s="538"/>
      <c r="D40" s="538"/>
      <c r="E40" s="538"/>
      <c r="F40" s="538"/>
      <c r="G40" s="538"/>
      <c r="H40" s="538"/>
      <c r="I40" s="538"/>
      <c r="J40" s="538"/>
      <c r="K40" s="538"/>
      <c r="L40" s="538"/>
      <c r="M40" s="538"/>
      <c r="N40" s="538"/>
      <c r="O40" s="538"/>
      <c r="P40" s="538"/>
      <c r="Q40" s="538"/>
      <c r="R40" s="538"/>
    </row>
    <row r="41" spans="1:18" x14ac:dyDescent="0.25">
      <c r="A41" s="538"/>
      <c r="B41" s="538"/>
      <c r="C41" s="538"/>
      <c r="D41" s="538"/>
      <c r="E41" s="538"/>
      <c r="F41" s="538"/>
      <c r="G41" s="538"/>
      <c r="H41" s="538"/>
      <c r="I41" s="538"/>
      <c r="J41" s="538"/>
      <c r="K41" s="538"/>
      <c r="L41" s="538"/>
      <c r="M41" s="538"/>
      <c r="N41" s="538"/>
      <c r="O41" s="538"/>
      <c r="P41" s="538"/>
      <c r="Q41" s="538"/>
      <c r="R41" s="538"/>
    </row>
    <row r="42" spans="1:18" x14ac:dyDescent="0.25">
      <c r="A42" s="538"/>
      <c r="B42" s="538"/>
      <c r="C42" s="538"/>
      <c r="D42" s="538"/>
      <c r="E42" s="538"/>
      <c r="F42" s="538"/>
      <c r="G42" s="538"/>
      <c r="H42" s="538"/>
      <c r="I42" s="538"/>
      <c r="J42" s="538"/>
      <c r="K42" s="538"/>
      <c r="L42" s="538"/>
      <c r="M42" s="538"/>
      <c r="N42" s="538"/>
      <c r="O42" s="538"/>
      <c r="P42" s="538"/>
      <c r="Q42" s="538"/>
      <c r="R42" s="538"/>
    </row>
    <row r="43" spans="1:18" x14ac:dyDescent="0.25">
      <c r="A43" s="538"/>
      <c r="B43" s="538"/>
      <c r="C43" s="538"/>
      <c r="D43" s="538"/>
      <c r="E43" s="538"/>
      <c r="F43" s="538"/>
      <c r="G43" s="538"/>
      <c r="H43" s="538"/>
      <c r="I43" s="538"/>
      <c r="J43" s="538"/>
      <c r="K43" s="538"/>
      <c r="L43" s="538"/>
      <c r="M43" s="538"/>
      <c r="N43" s="538"/>
      <c r="O43" s="538"/>
      <c r="P43" s="538"/>
      <c r="Q43" s="538"/>
      <c r="R43" s="53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AT38"/>
  <sheetViews>
    <sheetView showGridLines="0" zoomScale="85" zoomScaleNormal="85" zoomScaleSheetLayoutView="55" workbookViewId="0">
      <selection sqref="A1:B3"/>
    </sheetView>
  </sheetViews>
  <sheetFormatPr baseColWidth="10" defaultColWidth="11.42578125" defaultRowHeight="14.25" x14ac:dyDescent="0.2"/>
  <cols>
    <col min="1" max="1" width="48.28515625" style="68" bestFit="1" customWidth="1"/>
    <col min="2" max="2" width="9.28515625" style="68" customWidth="1"/>
    <col min="3" max="3" width="58.42578125" style="112" customWidth="1"/>
    <col min="4" max="4" width="24.28515625" style="113" customWidth="1"/>
    <col min="5" max="5" width="28.7109375" style="102" customWidth="1"/>
    <col min="6" max="6" width="19.140625" style="102" customWidth="1"/>
    <col min="7" max="7" width="22.140625" style="114" customWidth="1"/>
    <col min="8" max="8" width="87.7109375" style="95" customWidth="1"/>
    <col min="9" max="9" width="20.28515625" style="102" customWidth="1"/>
    <col min="10" max="10" width="66.28515625" style="95" customWidth="1"/>
    <col min="11" max="11" width="22.7109375" style="102" customWidth="1"/>
    <col min="12" max="12" width="17.28515625" style="102" customWidth="1"/>
    <col min="13" max="13" width="33.7109375" style="96" customWidth="1"/>
    <col min="14" max="14" width="56.42578125" style="95" customWidth="1"/>
    <col min="15" max="16" width="17.28515625" style="102" customWidth="1"/>
    <col min="17" max="17" width="17.28515625" style="68" customWidth="1"/>
    <col min="18" max="18" width="80.28515625" style="95" customWidth="1"/>
    <col min="19" max="19" width="33.7109375" style="96" customWidth="1"/>
    <col min="20" max="20" width="44.42578125" style="102" customWidth="1"/>
    <col min="21" max="21" width="63.85546875" style="68" customWidth="1"/>
    <col min="22" max="22" width="20.28515625" style="102" customWidth="1"/>
    <col min="23" max="23" width="46.42578125" style="68" customWidth="1"/>
    <col min="24" max="24" width="22.7109375" style="102" customWidth="1"/>
    <col min="25" max="26" width="22.28515625" style="68" customWidth="1"/>
    <col min="27" max="27" width="34.140625" style="68" customWidth="1"/>
    <col min="28" max="28" width="21.28515625" style="102" customWidth="1"/>
    <col min="29" max="30" width="21.28515625" style="68" customWidth="1"/>
    <col min="31" max="31" width="53.5703125" style="68" customWidth="1"/>
    <col min="32" max="32" width="24.5703125" style="68" customWidth="1"/>
    <col min="33" max="33" width="29.5703125" style="68" customWidth="1"/>
    <col min="34" max="34" width="45.7109375" style="68" customWidth="1"/>
    <col min="35" max="35" width="20.28515625" style="68" customWidth="1"/>
    <col min="36" max="37" width="22.7109375" style="68" customWidth="1"/>
    <col min="38" max="38" width="21.140625" style="68" customWidth="1"/>
    <col min="39" max="45" width="33.7109375" style="68" customWidth="1"/>
    <col min="46" max="46" width="37.28515625" style="68" customWidth="1"/>
    <col min="47" max="16384" width="11.42578125" style="68"/>
  </cols>
  <sheetData>
    <row r="1" spans="1:46" ht="29.45" customHeight="1" x14ac:dyDescent="0.2">
      <c r="A1" s="832"/>
      <c r="B1" s="833"/>
      <c r="C1" s="857" t="s">
        <v>158</v>
      </c>
      <c r="D1" s="858"/>
      <c r="E1" s="858"/>
      <c r="F1" s="859"/>
      <c r="G1" s="66" t="s">
        <v>157</v>
      </c>
      <c r="H1" s="820"/>
      <c r="I1" s="821"/>
      <c r="J1" s="805" t="s">
        <v>158</v>
      </c>
      <c r="K1" s="805"/>
      <c r="L1" s="805"/>
      <c r="M1" s="805"/>
      <c r="N1" s="805"/>
      <c r="O1" s="805"/>
      <c r="P1" s="805"/>
      <c r="Q1" s="805"/>
      <c r="R1" s="805"/>
      <c r="S1" s="805"/>
      <c r="T1" s="66" t="s">
        <v>157</v>
      </c>
      <c r="U1" s="820"/>
      <c r="V1" s="821"/>
      <c r="W1" s="805" t="s">
        <v>158</v>
      </c>
      <c r="X1" s="805"/>
      <c r="Y1" s="805"/>
      <c r="Z1" s="805"/>
      <c r="AA1" s="805"/>
      <c r="AB1" s="805"/>
      <c r="AC1" s="805"/>
      <c r="AD1" s="805"/>
      <c r="AE1" s="805"/>
      <c r="AF1" s="805"/>
      <c r="AG1" s="67" t="s">
        <v>157</v>
      </c>
      <c r="AH1" s="820"/>
      <c r="AI1" s="821"/>
      <c r="AJ1" s="805" t="s">
        <v>158</v>
      </c>
      <c r="AK1" s="805"/>
      <c r="AL1" s="805"/>
      <c r="AM1" s="805"/>
      <c r="AN1" s="805"/>
      <c r="AO1" s="805"/>
      <c r="AP1" s="805"/>
      <c r="AQ1" s="805"/>
      <c r="AR1" s="805"/>
      <c r="AS1" s="805"/>
      <c r="AT1" s="67" t="s">
        <v>157</v>
      </c>
    </row>
    <row r="2" spans="1:46" ht="29.45" customHeight="1" x14ac:dyDescent="0.2">
      <c r="A2" s="834"/>
      <c r="B2" s="835"/>
      <c r="C2" s="860"/>
      <c r="D2" s="861"/>
      <c r="E2" s="861"/>
      <c r="F2" s="862"/>
      <c r="G2" s="69" t="s">
        <v>561</v>
      </c>
      <c r="H2" s="822"/>
      <c r="I2" s="823"/>
      <c r="J2" s="806"/>
      <c r="K2" s="806"/>
      <c r="L2" s="806"/>
      <c r="M2" s="806"/>
      <c r="N2" s="806"/>
      <c r="O2" s="806"/>
      <c r="P2" s="806"/>
      <c r="Q2" s="806"/>
      <c r="R2" s="806"/>
      <c r="S2" s="806"/>
      <c r="T2" s="69" t="s">
        <v>561</v>
      </c>
      <c r="U2" s="822"/>
      <c r="V2" s="823"/>
      <c r="W2" s="806"/>
      <c r="X2" s="806"/>
      <c r="Y2" s="806"/>
      <c r="Z2" s="806"/>
      <c r="AA2" s="806"/>
      <c r="AB2" s="806"/>
      <c r="AC2" s="806"/>
      <c r="AD2" s="806"/>
      <c r="AE2" s="806"/>
      <c r="AF2" s="806"/>
      <c r="AG2" s="70" t="s">
        <v>561</v>
      </c>
      <c r="AH2" s="822"/>
      <c r="AI2" s="823"/>
      <c r="AJ2" s="806"/>
      <c r="AK2" s="806"/>
      <c r="AL2" s="806"/>
      <c r="AM2" s="806"/>
      <c r="AN2" s="806"/>
      <c r="AO2" s="806"/>
      <c r="AP2" s="806"/>
      <c r="AQ2" s="806"/>
      <c r="AR2" s="806"/>
      <c r="AS2" s="806"/>
      <c r="AT2" s="71" t="s">
        <v>561</v>
      </c>
    </row>
    <row r="3" spans="1:46" ht="29.45" customHeight="1" x14ac:dyDescent="0.2">
      <c r="A3" s="836"/>
      <c r="B3" s="837"/>
      <c r="C3" s="863"/>
      <c r="D3" s="864"/>
      <c r="E3" s="864"/>
      <c r="F3" s="865"/>
      <c r="G3" s="69" t="s">
        <v>562</v>
      </c>
      <c r="H3" s="822"/>
      <c r="I3" s="823"/>
      <c r="J3" s="806"/>
      <c r="K3" s="806"/>
      <c r="L3" s="806"/>
      <c r="M3" s="806"/>
      <c r="N3" s="806"/>
      <c r="O3" s="806"/>
      <c r="P3" s="806"/>
      <c r="Q3" s="806"/>
      <c r="R3" s="806"/>
      <c r="S3" s="806"/>
      <c r="T3" s="69" t="s">
        <v>562</v>
      </c>
      <c r="U3" s="822"/>
      <c r="V3" s="823"/>
      <c r="W3" s="806"/>
      <c r="X3" s="806"/>
      <c r="Y3" s="806"/>
      <c r="Z3" s="806"/>
      <c r="AA3" s="806"/>
      <c r="AB3" s="806"/>
      <c r="AC3" s="806"/>
      <c r="AD3" s="806"/>
      <c r="AE3" s="806"/>
      <c r="AF3" s="806"/>
      <c r="AG3" s="70" t="s">
        <v>562</v>
      </c>
      <c r="AH3" s="822"/>
      <c r="AI3" s="823"/>
      <c r="AJ3" s="806"/>
      <c r="AK3" s="806"/>
      <c r="AL3" s="806"/>
      <c r="AM3" s="806"/>
      <c r="AN3" s="806"/>
      <c r="AO3" s="806"/>
      <c r="AP3" s="806"/>
      <c r="AQ3" s="806"/>
      <c r="AR3" s="806"/>
      <c r="AS3" s="806"/>
      <c r="AT3" s="71" t="s">
        <v>562</v>
      </c>
    </row>
    <row r="4" spans="1:46" ht="15" x14ac:dyDescent="0.2">
      <c r="A4" s="866" t="s">
        <v>150</v>
      </c>
      <c r="B4" s="867"/>
      <c r="C4" s="867"/>
      <c r="D4" s="867"/>
      <c r="E4" s="867"/>
      <c r="F4" s="867"/>
      <c r="G4" s="868"/>
      <c r="H4" s="807" t="s">
        <v>150</v>
      </c>
      <c r="I4" s="806"/>
      <c r="J4" s="806"/>
      <c r="K4" s="806"/>
      <c r="L4" s="806"/>
      <c r="M4" s="806"/>
      <c r="N4" s="806"/>
      <c r="O4" s="806"/>
      <c r="P4" s="806"/>
      <c r="Q4" s="806"/>
      <c r="R4" s="806"/>
      <c r="S4" s="806"/>
      <c r="T4" s="808"/>
      <c r="U4" s="807" t="s">
        <v>150</v>
      </c>
      <c r="V4" s="806"/>
      <c r="W4" s="806"/>
      <c r="X4" s="806"/>
      <c r="Y4" s="806"/>
      <c r="Z4" s="806"/>
      <c r="AA4" s="806"/>
      <c r="AB4" s="806"/>
      <c r="AC4" s="806"/>
      <c r="AD4" s="806"/>
      <c r="AE4" s="806"/>
      <c r="AF4" s="806"/>
      <c r="AG4" s="808"/>
      <c r="AH4" s="807" t="s">
        <v>150</v>
      </c>
      <c r="AI4" s="806"/>
      <c r="AJ4" s="806"/>
      <c r="AK4" s="806"/>
      <c r="AL4" s="806"/>
      <c r="AM4" s="806"/>
      <c r="AN4" s="806"/>
      <c r="AO4" s="806"/>
      <c r="AP4" s="806"/>
      <c r="AQ4" s="806"/>
      <c r="AR4" s="806"/>
      <c r="AS4" s="806"/>
      <c r="AT4" s="808"/>
    </row>
    <row r="5" spans="1:46" ht="15" x14ac:dyDescent="0.2">
      <c r="A5" s="827" t="s">
        <v>987</v>
      </c>
      <c r="B5" s="828"/>
      <c r="C5" s="828"/>
      <c r="D5" s="828"/>
      <c r="E5" s="829"/>
      <c r="F5" s="812" t="s">
        <v>1067</v>
      </c>
      <c r="G5" s="813"/>
      <c r="H5" s="814" t="s">
        <v>563</v>
      </c>
      <c r="I5" s="815"/>
      <c r="J5" s="815"/>
      <c r="K5" s="815"/>
      <c r="L5" s="815"/>
      <c r="M5" s="815"/>
      <c r="N5" s="815"/>
      <c r="O5" s="815"/>
      <c r="P5" s="815"/>
      <c r="Q5" s="816"/>
      <c r="R5" s="817" t="s">
        <v>1067</v>
      </c>
      <c r="S5" s="815"/>
      <c r="T5" s="818"/>
      <c r="U5" s="814" t="s">
        <v>563</v>
      </c>
      <c r="V5" s="815"/>
      <c r="W5" s="815"/>
      <c r="X5" s="815"/>
      <c r="Y5" s="815"/>
      <c r="Z5" s="815"/>
      <c r="AA5" s="815"/>
      <c r="AB5" s="815"/>
      <c r="AC5" s="815"/>
      <c r="AD5" s="816"/>
      <c r="AE5" s="819" t="s">
        <v>1067</v>
      </c>
      <c r="AF5" s="812"/>
      <c r="AG5" s="813"/>
      <c r="AH5" s="814" t="s">
        <v>563</v>
      </c>
      <c r="AI5" s="815"/>
      <c r="AJ5" s="815"/>
      <c r="AK5" s="815"/>
      <c r="AL5" s="815"/>
      <c r="AM5" s="815"/>
      <c r="AN5" s="815"/>
      <c r="AO5" s="815"/>
      <c r="AP5" s="815"/>
      <c r="AQ5" s="816"/>
      <c r="AR5" s="819" t="s">
        <v>1068</v>
      </c>
      <c r="AS5" s="812"/>
      <c r="AT5" s="813"/>
    </row>
    <row r="6" spans="1:46" ht="43.5" customHeight="1" thickBot="1" x14ac:dyDescent="0.25">
      <c r="A6" s="853" t="s">
        <v>169</v>
      </c>
      <c r="B6" s="854"/>
      <c r="C6" s="855"/>
      <c r="D6" s="855"/>
      <c r="E6" s="855"/>
      <c r="F6" s="855"/>
      <c r="G6" s="856"/>
      <c r="H6" s="824" t="s">
        <v>169</v>
      </c>
      <c r="I6" s="825"/>
      <c r="J6" s="825"/>
      <c r="K6" s="825"/>
      <c r="L6" s="825"/>
      <c r="M6" s="825"/>
      <c r="N6" s="825"/>
      <c r="O6" s="825"/>
      <c r="P6" s="825"/>
      <c r="Q6" s="825"/>
      <c r="R6" s="825"/>
      <c r="S6" s="825"/>
      <c r="T6" s="826"/>
      <c r="U6" s="809" t="s">
        <v>169</v>
      </c>
      <c r="V6" s="810"/>
      <c r="W6" s="810"/>
      <c r="X6" s="810"/>
      <c r="Y6" s="810"/>
      <c r="Z6" s="810"/>
      <c r="AA6" s="810"/>
      <c r="AB6" s="810"/>
      <c r="AC6" s="810"/>
      <c r="AD6" s="810"/>
      <c r="AE6" s="810"/>
      <c r="AF6" s="810"/>
      <c r="AG6" s="811"/>
      <c r="AH6" s="809" t="s">
        <v>169</v>
      </c>
      <c r="AI6" s="810"/>
      <c r="AJ6" s="810"/>
      <c r="AK6" s="810"/>
      <c r="AL6" s="810"/>
      <c r="AM6" s="810"/>
      <c r="AN6" s="810"/>
      <c r="AO6" s="810"/>
      <c r="AP6" s="810"/>
      <c r="AQ6" s="810"/>
      <c r="AR6" s="810"/>
      <c r="AS6" s="810"/>
      <c r="AT6" s="811"/>
    </row>
    <row r="7" spans="1:46" s="72" customFormat="1" ht="45.75" customHeight="1" x14ac:dyDescent="0.25">
      <c r="A7" s="872" t="s">
        <v>156</v>
      </c>
      <c r="B7" s="830" t="s">
        <v>560</v>
      </c>
      <c r="C7" s="830" t="s">
        <v>151</v>
      </c>
      <c r="D7" s="830" t="s">
        <v>962</v>
      </c>
      <c r="E7" s="830" t="s">
        <v>125</v>
      </c>
      <c r="F7" s="830" t="s">
        <v>148</v>
      </c>
      <c r="G7" s="838" t="s">
        <v>152</v>
      </c>
      <c r="H7" s="843" t="s">
        <v>535</v>
      </c>
      <c r="I7" s="844"/>
      <c r="J7" s="844"/>
      <c r="K7" s="845"/>
      <c r="L7" s="840" t="s">
        <v>522</v>
      </c>
      <c r="M7" s="841"/>
      <c r="N7" s="842"/>
      <c r="O7" s="846" t="s">
        <v>523</v>
      </c>
      <c r="P7" s="847"/>
      <c r="Q7" s="847"/>
      <c r="R7" s="847"/>
      <c r="S7" s="847"/>
      <c r="T7" s="848"/>
      <c r="U7" s="843" t="s">
        <v>538</v>
      </c>
      <c r="V7" s="844"/>
      <c r="W7" s="844"/>
      <c r="X7" s="845"/>
      <c r="Y7" s="850" t="s">
        <v>539</v>
      </c>
      <c r="Z7" s="841"/>
      <c r="AA7" s="851"/>
      <c r="AB7" s="846" t="s">
        <v>540</v>
      </c>
      <c r="AC7" s="847"/>
      <c r="AD7" s="847"/>
      <c r="AE7" s="847"/>
      <c r="AF7" s="847"/>
      <c r="AG7" s="849"/>
      <c r="AH7" s="843" t="s">
        <v>541</v>
      </c>
      <c r="AI7" s="844"/>
      <c r="AJ7" s="844"/>
      <c r="AK7" s="845"/>
      <c r="AL7" s="850" t="s">
        <v>542</v>
      </c>
      <c r="AM7" s="841"/>
      <c r="AN7" s="851"/>
      <c r="AO7" s="846" t="s">
        <v>543</v>
      </c>
      <c r="AP7" s="847"/>
      <c r="AQ7" s="847"/>
      <c r="AR7" s="847"/>
      <c r="AS7" s="847"/>
      <c r="AT7" s="849"/>
    </row>
    <row r="8" spans="1:46" s="72" customFormat="1" ht="105" customHeight="1" x14ac:dyDescent="0.25">
      <c r="A8" s="873"/>
      <c r="B8" s="831"/>
      <c r="C8" s="831"/>
      <c r="D8" s="831"/>
      <c r="E8" s="831"/>
      <c r="F8" s="831"/>
      <c r="G8" s="839"/>
      <c r="H8" s="563" t="s">
        <v>517</v>
      </c>
      <c r="I8" s="564" t="s">
        <v>231</v>
      </c>
      <c r="J8" s="564" t="s">
        <v>518</v>
      </c>
      <c r="K8" s="570" t="s">
        <v>519</v>
      </c>
      <c r="L8" s="572" t="s">
        <v>520</v>
      </c>
      <c r="M8" s="566" t="s">
        <v>524</v>
      </c>
      <c r="N8" s="573" t="s">
        <v>521</v>
      </c>
      <c r="O8" s="567" t="s">
        <v>536</v>
      </c>
      <c r="P8" s="568" t="s">
        <v>529</v>
      </c>
      <c r="Q8" s="568" t="s">
        <v>525</v>
      </c>
      <c r="R8" s="568" t="s">
        <v>526</v>
      </c>
      <c r="S8" s="568" t="s">
        <v>527</v>
      </c>
      <c r="T8" s="663" t="s">
        <v>528</v>
      </c>
      <c r="U8" s="648" t="s">
        <v>517</v>
      </c>
      <c r="V8" s="649" t="s">
        <v>231</v>
      </c>
      <c r="W8" s="649" t="s">
        <v>518</v>
      </c>
      <c r="X8" s="652" t="s">
        <v>519</v>
      </c>
      <c r="Y8" s="650" t="s">
        <v>520</v>
      </c>
      <c r="Z8" s="651" t="s">
        <v>524</v>
      </c>
      <c r="AA8" s="653" t="s">
        <v>521</v>
      </c>
      <c r="AB8" s="790" t="s">
        <v>536</v>
      </c>
      <c r="AC8" s="791" t="s">
        <v>529</v>
      </c>
      <c r="AD8" s="791" t="s">
        <v>525</v>
      </c>
      <c r="AE8" s="791" t="s">
        <v>526</v>
      </c>
      <c r="AF8" s="791" t="s">
        <v>527</v>
      </c>
      <c r="AG8" s="792" t="s">
        <v>528</v>
      </c>
      <c r="AH8" s="563" t="s">
        <v>517</v>
      </c>
      <c r="AI8" s="564" t="s">
        <v>231</v>
      </c>
      <c r="AJ8" s="564" t="s">
        <v>518</v>
      </c>
      <c r="AK8" s="570" t="s">
        <v>519</v>
      </c>
      <c r="AL8" s="565" t="s">
        <v>520</v>
      </c>
      <c r="AM8" s="566" t="s">
        <v>524</v>
      </c>
      <c r="AN8" s="571" t="s">
        <v>521</v>
      </c>
      <c r="AO8" s="567" t="s">
        <v>536</v>
      </c>
      <c r="AP8" s="568" t="s">
        <v>529</v>
      </c>
      <c r="AQ8" s="568" t="s">
        <v>525</v>
      </c>
      <c r="AR8" s="568" t="s">
        <v>526</v>
      </c>
      <c r="AS8" s="568" t="s">
        <v>527</v>
      </c>
      <c r="AT8" s="569" t="s">
        <v>528</v>
      </c>
    </row>
    <row r="9" spans="1:46" s="72" customFormat="1" ht="232.5" customHeight="1" x14ac:dyDescent="0.25">
      <c r="A9" s="869" t="s">
        <v>194</v>
      </c>
      <c r="B9" s="123">
        <v>1</v>
      </c>
      <c r="C9" s="678" t="s">
        <v>474</v>
      </c>
      <c r="D9" s="124" t="s">
        <v>195</v>
      </c>
      <c r="E9" s="124" t="s">
        <v>475</v>
      </c>
      <c r="F9" s="125">
        <v>44316</v>
      </c>
      <c r="G9" s="577" t="s">
        <v>783</v>
      </c>
      <c r="H9" s="128" t="s">
        <v>1047</v>
      </c>
      <c r="I9" s="127">
        <v>1</v>
      </c>
      <c r="J9" s="128" t="s">
        <v>784</v>
      </c>
      <c r="K9" s="131"/>
      <c r="L9" s="131" t="s">
        <v>649</v>
      </c>
      <c r="M9" s="131" t="s">
        <v>531</v>
      </c>
      <c r="N9" s="128" t="s">
        <v>773</v>
      </c>
      <c r="O9" s="131" t="s">
        <v>1027</v>
      </c>
      <c r="P9" s="131" t="s">
        <v>863</v>
      </c>
      <c r="Q9" s="127">
        <v>0.7</v>
      </c>
      <c r="R9" s="128" t="s">
        <v>1020</v>
      </c>
      <c r="S9" s="131" t="s">
        <v>865</v>
      </c>
      <c r="T9" s="664" t="s">
        <v>1048</v>
      </c>
      <c r="U9" s="126" t="s">
        <v>1147</v>
      </c>
      <c r="V9" s="579">
        <v>1</v>
      </c>
      <c r="W9" s="576" t="s">
        <v>1149</v>
      </c>
      <c r="X9" s="613" t="s">
        <v>1148</v>
      </c>
      <c r="Y9" s="133" t="s">
        <v>1145</v>
      </c>
      <c r="Z9" s="131" t="s">
        <v>531</v>
      </c>
      <c r="AA9" s="604" t="s">
        <v>1333</v>
      </c>
      <c r="AB9" s="631" t="s">
        <v>1305</v>
      </c>
      <c r="AC9" s="576" t="s">
        <v>863</v>
      </c>
      <c r="AD9" s="575">
        <v>1</v>
      </c>
      <c r="AE9" s="701" t="s">
        <v>1334</v>
      </c>
      <c r="AF9" s="701" t="s">
        <v>1314</v>
      </c>
      <c r="AG9" s="604" t="s">
        <v>534</v>
      </c>
      <c r="AH9" s="86"/>
      <c r="AI9" s="84"/>
      <c r="AJ9" s="84"/>
      <c r="AK9" s="85"/>
      <c r="AL9" s="86"/>
      <c r="AM9" s="84"/>
      <c r="AN9" s="85"/>
      <c r="AO9" s="86"/>
      <c r="AP9" s="84"/>
      <c r="AQ9" s="84"/>
      <c r="AR9" s="84"/>
      <c r="AS9" s="84"/>
      <c r="AT9" s="85"/>
    </row>
    <row r="10" spans="1:46" s="72" customFormat="1" ht="185.45" customHeight="1" x14ac:dyDescent="0.25">
      <c r="A10" s="869"/>
      <c r="B10" s="123">
        <v>2</v>
      </c>
      <c r="C10" s="679" t="s">
        <v>467</v>
      </c>
      <c r="D10" s="124" t="s">
        <v>196</v>
      </c>
      <c r="E10" s="124" t="s">
        <v>476</v>
      </c>
      <c r="F10" s="125">
        <v>44331</v>
      </c>
      <c r="G10" s="577" t="s">
        <v>785</v>
      </c>
      <c r="H10" s="131" t="s">
        <v>580</v>
      </c>
      <c r="I10" s="127" t="s">
        <v>580</v>
      </c>
      <c r="J10" s="131" t="s">
        <v>580</v>
      </c>
      <c r="K10" s="131"/>
      <c r="L10" s="131" t="s">
        <v>649</v>
      </c>
      <c r="M10" s="131" t="s">
        <v>537</v>
      </c>
      <c r="N10" s="128" t="s">
        <v>575</v>
      </c>
      <c r="O10" s="131" t="s">
        <v>1027</v>
      </c>
      <c r="P10" s="131" t="s">
        <v>864</v>
      </c>
      <c r="Q10" s="127">
        <v>0</v>
      </c>
      <c r="R10" s="128" t="s">
        <v>866</v>
      </c>
      <c r="S10" s="131" t="s">
        <v>580</v>
      </c>
      <c r="T10" s="136" t="s">
        <v>537</v>
      </c>
      <c r="U10" s="665" t="s">
        <v>1150</v>
      </c>
      <c r="V10" s="127">
        <v>1</v>
      </c>
      <c r="W10" s="131" t="s">
        <v>1151</v>
      </c>
      <c r="X10" s="604"/>
      <c r="Y10" s="133" t="s">
        <v>1145</v>
      </c>
      <c r="Z10" s="131" t="s">
        <v>531</v>
      </c>
      <c r="AA10" s="604" t="s">
        <v>1152</v>
      </c>
      <c r="AB10" s="631" t="s">
        <v>1306</v>
      </c>
      <c r="AC10" s="576" t="s">
        <v>863</v>
      </c>
      <c r="AD10" s="575">
        <v>1</v>
      </c>
      <c r="AE10" s="701" t="s">
        <v>1335</v>
      </c>
      <c r="AF10" s="701" t="s">
        <v>1315</v>
      </c>
      <c r="AG10" s="604" t="s">
        <v>531</v>
      </c>
      <c r="AH10" s="86"/>
      <c r="AI10" s="84"/>
      <c r="AJ10" s="84"/>
      <c r="AK10" s="85"/>
      <c r="AL10" s="86"/>
      <c r="AM10" s="84"/>
      <c r="AN10" s="85"/>
      <c r="AO10" s="86"/>
      <c r="AP10" s="84"/>
      <c r="AQ10" s="84"/>
      <c r="AR10" s="84"/>
      <c r="AS10" s="84"/>
      <c r="AT10" s="85"/>
    </row>
    <row r="11" spans="1:46" ht="114" hidden="1" x14ac:dyDescent="0.2">
      <c r="A11" s="869" t="s">
        <v>198</v>
      </c>
      <c r="B11" s="123">
        <f>B10+1</f>
        <v>3</v>
      </c>
      <c r="C11" s="678" t="s">
        <v>199</v>
      </c>
      <c r="D11" s="124" t="s">
        <v>200</v>
      </c>
      <c r="E11" s="124" t="s">
        <v>475</v>
      </c>
      <c r="F11" s="135" t="s">
        <v>201</v>
      </c>
      <c r="G11" s="577" t="s">
        <v>788</v>
      </c>
      <c r="H11" s="128" t="s">
        <v>574</v>
      </c>
      <c r="I11" s="127">
        <v>1</v>
      </c>
      <c r="J11" s="128" t="s">
        <v>771</v>
      </c>
      <c r="K11" s="131"/>
      <c r="L11" s="131" t="s">
        <v>649</v>
      </c>
      <c r="M11" s="131" t="s">
        <v>531</v>
      </c>
      <c r="N11" s="128" t="s">
        <v>770</v>
      </c>
      <c r="O11" s="131" t="s">
        <v>1027</v>
      </c>
      <c r="P11" s="131" t="s">
        <v>863</v>
      </c>
      <c r="Q11" s="127">
        <v>1</v>
      </c>
      <c r="R11" s="128" t="s">
        <v>868</v>
      </c>
      <c r="S11" s="131" t="s">
        <v>869</v>
      </c>
      <c r="T11" s="136" t="s">
        <v>531</v>
      </c>
      <c r="U11" s="631" t="s">
        <v>1159</v>
      </c>
      <c r="V11" s="575">
        <v>1</v>
      </c>
      <c r="W11" s="576" t="s">
        <v>580</v>
      </c>
      <c r="X11" s="604" t="s">
        <v>580</v>
      </c>
      <c r="Y11" s="133" t="s">
        <v>1145</v>
      </c>
      <c r="Z11" s="131" t="s">
        <v>531</v>
      </c>
      <c r="AA11" s="604" t="s">
        <v>1159</v>
      </c>
      <c r="AB11" s="631" t="s">
        <v>1305</v>
      </c>
      <c r="AC11" s="576" t="s">
        <v>580</v>
      </c>
      <c r="AD11" s="575">
        <v>1</v>
      </c>
      <c r="AE11" s="576" t="s">
        <v>1313</v>
      </c>
      <c r="AF11" s="576" t="s">
        <v>580</v>
      </c>
      <c r="AG11" s="604" t="s">
        <v>531</v>
      </c>
      <c r="AH11" s="86"/>
      <c r="AI11" s="84"/>
      <c r="AJ11" s="84"/>
      <c r="AK11" s="85"/>
      <c r="AL11" s="86"/>
      <c r="AM11" s="84"/>
      <c r="AN11" s="85"/>
      <c r="AO11" s="86"/>
      <c r="AP11" s="84"/>
      <c r="AQ11" s="84"/>
      <c r="AR11" s="84"/>
      <c r="AS11" s="84"/>
      <c r="AT11" s="85"/>
    </row>
    <row r="12" spans="1:46" ht="116.25" hidden="1" customHeight="1" x14ac:dyDescent="0.2">
      <c r="A12" s="869"/>
      <c r="B12" s="123">
        <f t="shared" ref="B12:B29" si="0">B11+1</f>
        <v>4</v>
      </c>
      <c r="C12" s="678" t="s">
        <v>202</v>
      </c>
      <c r="D12" s="124" t="s">
        <v>203</v>
      </c>
      <c r="E12" s="124" t="s">
        <v>476</v>
      </c>
      <c r="F12" s="125">
        <v>44227</v>
      </c>
      <c r="G12" s="577" t="s">
        <v>1051</v>
      </c>
      <c r="H12" s="128" t="s">
        <v>867</v>
      </c>
      <c r="I12" s="127">
        <v>1</v>
      </c>
      <c r="J12" s="128" t="s">
        <v>786</v>
      </c>
      <c r="K12" s="131"/>
      <c r="L12" s="131" t="s">
        <v>649</v>
      </c>
      <c r="M12" s="131" t="s">
        <v>531</v>
      </c>
      <c r="N12" s="128" t="s">
        <v>772</v>
      </c>
      <c r="O12" s="131" t="s">
        <v>1027</v>
      </c>
      <c r="P12" s="131" t="s">
        <v>863</v>
      </c>
      <c r="Q12" s="127">
        <v>1</v>
      </c>
      <c r="R12" s="128" t="s">
        <v>1049</v>
      </c>
      <c r="S12" s="131" t="s">
        <v>880</v>
      </c>
      <c r="T12" s="136" t="s">
        <v>531</v>
      </c>
      <c r="U12" s="631" t="s">
        <v>1159</v>
      </c>
      <c r="V12" s="575">
        <v>1</v>
      </c>
      <c r="W12" s="576" t="s">
        <v>580</v>
      </c>
      <c r="X12" s="604" t="s">
        <v>580</v>
      </c>
      <c r="Y12" s="133" t="s">
        <v>1145</v>
      </c>
      <c r="Z12" s="131" t="s">
        <v>531</v>
      </c>
      <c r="AA12" s="604" t="s">
        <v>1159</v>
      </c>
      <c r="AB12" s="631" t="s">
        <v>1305</v>
      </c>
      <c r="AC12" s="576" t="s">
        <v>580</v>
      </c>
      <c r="AD12" s="575">
        <v>1</v>
      </c>
      <c r="AE12" s="576" t="s">
        <v>1313</v>
      </c>
      <c r="AF12" s="576" t="s">
        <v>580</v>
      </c>
      <c r="AG12" s="604" t="s">
        <v>531</v>
      </c>
      <c r="AH12" s="86"/>
      <c r="AI12" s="84"/>
      <c r="AJ12" s="84"/>
      <c r="AK12" s="85"/>
      <c r="AL12" s="86"/>
      <c r="AM12" s="84"/>
      <c r="AN12" s="85"/>
      <c r="AO12" s="86"/>
      <c r="AP12" s="84"/>
      <c r="AQ12" s="84"/>
      <c r="AR12" s="84"/>
      <c r="AS12" s="84"/>
      <c r="AT12" s="85"/>
    </row>
    <row r="13" spans="1:46" ht="288.75" customHeight="1" x14ac:dyDescent="0.2">
      <c r="A13" s="869"/>
      <c r="B13" s="123">
        <f t="shared" si="0"/>
        <v>5</v>
      </c>
      <c r="C13" s="679" t="s">
        <v>204</v>
      </c>
      <c r="D13" s="124" t="s">
        <v>551</v>
      </c>
      <c r="E13" s="124" t="s">
        <v>476</v>
      </c>
      <c r="F13" s="125">
        <v>44362</v>
      </c>
      <c r="G13" s="577" t="s">
        <v>787</v>
      </c>
      <c r="H13" s="131" t="s">
        <v>580</v>
      </c>
      <c r="I13" s="131" t="s">
        <v>580</v>
      </c>
      <c r="J13" s="131" t="s">
        <v>580</v>
      </c>
      <c r="K13" s="131"/>
      <c r="L13" s="131" t="s">
        <v>649</v>
      </c>
      <c r="M13" s="131" t="s">
        <v>537</v>
      </c>
      <c r="N13" s="131" t="s">
        <v>580</v>
      </c>
      <c r="O13" s="131" t="s">
        <v>1027</v>
      </c>
      <c r="P13" s="131" t="s">
        <v>864</v>
      </c>
      <c r="Q13" s="127">
        <v>0</v>
      </c>
      <c r="R13" s="128" t="s">
        <v>866</v>
      </c>
      <c r="S13" s="131" t="s">
        <v>580</v>
      </c>
      <c r="T13" s="136" t="s">
        <v>537</v>
      </c>
      <c r="U13" s="133" t="s">
        <v>1146</v>
      </c>
      <c r="V13" s="127">
        <v>1</v>
      </c>
      <c r="W13" s="131" t="s">
        <v>1153</v>
      </c>
      <c r="X13" s="604" t="s">
        <v>580</v>
      </c>
      <c r="Y13" s="133" t="s">
        <v>1145</v>
      </c>
      <c r="Z13" s="131" t="s">
        <v>531</v>
      </c>
      <c r="AA13" s="604" t="s">
        <v>1154</v>
      </c>
      <c r="AB13" s="631" t="s">
        <v>1305</v>
      </c>
      <c r="AC13" s="576" t="s">
        <v>863</v>
      </c>
      <c r="AD13" s="575">
        <v>1</v>
      </c>
      <c r="AE13" s="701" t="s">
        <v>1347</v>
      </c>
      <c r="AF13" s="701" t="s">
        <v>1349</v>
      </c>
      <c r="AG13" s="604" t="s">
        <v>531</v>
      </c>
      <c r="AH13" s="86"/>
      <c r="AI13" s="84"/>
      <c r="AJ13" s="84"/>
      <c r="AK13" s="85"/>
      <c r="AL13" s="86"/>
      <c r="AM13" s="84"/>
      <c r="AN13" s="85"/>
      <c r="AO13" s="86"/>
      <c r="AP13" s="84"/>
      <c r="AQ13" s="84"/>
      <c r="AR13" s="84"/>
      <c r="AS13" s="84"/>
      <c r="AT13" s="85"/>
    </row>
    <row r="14" spans="1:46" ht="147" customHeight="1" x14ac:dyDescent="0.2">
      <c r="A14" s="869"/>
      <c r="B14" s="123">
        <f t="shared" si="0"/>
        <v>6</v>
      </c>
      <c r="C14" s="678" t="s">
        <v>205</v>
      </c>
      <c r="D14" s="124" t="s">
        <v>200</v>
      </c>
      <c r="E14" s="124" t="s">
        <v>476</v>
      </c>
      <c r="F14" s="135" t="s">
        <v>457</v>
      </c>
      <c r="G14" s="577" t="s">
        <v>788</v>
      </c>
      <c r="H14" s="131" t="s">
        <v>580</v>
      </c>
      <c r="I14" s="131" t="s">
        <v>580</v>
      </c>
      <c r="J14" s="131" t="s">
        <v>580</v>
      </c>
      <c r="K14" s="131"/>
      <c r="L14" s="131" t="s">
        <v>649</v>
      </c>
      <c r="M14" s="131" t="s">
        <v>537</v>
      </c>
      <c r="N14" s="131" t="s">
        <v>580</v>
      </c>
      <c r="O14" s="131" t="s">
        <v>1027</v>
      </c>
      <c r="P14" s="131" t="s">
        <v>864</v>
      </c>
      <c r="Q14" s="127">
        <v>0</v>
      </c>
      <c r="R14" s="128" t="s">
        <v>866</v>
      </c>
      <c r="S14" s="131" t="s">
        <v>580</v>
      </c>
      <c r="T14" s="136" t="s">
        <v>537</v>
      </c>
      <c r="U14" s="133" t="s">
        <v>1065</v>
      </c>
      <c r="V14" s="238">
        <v>1</v>
      </c>
      <c r="W14" s="131" t="s">
        <v>1156</v>
      </c>
      <c r="X14" s="604" t="s">
        <v>580</v>
      </c>
      <c r="Y14" s="133" t="s">
        <v>1145</v>
      </c>
      <c r="Z14" s="131" t="s">
        <v>531</v>
      </c>
      <c r="AA14" s="604" t="s">
        <v>1155</v>
      </c>
      <c r="AB14" s="631" t="s">
        <v>1306</v>
      </c>
      <c r="AC14" s="576" t="s">
        <v>863</v>
      </c>
      <c r="AD14" s="575">
        <v>1</v>
      </c>
      <c r="AE14" s="701" t="s">
        <v>1348</v>
      </c>
      <c r="AF14" s="701" t="s">
        <v>1350</v>
      </c>
      <c r="AG14" s="604" t="s">
        <v>531</v>
      </c>
      <c r="AH14" s="86"/>
      <c r="AI14" s="84"/>
      <c r="AJ14" s="84"/>
      <c r="AK14" s="85"/>
      <c r="AL14" s="86"/>
      <c r="AM14" s="84"/>
      <c r="AN14" s="85"/>
      <c r="AO14" s="86"/>
      <c r="AP14" s="84"/>
      <c r="AQ14" s="84"/>
      <c r="AR14" s="84"/>
      <c r="AS14" s="84"/>
      <c r="AT14" s="85"/>
    </row>
    <row r="15" spans="1:46" ht="141.6" customHeight="1" x14ac:dyDescent="0.2">
      <c r="A15" s="869"/>
      <c r="B15" s="123">
        <f t="shared" si="0"/>
        <v>7</v>
      </c>
      <c r="C15" s="137" t="s">
        <v>1052</v>
      </c>
      <c r="D15" s="124" t="s">
        <v>1053</v>
      </c>
      <c r="E15" s="124" t="s">
        <v>476</v>
      </c>
      <c r="F15" s="135" t="s">
        <v>457</v>
      </c>
      <c r="G15" s="577" t="s">
        <v>789</v>
      </c>
      <c r="H15" s="131" t="s">
        <v>580</v>
      </c>
      <c r="I15" s="131" t="s">
        <v>580</v>
      </c>
      <c r="J15" s="131" t="s">
        <v>580</v>
      </c>
      <c r="K15" s="131"/>
      <c r="L15" s="131" t="s">
        <v>649</v>
      </c>
      <c r="M15" s="131" t="s">
        <v>537</v>
      </c>
      <c r="N15" s="131" t="s">
        <v>580</v>
      </c>
      <c r="O15" s="131" t="s">
        <v>1027</v>
      </c>
      <c r="P15" s="131" t="s">
        <v>864</v>
      </c>
      <c r="Q15" s="127">
        <v>0</v>
      </c>
      <c r="R15" s="138" t="s">
        <v>1021</v>
      </c>
      <c r="S15" s="131" t="s">
        <v>880</v>
      </c>
      <c r="T15" s="136" t="s">
        <v>537</v>
      </c>
      <c r="U15" s="133" t="s">
        <v>1066</v>
      </c>
      <c r="V15" s="238">
        <v>1</v>
      </c>
      <c r="W15" s="131" t="s">
        <v>1157</v>
      </c>
      <c r="X15" s="604" t="s">
        <v>580</v>
      </c>
      <c r="Y15" s="133" t="s">
        <v>1145</v>
      </c>
      <c r="Z15" s="131" t="s">
        <v>531</v>
      </c>
      <c r="AA15" s="604" t="s">
        <v>1158</v>
      </c>
      <c r="AB15" s="631" t="s">
        <v>1305</v>
      </c>
      <c r="AC15" s="576" t="s">
        <v>863</v>
      </c>
      <c r="AD15" s="575">
        <v>1</v>
      </c>
      <c r="AE15" s="701" t="s">
        <v>1336</v>
      </c>
      <c r="AF15" s="701" t="s">
        <v>1316</v>
      </c>
      <c r="AG15" s="604" t="s">
        <v>531</v>
      </c>
      <c r="AH15" s="86"/>
      <c r="AI15" s="84"/>
      <c r="AJ15" s="84"/>
      <c r="AK15" s="85"/>
      <c r="AL15" s="86"/>
      <c r="AM15" s="84"/>
      <c r="AN15" s="85"/>
      <c r="AO15" s="86"/>
      <c r="AP15" s="84"/>
      <c r="AQ15" s="84"/>
      <c r="AR15" s="84"/>
      <c r="AS15" s="84"/>
      <c r="AT15" s="85"/>
    </row>
    <row r="16" spans="1:46" ht="126.6" hidden="1" customHeight="1" x14ac:dyDescent="0.2">
      <c r="A16" s="869"/>
      <c r="B16" s="123">
        <f t="shared" si="0"/>
        <v>8</v>
      </c>
      <c r="C16" s="678" t="s">
        <v>456</v>
      </c>
      <c r="D16" s="124" t="s">
        <v>200</v>
      </c>
      <c r="E16" s="124" t="s">
        <v>476</v>
      </c>
      <c r="F16" s="125">
        <v>44227</v>
      </c>
      <c r="G16" s="577" t="s">
        <v>788</v>
      </c>
      <c r="H16" s="128" t="s">
        <v>790</v>
      </c>
      <c r="I16" s="127">
        <v>1</v>
      </c>
      <c r="J16" s="128" t="s">
        <v>774</v>
      </c>
      <c r="K16" s="131"/>
      <c r="L16" s="131" t="s">
        <v>649</v>
      </c>
      <c r="M16" s="131" t="s">
        <v>531</v>
      </c>
      <c r="N16" s="128" t="s">
        <v>769</v>
      </c>
      <c r="O16" s="131" t="s">
        <v>1027</v>
      </c>
      <c r="P16" s="131" t="s">
        <v>863</v>
      </c>
      <c r="Q16" s="127">
        <v>1</v>
      </c>
      <c r="R16" s="128" t="s">
        <v>878</v>
      </c>
      <c r="S16" s="131" t="s">
        <v>879</v>
      </c>
      <c r="T16" s="136" t="s">
        <v>531</v>
      </c>
      <c r="U16" s="631" t="s">
        <v>1159</v>
      </c>
      <c r="V16" s="575">
        <v>1</v>
      </c>
      <c r="W16" s="576" t="s">
        <v>580</v>
      </c>
      <c r="X16" s="604" t="s">
        <v>580</v>
      </c>
      <c r="Y16" s="133" t="s">
        <v>1145</v>
      </c>
      <c r="Z16" s="131" t="s">
        <v>531</v>
      </c>
      <c r="AA16" s="604" t="s">
        <v>1159</v>
      </c>
      <c r="AB16" s="631" t="s">
        <v>1305</v>
      </c>
      <c r="AC16" s="576" t="s">
        <v>580</v>
      </c>
      <c r="AD16" s="575">
        <v>1</v>
      </c>
      <c r="AE16" s="576" t="s">
        <v>1313</v>
      </c>
      <c r="AF16" s="576" t="s">
        <v>580</v>
      </c>
      <c r="AG16" s="604" t="s">
        <v>531</v>
      </c>
      <c r="AH16" s="86"/>
      <c r="AI16" s="84"/>
      <c r="AJ16" s="84"/>
      <c r="AK16" s="85"/>
      <c r="AL16" s="86"/>
      <c r="AM16" s="84"/>
      <c r="AN16" s="85"/>
      <c r="AO16" s="86"/>
      <c r="AP16" s="84"/>
      <c r="AQ16" s="84"/>
      <c r="AR16" s="84"/>
      <c r="AS16" s="84"/>
      <c r="AT16" s="85"/>
    </row>
    <row r="17" spans="1:46" ht="130.5" hidden="1" customHeight="1" x14ac:dyDescent="0.2">
      <c r="A17" s="869"/>
      <c r="B17" s="123">
        <f t="shared" si="0"/>
        <v>9</v>
      </c>
      <c r="C17" s="678" t="s">
        <v>466</v>
      </c>
      <c r="D17" s="124" t="s">
        <v>257</v>
      </c>
      <c r="E17" s="124" t="s">
        <v>213</v>
      </c>
      <c r="F17" s="125">
        <v>44225</v>
      </c>
      <c r="G17" s="578" t="s">
        <v>553</v>
      </c>
      <c r="H17" s="128" t="s">
        <v>586</v>
      </c>
      <c r="I17" s="127">
        <v>1</v>
      </c>
      <c r="J17" s="128" t="s">
        <v>587</v>
      </c>
      <c r="K17" s="131" t="s">
        <v>580</v>
      </c>
      <c r="L17" s="131" t="s">
        <v>649</v>
      </c>
      <c r="M17" s="131" t="s">
        <v>531</v>
      </c>
      <c r="N17" s="128" t="s">
        <v>768</v>
      </c>
      <c r="O17" s="131" t="s">
        <v>1027</v>
      </c>
      <c r="P17" s="131" t="s">
        <v>863</v>
      </c>
      <c r="Q17" s="127">
        <v>1</v>
      </c>
      <c r="R17" s="128" t="s">
        <v>586</v>
      </c>
      <c r="S17" s="131" t="s">
        <v>870</v>
      </c>
      <c r="T17" s="136" t="s">
        <v>531</v>
      </c>
      <c r="U17" s="86" t="s">
        <v>1087</v>
      </c>
      <c r="V17" s="575">
        <v>1</v>
      </c>
      <c r="W17" s="576" t="s">
        <v>580</v>
      </c>
      <c r="X17" s="604" t="s">
        <v>580</v>
      </c>
      <c r="Y17" s="133" t="s">
        <v>1145</v>
      </c>
      <c r="Z17" s="131" t="s">
        <v>531</v>
      </c>
      <c r="AA17" s="604" t="s">
        <v>1159</v>
      </c>
      <c r="AB17" s="631" t="s">
        <v>1305</v>
      </c>
      <c r="AC17" s="576" t="s">
        <v>580</v>
      </c>
      <c r="AD17" s="575">
        <v>1</v>
      </c>
      <c r="AE17" s="576" t="s">
        <v>1313</v>
      </c>
      <c r="AF17" s="576" t="s">
        <v>580</v>
      </c>
      <c r="AG17" s="604" t="s">
        <v>531</v>
      </c>
      <c r="AH17" s="86"/>
      <c r="AI17" s="84"/>
      <c r="AJ17" s="84"/>
      <c r="AK17" s="85"/>
      <c r="AL17" s="86"/>
      <c r="AM17" s="84"/>
      <c r="AN17" s="85"/>
      <c r="AO17" s="86"/>
      <c r="AP17" s="84"/>
      <c r="AQ17" s="84"/>
      <c r="AR17" s="84"/>
      <c r="AS17" s="84"/>
      <c r="AT17" s="85"/>
    </row>
    <row r="18" spans="1:46" ht="118.5" hidden="1" customHeight="1" x14ac:dyDescent="0.2">
      <c r="A18" s="869"/>
      <c r="B18" s="123">
        <f t="shared" si="0"/>
        <v>10</v>
      </c>
      <c r="C18" s="679" t="s">
        <v>465</v>
      </c>
      <c r="D18" s="140" t="s">
        <v>258</v>
      </c>
      <c r="E18" s="124" t="s">
        <v>213</v>
      </c>
      <c r="F18" s="125">
        <v>44225</v>
      </c>
      <c r="G18" s="578" t="s">
        <v>552</v>
      </c>
      <c r="H18" s="128" t="s">
        <v>588</v>
      </c>
      <c r="I18" s="127">
        <v>1</v>
      </c>
      <c r="J18" s="128" t="s">
        <v>589</v>
      </c>
      <c r="K18" s="131" t="s">
        <v>580</v>
      </c>
      <c r="L18" s="131" t="s">
        <v>649</v>
      </c>
      <c r="M18" s="131" t="s">
        <v>531</v>
      </c>
      <c r="N18" s="128" t="s">
        <v>767</v>
      </c>
      <c r="O18" s="131" t="s">
        <v>1027</v>
      </c>
      <c r="P18" s="131" t="s">
        <v>863</v>
      </c>
      <c r="Q18" s="127">
        <v>1</v>
      </c>
      <c r="R18" s="128" t="s">
        <v>588</v>
      </c>
      <c r="S18" s="131" t="s">
        <v>870</v>
      </c>
      <c r="T18" s="136" t="s">
        <v>531</v>
      </c>
      <c r="U18" s="86" t="s">
        <v>1087</v>
      </c>
      <c r="V18" s="575">
        <v>1</v>
      </c>
      <c r="W18" s="576" t="s">
        <v>580</v>
      </c>
      <c r="X18" s="604" t="s">
        <v>580</v>
      </c>
      <c r="Y18" s="133" t="s">
        <v>1145</v>
      </c>
      <c r="Z18" s="131" t="s">
        <v>531</v>
      </c>
      <c r="AA18" s="604" t="s">
        <v>1159</v>
      </c>
      <c r="AB18" s="631" t="s">
        <v>1305</v>
      </c>
      <c r="AC18" s="576" t="s">
        <v>580</v>
      </c>
      <c r="AD18" s="575">
        <v>1</v>
      </c>
      <c r="AE18" s="576" t="s">
        <v>1313</v>
      </c>
      <c r="AF18" s="576" t="s">
        <v>580</v>
      </c>
      <c r="AG18" s="604" t="s">
        <v>531</v>
      </c>
      <c r="AH18" s="86"/>
      <c r="AI18" s="84"/>
      <c r="AJ18" s="84"/>
      <c r="AK18" s="85"/>
      <c r="AL18" s="86"/>
      <c r="AM18" s="84"/>
      <c r="AN18" s="85"/>
      <c r="AO18" s="86"/>
      <c r="AP18" s="84"/>
      <c r="AQ18" s="84"/>
      <c r="AR18" s="84"/>
      <c r="AS18" s="84"/>
      <c r="AT18" s="85"/>
    </row>
    <row r="19" spans="1:46" ht="137.25" hidden="1" customHeight="1" x14ac:dyDescent="0.2">
      <c r="A19" s="869" t="s">
        <v>206</v>
      </c>
      <c r="B19" s="123">
        <f t="shared" si="0"/>
        <v>11</v>
      </c>
      <c r="C19" s="678" t="s">
        <v>477</v>
      </c>
      <c r="D19" s="140" t="s">
        <v>207</v>
      </c>
      <c r="E19" s="140" t="s">
        <v>476</v>
      </c>
      <c r="F19" s="135" t="s">
        <v>208</v>
      </c>
      <c r="G19" s="577" t="s">
        <v>548</v>
      </c>
      <c r="H19" s="128" t="s">
        <v>764</v>
      </c>
      <c r="I19" s="127">
        <v>1</v>
      </c>
      <c r="J19" s="128" t="s">
        <v>775</v>
      </c>
      <c r="K19" s="131" t="s">
        <v>580</v>
      </c>
      <c r="L19" s="131" t="s">
        <v>649</v>
      </c>
      <c r="M19" s="131" t="s">
        <v>531</v>
      </c>
      <c r="N19" s="128" t="s">
        <v>765</v>
      </c>
      <c r="O19" s="131" t="s">
        <v>1027</v>
      </c>
      <c r="P19" s="131" t="s">
        <v>863</v>
      </c>
      <c r="Q19" s="127">
        <v>1</v>
      </c>
      <c r="R19" s="128" t="s">
        <v>871</v>
      </c>
      <c r="S19" s="131" t="s">
        <v>872</v>
      </c>
      <c r="T19" s="136" t="s">
        <v>531</v>
      </c>
      <c r="U19" s="631" t="s">
        <v>1159</v>
      </c>
      <c r="V19" s="575">
        <v>1</v>
      </c>
      <c r="W19" s="576" t="s">
        <v>580</v>
      </c>
      <c r="X19" s="604" t="s">
        <v>580</v>
      </c>
      <c r="Y19" s="133" t="s">
        <v>1145</v>
      </c>
      <c r="Z19" s="131" t="s">
        <v>531</v>
      </c>
      <c r="AA19" s="604" t="s">
        <v>1159</v>
      </c>
      <c r="AB19" s="631" t="s">
        <v>1305</v>
      </c>
      <c r="AC19" s="576" t="s">
        <v>580</v>
      </c>
      <c r="AD19" s="575">
        <v>1</v>
      </c>
      <c r="AE19" s="576" t="s">
        <v>1313</v>
      </c>
      <c r="AF19" s="576" t="s">
        <v>580</v>
      </c>
      <c r="AG19" s="604" t="s">
        <v>531</v>
      </c>
      <c r="AH19" s="86"/>
      <c r="AI19" s="84"/>
      <c r="AJ19" s="84"/>
      <c r="AK19" s="85"/>
      <c r="AL19" s="86"/>
      <c r="AM19" s="84"/>
      <c r="AN19" s="85"/>
      <c r="AO19" s="86"/>
      <c r="AP19" s="84"/>
      <c r="AQ19" s="84"/>
      <c r="AR19" s="84"/>
      <c r="AS19" s="84"/>
      <c r="AT19" s="85"/>
    </row>
    <row r="20" spans="1:46" ht="123.75" hidden="1" customHeight="1" x14ac:dyDescent="0.2">
      <c r="A20" s="869"/>
      <c r="B20" s="123">
        <f t="shared" si="0"/>
        <v>12</v>
      </c>
      <c r="C20" s="678" t="s">
        <v>478</v>
      </c>
      <c r="D20" s="140" t="s">
        <v>207</v>
      </c>
      <c r="E20" s="140" t="s">
        <v>476</v>
      </c>
      <c r="F20" s="135" t="s">
        <v>459</v>
      </c>
      <c r="G20" s="577" t="s">
        <v>549</v>
      </c>
      <c r="H20" s="128" t="s">
        <v>791</v>
      </c>
      <c r="I20" s="127">
        <v>1</v>
      </c>
      <c r="J20" s="128" t="s">
        <v>792</v>
      </c>
      <c r="K20" s="131" t="s">
        <v>580</v>
      </c>
      <c r="L20" s="131" t="s">
        <v>649</v>
      </c>
      <c r="M20" s="131" t="s">
        <v>531</v>
      </c>
      <c r="N20" s="128" t="s">
        <v>766</v>
      </c>
      <c r="O20" s="131" t="s">
        <v>1027</v>
      </c>
      <c r="P20" s="131" t="s">
        <v>863</v>
      </c>
      <c r="Q20" s="127">
        <v>1</v>
      </c>
      <c r="R20" s="138" t="s">
        <v>1022</v>
      </c>
      <c r="S20" s="131" t="s">
        <v>873</v>
      </c>
      <c r="T20" s="136" t="s">
        <v>531</v>
      </c>
      <c r="U20" s="631" t="s">
        <v>1159</v>
      </c>
      <c r="V20" s="575">
        <v>1</v>
      </c>
      <c r="W20" s="576" t="s">
        <v>580</v>
      </c>
      <c r="X20" s="604" t="s">
        <v>580</v>
      </c>
      <c r="Y20" s="133" t="s">
        <v>1145</v>
      </c>
      <c r="Z20" s="131" t="s">
        <v>531</v>
      </c>
      <c r="AA20" s="604" t="s">
        <v>1159</v>
      </c>
      <c r="AB20" s="631" t="s">
        <v>1305</v>
      </c>
      <c r="AC20" s="576" t="s">
        <v>580</v>
      </c>
      <c r="AD20" s="575">
        <v>1</v>
      </c>
      <c r="AE20" s="576" t="s">
        <v>1313</v>
      </c>
      <c r="AF20" s="576" t="s">
        <v>580</v>
      </c>
      <c r="AG20" s="604" t="s">
        <v>531</v>
      </c>
      <c r="AH20" s="86"/>
      <c r="AI20" s="84"/>
      <c r="AJ20" s="84"/>
      <c r="AK20" s="85"/>
      <c r="AL20" s="86"/>
      <c r="AM20" s="84"/>
      <c r="AN20" s="85"/>
      <c r="AO20" s="86"/>
      <c r="AP20" s="84"/>
      <c r="AQ20" s="84"/>
      <c r="AR20" s="84"/>
      <c r="AS20" s="84"/>
      <c r="AT20" s="85"/>
    </row>
    <row r="21" spans="1:46" ht="158.25" hidden="1" customHeight="1" x14ac:dyDescent="0.2">
      <c r="A21" s="869"/>
      <c r="B21" s="123">
        <f t="shared" si="0"/>
        <v>13</v>
      </c>
      <c r="C21" s="678" t="s">
        <v>479</v>
      </c>
      <c r="D21" s="140" t="s">
        <v>270</v>
      </c>
      <c r="E21" s="140" t="s">
        <v>297</v>
      </c>
      <c r="F21" s="140" t="s">
        <v>984</v>
      </c>
      <c r="G21" s="577" t="s">
        <v>550</v>
      </c>
      <c r="H21" s="128" t="s">
        <v>793</v>
      </c>
      <c r="I21" s="127">
        <v>1</v>
      </c>
      <c r="J21" s="128" t="s">
        <v>794</v>
      </c>
      <c r="K21" s="131" t="s">
        <v>580</v>
      </c>
      <c r="L21" s="131" t="s">
        <v>649</v>
      </c>
      <c r="M21" s="131" t="s">
        <v>531</v>
      </c>
      <c r="N21" s="128" t="s">
        <v>763</v>
      </c>
      <c r="O21" s="131" t="s">
        <v>1027</v>
      </c>
      <c r="P21" s="131" t="s">
        <v>863</v>
      </c>
      <c r="Q21" s="127">
        <v>1</v>
      </c>
      <c r="R21" s="138" t="s">
        <v>1023</v>
      </c>
      <c r="S21" s="131" t="s">
        <v>874</v>
      </c>
      <c r="T21" s="136" t="s">
        <v>531</v>
      </c>
      <c r="U21" s="631" t="s">
        <v>1159</v>
      </c>
      <c r="V21" s="575">
        <v>1</v>
      </c>
      <c r="W21" s="576" t="s">
        <v>580</v>
      </c>
      <c r="X21" s="604" t="s">
        <v>580</v>
      </c>
      <c r="Y21" s="133" t="s">
        <v>1145</v>
      </c>
      <c r="Z21" s="131" t="s">
        <v>531</v>
      </c>
      <c r="AA21" s="604" t="s">
        <v>1159</v>
      </c>
      <c r="AB21" s="631" t="s">
        <v>1305</v>
      </c>
      <c r="AC21" s="576" t="s">
        <v>580</v>
      </c>
      <c r="AD21" s="575">
        <v>1</v>
      </c>
      <c r="AE21" s="576" t="s">
        <v>1313</v>
      </c>
      <c r="AF21" s="576" t="s">
        <v>580</v>
      </c>
      <c r="AG21" s="604" t="s">
        <v>531</v>
      </c>
      <c r="AH21" s="86"/>
      <c r="AI21" s="84"/>
      <c r="AJ21" s="84"/>
      <c r="AK21" s="85"/>
      <c r="AL21" s="86"/>
      <c r="AM21" s="84"/>
      <c r="AN21" s="85"/>
      <c r="AO21" s="86"/>
      <c r="AP21" s="84"/>
      <c r="AQ21" s="84"/>
      <c r="AR21" s="84"/>
      <c r="AS21" s="84"/>
      <c r="AT21" s="85"/>
    </row>
    <row r="22" spans="1:46" ht="249.75" x14ac:dyDescent="0.2">
      <c r="A22" s="869" t="s">
        <v>209</v>
      </c>
      <c r="B22" s="123">
        <f t="shared" si="0"/>
        <v>14</v>
      </c>
      <c r="C22" s="678" t="s">
        <v>480</v>
      </c>
      <c r="D22" s="124" t="s">
        <v>210</v>
      </c>
      <c r="E22" s="124" t="s">
        <v>211</v>
      </c>
      <c r="F22" s="123" t="s">
        <v>1054</v>
      </c>
      <c r="G22" s="136" t="s">
        <v>559</v>
      </c>
      <c r="H22" s="128" t="s">
        <v>795</v>
      </c>
      <c r="I22" s="127" t="s">
        <v>580</v>
      </c>
      <c r="J22" s="131" t="s">
        <v>580</v>
      </c>
      <c r="K22" s="131" t="s">
        <v>580</v>
      </c>
      <c r="L22" s="131" t="s">
        <v>649</v>
      </c>
      <c r="M22" s="131" t="s">
        <v>530</v>
      </c>
      <c r="N22" s="128" t="s">
        <v>762</v>
      </c>
      <c r="O22" s="131" t="s">
        <v>1027</v>
      </c>
      <c r="P22" s="131" t="s">
        <v>864</v>
      </c>
      <c r="Q22" s="127">
        <v>0</v>
      </c>
      <c r="R22" s="128" t="s">
        <v>866</v>
      </c>
      <c r="S22" s="131" t="s">
        <v>580</v>
      </c>
      <c r="T22" s="136" t="s">
        <v>537</v>
      </c>
      <c r="U22" s="126" t="s">
        <v>1255</v>
      </c>
      <c r="V22" s="127">
        <v>0.33</v>
      </c>
      <c r="W22" s="580" t="s">
        <v>1256</v>
      </c>
      <c r="X22" s="85"/>
      <c r="Y22" s="133" t="s">
        <v>1145</v>
      </c>
      <c r="Z22" s="131" t="s">
        <v>530</v>
      </c>
      <c r="AA22" s="604" t="s">
        <v>1160</v>
      </c>
      <c r="AB22" s="631" t="s">
        <v>1306</v>
      </c>
      <c r="AC22" s="576" t="s">
        <v>863</v>
      </c>
      <c r="AD22" s="575">
        <v>0.66</v>
      </c>
      <c r="AE22" s="701" t="s">
        <v>1339</v>
      </c>
      <c r="AF22" s="701" t="s">
        <v>1316</v>
      </c>
      <c r="AG22" s="604" t="s">
        <v>530</v>
      </c>
      <c r="AH22" s="86"/>
      <c r="AI22" s="84"/>
      <c r="AJ22" s="84"/>
      <c r="AK22" s="85"/>
      <c r="AL22" s="86"/>
      <c r="AM22" s="84"/>
      <c r="AN22" s="85"/>
      <c r="AO22" s="86"/>
      <c r="AP22" s="84"/>
      <c r="AQ22" s="84"/>
      <c r="AR22" s="84"/>
      <c r="AS22" s="84"/>
      <c r="AT22" s="85"/>
    </row>
    <row r="23" spans="1:46" ht="268.89999999999998" customHeight="1" x14ac:dyDescent="0.2">
      <c r="A23" s="869"/>
      <c r="B23" s="123">
        <f t="shared" si="0"/>
        <v>15</v>
      </c>
      <c r="C23" s="678" t="s">
        <v>796</v>
      </c>
      <c r="D23" s="124" t="s">
        <v>271</v>
      </c>
      <c r="E23" s="124" t="s">
        <v>458</v>
      </c>
      <c r="F23" s="123" t="s">
        <v>1054</v>
      </c>
      <c r="G23" s="136" t="s">
        <v>558</v>
      </c>
      <c r="H23" s="128" t="s">
        <v>797</v>
      </c>
      <c r="I23" s="127" t="s">
        <v>580</v>
      </c>
      <c r="J23" s="131" t="s">
        <v>580</v>
      </c>
      <c r="K23" s="131" t="s">
        <v>580</v>
      </c>
      <c r="L23" s="131" t="s">
        <v>649</v>
      </c>
      <c r="M23" s="131" t="s">
        <v>530</v>
      </c>
      <c r="N23" s="128" t="s">
        <v>762</v>
      </c>
      <c r="O23" s="131" t="s">
        <v>1027</v>
      </c>
      <c r="P23" s="131" t="s">
        <v>864</v>
      </c>
      <c r="Q23" s="127">
        <v>0</v>
      </c>
      <c r="R23" s="128" t="s">
        <v>866</v>
      </c>
      <c r="S23" s="131" t="s">
        <v>580</v>
      </c>
      <c r="T23" s="136" t="s">
        <v>537</v>
      </c>
      <c r="U23" s="126" t="s">
        <v>1257</v>
      </c>
      <c r="V23" s="127">
        <v>0.33</v>
      </c>
      <c r="W23" s="84" t="s">
        <v>1258</v>
      </c>
      <c r="X23" s="85"/>
      <c r="Y23" s="133" t="s">
        <v>1145</v>
      </c>
      <c r="Z23" s="131" t="s">
        <v>530</v>
      </c>
      <c r="AA23" s="604" t="s">
        <v>1259</v>
      </c>
      <c r="AB23" s="631" t="s">
        <v>1307</v>
      </c>
      <c r="AC23" s="576" t="s">
        <v>863</v>
      </c>
      <c r="AD23" s="575">
        <v>0.66</v>
      </c>
      <c r="AE23" s="701" t="s">
        <v>1339</v>
      </c>
      <c r="AF23" s="701" t="s">
        <v>1316</v>
      </c>
      <c r="AG23" s="604" t="s">
        <v>530</v>
      </c>
      <c r="AH23" s="86"/>
      <c r="AI23" s="84"/>
      <c r="AJ23" s="84"/>
      <c r="AK23" s="85"/>
      <c r="AL23" s="86"/>
      <c r="AM23" s="84"/>
      <c r="AN23" s="85"/>
      <c r="AO23" s="86"/>
      <c r="AP23" s="84"/>
      <c r="AQ23" s="84"/>
      <c r="AR23" s="84"/>
      <c r="AS23" s="84"/>
      <c r="AT23" s="85"/>
    </row>
    <row r="24" spans="1:46" ht="349.5" customHeight="1" x14ac:dyDescent="0.2">
      <c r="A24" s="869"/>
      <c r="B24" s="123">
        <f t="shared" si="0"/>
        <v>16</v>
      </c>
      <c r="C24" s="678" t="s">
        <v>216</v>
      </c>
      <c r="D24" s="124" t="s">
        <v>217</v>
      </c>
      <c r="E24" s="124" t="s">
        <v>218</v>
      </c>
      <c r="F24" s="125">
        <v>44286</v>
      </c>
      <c r="G24" s="136" t="s">
        <v>554</v>
      </c>
      <c r="H24" s="128" t="s">
        <v>590</v>
      </c>
      <c r="I24" s="127">
        <f>2/3</f>
        <v>0.66666666666666663</v>
      </c>
      <c r="J24" s="128" t="s">
        <v>1038</v>
      </c>
      <c r="K24" s="131" t="s">
        <v>591</v>
      </c>
      <c r="L24" s="131" t="s">
        <v>649</v>
      </c>
      <c r="M24" s="131" t="s">
        <v>532</v>
      </c>
      <c r="N24" s="128" t="s">
        <v>760</v>
      </c>
      <c r="O24" s="131" t="s">
        <v>1027</v>
      </c>
      <c r="P24" s="131" t="s">
        <v>863</v>
      </c>
      <c r="Q24" s="127">
        <v>0.67</v>
      </c>
      <c r="R24" s="138" t="s">
        <v>590</v>
      </c>
      <c r="S24" s="131" t="s">
        <v>875</v>
      </c>
      <c r="T24" s="136" t="s">
        <v>533</v>
      </c>
      <c r="U24" s="86" t="s">
        <v>1088</v>
      </c>
      <c r="V24" s="575">
        <v>1</v>
      </c>
      <c r="W24" s="84" t="s">
        <v>1089</v>
      </c>
      <c r="X24" s="604" t="s">
        <v>1090</v>
      </c>
      <c r="Y24" s="133" t="s">
        <v>1145</v>
      </c>
      <c r="Z24" s="131" t="s">
        <v>530</v>
      </c>
      <c r="AA24" s="604" t="s">
        <v>1260</v>
      </c>
      <c r="AB24" s="631" t="s">
        <v>1308</v>
      </c>
      <c r="AC24" s="576" t="s">
        <v>863</v>
      </c>
      <c r="AD24" s="575">
        <v>1</v>
      </c>
      <c r="AE24" s="83" t="s">
        <v>1351</v>
      </c>
      <c r="AF24" s="701" t="s">
        <v>1317</v>
      </c>
      <c r="AG24" s="604" t="s">
        <v>534</v>
      </c>
      <c r="AH24" s="86"/>
      <c r="AI24" s="84"/>
      <c r="AJ24" s="84"/>
      <c r="AK24" s="85"/>
      <c r="AL24" s="86"/>
      <c r="AM24" s="84"/>
      <c r="AN24" s="85"/>
      <c r="AO24" s="86"/>
      <c r="AP24" s="84"/>
      <c r="AQ24" s="84"/>
      <c r="AR24" s="84"/>
      <c r="AS24" s="84"/>
      <c r="AT24" s="85"/>
    </row>
    <row r="25" spans="1:46" ht="249.75" x14ac:dyDescent="0.2">
      <c r="A25" s="869"/>
      <c r="B25" s="123">
        <f t="shared" si="0"/>
        <v>17</v>
      </c>
      <c r="C25" s="678" t="s">
        <v>461</v>
      </c>
      <c r="D25" s="124" t="s">
        <v>212</v>
      </c>
      <c r="E25" s="124" t="s">
        <v>218</v>
      </c>
      <c r="F25" s="123" t="s">
        <v>1054</v>
      </c>
      <c r="G25" s="136" t="s">
        <v>555</v>
      </c>
      <c r="H25" s="128" t="s">
        <v>592</v>
      </c>
      <c r="I25" s="127">
        <f>1/3</f>
        <v>0.33333333333333331</v>
      </c>
      <c r="J25" s="128" t="s">
        <v>593</v>
      </c>
      <c r="K25" s="131" t="s">
        <v>580</v>
      </c>
      <c r="L25" s="131" t="s">
        <v>649</v>
      </c>
      <c r="M25" s="131" t="s">
        <v>530</v>
      </c>
      <c r="N25" s="128" t="s">
        <v>985</v>
      </c>
      <c r="O25" s="131" t="s">
        <v>1027</v>
      </c>
      <c r="P25" s="131" t="s">
        <v>864</v>
      </c>
      <c r="Q25" s="127">
        <v>0</v>
      </c>
      <c r="R25" s="128" t="s">
        <v>592</v>
      </c>
      <c r="S25" s="131" t="s">
        <v>876</v>
      </c>
      <c r="T25" s="136" t="s">
        <v>537</v>
      </c>
      <c r="U25" s="86" t="s">
        <v>1091</v>
      </c>
      <c r="V25" s="575">
        <v>0.33</v>
      </c>
      <c r="W25" s="84" t="s">
        <v>1092</v>
      </c>
      <c r="X25" s="604" t="s">
        <v>1093</v>
      </c>
      <c r="Y25" s="133" t="s">
        <v>1145</v>
      </c>
      <c r="Z25" s="131" t="s">
        <v>530</v>
      </c>
      <c r="AA25" s="216" t="s">
        <v>1161</v>
      </c>
      <c r="AB25" s="631" t="s">
        <v>1309</v>
      </c>
      <c r="AC25" s="576" t="s">
        <v>863</v>
      </c>
      <c r="AD25" s="575">
        <v>0.66</v>
      </c>
      <c r="AE25" s="701" t="s">
        <v>1340</v>
      </c>
      <c r="AF25" s="701" t="s">
        <v>1316</v>
      </c>
      <c r="AG25" s="604" t="s">
        <v>530</v>
      </c>
      <c r="AH25" s="86"/>
      <c r="AI25" s="84"/>
      <c r="AJ25" s="84"/>
      <c r="AK25" s="85"/>
      <c r="AL25" s="86"/>
      <c r="AM25" s="84"/>
      <c r="AN25" s="85"/>
      <c r="AO25" s="86"/>
      <c r="AP25" s="84"/>
      <c r="AQ25" s="84"/>
      <c r="AR25" s="84"/>
      <c r="AS25" s="84"/>
      <c r="AT25" s="85"/>
    </row>
    <row r="26" spans="1:46" ht="158.25" customHeight="1" x14ac:dyDescent="0.2">
      <c r="A26" s="869"/>
      <c r="B26" s="123">
        <f t="shared" si="0"/>
        <v>18</v>
      </c>
      <c r="C26" s="678" t="s">
        <v>460</v>
      </c>
      <c r="D26" s="140" t="s">
        <v>214</v>
      </c>
      <c r="E26" s="124" t="s">
        <v>218</v>
      </c>
      <c r="F26" s="140" t="s">
        <v>215</v>
      </c>
      <c r="G26" s="136" t="s">
        <v>214</v>
      </c>
      <c r="H26" s="128" t="s">
        <v>741</v>
      </c>
      <c r="I26" s="131"/>
      <c r="J26" s="131" t="s">
        <v>580</v>
      </c>
      <c r="K26" s="131" t="s">
        <v>580</v>
      </c>
      <c r="L26" s="131" t="s">
        <v>649</v>
      </c>
      <c r="M26" s="131" t="s">
        <v>537</v>
      </c>
      <c r="N26" s="131" t="s">
        <v>580</v>
      </c>
      <c r="O26" s="131" t="s">
        <v>1027</v>
      </c>
      <c r="P26" s="131" t="s">
        <v>864</v>
      </c>
      <c r="Q26" s="127">
        <v>0</v>
      </c>
      <c r="R26" s="128" t="s">
        <v>866</v>
      </c>
      <c r="S26" s="131" t="s">
        <v>580</v>
      </c>
      <c r="T26" s="136" t="s">
        <v>537</v>
      </c>
      <c r="U26" s="86" t="s">
        <v>1094</v>
      </c>
      <c r="V26" s="575">
        <v>1</v>
      </c>
      <c r="W26" s="84" t="s">
        <v>1095</v>
      </c>
      <c r="X26" s="604" t="s">
        <v>1096</v>
      </c>
      <c r="Y26" s="133" t="s">
        <v>1145</v>
      </c>
      <c r="Z26" s="131" t="s">
        <v>531</v>
      </c>
      <c r="AA26" s="216" t="s">
        <v>1162</v>
      </c>
      <c r="AB26" s="631" t="s">
        <v>1310</v>
      </c>
      <c r="AC26" s="576" t="s">
        <v>863</v>
      </c>
      <c r="AD26" s="575">
        <v>1</v>
      </c>
      <c r="AE26" s="701" t="s">
        <v>1337</v>
      </c>
      <c r="AF26" s="701" t="s">
        <v>1318</v>
      </c>
      <c r="AG26" s="604" t="s">
        <v>531</v>
      </c>
      <c r="AH26" s="86"/>
      <c r="AI26" s="84"/>
      <c r="AJ26" s="84"/>
      <c r="AK26" s="85"/>
      <c r="AL26" s="86"/>
      <c r="AM26" s="84"/>
      <c r="AN26" s="85"/>
      <c r="AO26" s="86"/>
      <c r="AP26" s="84"/>
      <c r="AQ26" s="84"/>
      <c r="AR26" s="84"/>
      <c r="AS26" s="84"/>
      <c r="AT26" s="85"/>
    </row>
    <row r="27" spans="1:46" ht="249.75" x14ac:dyDescent="0.2">
      <c r="A27" s="870" t="s">
        <v>219</v>
      </c>
      <c r="B27" s="123">
        <f t="shared" si="0"/>
        <v>19</v>
      </c>
      <c r="C27" s="678" t="s">
        <v>462</v>
      </c>
      <c r="D27" s="124" t="s">
        <v>212</v>
      </c>
      <c r="E27" s="124" t="s">
        <v>218</v>
      </c>
      <c r="F27" s="123" t="s">
        <v>1054</v>
      </c>
      <c r="G27" s="136" t="s">
        <v>556</v>
      </c>
      <c r="H27" s="128" t="s">
        <v>592</v>
      </c>
      <c r="I27" s="127">
        <f>1/3</f>
        <v>0.33333333333333331</v>
      </c>
      <c r="J27" s="128" t="s">
        <v>594</v>
      </c>
      <c r="K27" s="131" t="s">
        <v>580</v>
      </c>
      <c r="L27" s="131" t="s">
        <v>649</v>
      </c>
      <c r="M27" s="131" t="s">
        <v>530</v>
      </c>
      <c r="N27" s="128" t="s">
        <v>986</v>
      </c>
      <c r="O27" s="131" t="s">
        <v>1027</v>
      </c>
      <c r="P27" s="131" t="s">
        <v>864</v>
      </c>
      <c r="Q27" s="127">
        <v>0</v>
      </c>
      <c r="R27" s="128" t="s">
        <v>592</v>
      </c>
      <c r="S27" s="131" t="s">
        <v>876</v>
      </c>
      <c r="T27" s="136" t="s">
        <v>537</v>
      </c>
      <c r="U27" s="86" t="s">
        <v>1097</v>
      </c>
      <c r="V27" s="575">
        <v>0.33</v>
      </c>
      <c r="W27" s="84" t="s">
        <v>1098</v>
      </c>
      <c r="X27" s="604" t="s">
        <v>1099</v>
      </c>
      <c r="Y27" s="133" t="s">
        <v>1145</v>
      </c>
      <c r="Z27" s="131" t="s">
        <v>530</v>
      </c>
      <c r="AA27" s="216" t="s">
        <v>1163</v>
      </c>
      <c r="AB27" s="631" t="s">
        <v>1309</v>
      </c>
      <c r="AC27" s="576" t="s">
        <v>863</v>
      </c>
      <c r="AD27" s="575">
        <v>0.66</v>
      </c>
      <c r="AE27" s="701" t="s">
        <v>1341</v>
      </c>
      <c r="AF27" s="701" t="s">
        <v>1316</v>
      </c>
      <c r="AG27" s="604" t="s">
        <v>530</v>
      </c>
      <c r="AH27" s="86"/>
      <c r="AI27" s="84"/>
      <c r="AJ27" s="84"/>
      <c r="AK27" s="85"/>
      <c r="AL27" s="86"/>
      <c r="AM27" s="84"/>
      <c r="AN27" s="85"/>
      <c r="AO27" s="86"/>
      <c r="AP27" s="84"/>
      <c r="AQ27" s="84"/>
      <c r="AR27" s="84"/>
      <c r="AS27" s="84"/>
      <c r="AT27" s="85"/>
    </row>
    <row r="28" spans="1:46" ht="159" customHeight="1" x14ac:dyDescent="0.2">
      <c r="A28" s="870"/>
      <c r="B28" s="123">
        <f t="shared" si="0"/>
        <v>20</v>
      </c>
      <c r="C28" s="678" t="s">
        <v>463</v>
      </c>
      <c r="D28" s="140" t="s">
        <v>220</v>
      </c>
      <c r="E28" s="124" t="s">
        <v>218</v>
      </c>
      <c r="F28" s="140" t="s">
        <v>221</v>
      </c>
      <c r="G28" s="578" t="s">
        <v>557</v>
      </c>
      <c r="H28" s="128" t="s">
        <v>595</v>
      </c>
      <c r="I28" s="127">
        <f>1/2</f>
        <v>0.5</v>
      </c>
      <c r="J28" s="128" t="s">
        <v>1039</v>
      </c>
      <c r="K28" s="131" t="s">
        <v>580</v>
      </c>
      <c r="L28" s="131" t="s">
        <v>649</v>
      </c>
      <c r="M28" s="131" t="s">
        <v>530</v>
      </c>
      <c r="N28" s="128" t="s">
        <v>761</v>
      </c>
      <c r="O28" s="131" t="s">
        <v>1027</v>
      </c>
      <c r="P28" s="131" t="s">
        <v>863</v>
      </c>
      <c r="Q28" s="127">
        <v>0.5</v>
      </c>
      <c r="R28" s="128" t="s">
        <v>595</v>
      </c>
      <c r="S28" s="131" t="s">
        <v>877</v>
      </c>
      <c r="T28" s="136" t="s">
        <v>530</v>
      </c>
      <c r="U28" s="86" t="s">
        <v>1100</v>
      </c>
      <c r="V28" s="575">
        <v>1</v>
      </c>
      <c r="W28" s="84" t="s">
        <v>1101</v>
      </c>
      <c r="X28" s="604" t="s">
        <v>580</v>
      </c>
      <c r="Y28" s="133" t="s">
        <v>1145</v>
      </c>
      <c r="Z28" s="131" t="s">
        <v>531</v>
      </c>
      <c r="AA28" s="216" t="s">
        <v>1164</v>
      </c>
      <c r="AB28" s="631" t="s">
        <v>1311</v>
      </c>
      <c r="AC28" s="576" t="s">
        <v>863</v>
      </c>
      <c r="AD28" s="575">
        <v>1</v>
      </c>
      <c r="AE28" s="701" t="s">
        <v>1338</v>
      </c>
      <c r="AF28" s="701" t="s">
        <v>1319</v>
      </c>
      <c r="AG28" s="604" t="s">
        <v>531</v>
      </c>
      <c r="AH28" s="86"/>
      <c r="AI28" s="84"/>
      <c r="AJ28" s="84"/>
      <c r="AK28" s="85"/>
      <c r="AL28" s="86"/>
      <c r="AM28" s="84"/>
      <c r="AN28" s="85"/>
      <c r="AO28" s="86"/>
      <c r="AP28" s="84"/>
      <c r="AQ28" s="84"/>
      <c r="AR28" s="84"/>
      <c r="AS28" s="84"/>
      <c r="AT28" s="85"/>
    </row>
    <row r="29" spans="1:46" ht="250.5" thickBot="1" x14ac:dyDescent="0.25">
      <c r="A29" s="871"/>
      <c r="B29" s="141">
        <f t="shared" si="0"/>
        <v>21</v>
      </c>
      <c r="C29" s="680" t="s">
        <v>464</v>
      </c>
      <c r="D29" s="142" t="s">
        <v>212</v>
      </c>
      <c r="E29" s="142" t="s">
        <v>218</v>
      </c>
      <c r="F29" s="123" t="s">
        <v>1054</v>
      </c>
      <c r="G29" s="143" t="s">
        <v>555</v>
      </c>
      <c r="H29" s="144" t="s">
        <v>592</v>
      </c>
      <c r="I29" s="145">
        <f>1/3</f>
        <v>0.33333333333333331</v>
      </c>
      <c r="J29" s="146" t="s">
        <v>596</v>
      </c>
      <c r="K29" s="147" t="s">
        <v>580</v>
      </c>
      <c r="L29" s="148" t="s">
        <v>649</v>
      </c>
      <c r="M29" s="149" t="s">
        <v>530</v>
      </c>
      <c r="N29" s="150" t="s">
        <v>986</v>
      </c>
      <c r="O29" s="151" t="s">
        <v>1027</v>
      </c>
      <c r="P29" s="149" t="s">
        <v>864</v>
      </c>
      <c r="Q29" s="145">
        <v>0</v>
      </c>
      <c r="R29" s="146" t="s">
        <v>592</v>
      </c>
      <c r="S29" s="149" t="s">
        <v>876</v>
      </c>
      <c r="T29" s="420" t="s">
        <v>537</v>
      </c>
      <c r="U29" s="89" t="s">
        <v>1102</v>
      </c>
      <c r="V29" s="607">
        <v>0.33</v>
      </c>
      <c r="W29" s="87" t="s">
        <v>1103</v>
      </c>
      <c r="X29" s="599" t="s">
        <v>1104</v>
      </c>
      <c r="Y29" s="151" t="s">
        <v>1145</v>
      </c>
      <c r="Z29" s="149" t="s">
        <v>530</v>
      </c>
      <c r="AA29" s="537" t="s">
        <v>1165</v>
      </c>
      <c r="AB29" s="630" t="s">
        <v>1312</v>
      </c>
      <c r="AC29" s="596" t="s">
        <v>863</v>
      </c>
      <c r="AD29" s="607">
        <v>0.66</v>
      </c>
      <c r="AE29" s="706" t="s">
        <v>1342</v>
      </c>
      <c r="AF29" s="706" t="s">
        <v>1316</v>
      </c>
      <c r="AG29" s="599" t="s">
        <v>530</v>
      </c>
      <c r="AH29" s="89"/>
      <c r="AI29" s="87"/>
      <c r="AJ29" s="87"/>
      <c r="AK29" s="88"/>
      <c r="AL29" s="89"/>
      <c r="AM29" s="87"/>
      <c r="AN29" s="88"/>
      <c r="AO29" s="89"/>
      <c r="AP29" s="87"/>
      <c r="AQ29" s="87"/>
      <c r="AR29" s="87"/>
      <c r="AS29" s="87"/>
      <c r="AT29" s="88"/>
    </row>
    <row r="30" spans="1:46" s="72" customFormat="1" ht="213" customHeight="1" x14ac:dyDescent="0.25">
      <c r="A30" s="90"/>
      <c r="B30" s="90"/>
      <c r="C30" s="91"/>
      <c r="D30" s="92"/>
      <c r="E30" s="92"/>
      <c r="F30" s="93"/>
      <c r="G30" s="94"/>
      <c r="H30" s="95"/>
      <c r="I30" s="96"/>
      <c r="J30" s="95"/>
      <c r="K30" s="96"/>
      <c r="L30" s="96"/>
      <c r="M30" s="96"/>
      <c r="N30" s="95"/>
      <c r="O30" s="96"/>
      <c r="P30" s="96"/>
      <c r="R30" s="95"/>
      <c r="S30" s="96"/>
      <c r="T30" s="96"/>
      <c r="V30" s="96"/>
      <c r="X30" s="96"/>
      <c r="AB30" s="96"/>
      <c r="AG30" s="96"/>
    </row>
    <row r="31" spans="1:46" ht="273" customHeight="1" x14ac:dyDescent="0.2">
      <c r="A31" s="97"/>
      <c r="B31" s="97"/>
      <c r="C31" s="98"/>
      <c r="D31" s="99"/>
      <c r="E31" s="99"/>
      <c r="F31" s="100"/>
      <c r="G31" s="101"/>
      <c r="AG31" s="102"/>
    </row>
    <row r="32" spans="1:46" ht="372.75" customHeight="1" x14ac:dyDescent="0.2">
      <c r="A32" s="97"/>
      <c r="B32" s="97"/>
      <c r="C32" s="98"/>
      <c r="D32" s="99"/>
      <c r="E32" s="99"/>
      <c r="F32" s="99"/>
      <c r="G32" s="94"/>
      <c r="AG32" s="102"/>
    </row>
    <row r="33" spans="1:33" ht="408.75" customHeight="1" x14ac:dyDescent="0.2">
      <c r="A33" s="97"/>
      <c r="B33" s="97"/>
      <c r="C33" s="98"/>
      <c r="D33" s="99"/>
      <c r="E33" s="99"/>
      <c r="F33" s="103"/>
      <c r="G33" s="94"/>
      <c r="AG33" s="102"/>
    </row>
    <row r="34" spans="1:33" ht="198.75" customHeight="1" x14ac:dyDescent="0.2">
      <c r="A34" s="852"/>
      <c r="B34" s="104"/>
      <c r="C34" s="105"/>
      <c r="D34" s="92"/>
      <c r="E34" s="92"/>
      <c r="F34" s="92"/>
      <c r="G34" s="94"/>
    </row>
    <row r="35" spans="1:33" ht="158.25" customHeight="1" x14ac:dyDescent="0.2">
      <c r="A35" s="852"/>
      <c r="B35" s="104"/>
      <c r="C35" s="98"/>
      <c r="D35" s="99"/>
      <c r="E35" s="92"/>
      <c r="F35" s="99"/>
      <c r="G35" s="94"/>
    </row>
    <row r="36" spans="1:33" ht="211.5" customHeight="1" x14ac:dyDescent="0.2">
      <c r="A36" s="852"/>
      <c r="B36" s="104"/>
      <c r="C36" s="98"/>
      <c r="D36" s="99"/>
      <c r="E36" s="92"/>
      <c r="F36" s="99"/>
      <c r="G36" s="103"/>
    </row>
    <row r="37" spans="1:33" ht="227.25" customHeight="1" x14ac:dyDescent="0.2">
      <c r="A37" s="852"/>
      <c r="B37" s="104"/>
      <c r="C37" s="105"/>
      <c r="D37" s="92"/>
      <c r="E37" s="92"/>
      <c r="F37" s="92"/>
      <c r="G37" s="106"/>
    </row>
    <row r="38" spans="1:33" x14ac:dyDescent="0.2">
      <c r="A38" s="107"/>
      <c r="B38" s="107"/>
      <c r="C38" s="108"/>
      <c r="D38" s="109"/>
      <c r="E38" s="110"/>
      <c r="F38" s="110"/>
      <c r="G38" s="111"/>
    </row>
  </sheetData>
  <sheetProtection autoFilter="0"/>
  <autoFilter ref="A8:AT29">
    <filterColumn colId="16">
      <filters>
        <filter val="0%"/>
        <filter val="50%"/>
        <filter val="67%"/>
        <filter val="70%"/>
      </filters>
    </filterColumn>
  </autoFilter>
  <dataConsolidate/>
  <mergeCells count="47">
    <mergeCell ref="A36:A37"/>
    <mergeCell ref="A34:A35"/>
    <mergeCell ref="A6:G6"/>
    <mergeCell ref="C1:F3"/>
    <mergeCell ref="A4:G4"/>
    <mergeCell ref="A9:A10"/>
    <mergeCell ref="A11:A18"/>
    <mergeCell ref="A19:A21"/>
    <mergeCell ref="A22:A26"/>
    <mergeCell ref="A27:A29"/>
    <mergeCell ref="A7:A8"/>
    <mergeCell ref="C7:C8"/>
    <mergeCell ref="D7:D8"/>
    <mergeCell ref="E7:E8"/>
    <mergeCell ref="AO7:AT7"/>
    <mergeCell ref="U7:X7"/>
    <mergeCell ref="Y7:AA7"/>
    <mergeCell ref="AB7:AG7"/>
    <mergeCell ref="AH7:AK7"/>
    <mergeCell ref="AL7:AN7"/>
    <mergeCell ref="H6:T6"/>
    <mergeCell ref="H1:I3"/>
    <mergeCell ref="U1:V3"/>
    <mergeCell ref="A5:E5"/>
    <mergeCell ref="B7:B8"/>
    <mergeCell ref="A1:B3"/>
    <mergeCell ref="F7:F8"/>
    <mergeCell ref="G7:G8"/>
    <mergeCell ref="L7:N7"/>
    <mergeCell ref="H7:K7"/>
    <mergeCell ref="O7:T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s>
  <hyperlinks>
    <hyperlink ref="X9" r:id="rId1"/>
  </hyperlinks>
  <printOptions horizontalCentered="1"/>
  <pageMargins left="0.19685039370078741" right="0.19685039370078741" top="0.78740157480314965" bottom="0.39370078740157483" header="0" footer="0"/>
  <pageSetup paperSize="14" scale="22" orientation="landscape" r:id="rId2"/>
  <headerFooter alignWithMargins="0"/>
  <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AT9:AT29 T10:T29</xm:sqref>
        </x14:dataValidation>
        <x14:dataValidation type="list" allowBlank="1" showInputMessage="1" showErrorMessage="1">
          <x14:formula1>
            <xm:f>'CONTROL DE CAMBIOS'!$C$32:$C$37</xm:f>
          </x14:formula1>
          <xm:sqref>AM9:AM29 M9:M29 Z9:Z29</xm:sqref>
        </x14:dataValidation>
        <x14:dataValidation type="list" allowBlank="1" showInputMessage="1" showErrorMessage="1">
          <x14:formula1>
            <xm:f>'CONTROL DE CAMBIOS'!$C$32:$C$38</xm:f>
          </x14:formula1>
          <xm:sqref>T9 AG9:AG29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P13"/>
  <sheetViews>
    <sheetView zoomScaleNormal="100" workbookViewId="0">
      <selection sqref="A1:B3"/>
    </sheetView>
  </sheetViews>
  <sheetFormatPr baseColWidth="10" defaultColWidth="11.42578125" defaultRowHeight="14.25" x14ac:dyDescent="0.2"/>
  <cols>
    <col min="1" max="1" width="11.42578125" style="107" customWidth="1"/>
    <col min="2" max="2" width="39.85546875" style="107" customWidth="1"/>
    <col min="3" max="12" width="18.5703125" style="107" customWidth="1"/>
    <col min="13" max="23" width="15.85546875" style="107" customWidth="1"/>
    <col min="24" max="24" width="33.85546875" style="107" customWidth="1"/>
    <col min="25" max="25" width="19.7109375" style="107" customWidth="1"/>
    <col min="26" max="26" width="15.85546875" style="107" customWidth="1"/>
    <col min="27" max="27" width="20.28515625" style="107" customWidth="1"/>
    <col min="28" max="29" width="38.28515625" style="107" customWidth="1"/>
    <col min="30" max="30" width="29" style="152" hidden="1" customWidth="1"/>
    <col min="31" max="31" width="17.140625" style="107" hidden="1" customWidth="1"/>
    <col min="32" max="32" width="26.28515625" style="107" hidden="1" customWidth="1"/>
    <col min="33" max="33" width="20.5703125" style="107" hidden="1" customWidth="1"/>
    <col min="34" max="35" width="22.140625" style="153" hidden="1" customWidth="1"/>
    <col min="36" max="36" width="38.42578125" style="154" hidden="1" customWidth="1"/>
    <col min="37" max="37" width="23.28515625" style="107" hidden="1" customWidth="1"/>
    <col min="38" max="38" width="20.42578125" style="107" hidden="1" customWidth="1"/>
    <col min="39" max="39" width="19.85546875" style="107" hidden="1" customWidth="1"/>
    <col min="40" max="40" width="38.85546875" style="152" hidden="1" customWidth="1"/>
    <col min="41" max="41" width="23.42578125" style="107" hidden="1" customWidth="1"/>
    <col min="42" max="42" width="11.42578125" style="107" hidden="1" customWidth="1"/>
    <col min="43" max="43" width="69.85546875" style="107" customWidth="1"/>
    <col min="44" max="44" width="17.7109375" style="153" customWidth="1"/>
    <col min="45" max="45" width="17.7109375" style="107" customWidth="1"/>
    <col min="46" max="46" width="40.28515625" style="681" customWidth="1"/>
    <col min="47" max="48" width="17.7109375" style="107" customWidth="1"/>
    <col min="49" max="49" width="28.7109375" style="107" customWidth="1"/>
    <col min="50" max="50" width="17.28515625" style="107" customWidth="1"/>
    <col min="51" max="51" width="17.7109375" style="107" customWidth="1"/>
    <col min="52" max="52" width="19.140625" style="107" customWidth="1"/>
    <col min="53" max="53" width="39.140625" style="107" customWidth="1"/>
    <col min="54" max="54" width="21" style="107" customWidth="1"/>
    <col min="55" max="55" width="27.28515625" style="107" customWidth="1"/>
    <col min="56" max="66" width="17.7109375" style="107" customWidth="1"/>
    <col min="67" max="67" width="24.5703125" style="107" customWidth="1"/>
    <col min="68" max="68" width="26.7109375" style="107" customWidth="1"/>
    <col min="69" max="16384" width="11.42578125" style="107"/>
  </cols>
  <sheetData>
    <row r="1" spans="1:68" ht="34.5" customHeight="1" x14ac:dyDescent="0.2">
      <c r="A1" s="820"/>
      <c r="B1" s="821"/>
      <c r="C1" s="805" t="s">
        <v>158</v>
      </c>
      <c r="D1" s="805"/>
      <c r="E1" s="805"/>
      <c r="F1" s="805"/>
      <c r="G1" s="805"/>
      <c r="H1" s="805"/>
      <c r="I1" s="805"/>
      <c r="J1" s="805"/>
      <c r="K1" s="805"/>
      <c r="L1" s="805"/>
      <c r="M1" s="805"/>
      <c r="N1" s="805"/>
      <c r="O1" s="805"/>
      <c r="P1" s="805"/>
      <c r="Q1" s="805"/>
      <c r="R1" s="805"/>
      <c r="S1" s="805"/>
      <c r="T1" s="805"/>
      <c r="U1" s="805"/>
      <c r="V1" s="805"/>
      <c r="W1" s="805"/>
      <c r="X1" s="805"/>
      <c r="Y1" s="805"/>
      <c r="Z1" s="805"/>
      <c r="AA1" s="877" t="s">
        <v>157</v>
      </c>
      <c r="AB1" s="877"/>
      <c r="AC1" s="878"/>
      <c r="AD1" s="885"/>
      <c r="AE1" s="821"/>
      <c r="AF1" s="805" t="s">
        <v>158</v>
      </c>
      <c r="AG1" s="805"/>
      <c r="AH1" s="805"/>
      <c r="AI1" s="805"/>
      <c r="AJ1" s="805"/>
      <c r="AK1" s="805"/>
      <c r="AL1" s="805"/>
      <c r="AM1" s="805"/>
      <c r="AN1" s="805"/>
      <c r="AO1" s="805"/>
      <c r="AP1" s="67" t="s">
        <v>157</v>
      </c>
      <c r="AQ1" s="820"/>
      <c r="AR1" s="821"/>
      <c r="AS1" s="805" t="s">
        <v>158</v>
      </c>
      <c r="AT1" s="805"/>
      <c r="AU1" s="805"/>
      <c r="AV1" s="805"/>
      <c r="AW1" s="805"/>
      <c r="AX1" s="805"/>
      <c r="AY1" s="805"/>
      <c r="AZ1" s="805"/>
      <c r="BA1" s="805"/>
      <c r="BB1" s="805"/>
      <c r="BC1" s="67" t="s">
        <v>157</v>
      </c>
      <c r="BD1" s="820"/>
      <c r="BE1" s="821"/>
      <c r="BF1" s="805" t="s">
        <v>158</v>
      </c>
      <c r="BG1" s="805"/>
      <c r="BH1" s="805"/>
      <c r="BI1" s="805"/>
      <c r="BJ1" s="805"/>
      <c r="BK1" s="805"/>
      <c r="BL1" s="805"/>
      <c r="BM1" s="805"/>
      <c r="BN1" s="805"/>
      <c r="BO1" s="805"/>
      <c r="BP1" s="67" t="s">
        <v>157</v>
      </c>
    </row>
    <row r="2" spans="1:68" ht="36" customHeight="1" x14ac:dyDescent="0.2">
      <c r="A2" s="822"/>
      <c r="B2" s="823"/>
      <c r="C2" s="806"/>
      <c r="D2" s="806"/>
      <c r="E2" s="806"/>
      <c r="F2" s="806"/>
      <c r="G2" s="806"/>
      <c r="H2" s="806"/>
      <c r="I2" s="806"/>
      <c r="J2" s="806"/>
      <c r="K2" s="806"/>
      <c r="L2" s="806"/>
      <c r="M2" s="806"/>
      <c r="N2" s="806"/>
      <c r="O2" s="806"/>
      <c r="P2" s="806"/>
      <c r="Q2" s="806"/>
      <c r="R2" s="806"/>
      <c r="S2" s="806"/>
      <c r="T2" s="806"/>
      <c r="U2" s="806"/>
      <c r="V2" s="806"/>
      <c r="W2" s="806"/>
      <c r="X2" s="806"/>
      <c r="Y2" s="806"/>
      <c r="Z2" s="806"/>
      <c r="AA2" s="879" t="s">
        <v>561</v>
      </c>
      <c r="AB2" s="879"/>
      <c r="AC2" s="880"/>
      <c r="AD2" s="886"/>
      <c r="AE2" s="823"/>
      <c r="AF2" s="806"/>
      <c r="AG2" s="806"/>
      <c r="AH2" s="806"/>
      <c r="AI2" s="806"/>
      <c r="AJ2" s="806"/>
      <c r="AK2" s="806"/>
      <c r="AL2" s="806"/>
      <c r="AM2" s="806"/>
      <c r="AN2" s="806"/>
      <c r="AO2" s="806"/>
      <c r="AP2" s="70" t="s">
        <v>561</v>
      </c>
      <c r="AQ2" s="822"/>
      <c r="AR2" s="823"/>
      <c r="AS2" s="806"/>
      <c r="AT2" s="806"/>
      <c r="AU2" s="806"/>
      <c r="AV2" s="806"/>
      <c r="AW2" s="806"/>
      <c r="AX2" s="806"/>
      <c r="AY2" s="806"/>
      <c r="AZ2" s="806"/>
      <c r="BA2" s="806"/>
      <c r="BB2" s="806"/>
      <c r="BC2" s="70" t="s">
        <v>561</v>
      </c>
      <c r="BD2" s="822"/>
      <c r="BE2" s="823"/>
      <c r="BF2" s="806"/>
      <c r="BG2" s="806"/>
      <c r="BH2" s="806"/>
      <c r="BI2" s="806"/>
      <c r="BJ2" s="806"/>
      <c r="BK2" s="806"/>
      <c r="BL2" s="806"/>
      <c r="BM2" s="806"/>
      <c r="BN2" s="806"/>
      <c r="BO2" s="806"/>
      <c r="BP2" s="71" t="s">
        <v>561</v>
      </c>
    </row>
    <row r="3" spans="1:68" ht="42" customHeight="1" x14ac:dyDescent="0.2">
      <c r="A3" s="822"/>
      <c r="B3" s="823"/>
      <c r="C3" s="806"/>
      <c r="D3" s="806"/>
      <c r="E3" s="806"/>
      <c r="F3" s="806"/>
      <c r="G3" s="806"/>
      <c r="H3" s="806"/>
      <c r="I3" s="806"/>
      <c r="J3" s="806"/>
      <c r="K3" s="806"/>
      <c r="L3" s="806"/>
      <c r="M3" s="806"/>
      <c r="N3" s="806"/>
      <c r="O3" s="806"/>
      <c r="P3" s="806"/>
      <c r="Q3" s="806"/>
      <c r="R3" s="806"/>
      <c r="S3" s="806"/>
      <c r="T3" s="806"/>
      <c r="U3" s="806"/>
      <c r="V3" s="806"/>
      <c r="W3" s="806"/>
      <c r="X3" s="806"/>
      <c r="Y3" s="806"/>
      <c r="Z3" s="806"/>
      <c r="AA3" s="879" t="s">
        <v>562</v>
      </c>
      <c r="AB3" s="879"/>
      <c r="AC3" s="880"/>
      <c r="AD3" s="886"/>
      <c r="AE3" s="823"/>
      <c r="AF3" s="806"/>
      <c r="AG3" s="806"/>
      <c r="AH3" s="806"/>
      <c r="AI3" s="806"/>
      <c r="AJ3" s="806"/>
      <c r="AK3" s="806"/>
      <c r="AL3" s="806"/>
      <c r="AM3" s="806"/>
      <c r="AN3" s="806"/>
      <c r="AO3" s="806"/>
      <c r="AP3" s="70" t="s">
        <v>562</v>
      </c>
      <c r="AQ3" s="822"/>
      <c r="AR3" s="823"/>
      <c r="AS3" s="806"/>
      <c r="AT3" s="806"/>
      <c r="AU3" s="806"/>
      <c r="AV3" s="806"/>
      <c r="AW3" s="806"/>
      <c r="AX3" s="806"/>
      <c r="AY3" s="806"/>
      <c r="AZ3" s="806"/>
      <c r="BA3" s="806"/>
      <c r="BB3" s="806"/>
      <c r="BC3" s="70" t="s">
        <v>562</v>
      </c>
      <c r="BD3" s="822"/>
      <c r="BE3" s="823"/>
      <c r="BF3" s="806"/>
      <c r="BG3" s="806"/>
      <c r="BH3" s="806"/>
      <c r="BI3" s="806"/>
      <c r="BJ3" s="806"/>
      <c r="BK3" s="806"/>
      <c r="BL3" s="806"/>
      <c r="BM3" s="806"/>
      <c r="BN3" s="806"/>
      <c r="BO3" s="806"/>
      <c r="BP3" s="71" t="s">
        <v>562</v>
      </c>
    </row>
    <row r="4" spans="1:68" ht="48.75" customHeight="1" x14ac:dyDescent="0.2">
      <c r="A4" s="807" t="s">
        <v>150</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8"/>
      <c r="AD4" s="884" t="s">
        <v>150</v>
      </c>
      <c r="AE4" s="806"/>
      <c r="AF4" s="806"/>
      <c r="AG4" s="806"/>
      <c r="AH4" s="806"/>
      <c r="AI4" s="806"/>
      <c r="AJ4" s="806"/>
      <c r="AK4" s="806"/>
      <c r="AL4" s="806"/>
      <c r="AM4" s="806"/>
      <c r="AN4" s="806"/>
      <c r="AO4" s="806"/>
      <c r="AP4" s="808"/>
      <c r="AQ4" s="807" t="s">
        <v>150</v>
      </c>
      <c r="AR4" s="806"/>
      <c r="AS4" s="806"/>
      <c r="AT4" s="806"/>
      <c r="AU4" s="806"/>
      <c r="AV4" s="806"/>
      <c r="AW4" s="806"/>
      <c r="AX4" s="806"/>
      <c r="AY4" s="806"/>
      <c r="AZ4" s="806"/>
      <c r="BA4" s="806"/>
      <c r="BB4" s="806"/>
      <c r="BC4" s="808"/>
      <c r="BD4" s="807" t="s">
        <v>150</v>
      </c>
      <c r="BE4" s="806"/>
      <c r="BF4" s="806"/>
      <c r="BG4" s="806"/>
      <c r="BH4" s="806"/>
      <c r="BI4" s="806"/>
      <c r="BJ4" s="806"/>
      <c r="BK4" s="806"/>
      <c r="BL4" s="806"/>
      <c r="BM4" s="806"/>
      <c r="BN4" s="806"/>
      <c r="BO4" s="806"/>
      <c r="BP4" s="808"/>
    </row>
    <row r="5" spans="1:68" ht="48.75" customHeight="1" x14ac:dyDescent="0.2">
      <c r="A5" s="883" t="s">
        <v>564</v>
      </c>
      <c r="B5" s="881"/>
      <c r="C5" s="881"/>
      <c r="D5" s="881"/>
      <c r="E5" s="881"/>
      <c r="F5" s="881"/>
      <c r="G5" s="881"/>
      <c r="H5" s="881"/>
      <c r="I5" s="881"/>
      <c r="J5" s="881"/>
      <c r="K5" s="881"/>
      <c r="L5" s="881"/>
      <c r="M5" s="881"/>
      <c r="N5" s="881"/>
      <c r="O5" s="881"/>
      <c r="P5" s="881"/>
      <c r="Q5" s="881"/>
      <c r="R5" s="881"/>
      <c r="S5" s="881"/>
      <c r="T5" s="881"/>
      <c r="U5" s="881"/>
      <c r="V5" s="881"/>
      <c r="W5" s="881" t="s">
        <v>1067</v>
      </c>
      <c r="X5" s="881"/>
      <c r="Y5" s="881"/>
      <c r="Z5" s="881"/>
      <c r="AA5" s="881"/>
      <c r="AB5" s="881"/>
      <c r="AC5" s="882"/>
      <c r="AD5" s="815" t="s">
        <v>565</v>
      </c>
      <c r="AE5" s="815"/>
      <c r="AF5" s="815"/>
      <c r="AG5" s="815"/>
      <c r="AH5" s="815"/>
      <c r="AI5" s="815"/>
      <c r="AJ5" s="815"/>
      <c r="AK5" s="815"/>
      <c r="AL5" s="815"/>
      <c r="AM5" s="816"/>
      <c r="AN5" s="817" t="s">
        <v>1067</v>
      </c>
      <c r="AO5" s="815"/>
      <c r="AP5" s="818"/>
      <c r="AQ5" s="814" t="s">
        <v>566</v>
      </c>
      <c r="AR5" s="815"/>
      <c r="AS5" s="815"/>
      <c r="AT5" s="815"/>
      <c r="AU5" s="815"/>
      <c r="AV5" s="815"/>
      <c r="AW5" s="815"/>
      <c r="AX5" s="815"/>
      <c r="AY5" s="815"/>
      <c r="AZ5" s="816"/>
      <c r="BA5" s="817" t="s">
        <v>1067</v>
      </c>
      <c r="BB5" s="815"/>
      <c r="BC5" s="818"/>
      <c r="BD5" s="814" t="s">
        <v>564</v>
      </c>
      <c r="BE5" s="815"/>
      <c r="BF5" s="815"/>
      <c r="BG5" s="815"/>
      <c r="BH5" s="815"/>
      <c r="BI5" s="815"/>
      <c r="BJ5" s="815"/>
      <c r="BK5" s="815"/>
      <c r="BL5" s="815"/>
      <c r="BM5" s="816"/>
      <c r="BN5" s="817" t="s">
        <v>1067</v>
      </c>
      <c r="BO5" s="815"/>
      <c r="BP5" s="818"/>
    </row>
    <row r="6" spans="1:68" ht="48.75" customHeight="1" thickBot="1" x14ac:dyDescent="0.25">
      <c r="A6" s="824" t="s">
        <v>161</v>
      </c>
      <c r="B6" s="825"/>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6"/>
      <c r="AD6" s="874" t="s">
        <v>161</v>
      </c>
      <c r="AE6" s="875"/>
      <c r="AF6" s="875"/>
      <c r="AG6" s="875"/>
      <c r="AH6" s="875"/>
      <c r="AI6" s="875"/>
      <c r="AJ6" s="875"/>
      <c r="AK6" s="875"/>
      <c r="AL6" s="875"/>
      <c r="AM6" s="875"/>
      <c r="AN6" s="875"/>
      <c r="AO6" s="875"/>
      <c r="AP6" s="876"/>
      <c r="AQ6" s="809" t="s">
        <v>161</v>
      </c>
      <c r="AR6" s="810"/>
      <c r="AS6" s="810"/>
      <c r="AT6" s="810"/>
      <c r="AU6" s="810"/>
      <c r="AV6" s="810"/>
      <c r="AW6" s="810"/>
      <c r="AX6" s="875"/>
      <c r="AY6" s="875"/>
      <c r="AZ6" s="875"/>
      <c r="BA6" s="875"/>
      <c r="BB6" s="875"/>
      <c r="BC6" s="876"/>
      <c r="BD6" s="809" t="s">
        <v>161</v>
      </c>
      <c r="BE6" s="810"/>
      <c r="BF6" s="810"/>
      <c r="BG6" s="810"/>
      <c r="BH6" s="810"/>
      <c r="BI6" s="810"/>
      <c r="BJ6" s="810"/>
      <c r="BK6" s="810"/>
      <c r="BL6" s="810"/>
      <c r="BM6" s="810"/>
      <c r="BN6" s="810"/>
      <c r="BO6" s="810"/>
      <c r="BP6" s="811"/>
    </row>
    <row r="7" spans="1:68" ht="44.25" customHeight="1" x14ac:dyDescent="0.2">
      <c r="A7" s="941" t="s">
        <v>123</v>
      </c>
      <c r="B7" s="944" t="s">
        <v>223</v>
      </c>
      <c r="C7" s="941" t="s">
        <v>224</v>
      </c>
      <c r="D7" s="947"/>
      <c r="E7" s="947"/>
      <c r="F7" s="947"/>
      <c r="G7" s="947"/>
      <c r="H7" s="947"/>
      <c r="I7" s="947"/>
      <c r="J7" s="947"/>
      <c r="K7" s="947"/>
      <c r="L7" s="947"/>
      <c r="M7" s="947"/>
      <c r="N7" s="947"/>
      <c r="O7" s="947"/>
      <c r="P7" s="947"/>
      <c r="Q7" s="947"/>
      <c r="R7" s="947"/>
      <c r="S7" s="947"/>
      <c r="T7" s="947"/>
      <c r="U7" s="947"/>
      <c r="V7" s="947"/>
      <c r="W7" s="948"/>
      <c r="X7" s="949" t="s">
        <v>225</v>
      </c>
      <c r="Y7" s="924" t="s">
        <v>226</v>
      </c>
      <c r="Z7" s="924" t="s">
        <v>227</v>
      </c>
      <c r="AA7" s="924" t="s">
        <v>228</v>
      </c>
      <c r="AB7" s="924" t="s">
        <v>229</v>
      </c>
      <c r="AC7" s="927" t="s">
        <v>230</v>
      </c>
      <c r="AD7" s="843" t="s">
        <v>535</v>
      </c>
      <c r="AE7" s="844"/>
      <c r="AF7" s="844"/>
      <c r="AG7" s="940"/>
      <c r="AH7" s="850" t="s">
        <v>522</v>
      </c>
      <c r="AI7" s="841"/>
      <c r="AJ7" s="842"/>
      <c r="AK7" s="846" t="s">
        <v>523</v>
      </c>
      <c r="AL7" s="847"/>
      <c r="AM7" s="847"/>
      <c r="AN7" s="847"/>
      <c r="AO7" s="847"/>
      <c r="AP7" s="849"/>
      <c r="AQ7" s="891" t="s">
        <v>538</v>
      </c>
      <c r="AR7" s="844"/>
      <c r="AS7" s="844"/>
      <c r="AT7" s="845"/>
      <c r="AU7" s="850" t="s">
        <v>539</v>
      </c>
      <c r="AV7" s="841"/>
      <c r="AW7" s="842"/>
      <c r="AX7" s="846" t="s">
        <v>540</v>
      </c>
      <c r="AY7" s="847"/>
      <c r="AZ7" s="847"/>
      <c r="BA7" s="847"/>
      <c r="BB7" s="847"/>
      <c r="BC7" s="849"/>
      <c r="BD7" s="891" t="s">
        <v>541</v>
      </c>
      <c r="BE7" s="844"/>
      <c r="BF7" s="844"/>
      <c r="BG7" s="845"/>
      <c r="BH7" s="850" t="s">
        <v>542</v>
      </c>
      <c r="BI7" s="841"/>
      <c r="BJ7" s="851"/>
      <c r="BK7" s="846" t="s">
        <v>543</v>
      </c>
      <c r="BL7" s="847"/>
      <c r="BM7" s="847"/>
      <c r="BN7" s="847"/>
      <c r="BO7" s="847"/>
      <c r="BP7" s="849"/>
    </row>
    <row r="8" spans="1:68" ht="45" customHeight="1" x14ac:dyDescent="0.2">
      <c r="A8" s="942"/>
      <c r="B8" s="945"/>
      <c r="C8" s="906" t="s">
        <v>232</v>
      </c>
      <c r="D8" s="907"/>
      <c r="E8" s="907"/>
      <c r="F8" s="907"/>
      <c r="G8" s="907"/>
      <c r="H8" s="907"/>
      <c r="I8" s="908" t="s">
        <v>233</v>
      </c>
      <c r="J8" s="908"/>
      <c r="K8" s="908"/>
      <c r="L8" s="908"/>
      <c r="M8" s="908"/>
      <c r="N8" s="908"/>
      <c r="O8" s="908"/>
      <c r="P8" s="909" t="s">
        <v>234</v>
      </c>
      <c r="Q8" s="909"/>
      <c r="R8" s="909"/>
      <c r="S8" s="909"/>
      <c r="T8" s="909"/>
      <c r="U8" s="909"/>
      <c r="V8" s="910" t="s">
        <v>235</v>
      </c>
      <c r="W8" s="911"/>
      <c r="X8" s="950"/>
      <c r="Y8" s="925"/>
      <c r="Z8" s="925"/>
      <c r="AA8" s="925"/>
      <c r="AB8" s="925"/>
      <c r="AC8" s="928"/>
      <c r="AD8" s="934" t="s">
        <v>517</v>
      </c>
      <c r="AE8" s="894" t="s">
        <v>231</v>
      </c>
      <c r="AF8" s="894" t="s">
        <v>518</v>
      </c>
      <c r="AG8" s="936" t="s">
        <v>519</v>
      </c>
      <c r="AH8" s="898" t="s">
        <v>520</v>
      </c>
      <c r="AI8" s="900" t="s">
        <v>524</v>
      </c>
      <c r="AJ8" s="938" t="s">
        <v>521</v>
      </c>
      <c r="AK8" s="904" t="s">
        <v>536</v>
      </c>
      <c r="AL8" s="887" t="s">
        <v>529</v>
      </c>
      <c r="AM8" s="887" t="s">
        <v>525</v>
      </c>
      <c r="AN8" s="887" t="s">
        <v>526</v>
      </c>
      <c r="AO8" s="887" t="s">
        <v>527</v>
      </c>
      <c r="AP8" s="889" t="s">
        <v>528</v>
      </c>
      <c r="AQ8" s="892" t="s">
        <v>517</v>
      </c>
      <c r="AR8" s="894" t="s">
        <v>231</v>
      </c>
      <c r="AS8" s="894" t="s">
        <v>518</v>
      </c>
      <c r="AT8" s="930" t="s">
        <v>519</v>
      </c>
      <c r="AU8" s="898" t="s">
        <v>520</v>
      </c>
      <c r="AV8" s="900" t="s">
        <v>524</v>
      </c>
      <c r="AW8" s="932" t="s">
        <v>521</v>
      </c>
      <c r="AX8" s="904" t="s">
        <v>536</v>
      </c>
      <c r="AY8" s="887" t="s">
        <v>529</v>
      </c>
      <c r="AZ8" s="887" t="s">
        <v>525</v>
      </c>
      <c r="BA8" s="887" t="s">
        <v>526</v>
      </c>
      <c r="BB8" s="887" t="s">
        <v>527</v>
      </c>
      <c r="BC8" s="889" t="s">
        <v>528</v>
      </c>
      <c r="BD8" s="892" t="s">
        <v>517</v>
      </c>
      <c r="BE8" s="894" t="s">
        <v>231</v>
      </c>
      <c r="BF8" s="894" t="s">
        <v>518</v>
      </c>
      <c r="BG8" s="896" t="s">
        <v>519</v>
      </c>
      <c r="BH8" s="898" t="s">
        <v>520</v>
      </c>
      <c r="BI8" s="900" t="s">
        <v>524</v>
      </c>
      <c r="BJ8" s="902" t="s">
        <v>521</v>
      </c>
      <c r="BK8" s="904" t="s">
        <v>536</v>
      </c>
      <c r="BL8" s="887" t="s">
        <v>529</v>
      </c>
      <c r="BM8" s="887" t="s">
        <v>525</v>
      </c>
      <c r="BN8" s="887" t="s">
        <v>526</v>
      </c>
      <c r="BO8" s="887" t="s">
        <v>527</v>
      </c>
      <c r="BP8" s="889" t="s">
        <v>528</v>
      </c>
    </row>
    <row r="9" spans="1:68" ht="14.25" customHeight="1" x14ac:dyDescent="0.2">
      <c r="A9" s="942"/>
      <c r="B9" s="945"/>
      <c r="C9" s="912" t="s">
        <v>236</v>
      </c>
      <c r="D9" s="914" t="s">
        <v>237</v>
      </c>
      <c r="E9" s="914" t="s">
        <v>238</v>
      </c>
      <c r="F9" s="914" t="s">
        <v>239</v>
      </c>
      <c r="G9" s="914" t="s">
        <v>240</v>
      </c>
      <c r="H9" s="914" t="s">
        <v>241</v>
      </c>
      <c r="I9" s="916" t="s">
        <v>242</v>
      </c>
      <c r="J9" s="916" t="s">
        <v>243</v>
      </c>
      <c r="K9" s="916" t="s">
        <v>244</v>
      </c>
      <c r="L9" s="916" t="s">
        <v>245</v>
      </c>
      <c r="M9" s="916" t="s">
        <v>246</v>
      </c>
      <c r="N9" s="916" t="s">
        <v>247</v>
      </c>
      <c r="O9" s="916" t="s">
        <v>248</v>
      </c>
      <c r="P9" s="918" t="s">
        <v>249</v>
      </c>
      <c r="Q9" s="918" t="s">
        <v>250</v>
      </c>
      <c r="R9" s="918" t="s">
        <v>251</v>
      </c>
      <c r="S9" s="918" t="s">
        <v>252</v>
      </c>
      <c r="T9" s="918" t="s">
        <v>253</v>
      </c>
      <c r="U9" s="918" t="s">
        <v>254</v>
      </c>
      <c r="V9" s="920" t="s">
        <v>255</v>
      </c>
      <c r="W9" s="922" t="s">
        <v>256</v>
      </c>
      <c r="X9" s="950"/>
      <c r="Y9" s="925"/>
      <c r="Z9" s="925"/>
      <c r="AA9" s="925"/>
      <c r="AB9" s="925"/>
      <c r="AC9" s="928"/>
      <c r="AD9" s="934"/>
      <c r="AE9" s="894"/>
      <c r="AF9" s="894"/>
      <c r="AG9" s="936"/>
      <c r="AH9" s="898"/>
      <c r="AI9" s="900"/>
      <c r="AJ9" s="938"/>
      <c r="AK9" s="904"/>
      <c r="AL9" s="887"/>
      <c r="AM9" s="887"/>
      <c r="AN9" s="887"/>
      <c r="AO9" s="887"/>
      <c r="AP9" s="889"/>
      <c r="AQ9" s="892"/>
      <c r="AR9" s="894"/>
      <c r="AS9" s="894"/>
      <c r="AT9" s="930"/>
      <c r="AU9" s="898"/>
      <c r="AV9" s="900"/>
      <c r="AW9" s="932"/>
      <c r="AX9" s="904"/>
      <c r="AY9" s="887"/>
      <c r="AZ9" s="887"/>
      <c r="BA9" s="887"/>
      <c r="BB9" s="887"/>
      <c r="BC9" s="889"/>
      <c r="BD9" s="892"/>
      <c r="BE9" s="894"/>
      <c r="BF9" s="894"/>
      <c r="BG9" s="896"/>
      <c r="BH9" s="898"/>
      <c r="BI9" s="900"/>
      <c r="BJ9" s="902"/>
      <c r="BK9" s="904"/>
      <c r="BL9" s="887"/>
      <c r="BM9" s="887"/>
      <c r="BN9" s="887"/>
      <c r="BO9" s="887"/>
      <c r="BP9" s="889"/>
    </row>
    <row r="10" spans="1:68" ht="133.9" customHeight="1" thickBot="1" x14ac:dyDescent="0.25">
      <c r="A10" s="943"/>
      <c r="B10" s="946"/>
      <c r="C10" s="913"/>
      <c r="D10" s="915"/>
      <c r="E10" s="915"/>
      <c r="F10" s="915"/>
      <c r="G10" s="915"/>
      <c r="H10" s="915"/>
      <c r="I10" s="917"/>
      <c r="J10" s="917"/>
      <c r="K10" s="917"/>
      <c r="L10" s="917"/>
      <c r="M10" s="917"/>
      <c r="N10" s="917"/>
      <c r="O10" s="917"/>
      <c r="P10" s="919"/>
      <c r="Q10" s="919"/>
      <c r="R10" s="919"/>
      <c r="S10" s="919"/>
      <c r="T10" s="919"/>
      <c r="U10" s="919"/>
      <c r="V10" s="921"/>
      <c r="W10" s="923"/>
      <c r="X10" s="951"/>
      <c r="Y10" s="926"/>
      <c r="Z10" s="926"/>
      <c r="AA10" s="926"/>
      <c r="AB10" s="926"/>
      <c r="AC10" s="929"/>
      <c r="AD10" s="935"/>
      <c r="AE10" s="895"/>
      <c r="AF10" s="895"/>
      <c r="AG10" s="937"/>
      <c r="AH10" s="899"/>
      <c r="AI10" s="901"/>
      <c r="AJ10" s="939"/>
      <c r="AK10" s="905"/>
      <c r="AL10" s="888"/>
      <c r="AM10" s="888"/>
      <c r="AN10" s="888"/>
      <c r="AO10" s="888"/>
      <c r="AP10" s="890"/>
      <c r="AQ10" s="893"/>
      <c r="AR10" s="895"/>
      <c r="AS10" s="895"/>
      <c r="AT10" s="931"/>
      <c r="AU10" s="899"/>
      <c r="AV10" s="901"/>
      <c r="AW10" s="933"/>
      <c r="AX10" s="905"/>
      <c r="AY10" s="888"/>
      <c r="AZ10" s="888"/>
      <c r="BA10" s="888"/>
      <c r="BB10" s="888"/>
      <c r="BC10" s="890"/>
      <c r="BD10" s="893"/>
      <c r="BE10" s="895"/>
      <c r="BF10" s="895"/>
      <c r="BG10" s="897"/>
      <c r="BH10" s="899"/>
      <c r="BI10" s="901"/>
      <c r="BJ10" s="903"/>
      <c r="BK10" s="905"/>
      <c r="BL10" s="888"/>
      <c r="BM10" s="888"/>
      <c r="BN10" s="888"/>
      <c r="BO10" s="888"/>
      <c r="BP10" s="890"/>
    </row>
    <row r="11" spans="1:68" ht="400.5" x14ac:dyDescent="0.2">
      <c r="A11" s="709">
        <v>1</v>
      </c>
      <c r="B11" s="710" t="s">
        <v>1057</v>
      </c>
      <c r="C11" s="711"/>
      <c r="D11" s="711"/>
      <c r="E11" s="711"/>
      <c r="F11" s="711"/>
      <c r="G11" s="711"/>
      <c r="H11" s="711"/>
      <c r="I11" s="712"/>
      <c r="J11" s="712"/>
      <c r="K11" s="712"/>
      <c r="L11" s="712"/>
      <c r="M11" s="712" t="s">
        <v>105</v>
      </c>
      <c r="N11" s="712"/>
      <c r="O11" s="712"/>
      <c r="P11" s="713"/>
      <c r="Q11" s="713"/>
      <c r="R11" s="713" t="s">
        <v>105</v>
      </c>
      <c r="S11" s="713" t="s">
        <v>105</v>
      </c>
      <c r="T11" s="713"/>
      <c r="U11" s="713"/>
      <c r="V11" s="714"/>
      <c r="W11" s="714"/>
      <c r="X11" s="715" t="s">
        <v>1062</v>
      </c>
      <c r="Y11" s="715" t="s">
        <v>1063</v>
      </c>
      <c r="Z11" s="716">
        <v>44348</v>
      </c>
      <c r="AA11" s="717">
        <v>44530</v>
      </c>
      <c r="AB11" s="715" t="s">
        <v>1064</v>
      </c>
      <c r="AC11" s="715" t="s">
        <v>1060</v>
      </c>
      <c r="AQ11" s="793" t="s">
        <v>1253</v>
      </c>
      <c r="AR11" s="794">
        <v>0.4</v>
      </c>
      <c r="AS11" s="795" t="s">
        <v>1252</v>
      </c>
      <c r="AT11" s="796" t="s">
        <v>1292</v>
      </c>
      <c r="AU11" s="731" t="s">
        <v>1145</v>
      </c>
      <c r="AV11" s="732" t="s">
        <v>530</v>
      </c>
      <c r="AW11" s="803" t="s">
        <v>1254</v>
      </c>
      <c r="AX11" s="804" t="s">
        <v>1305</v>
      </c>
      <c r="AY11" s="747" t="s">
        <v>537</v>
      </c>
      <c r="AZ11" s="761">
        <v>0.4</v>
      </c>
      <c r="BA11" s="747" t="s">
        <v>1331</v>
      </c>
      <c r="BB11" s="747" t="s">
        <v>580</v>
      </c>
      <c r="BC11" s="749" t="s">
        <v>537</v>
      </c>
    </row>
    <row r="12" spans="1:68" ht="400.5" x14ac:dyDescent="0.2">
      <c r="A12" s="155">
        <v>2</v>
      </c>
      <c r="B12" s="656" t="s">
        <v>1058</v>
      </c>
      <c r="C12" s="157"/>
      <c r="D12" s="157"/>
      <c r="E12" s="157"/>
      <c r="F12" s="157"/>
      <c r="G12" s="157"/>
      <c r="H12" s="157"/>
      <c r="I12" s="158"/>
      <c r="J12" s="158"/>
      <c r="K12" s="158"/>
      <c r="L12" s="158"/>
      <c r="M12" s="158" t="s">
        <v>105</v>
      </c>
      <c r="N12" s="158"/>
      <c r="O12" s="158"/>
      <c r="P12" s="159"/>
      <c r="Q12" s="159"/>
      <c r="R12" s="159" t="s">
        <v>105</v>
      </c>
      <c r="S12" s="159" t="s">
        <v>105</v>
      </c>
      <c r="T12" s="159"/>
      <c r="U12" s="159"/>
      <c r="V12" s="160"/>
      <c r="W12" s="160"/>
      <c r="X12" s="161" t="s">
        <v>1062</v>
      </c>
      <c r="Y12" s="161" t="s">
        <v>1063</v>
      </c>
      <c r="Z12" s="162">
        <v>44348</v>
      </c>
      <c r="AA12" s="163">
        <v>44530</v>
      </c>
      <c r="AB12" s="161" t="s">
        <v>1064</v>
      </c>
      <c r="AC12" s="161" t="s">
        <v>1061</v>
      </c>
      <c r="AQ12" s="797" t="s">
        <v>1253</v>
      </c>
      <c r="AR12" s="654">
        <v>0.4</v>
      </c>
      <c r="AS12" s="655" t="s">
        <v>1252</v>
      </c>
      <c r="AT12" s="798" t="s">
        <v>1292</v>
      </c>
      <c r="AU12" s="631" t="s">
        <v>1145</v>
      </c>
      <c r="AV12" s="259" t="s">
        <v>530</v>
      </c>
      <c r="AW12" s="363" t="s">
        <v>1254</v>
      </c>
      <c r="AX12" s="707" t="s">
        <v>1305</v>
      </c>
      <c r="AY12" s="576" t="s">
        <v>537</v>
      </c>
      <c r="AZ12" s="575">
        <v>0.4</v>
      </c>
      <c r="BA12" s="576" t="s">
        <v>1331</v>
      </c>
      <c r="BB12" s="576" t="s">
        <v>1332</v>
      </c>
      <c r="BC12" s="604" t="s">
        <v>537</v>
      </c>
    </row>
    <row r="13" spans="1:68" ht="401.25" thickBot="1" x14ac:dyDescent="0.25">
      <c r="A13" s="155">
        <v>3</v>
      </c>
      <c r="B13" s="656" t="s">
        <v>1059</v>
      </c>
      <c r="C13" s="157"/>
      <c r="D13" s="157"/>
      <c r="E13" s="157"/>
      <c r="F13" s="157"/>
      <c r="G13" s="157"/>
      <c r="H13" s="157"/>
      <c r="I13" s="158"/>
      <c r="J13" s="158"/>
      <c r="K13" s="158"/>
      <c r="L13" s="158"/>
      <c r="M13" s="158" t="s">
        <v>105</v>
      </c>
      <c r="N13" s="158"/>
      <c r="O13" s="158"/>
      <c r="P13" s="159"/>
      <c r="Q13" s="159"/>
      <c r="R13" s="159" t="s">
        <v>105</v>
      </c>
      <c r="S13" s="159" t="s">
        <v>105</v>
      </c>
      <c r="T13" s="159"/>
      <c r="U13" s="159"/>
      <c r="V13" s="160"/>
      <c r="W13" s="160"/>
      <c r="X13" s="161" t="s">
        <v>1062</v>
      </c>
      <c r="Y13" s="161" t="s">
        <v>1063</v>
      </c>
      <c r="Z13" s="162">
        <v>44348</v>
      </c>
      <c r="AA13" s="163">
        <v>44530</v>
      </c>
      <c r="AB13" s="161" t="s">
        <v>1064</v>
      </c>
      <c r="AC13" s="161" t="s">
        <v>1061</v>
      </c>
      <c r="AQ13" s="799" t="s">
        <v>1253</v>
      </c>
      <c r="AR13" s="800">
        <v>0.4</v>
      </c>
      <c r="AS13" s="801" t="s">
        <v>1252</v>
      </c>
      <c r="AT13" s="802" t="s">
        <v>1292</v>
      </c>
      <c r="AU13" s="630" t="s">
        <v>1145</v>
      </c>
      <c r="AV13" s="297" t="s">
        <v>530</v>
      </c>
      <c r="AW13" s="422" t="s">
        <v>1254</v>
      </c>
      <c r="AX13" s="708" t="s">
        <v>1305</v>
      </c>
      <c r="AY13" s="596" t="s">
        <v>537</v>
      </c>
      <c r="AZ13" s="607">
        <v>0.4</v>
      </c>
      <c r="BA13" s="596" t="s">
        <v>1331</v>
      </c>
      <c r="BB13" s="596" t="s">
        <v>1332</v>
      </c>
      <c r="BC13" s="599" t="s">
        <v>537</v>
      </c>
    </row>
  </sheetData>
  <sheetProtection autoFilter="0"/>
  <autoFilter ref="A10:BP10"/>
  <mergeCells count="109">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AP8 BC8 BP8</xm:sqref>
        </x14:dataValidation>
        <x14:dataValidation type="list" allowBlank="1" showInputMessage="1" showErrorMessage="1">
          <x14:formula1>
            <xm:f>'CONTROL DE CAMBIOS'!$A$32:$A$35</xm:f>
          </x14:formula1>
          <xm:sqref>AI8 AV8 BI8</xm:sqref>
        </x14:dataValidation>
        <x14:dataValidation type="list" allowBlank="1" showInputMessage="1" showErrorMessage="1">
          <x14:formula1>
            <xm:f>'CONTROL DE CAMBIOS'!$A$32:$A$36</xm:f>
          </x14:formula1>
          <xm:sqref>AV11:AV13</xm:sqref>
        </x14:dataValidation>
        <x14:dataValidation type="list" allowBlank="1" showInputMessage="1" showErrorMessage="1">
          <x14:formula1>
            <xm:f>'CONTROL DE CAMBIOS'!$C$32:$C$38</xm:f>
          </x14:formula1>
          <xm:sqref>BC11:BC13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zoomScaleNormal="100" zoomScaleSheetLayoutView="20" workbookViewId="0">
      <selection activeCell="H10" sqref="H10"/>
    </sheetView>
  </sheetViews>
  <sheetFormatPr baseColWidth="10" defaultColWidth="11.42578125" defaultRowHeight="14.25" x14ac:dyDescent="0.2"/>
  <cols>
    <col min="1" max="1" width="7.5703125" style="164" customWidth="1"/>
    <col min="2" max="2" width="47.140625" style="192" bestFit="1" customWidth="1"/>
    <col min="3" max="3" width="23.85546875" style="164" customWidth="1"/>
    <col min="4" max="4" width="25.5703125" style="164" customWidth="1"/>
    <col min="5" max="6" width="11.5703125" style="164" customWidth="1"/>
    <col min="7" max="7" width="18" style="164" customWidth="1"/>
    <col min="8" max="8" width="20.28515625" style="164" customWidth="1"/>
    <col min="9" max="9" width="73.5703125" style="192" customWidth="1"/>
    <col min="10" max="10" width="20.85546875" style="193" customWidth="1"/>
    <col min="11" max="11" width="53.42578125" style="192" customWidth="1"/>
    <col min="12" max="12" width="34" style="193" customWidth="1"/>
    <col min="13" max="13" width="20.85546875" style="193" customWidth="1"/>
    <col min="14" max="14" width="20.85546875" style="194" customWidth="1"/>
    <col min="15" max="15" width="39.7109375" style="192" customWidth="1"/>
    <col min="16" max="16" width="15.7109375" style="193" customWidth="1"/>
    <col min="17" max="17" width="15.7109375" style="194" customWidth="1"/>
    <col min="18" max="18" width="15.7109375" style="164" customWidth="1"/>
    <col min="19" max="19" width="60.42578125" style="164" customWidth="1"/>
    <col min="20" max="20" width="20.85546875" style="194" customWidth="1"/>
    <col min="21" max="21" width="20.7109375" style="193" customWidth="1"/>
    <col min="22" max="22" width="35.140625" style="164" customWidth="1"/>
    <col min="23" max="23" width="20.85546875" style="193" customWidth="1"/>
    <col min="24" max="24" width="28.42578125" style="164" customWidth="1"/>
    <col min="25" max="25" width="20.85546875" style="194" customWidth="1"/>
    <col min="26" max="31" width="20.85546875" style="164" customWidth="1"/>
    <col min="32" max="32" width="56.140625" style="164" customWidth="1"/>
    <col min="33" max="33" width="20.85546875" style="164" customWidth="1"/>
    <col min="34" max="34" width="26.140625" style="164" customWidth="1"/>
    <col min="35" max="46" width="20.85546875" style="164" customWidth="1"/>
    <col min="47" max="47" width="36.85546875" style="164" customWidth="1"/>
    <col min="48" max="16384" width="11.42578125" style="164"/>
  </cols>
  <sheetData>
    <row r="1" spans="1:47" ht="27.6" customHeight="1" x14ac:dyDescent="0.2">
      <c r="A1" s="996" t="s">
        <v>567</v>
      </c>
      <c r="B1" s="805"/>
      <c r="C1" s="805"/>
      <c r="D1" s="805"/>
      <c r="E1" s="805"/>
      <c r="F1" s="805"/>
      <c r="G1" s="877" t="s">
        <v>157</v>
      </c>
      <c r="H1" s="878"/>
      <c r="I1" s="885"/>
      <c r="J1" s="821"/>
      <c r="K1" s="805" t="s">
        <v>158</v>
      </c>
      <c r="L1" s="805"/>
      <c r="M1" s="805"/>
      <c r="N1" s="805"/>
      <c r="O1" s="805"/>
      <c r="P1" s="805"/>
      <c r="Q1" s="805"/>
      <c r="R1" s="805"/>
      <c r="S1" s="805"/>
      <c r="T1" s="805"/>
      <c r="U1" s="66" t="s">
        <v>157</v>
      </c>
      <c r="V1" s="820"/>
      <c r="W1" s="821"/>
      <c r="X1" s="805" t="s">
        <v>158</v>
      </c>
      <c r="Y1" s="805"/>
      <c r="Z1" s="805"/>
      <c r="AA1" s="805"/>
      <c r="AB1" s="805"/>
      <c r="AC1" s="805"/>
      <c r="AD1" s="805"/>
      <c r="AE1" s="805"/>
      <c r="AF1" s="805"/>
      <c r="AG1" s="805"/>
      <c r="AH1" s="67" t="s">
        <v>157</v>
      </c>
      <c r="AI1" s="820"/>
      <c r="AJ1" s="821"/>
      <c r="AK1" s="805" t="s">
        <v>158</v>
      </c>
      <c r="AL1" s="805"/>
      <c r="AM1" s="805"/>
      <c r="AN1" s="805"/>
      <c r="AO1" s="805"/>
      <c r="AP1" s="805"/>
      <c r="AQ1" s="805"/>
      <c r="AR1" s="805"/>
      <c r="AS1" s="805"/>
      <c r="AT1" s="805"/>
      <c r="AU1" s="67" t="s">
        <v>157</v>
      </c>
    </row>
    <row r="2" spans="1:47" ht="27.6" customHeight="1" x14ac:dyDescent="0.2">
      <c r="A2" s="807"/>
      <c r="B2" s="806"/>
      <c r="C2" s="806"/>
      <c r="D2" s="806"/>
      <c r="E2" s="806"/>
      <c r="F2" s="806"/>
      <c r="G2" s="879" t="s">
        <v>561</v>
      </c>
      <c r="H2" s="880"/>
      <c r="I2" s="886"/>
      <c r="J2" s="823"/>
      <c r="K2" s="806"/>
      <c r="L2" s="806"/>
      <c r="M2" s="806"/>
      <c r="N2" s="806"/>
      <c r="O2" s="806"/>
      <c r="P2" s="806"/>
      <c r="Q2" s="806"/>
      <c r="R2" s="806"/>
      <c r="S2" s="806"/>
      <c r="T2" s="806"/>
      <c r="U2" s="165" t="s">
        <v>561</v>
      </c>
      <c r="V2" s="822"/>
      <c r="W2" s="823"/>
      <c r="X2" s="806"/>
      <c r="Y2" s="806"/>
      <c r="Z2" s="806"/>
      <c r="AA2" s="806"/>
      <c r="AB2" s="806"/>
      <c r="AC2" s="806"/>
      <c r="AD2" s="806"/>
      <c r="AE2" s="806"/>
      <c r="AF2" s="806"/>
      <c r="AG2" s="806"/>
      <c r="AH2" s="70" t="s">
        <v>561</v>
      </c>
      <c r="AI2" s="822"/>
      <c r="AJ2" s="823"/>
      <c r="AK2" s="806"/>
      <c r="AL2" s="806"/>
      <c r="AM2" s="806"/>
      <c r="AN2" s="806"/>
      <c r="AO2" s="806"/>
      <c r="AP2" s="806"/>
      <c r="AQ2" s="806"/>
      <c r="AR2" s="806"/>
      <c r="AS2" s="806"/>
      <c r="AT2" s="806"/>
      <c r="AU2" s="71" t="s">
        <v>561</v>
      </c>
    </row>
    <row r="3" spans="1:47" ht="27.6" customHeight="1" x14ac:dyDescent="0.2">
      <c r="A3" s="807"/>
      <c r="B3" s="806"/>
      <c r="C3" s="806"/>
      <c r="D3" s="806"/>
      <c r="E3" s="806"/>
      <c r="F3" s="806"/>
      <c r="G3" s="879" t="s">
        <v>562</v>
      </c>
      <c r="H3" s="880"/>
      <c r="I3" s="886"/>
      <c r="J3" s="823"/>
      <c r="K3" s="806"/>
      <c r="L3" s="806"/>
      <c r="M3" s="806"/>
      <c r="N3" s="806"/>
      <c r="O3" s="806"/>
      <c r="P3" s="806"/>
      <c r="Q3" s="806"/>
      <c r="R3" s="806"/>
      <c r="S3" s="806"/>
      <c r="T3" s="806"/>
      <c r="U3" s="165" t="s">
        <v>562</v>
      </c>
      <c r="V3" s="822"/>
      <c r="W3" s="823"/>
      <c r="X3" s="806"/>
      <c r="Y3" s="806"/>
      <c r="Z3" s="806"/>
      <c r="AA3" s="806"/>
      <c r="AB3" s="806"/>
      <c r="AC3" s="806"/>
      <c r="AD3" s="806"/>
      <c r="AE3" s="806"/>
      <c r="AF3" s="806"/>
      <c r="AG3" s="806"/>
      <c r="AH3" s="70" t="s">
        <v>562</v>
      </c>
      <c r="AI3" s="822"/>
      <c r="AJ3" s="823"/>
      <c r="AK3" s="806"/>
      <c r="AL3" s="806"/>
      <c r="AM3" s="806"/>
      <c r="AN3" s="806"/>
      <c r="AO3" s="806"/>
      <c r="AP3" s="806"/>
      <c r="AQ3" s="806"/>
      <c r="AR3" s="806"/>
      <c r="AS3" s="806"/>
      <c r="AT3" s="806"/>
      <c r="AU3" s="71" t="s">
        <v>562</v>
      </c>
    </row>
    <row r="4" spans="1:47" ht="18.600000000000001" customHeight="1" x14ac:dyDescent="0.2">
      <c r="A4" s="807" t="s">
        <v>150</v>
      </c>
      <c r="B4" s="806"/>
      <c r="C4" s="806"/>
      <c r="D4" s="806"/>
      <c r="E4" s="806"/>
      <c r="F4" s="806"/>
      <c r="G4" s="806"/>
      <c r="H4" s="808"/>
      <c r="I4" s="884" t="s">
        <v>150</v>
      </c>
      <c r="J4" s="806"/>
      <c r="K4" s="806"/>
      <c r="L4" s="806"/>
      <c r="M4" s="806"/>
      <c r="N4" s="806"/>
      <c r="O4" s="806"/>
      <c r="P4" s="806"/>
      <c r="Q4" s="806"/>
      <c r="R4" s="806"/>
      <c r="S4" s="806"/>
      <c r="T4" s="806"/>
      <c r="U4" s="808"/>
      <c r="V4" s="807" t="s">
        <v>150</v>
      </c>
      <c r="W4" s="806"/>
      <c r="X4" s="806"/>
      <c r="Y4" s="806"/>
      <c r="Z4" s="806"/>
      <c r="AA4" s="806"/>
      <c r="AB4" s="806"/>
      <c r="AC4" s="806"/>
      <c r="AD4" s="806"/>
      <c r="AE4" s="806"/>
      <c r="AF4" s="806"/>
      <c r="AG4" s="806"/>
      <c r="AH4" s="808"/>
      <c r="AI4" s="807" t="s">
        <v>150</v>
      </c>
      <c r="AJ4" s="806"/>
      <c r="AK4" s="806"/>
      <c r="AL4" s="806"/>
      <c r="AM4" s="806"/>
      <c r="AN4" s="806"/>
      <c r="AO4" s="806"/>
      <c r="AP4" s="806"/>
      <c r="AQ4" s="806"/>
      <c r="AR4" s="806"/>
      <c r="AS4" s="806"/>
      <c r="AT4" s="806"/>
      <c r="AU4" s="808"/>
    </row>
    <row r="5" spans="1:47" ht="21" customHeight="1" thickBot="1" x14ac:dyDescent="0.25">
      <c r="A5" s="988" t="s">
        <v>987</v>
      </c>
      <c r="B5" s="989"/>
      <c r="C5" s="989"/>
      <c r="D5" s="989"/>
      <c r="E5" s="989"/>
      <c r="F5" s="166" t="s">
        <v>1067</v>
      </c>
      <c r="G5" s="166"/>
      <c r="H5" s="167"/>
      <c r="I5" s="965" t="s">
        <v>563</v>
      </c>
      <c r="J5" s="965"/>
      <c r="K5" s="965"/>
      <c r="L5" s="965"/>
      <c r="M5" s="965"/>
      <c r="N5" s="965"/>
      <c r="O5" s="965"/>
      <c r="P5" s="965"/>
      <c r="Q5" s="965"/>
      <c r="R5" s="966"/>
      <c r="S5" s="967" t="s">
        <v>1067</v>
      </c>
      <c r="T5" s="965"/>
      <c r="U5" s="968"/>
      <c r="V5" s="964" t="s">
        <v>563</v>
      </c>
      <c r="W5" s="965"/>
      <c r="X5" s="965"/>
      <c r="Y5" s="965"/>
      <c r="Z5" s="965"/>
      <c r="AA5" s="965"/>
      <c r="AB5" s="965"/>
      <c r="AC5" s="965"/>
      <c r="AD5" s="965"/>
      <c r="AE5" s="966"/>
      <c r="AF5" s="967" t="s">
        <v>1067</v>
      </c>
      <c r="AG5" s="965"/>
      <c r="AH5" s="968"/>
      <c r="AI5" s="964" t="s">
        <v>563</v>
      </c>
      <c r="AJ5" s="965"/>
      <c r="AK5" s="965"/>
      <c r="AL5" s="965"/>
      <c r="AM5" s="965"/>
      <c r="AN5" s="965"/>
      <c r="AO5" s="965"/>
      <c r="AP5" s="965"/>
      <c r="AQ5" s="965"/>
      <c r="AR5" s="966"/>
      <c r="AS5" s="967" t="s">
        <v>1067</v>
      </c>
      <c r="AT5" s="965"/>
      <c r="AU5" s="968"/>
    </row>
    <row r="6" spans="1:47" ht="39" customHeight="1" thickBot="1" x14ac:dyDescent="0.25">
      <c r="A6" s="997" t="s">
        <v>159</v>
      </c>
      <c r="B6" s="998"/>
      <c r="C6" s="998"/>
      <c r="D6" s="998"/>
      <c r="E6" s="998"/>
      <c r="F6" s="998"/>
      <c r="G6" s="998"/>
      <c r="H6" s="999"/>
      <c r="I6" s="952" t="s">
        <v>159</v>
      </c>
      <c r="J6" s="953"/>
      <c r="K6" s="953"/>
      <c r="L6" s="953"/>
      <c r="M6" s="953"/>
      <c r="N6" s="953"/>
      <c r="O6" s="953"/>
      <c r="P6" s="953"/>
      <c r="Q6" s="953"/>
      <c r="R6" s="953"/>
      <c r="S6" s="953"/>
      <c r="T6" s="953"/>
      <c r="U6" s="954"/>
      <c r="V6" s="969" t="s">
        <v>159</v>
      </c>
      <c r="W6" s="970"/>
      <c r="X6" s="970"/>
      <c r="Y6" s="970"/>
      <c r="Z6" s="970"/>
      <c r="AA6" s="970"/>
      <c r="AB6" s="970"/>
      <c r="AC6" s="971"/>
      <c r="AD6" s="971"/>
      <c r="AE6" s="971"/>
      <c r="AF6" s="971"/>
      <c r="AG6" s="971"/>
      <c r="AH6" s="972"/>
      <c r="AI6" s="973" t="s">
        <v>159</v>
      </c>
      <c r="AJ6" s="974"/>
      <c r="AK6" s="974"/>
      <c r="AL6" s="974"/>
      <c r="AM6" s="974"/>
      <c r="AN6" s="974"/>
      <c r="AO6" s="974"/>
      <c r="AP6" s="974"/>
      <c r="AQ6" s="974"/>
      <c r="AR6" s="974"/>
      <c r="AS6" s="974"/>
      <c r="AT6" s="974"/>
      <c r="AU6" s="975"/>
    </row>
    <row r="7" spans="1:47" ht="39" customHeight="1" x14ac:dyDescent="0.2">
      <c r="A7" s="990" t="s">
        <v>123</v>
      </c>
      <c r="B7" s="992" t="s">
        <v>124</v>
      </c>
      <c r="C7" s="992" t="s">
        <v>155</v>
      </c>
      <c r="D7" s="992" t="s">
        <v>125</v>
      </c>
      <c r="E7" s="992" t="s">
        <v>126</v>
      </c>
      <c r="F7" s="992" t="s">
        <v>127</v>
      </c>
      <c r="G7" s="992" t="s">
        <v>128</v>
      </c>
      <c r="H7" s="994" t="s">
        <v>129</v>
      </c>
      <c r="I7" s="955" t="s">
        <v>535</v>
      </c>
      <c r="J7" s="956"/>
      <c r="K7" s="956"/>
      <c r="L7" s="957"/>
      <c r="M7" s="958" t="s">
        <v>522</v>
      </c>
      <c r="N7" s="959"/>
      <c r="O7" s="960"/>
      <c r="P7" s="961" t="s">
        <v>523</v>
      </c>
      <c r="Q7" s="962"/>
      <c r="R7" s="962"/>
      <c r="S7" s="962"/>
      <c r="T7" s="962"/>
      <c r="U7" s="963"/>
      <c r="V7" s="891" t="s">
        <v>538</v>
      </c>
      <c r="W7" s="844"/>
      <c r="X7" s="844"/>
      <c r="Y7" s="845"/>
      <c r="Z7" s="850" t="s">
        <v>539</v>
      </c>
      <c r="AA7" s="841"/>
      <c r="AB7" s="842"/>
      <c r="AC7" s="846" t="s">
        <v>540</v>
      </c>
      <c r="AD7" s="847"/>
      <c r="AE7" s="847"/>
      <c r="AF7" s="847"/>
      <c r="AG7" s="847"/>
      <c r="AH7" s="849"/>
      <c r="AI7" s="891" t="s">
        <v>541</v>
      </c>
      <c r="AJ7" s="844"/>
      <c r="AK7" s="844"/>
      <c r="AL7" s="845"/>
      <c r="AM7" s="850" t="s">
        <v>542</v>
      </c>
      <c r="AN7" s="841"/>
      <c r="AO7" s="851"/>
      <c r="AP7" s="846" t="s">
        <v>543</v>
      </c>
      <c r="AQ7" s="847"/>
      <c r="AR7" s="847"/>
      <c r="AS7" s="847"/>
      <c r="AT7" s="847"/>
      <c r="AU7" s="849"/>
    </row>
    <row r="8" spans="1:47" ht="72.75" x14ac:dyDescent="0.2">
      <c r="A8" s="991"/>
      <c r="B8" s="993"/>
      <c r="C8" s="993"/>
      <c r="D8" s="993"/>
      <c r="E8" s="993"/>
      <c r="F8" s="993"/>
      <c r="G8" s="993"/>
      <c r="H8" s="995"/>
      <c r="I8" s="195" t="s">
        <v>517</v>
      </c>
      <c r="J8" s="116" t="s">
        <v>231</v>
      </c>
      <c r="K8" s="116" t="s">
        <v>518</v>
      </c>
      <c r="L8" s="196" t="s">
        <v>519</v>
      </c>
      <c r="M8" s="197" t="s">
        <v>520</v>
      </c>
      <c r="N8" s="118" t="s">
        <v>524</v>
      </c>
      <c r="O8" s="198" t="s">
        <v>521</v>
      </c>
      <c r="P8" s="199" t="s">
        <v>536</v>
      </c>
      <c r="Q8" s="121" t="s">
        <v>529</v>
      </c>
      <c r="R8" s="121" t="s">
        <v>525</v>
      </c>
      <c r="S8" s="121" t="s">
        <v>526</v>
      </c>
      <c r="T8" s="121" t="s">
        <v>527</v>
      </c>
      <c r="U8" s="122" t="s">
        <v>528</v>
      </c>
      <c r="V8" s="80" t="s">
        <v>517</v>
      </c>
      <c r="W8" s="657" t="s">
        <v>231</v>
      </c>
      <c r="X8" s="74" t="s">
        <v>518</v>
      </c>
      <c r="Y8" s="658" t="s">
        <v>519</v>
      </c>
      <c r="Z8" s="81" t="s">
        <v>520</v>
      </c>
      <c r="AA8" s="76" t="s">
        <v>524</v>
      </c>
      <c r="AB8" s="573" t="s">
        <v>521</v>
      </c>
      <c r="AC8" s="699" t="s">
        <v>536</v>
      </c>
      <c r="AD8" s="697" t="s">
        <v>529</v>
      </c>
      <c r="AE8" s="697" t="s">
        <v>525</v>
      </c>
      <c r="AF8" s="697" t="s">
        <v>526</v>
      </c>
      <c r="AG8" s="697" t="s">
        <v>527</v>
      </c>
      <c r="AH8" s="698" t="s">
        <v>528</v>
      </c>
      <c r="AI8" s="700" t="s">
        <v>517</v>
      </c>
      <c r="AJ8" s="74" t="s">
        <v>231</v>
      </c>
      <c r="AK8" s="74" t="s">
        <v>518</v>
      </c>
      <c r="AL8" s="75" t="s">
        <v>519</v>
      </c>
      <c r="AM8" s="81" t="s">
        <v>520</v>
      </c>
      <c r="AN8" s="76" t="s">
        <v>524</v>
      </c>
      <c r="AO8" s="82" t="s">
        <v>521</v>
      </c>
      <c r="AP8" s="77" t="s">
        <v>536</v>
      </c>
      <c r="AQ8" s="78" t="s">
        <v>529</v>
      </c>
      <c r="AR8" s="78" t="s">
        <v>525</v>
      </c>
      <c r="AS8" s="78" t="s">
        <v>526</v>
      </c>
      <c r="AT8" s="78" t="s">
        <v>527</v>
      </c>
      <c r="AU8" s="79" t="s">
        <v>528</v>
      </c>
    </row>
    <row r="9" spans="1:47" ht="33.75" customHeight="1" x14ac:dyDescent="0.2">
      <c r="A9" s="976" t="s">
        <v>153</v>
      </c>
      <c r="B9" s="977"/>
      <c r="C9" s="977"/>
      <c r="D9" s="977"/>
      <c r="E9" s="977"/>
      <c r="F9" s="977"/>
      <c r="G9" s="977"/>
      <c r="H9" s="978"/>
      <c r="I9" s="200"/>
      <c r="J9" s="201"/>
      <c r="K9" s="202"/>
      <c r="L9" s="203"/>
      <c r="M9" s="204"/>
      <c r="N9" s="201"/>
      <c r="O9" s="205"/>
      <c r="P9" s="206"/>
      <c r="Q9" s="201"/>
      <c r="R9" s="207"/>
      <c r="S9" s="207"/>
      <c r="T9" s="201"/>
      <c r="U9" s="208"/>
      <c r="V9" s="168"/>
      <c r="W9" s="668"/>
      <c r="X9" s="168"/>
      <c r="Y9" s="668"/>
      <c r="Z9" s="168"/>
      <c r="AA9" s="168"/>
      <c r="AB9" s="168"/>
      <c r="AC9" s="756"/>
      <c r="AD9" s="755"/>
      <c r="AE9" s="755"/>
      <c r="AF9" s="755"/>
      <c r="AG9" s="755"/>
      <c r="AH9" s="757"/>
      <c r="AI9" s="168"/>
      <c r="AJ9" s="168"/>
      <c r="AK9" s="168"/>
      <c r="AL9" s="168"/>
      <c r="AM9" s="168"/>
      <c r="AN9" s="168"/>
      <c r="AO9" s="168"/>
      <c r="AP9" s="168"/>
      <c r="AQ9" s="168"/>
      <c r="AR9" s="168"/>
      <c r="AS9" s="168"/>
      <c r="AT9" s="168"/>
      <c r="AU9" s="168"/>
    </row>
    <row r="10" spans="1:47" ht="288.60000000000002" customHeight="1" x14ac:dyDescent="0.2">
      <c r="A10" s="209">
        <v>1</v>
      </c>
      <c r="B10" s="682" t="s">
        <v>547</v>
      </c>
      <c r="C10" s="210" t="s">
        <v>391</v>
      </c>
      <c r="D10" s="210" t="s">
        <v>197</v>
      </c>
      <c r="E10" s="211">
        <v>44228</v>
      </c>
      <c r="F10" s="212">
        <v>44439</v>
      </c>
      <c r="G10" s="213" t="s">
        <v>392</v>
      </c>
      <c r="H10" s="214" t="s">
        <v>568</v>
      </c>
      <c r="I10" s="215" t="s">
        <v>597</v>
      </c>
      <c r="J10" s="127">
        <v>0.5</v>
      </c>
      <c r="K10" s="128" t="s">
        <v>810</v>
      </c>
      <c r="L10" s="136" t="s">
        <v>598</v>
      </c>
      <c r="M10" s="133" t="s">
        <v>740</v>
      </c>
      <c r="N10" s="131" t="s">
        <v>530</v>
      </c>
      <c r="O10" s="216" t="s">
        <v>811</v>
      </c>
      <c r="P10" s="130" t="s">
        <v>1027</v>
      </c>
      <c r="Q10" s="131" t="s">
        <v>863</v>
      </c>
      <c r="R10" s="127">
        <v>0.5</v>
      </c>
      <c r="S10" s="128" t="s">
        <v>881</v>
      </c>
      <c r="T10" s="131" t="s">
        <v>969</v>
      </c>
      <c r="U10" s="129" t="s">
        <v>530</v>
      </c>
      <c r="V10" s="83" t="s">
        <v>1352</v>
      </c>
      <c r="W10" s="575">
        <v>1</v>
      </c>
      <c r="X10" s="84" t="s">
        <v>1266</v>
      </c>
      <c r="Y10" s="604" t="s">
        <v>580</v>
      </c>
      <c r="Z10" s="631" t="s">
        <v>1145</v>
      </c>
      <c r="AA10" s="131" t="s">
        <v>530</v>
      </c>
      <c r="AB10" s="132" t="s">
        <v>1267</v>
      </c>
      <c r="AC10" s="631" t="s">
        <v>1305</v>
      </c>
      <c r="AD10" s="576" t="s">
        <v>863</v>
      </c>
      <c r="AE10" s="575">
        <v>1</v>
      </c>
      <c r="AF10" s="701" t="s">
        <v>1353</v>
      </c>
      <c r="AG10" s="701" t="s">
        <v>1321</v>
      </c>
      <c r="AH10" s="604" t="s">
        <v>531</v>
      </c>
      <c r="AI10" s="83"/>
      <c r="AJ10" s="84"/>
      <c r="AK10" s="84"/>
      <c r="AL10" s="85"/>
      <c r="AM10" s="86"/>
      <c r="AN10" s="84"/>
      <c r="AO10" s="85"/>
      <c r="AP10" s="86"/>
      <c r="AQ10" s="84"/>
      <c r="AR10" s="84"/>
      <c r="AS10" s="84"/>
      <c r="AT10" s="84"/>
      <c r="AU10" s="85"/>
    </row>
    <row r="11" spans="1:47" ht="85.9" customHeight="1" x14ac:dyDescent="0.2">
      <c r="A11" s="209">
        <v>2</v>
      </c>
      <c r="B11" s="217" t="s">
        <v>393</v>
      </c>
      <c r="C11" s="156" t="s">
        <v>394</v>
      </c>
      <c r="D11" s="210" t="s">
        <v>445</v>
      </c>
      <c r="E11" s="211">
        <v>44317</v>
      </c>
      <c r="F11" s="212">
        <v>44438</v>
      </c>
      <c r="G11" s="218" t="s">
        <v>395</v>
      </c>
      <c r="H11" s="219" t="s">
        <v>481</v>
      </c>
      <c r="I11" s="215" t="s">
        <v>713</v>
      </c>
      <c r="J11" s="131" t="s">
        <v>580</v>
      </c>
      <c r="K11" s="131" t="s">
        <v>580</v>
      </c>
      <c r="L11" s="136" t="s">
        <v>580</v>
      </c>
      <c r="M11" s="133" t="s">
        <v>740</v>
      </c>
      <c r="N11" s="131" t="s">
        <v>537</v>
      </c>
      <c r="O11" s="216" t="s">
        <v>714</v>
      </c>
      <c r="P11" s="130" t="s">
        <v>1027</v>
      </c>
      <c r="Q11" s="131" t="s">
        <v>864</v>
      </c>
      <c r="R11" s="127">
        <v>0</v>
      </c>
      <c r="S11" s="128" t="s">
        <v>866</v>
      </c>
      <c r="T11" s="131" t="s">
        <v>580</v>
      </c>
      <c r="U11" s="129" t="s">
        <v>537</v>
      </c>
      <c r="V11" s="83" t="s">
        <v>1354</v>
      </c>
      <c r="W11" s="575">
        <v>0.2</v>
      </c>
      <c r="X11" s="84" t="s">
        <v>1293</v>
      </c>
      <c r="Y11" s="604" t="s">
        <v>580</v>
      </c>
      <c r="Z11" s="631" t="s">
        <v>1145</v>
      </c>
      <c r="AA11" s="131" t="s">
        <v>530</v>
      </c>
      <c r="AB11" s="132" t="s">
        <v>1261</v>
      </c>
      <c r="AC11" s="631" t="s">
        <v>1305</v>
      </c>
      <c r="AD11" s="576" t="s">
        <v>863</v>
      </c>
      <c r="AE11" s="575">
        <v>0.2</v>
      </c>
      <c r="AF11" s="84" t="s">
        <v>1355</v>
      </c>
      <c r="AG11" s="701" t="s">
        <v>1356</v>
      </c>
      <c r="AH11" s="604" t="s">
        <v>1048</v>
      </c>
      <c r="AI11" s="83"/>
      <c r="AJ11" s="84"/>
      <c r="AK11" s="84"/>
      <c r="AL11" s="85"/>
      <c r="AM11" s="86"/>
      <c r="AN11" s="84"/>
      <c r="AO11" s="85"/>
      <c r="AP11" s="86"/>
      <c r="AQ11" s="84"/>
      <c r="AR11" s="84"/>
      <c r="AS11" s="84"/>
      <c r="AT11" s="84"/>
      <c r="AU11" s="85"/>
    </row>
    <row r="12" spans="1:47" ht="256.5" customHeight="1" x14ac:dyDescent="0.2">
      <c r="A12" s="220">
        <v>3</v>
      </c>
      <c r="B12" s="682" t="s">
        <v>1040</v>
      </c>
      <c r="C12" s="210" t="s">
        <v>391</v>
      </c>
      <c r="D12" s="210" t="s">
        <v>197</v>
      </c>
      <c r="E12" s="211">
        <v>44228</v>
      </c>
      <c r="F12" s="211">
        <v>44316</v>
      </c>
      <c r="G12" s="213" t="s">
        <v>396</v>
      </c>
      <c r="H12" s="214" t="s">
        <v>397</v>
      </c>
      <c r="I12" s="215" t="s">
        <v>715</v>
      </c>
      <c r="J12" s="127">
        <v>0.5</v>
      </c>
      <c r="K12" s="128" t="s">
        <v>749</v>
      </c>
      <c r="L12" s="136" t="s">
        <v>599</v>
      </c>
      <c r="M12" s="133" t="s">
        <v>740</v>
      </c>
      <c r="N12" s="131" t="s">
        <v>532</v>
      </c>
      <c r="O12" s="216" t="s">
        <v>812</v>
      </c>
      <c r="P12" s="130" t="s">
        <v>1027</v>
      </c>
      <c r="Q12" s="131" t="s">
        <v>863</v>
      </c>
      <c r="R12" s="127">
        <v>0.5</v>
      </c>
      <c r="S12" s="138" t="s">
        <v>882</v>
      </c>
      <c r="T12" s="131" t="s">
        <v>1041</v>
      </c>
      <c r="U12" s="129" t="s">
        <v>533</v>
      </c>
      <c r="V12" s="83" t="s">
        <v>1262</v>
      </c>
      <c r="W12" s="575">
        <v>1</v>
      </c>
      <c r="X12" s="673" t="s">
        <v>1265</v>
      </c>
      <c r="Y12" s="604" t="s">
        <v>580</v>
      </c>
      <c r="Z12" s="631" t="s">
        <v>1145</v>
      </c>
      <c r="AA12" s="131" t="s">
        <v>531</v>
      </c>
      <c r="AB12" s="132" t="s">
        <v>1263</v>
      </c>
      <c r="AC12" s="631" t="s">
        <v>1305</v>
      </c>
      <c r="AD12" s="576" t="s">
        <v>1320</v>
      </c>
      <c r="AE12" s="575">
        <v>1</v>
      </c>
      <c r="AF12" s="701" t="s">
        <v>1324</v>
      </c>
      <c r="AG12" s="701" t="s">
        <v>1322</v>
      </c>
      <c r="AH12" s="604" t="s">
        <v>534</v>
      </c>
      <c r="AI12" s="83"/>
      <c r="AJ12" s="84"/>
      <c r="AK12" s="84"/>
      <c r="AL12" s="85"/>
      <c r="AM12" s="86"/>
      <c r="AN12" s="84"/>
      <c r="AO12" s="85"/>
      <c r="AP12" s="86"/>
      <c r="AQ12" s="84"/>
      <c r="AR12" s="84"/>
      <c r="AS12" s="84"/>
      <c r="AT12" s="84"/>
      <c r="AU12" s="85"/>
    </row>
    <row r="13" spans="1:47" ht="228.75" customHeight="1" x14ac:dyDescent="0.2">
      <c r="A13" s="220">
        <v>4</v>
      </c>
      <c r="B13" s="682" t="s">
        <v>963</v>
      </c>
      <c r="C13" s="210" t="s">
        <v>394</v>
      </c>
      <c r="D13" s="210" t="s">
        <v>197</v>
      </c>
      <c r="E13" s="211">
        <v>44317</v>
      </c>
      <c r="F13" s="212">
        <v>44438</v>
      </c>
      <c r="G13" s="213" t="s">
        <v>396</v>
      </c>
      <c r="H13" s="214" t="s">
        <v>398</v>
      </c>
      <c r="I13" s="215" t="s">
        <v>600</v>
      </c>
      <c r="J13" s="127">
        <v>0.3</v>
      </c>
      <c r="K13" s="128" t="s">
        <v>750</v>
      </c>
      <c r="L13" s="136" t="s">
        <v>601</v>
      </c>
      <c r="M13" s="133" t="s">
        <v>740</v>
      </c>
      <c r="N13" s="131" t="s">
        <v>530</v>
      </c>
      <c r="O13" s="216" t="s">
        <v>716</v>
      </c>
      <c r="P13" s="130" t="s">
        <v>1027</v>
      </c>
      <c r="Q13" s="131" t="s">
        <v>864</v>
      </c>
      <c r="R13" s="127">
        <v>0.3</v>
      </c>
      <c r="S13" s="128" t="s">
        <v>1345</v>
      </c>
      <c r="T13" s="131" t="s">
        <v>970</v>
      </c>
      <c r="U13" s="129" t="s">
        <v>537</v>
      </c>
      <c r="V13" s="83" t="s">
        <v>1264</v>
      </c>
      <c r="W13" s="575">
        <v>1</v>
      </c>
      <c r="X13" s="84" t="s">
        <v>1268</v>
      </c>
      <c r="Y13" s="604"/>
      <c r="Z13" s="631" t="s">
        <v>1145</v>
      </c>
      <c r="AA13" s="131" t="s">
        <v>530</v>
      </c>
      <c r="AB13" s="132" t="s">
        <v>716</v>
      </c>
      <c r="AC13" s="631" t="s">
        <v>1305</v>
      </c>
      <c r="AD13" s="576" t="s">
        <v>863</v>
      </c>
      <c r="AE13" s="575">
        <v>1</v>
      </c>
      <c r="AF13" s="701" t="s">
        <v>1346</v>
      </c>
      <c r="AG13" s="701" t="s">
        <v>1323</v>
      </c>
      <c r="AH13" s="604" t="s">
        <v>531</v>
      </c>
      <c r="AI13" s="83"/>
      <c r="AJ13" s="84"/>
      <c r="AK13" s="84"/>
      <c r="AL13" s="85"/>
      <c r="AM13" s="86"/>
      <c r="AN13" s="84"/>
      <c r="AO13" s="85"/>
      <c r="AP13" s="86"/>
      <c r="AQ13" s="84"/>
      <c r="AR13" s="84"/>
      <c r="AS13" s="84"/>
      <c r="AT13" s="84"/>
      <c r="AU13" s="85"/>
    </row>
    <row r="14" spans="1:47" ht="118.15" customHeight="1" x14ac:dyDescent="0.2">
      <c r="A14" s="220">
        <v>5</v>
      </c>
      <c r="B14" s="682" t="s">
        <v>399</v>
      </c>
      <c r="C14" s="210" t="s">
        <v>400</v>
      </c>
      <c r="D14" s="210" t="s">
        <v>197</v>
      </c>
      <c r="E14" s="211">
        <v>44440</v>
      </c>
      <c r="F14" s="221">
        <v>44560</v>
      </c>
      <c r="G14" s="213" t="s">
        <v>401</v>
      </c>
      <c r="H14" s="214" t="s">
        <v>402</v>
      </c>
      <c r="I14" s="215" t="s">
        <v>713</v>
      </c>
      <c r="J14" s="131" t="s">
        <v>580</v>
      </c>
      <c r="K14" s="131" t="s">
        <v>580</v>
      </c>
      <c r="L14" s="136" t="s">
        <v>580</v>
      </c>
      <c r="M14" s="133" t="s">
        <v>740</v>
      </c>
      <c r="N14" s="131" t="s">
        <v>537</v>
      </c>
      <c r="O14" s="216" t="s">
        <v>717</v>
      </c>
      <c r="P14" s="130" t="s">
        <v>1027</v>
      </c>
      <c r="Q14" s="131" t="s">
        <v>864</v>
      </c>
      <c r="R14" s="127">
        <v>0</v>
      </c>
      <c r="S14" s="128" t="s">
        <v>866</v>
      </c>
      <c r="T14" s="131" t="s">
        <v>580</v>
      </c>
      <c r="U14" s="129" t="s">
        <v>537</v>
      </c>
      <c r="V14" s="133" t="s">
        <v>537</v>
      </c>
      <c r="W14" s="720" t="s">
        <v>580</v>
      </c>
      <c r="X14" s="576" t="s">
        <v>580</v>
      </c>
      <c r="Y14" s="576" t="s">
        <v>580</v>
      </c>
      <c r="Z14" s="631" t="s">
        <v>1145</v>
      </c>
      <c r="AA14" s="131" t="s">
        <v>537</v>
      </c>
      <c r="AB14" s="136" t="s">
        <v>580</v>
      </c>
      <c r="AC14" s="631" t="s">
        <v>1305</v>
      </c>
      <c r="AD14" s="576" t="s">
        <v>537</v>
      </c>
      <c r="AE14" s="576" t="s">
        <v>580</v>
      </c>
      <c r="AF14" s="576" t="s">
        <v>537</v>
      </c>
      <c r="AG14" s="576" t="s">
        <v>580</v>
      </c>
      <c r="AH14" s="604" t="s">
        <v>537</v>
      </c>
      <c r="AI14" s="83"/>
      <c r="AJ14" s="84"/>
      <c r="AK14" s="84"/>
      <c r="AL14" s="85"/>
      <c r="AM14" s="86"/>
      <c r="AN14" s="84"/>
      <c r="AO14" s="85"/>
      <c r="AP14" s="86"/>
      <c r="AQ14" s="84"/>
      <c r="AR14" s="84"/>
      <c r="AS14" s="84"/>
      <c r="AT14" s="84"/>
      <c r="AU14" s="85"/>
    </row>
    <row r="15" spans="1:47" ht="42.75" customHeight="1" x14ac:dyDescent="0.2">
      <c r="A15" s="979" t="s">
        <v>154</v>
      </c>
      <c r="B15" s="980"/>
      <c r="C15" s="980"/>
      <c r="D15" s="980"/>
      <c r="E15" s="980"/>
      <c r="F15" s="980"/>
      <c r="G15" s="980"/>
      <c r="H15" s="981"/>
      <c r="I15" s="222"/>
      <c r="J15" s="223"/>
      <c r="K15" s="224"/>
      <c r="L15" s="225"/>
      <c r="M15" s="226"/>
      <c r="N15" s="223"/>
      <c r="O15" s="227"/>
      <c r="P15" s="228"/>
      <c r="Q15" s="223"/>
      <c r="R15" s="229"/>
      <c r="S15" s="229"/>
      <c r="T15" s="223"/>
      <c r="U15" s="230"/>
      <c r="V15" s="171"/>
      <c r="W15" s="669"/>
      <c r="X15" s="170"/>
      <c r="Y15" s="669"/>
      <c r="Z15" s="659"/>
      <c r="AA15" s="660"/>
      <c r="AB15" s="734"/>
      <c r="AC15" s="758"/>
      <c r="AD15" s="170"/>
      <c r="AE15" s="170"/>
      <c r="AF15" s="170"/>
      <c r="AG15" s="170"/>
      <c r="AH15" s="759"/>
      <c r="AI15" s="758"/>
      <c r="AJ15" s="170"/>
      <c r="AK15" s="170"/>
      <c r="AL15" s="170"/>
      <c r="AM15" s="170"/>
      <c r="AN15" s="170"/>
      <c r="AO15" s="170"/>
      <c r="AP15" s="170"/>
      <c r="AQ15" s="170"/>
      <c r="AR15" s="170"/>
      <c r="AS15" s="170"/>
      <c r="AT15" s="170"/>
      <c r="AU15" s="170"/>
    </row>
    <row r="16" spans="1:47" ht="255.6" customHeight="1" x14ac:dyDescent="0.2">
      <c r="A16" s="231">
        <v>1</v>
      </c>
      <c r="B16" s="683" t="s">
        <v>482</v>
      </c>
      <c r="C16" s="232" t="s">
        <v>403</v>
      </c>
      <c r="D16" s="232" t="s">
        <v>446</v>
      </c>
      <c r="E16" s="211">
        <v>44228</v>
      </c>
      <c r="F16" s="211">
        <v>44256</v>
      </c>
      <c r="G16" s="232" t="s">
        <v>404</v>
      </c>
      <c r="H16" s="233" t="s">
        <v>469</v>
      </c>
      <c r="I16" s="215" t="s">
        <v>602</v>
      </c>
      <c r="J16" s="127">
        <v>1</v>
      </c>
      <c r="K16" s="128" t="s">
        <v>751</v>
      </c>
      <c r="L16" s="136" t="s">
        <v>603</v>
      </c>
      <c r="M16" s="133" t="s">
        <v>740</v>
      </c>
      <c r="N16" s="131" t="s">
        <v>531</v>
      </c>
      <c r="O16" s="216" t="s">
        <v>718</v>
      </c>
      <c r="P16" s="130" t="s">
        <v>1027</v>
      </c>
      <c r="Q16" s="131" t="s">
        <v>863</v>
      </c>
      <c r="R16" s="127">
        <v>1</v>
      </c>
      <c r="S16" s="128" t="s">
        <v>602</v>
      </c>
      <c r="T16" s="131" t="s">
        <v>883</v>
      </c>
      <c r="U16" s="129" t="s">
        <v>531</v>
      </c>
      <c r="V16" s="83" t="s">
        <v>1140</v>
      </c>
      <c r="W16" s="575">
        <v>1</v>
      </c>
      <c r="X16" s="576" t="s">
        <v>580</v>
      </c>
      <c r="Y16" s="576" t="s">
        <v>580</v>
      </c>
      <c r="Z16" s="631" t="s">
        <v>1145</v>
      </c>
      <c r="AA16" s="131" t="s">
        <v>531</v>
      </c>
      <c r="AB16" s="129" t="s">
        <v>580</v>
      </c>
      <c r="AC16" s="743" t="s">
        <v>1305</v>
      </c>
      <c r="AD16" s="744" t="s">
        <v>537</v>
      </c>
      <c r="AE16" s="760">
        <v>1</v>
      </c>
      <c r="AF16" s="745" t="s">
        <v>1313</v>
      </c>
      <c r="AG16" s="744" t="s">
        <v>580</v>
      </c>
      <c r="AH16" s="604" t="s">
        <v>531</v>
      </c>
      <c r="AI16" s="86"/>
      <c r="AJ16" s="84"/>
      <c r="AK16" s="84"/>
      <c r="AL16" s="85"/>
      <c r="AM16" s="86"/>
      <c r="AN16" s="84"/>
      <c r="AO16" s="85"/>
      <c r="AP16" s="86"/>
      <c r="AQ16" s="84"/>
      <c r="AR16" s="84"/>
      <c r="AS16" s="84"/>
      <c r="AT16" s="84"/>
      <c r="AU16" s="85"/>
    </row>
    <row r="17" spans="1:47" ht="396" customHeight="1" x14ac:dyDescent="0.2">
      <c r="A17" s="231">
        <v>2</v>
      </c>
      <c r="B17" s="683" t="s">
        <v>483</v>
      </c>
      <c r="C17" s="232" t="s">
        <v>405</v>
      </c>
      <c r="D17" s="232" t="s">
        <v>447</v>
      </c>
      <c r="E17" s="211">
        <v>44286</v>
      </c>
      <c r="F17" s="221">
        <v>44560</v>
      </c>
      <c r="G17" s="232" t="s">
        <v>406</v>
      </c>
      <c r="H17" s="214" t="s">
        <v>407</v>
      </c>
      <c r="I17" s="215" t="s">
        <v>719</v>
      </c>
      <c r="J17" s="127">
        <v>0.33</v>
      </c>
      <c r="K17" s="128" t="s">
        <v>752</v>
      </c>
      <c r="L17" s="136"/>
      <c r="M17" s="133" t="s">
        <v>740</v>
      </c>
      <c r="N17" s="131" t="s">
        <v>530</v>
      </c>
      <c r="O17" s="216" t="s">
        <v>967</v>
      </c>
      <c r="P17" s="130" t="s">
        <v>1027</v>
      </c>
      <c r="Q17" s="131" t="s">
        <v>863</v>
      </c>
      <c r="R17" s="127">
        <v>0.33</v>
      </c>
      <c r="S17" s="128" t="s">
        <v>1050</v>
      </c>
      <c r="T17" s="234" t="s">
        <v>1024</v>
      </c>
      <c r="U17" s="129" t="s">
        <v>530</v>
      </c>
      <c r="V17" s="83" t="s">
        <v>1269</v>
      </c>
      <c r="W17" s="579">
        <v>0.33</v>
      </c>
      <c r="X17" s="84" t="s">
        <v>1270</v>
      </c>
      <c r="Y17" s="604" t="s">
        <v>580</v>
      </c>
      <c r="Z17" s="631" t="s">
        <v>1145</v>
      </c>
      <c r="AA17" s="131" t="s">
        <v>530</v>
      </c>
      <c r="AB17" s="132" t="s">
        <v>1271</v>
      </c>
      <c r="AC17" s="631" t="s">
        <v>1305</v>
      </c>
      <c r="AD17" s="576" t="s">
        <v>537</v>
      </c>
      <c r="AE17" s="576" t="s">
        <v>580</v>
      </c>
      <c r="AF17" s="576" t="s">
        <v>537</v>
      </c>
      <c r="AG17" s="576" t="s">
        <v>580</v>
      </c>
      <c r="AH17" s="604" t="s">
        <v>537</v>
      </c>
      <c r="AI17" s="83"/>
      <c r="AJ17" s="84"/>
      <c r="AK17" s="84"/>
      <c r="AL17" s="85"/>
      <c r="AM17" s="86"/>
      <c r="AN17" s="84"/>
      <c r="AO17" s="85"/>
      <c r="AP17" s="86"/>
      <c r="AQ17" s="84"/>
      <c r="AR17" s="84"/>
      <c r="AS17" s="84"/>
      <c r="AT17" s="84"/>
      <c r="AU17" s="85"/>
    </row>
    <row r="18" spans="1:47" ht="216.6" customHeight="1" x14ac:dyDescent="0.2">
      <c r="A18" s="235">
        <v>3</v>
      </c>
      <c r="B18" s="684" t="s">
        <v>408</v>
      </c>
      <c r="C18" s="232" t="s">
        <v>403</v>
      </c>
      <c r="D18" s="236" t="s">
        <v>331</v>
      </c>
      <c r="E18" s="211">
        <v>44228</v>
      </c>
      <c r="F18" s="221">
        <v>44560</v>
      </c>
      <c r="G18" s="236" t="s">
        <v>409</v>
      </c>
      <c r="H18" s="237" t="s">
        <v>410</v>
      </c>
      <c r="I18" s="215" t="s">
        <v>604</v>
      </c>
      <c r="J18" s="238">
        <v>0.33333000000000002</v>
      </c>
      <c r="K18" s="128" t="s">
        <v>720</v>
      </c>
      <c r="L18" s="136"/>
      <c r="M18" s="133" t="s">
        <v>740</v>
      </c>
      <c r="N18" s="131" t="s">
        <v>530</v>
      </c>
      <c r="O18" s="216" t="s">
        <v>721</v>
      </c>
      <c r="P18" s="130" t="s">
        <v>1027</v>
      </c>
      <c r="Q18" s="131" t="s">
        <v>863</v>
      </c>
      <c r="R18" s="127">
        <v>0.33</v>
      </c>
      <c r="S18" s="138" t="s">
        <v>1034</v>
      </c>
      <c r="T18" s="131" t="s">
        <v>1028</v>
      </c>
      <c r="U18" s="129" t="s">
        <v>530</v>
      </c>
      <c r="V18" s="83" t="s">
        <v>1119</v>
      </c>
      <c r="W18" s="575">
        <v>0.33</v>
      </c>
      <c r="X18" s="84" t="s">
        <v>1120</v>
      </c>
      <c r="Y18" s="604" t="s">
        <v>580</v>
      </c>
      <c r="Z18" s="631" t="s">
        <v>1145</v>
      </c>
      <c r="AA18" s="131" t="s">
        <v>530</v>
      </c>
      <c r="AB18" s="132" t="s">
        <v>1272</v>
      </c>
      <c r="AC18" s="631" t="s">
        <v>1305</v>
      </c>
      <c r="AD18" s="576" t="s">
        <v>537</v>
      </c>
      <c r="AE18" s="576" t="s">
        <v>580</v>
      </c>
      <c r="AF18" s="576" t="s">
        <v>537</v>
      </c>
      <c r="AG18" s="576" t="s">
        <v>580</v>
      </c>
      <c r="AH18" s="604" t="s">
        <v>537</v>
      </c>
      <c r="AI18" s="83"/>
      <c r="AJ18" s="84"/>
      <c r="AK18" s="84"/>
      <c r="AL18" s="85"/>
      <c r="AM18" s="86"/>
      <c r="AN18" s="84"/>
      <c r="AO18" s="85"/>
      <c r="AP18" s="86"/>
      <c r="AQ18" s="84"/>
      <c r="AR18" s="84"/>
      <c r="AS18" s="84"/>
      <c r="AT18" s="84"/>
      <c r="AU18" s="85"/>
    </row>
    <row r="19" spans="1:47" ht="249.6" customHeight="1" x14ac:dyDescent="0.2">
      <c r="A19" s="231">
        <v>4</v>
      </c>
      <c r="B19" s="683" t="s">
        <v>484</v>
      </c>
      <c r="C19" s="232" t="s">
        <v>403</v>
      </c>
      <c r="D19" s="232" t="s">
        <v>448</v>
      </c>
      <c r="E19" s="211">
        <v>44228</v>
      </c>
      <c r="F19" s="221">
        <v>44560</v>
      </c>
      <c r="G19" s="239" t="s">
        <v>411</v>
      </c>
      <c r="H19" s="233" t="s">
        <v>470</v>
      </c>
      <c r="I19" s="215" t="s">
        <v>723</v>
      </c>
      <c r="J19" s="127">
        <v>0.33</v>
      </c>
      <c r="K19" s="128" t="s">
        <v>735</v>
      </c>
      <c r="L19" s="136" t="s">
        <v>722</v>
      </c>
      <c r="M19" s="133" t="s">
        <v>740</v>
      </c>
      <c r="N19" s="131" t="s">
        <v>530</v>
      </c>
      <c r="O19" s="216" t="s">
        <v>724</v>
      </c>
      <c r="P19" s="130" t="s">
        <v>1027</v>
      </c>
      <c r="Q19" s="131" t="s">
        <v>863</v>
      </c>
      <c r="R19" s="127">
        <v>0.33</v>
      </c>
      <c r="S19" s="128" t="s">
        <v>885</v>
      </c>
      <c r="T19" s="131" t="s">
        <v>884</v>
      </c>
      <c r="U19" s="129" t="s">
        <v>530</v>
      </c>
      <c r="V19" s="674" t="s">
        <v>1273</v>
      </c>
      <c r="W19" s="575">
        <v>0.33</v>
      </c>
      <c r="X19" s="675" t="s">
        <v>1275</v>
      </c>
      <c r="Y19" s="85" t="s">
        <v>580</v>
      </c>
      <c r="Z19" s="631" t="s">
        <v>1145</v>
      </c>
      <c r="AA19" s="131" t="s">
        <v>530</v>
      </c>
      <c r="AB19" s="132" t="s">
        <v>1274</v>
      </c>
      <c r="AC19" s="631" t="s">
        <v>1305</v>
      </c>
      <c r="AD19" s="576" t="s">
        <v>537</v>
      </c>
      <c r="AE19" s="576" t="s">
        <v>580</v>
      </c>
      <c r="AF19" s="576" t="s">
        <v>537</v>
      </c>
      <c r="AG19" s="576" t="s">
        <v>580</v>
      </c>
      <c r="AH19" s="604" t="s">
        <v>537</v>
      </c>
      <c r="AI19" s="83"/>
      <c r="AJ19" s="84"/>
      <c r="AK19" s="84"/>
      <c r="AL19" s="85"/>
      <c r="AM19" s="86"/>
      <c r="AN19" s="84"/>
      <c r="AO19" s="85"/>
      <c r="AP19" s="86"/>
      <c r="AQ19" s="84"/>
      <c r="AR19" s="84"/>
      <c r="AS19" s="84"/>
      <c r="AT19" s="84"/>
      <c r="AU19" s="85"/>
    </row>
    <row r="20" spans="1:47" ht="25.5" customHeight="1" x14ac:dyDescent="0.2">
      <c r="A20" s="982" t="s">
        <v>130</v>
      </c>
      <c r="B20" s="983"/>
      <c r="C20" s="983"/>
      <c r="D20" s="983"/>
      <c r="E20" s="983"/>
      <c r="F20" s="983"/>
      <c r="G20" s="983"/>
      <c r="H20" s="984"/>
      <c r="I20" s="240"/>
      <c r="J20" s="241"/>
      <c r="K20" s="242"/>
      <c r="L20" s="243"/>
      <c r="M20" s="244"/>
      <c r="N20" s="241"/>
      <c r="O20" s="245"/>
      <c r="P20" s="246"/>
      <c r="Q20" s="241"/>
      <c r="R20" s="247"/>
      <c r="S20" s="247"/>
      <c r="T20" s="241"/>
      <c r="U20" s="248"/>
      <c r="V20" s="173"/>
      <c r="W20" s="670"/>
      <c r="X20" s="172"/>
      <c r="Y20" s="670"/>
      <c r="Z20" s="661"/>
      <c r="AA20" s="662"/>
      <c r="AB20" s="735"/>
      <c r="AC20" s="750"/>
      <c r="AD20" s="172"/>
      <c r="AE20" s="172"/>
      <c r="AF20" s="172"/>
      <c r="AG20" s="172"/>
      <c r="AH20" s="751"/>
      <c r="AI20" s="173"/>
      <c r="AJ20" s="172"/>
      <c r="AK20" s="172"/>
      <c r="AL20" s="172"/>
      <c r="AM20" s="172"/>
      <c r="AN20" s="172"/>
      <c r="AO20" s="172"/>
      <c r="AP20" s="172"/>
      <c r="AQ20" s="172"/>
      <c r="AR20" s="172"/>
      <c r="AS20" s="172"/>
      <c r="AT20" s="172"/>
      <c r="AU20" s="172"/>
    </row>
    <row r="21" spans="1:47" ht="213" customHeight="1" x14ac:dyDescent="0.2">
      <c r="A21" s="209">
        <v>1</v>
      </c>
      <c r="B21" s="679" t="s">
        <v>485</v>
      </c>
      <c r="C21" s="232" t="s">
        <v>403</v>
      </c>
      <c r="D21" s="249" t="s">
        <v>412</v>
      </c>
      <c r="E21" s="211">
        <v>44256</v>
      </c>
      <c r="F21" s="221">
        <v>44560</v>
      </c>
      <c r="G21" s="236" t="s">
        <v>413</v>
      </c>
      <c r="H21" s="237" t="s">
        <v>414</v>
      </c>
      <c r="I21" s="215" t="s">
        <v>660</v>
      </c>
      <c r="J21" s="127">
        <v>0</v>
      </c>
      <c r="K21" s="128"/>
      <c r="L21" s="136" t="s">
        <v>661</v>
      </c>
      <c r="M21" s="133" t="s">
        <v>740</v>
      </c>
      <c r="N21" s="131" t="s">
        <v>530</v>
      </c>
      <c r="O21" s="216" t="s">
        <v>725</v>
      </c>
      <c r="P21" s="130" t="s">
        <v>1027</v>
      </c>
      <c r="Q21" s="131" t="s">
        <v>863</v>
      </c>
      <c r="R21" s="127">
        <v>0</v>
      </c>
      <c r="S21" s="128" t="s">
        <v>886</v>
      </c>
      <c r="T21" s="131" t="s">
        <v>580</v>
      </c>
      <c r="U21" s="129" t="s">
        <v>530</v>
      </c>
      <c r="V21" s="83" t="s">
        <v>1121</v>
      </c>
      <c r="W21" s="575">
        <v>0.5</v>
      </c>
      <c r="X21" s="84" t="s">
        <v>1136</v>
      </c>
      <c r="Y21" s="604"/>
      <c r="Z21" s="631" t="s">
        <v>1145</v>
      </c>
      <c r="AA21" s="131" t="s">
        <v>530</v>
      </c>
      <c r="AB21" s="132" t="s">
        <v>1276</v>
      </c>
      <c r="AC21" s="631" t="s">
        <v>1305</v>
      </c>
      <c r="AD21" s="576" t="s">
        <v>537</v>
      </c>
      <c r="AE21" s="576" t="s">
        <v>580</v>
      </c>
      <c r="AF21" s="576" t="s">
        <v>537</v>
      </c>
      <c r="AG21" s="576" t="s">
        <v>580</v>
      </c>
      <c r="AH21" s="604" t="s">
        <v>537</v>
      </c>
      <c r="AI21" s="83"/>
      <c r="AJ21" s="84"/>
      <c r="AK21" s="84"/>
      <c r="AL21" s="85"/>
      <c r="AM21" s="86"/>
      <c r="AN21" s="84"/>
      <c r="AO21" s="85"/>
      <c r="AP21" s="86"/>
      <c r="AQ21" s="84"/>
      <c r="AR21" s="84"/>
      <c r="AS21" s="84"/>
      <c r="AT21" s="84"/>
      <c r="AU21" s="85"/>
    </row>
    <row r="22" spans="1:47" ht="216" customHeight="1" x14ac:dyDescent="0.2">
      <c r="A22" s="209">
        <v>2</v>
      </c>
      <c r="B22" s="250" t="s">
        <v>486</v>
      </c>
      <c r="C22" s="251" t="s">
        <v>438</v>
      </c>
      <c r="D22" s="249" t="s">
        <v>451</v>
      </c>
      <c r="E22" s="211">
        <v>44197</v>
      </c>
      <c r="F22" s="221">
        <v>44560</v>
      </c>
      <c r="G22" s="249" t="s">
        <v>285</v>
      </c>
      <c r="H22" s="219" t="s">
        <v>286</v>
      </c>
      <c r="I22" s="215" t="s">
        <v>742</v>
      </c>
      <c r="J22" s="127">
        <v>0.33</v>
      </c>
      <c r="K22" s="252" t="s">
        <v>966</v>
      </c>
      <c r="L22" s="253" t="s">
        <v>743</v>
      </c>
      <c r="M22" s="133" t="s">
        <v>740</v>
      </c>
      <c r="N22" s="131" t="s">
        <v>530</v>
      </c>
      <c r="O22" s="216" t="s">
        <v>744</v>
      </c>
      <c r="P22" s="130" t="s">
        <v>1027</v>
      </c>
      <c r="Q22" s="131" t="s">
        <v>863</v>
      </c>
      <c r="R22" s="127">
        <v>0.33</v>
      </c>
      <c r="S22" s="128" t="s">
        <v>887</v>
      </c>
      <c r="T22" s="131" t="s">
        <v>888</v>
      </c>
      <c r="U22" s="129" t="s">
        <v>530</v>
      </c>
      <c r="V22" s="215" t="s">
        <v>1277</v>
      </c>
      <c r="W22" s="127">
        <v>0.33</v>
      </c>
      <c r="X22" s="252" t="s">
        <v>1278</v>
      </c>
      <c r="Y22" s="676" t="s">
        <v>1279</v>
      </c>
      <c r="Z22" s="631" t="s">
        <v>1145</v>
      </c>
      <c r="AA22" s="131" t="s">
        <v>530</v>
      </c>
      <c r="AB22" s="132" t="s">
        <v>1280</v>
      </c>
      <c r="AC22" s="631" t="s">
        <v>1305</v>
      </c>
      <c r="AD22" s="576" t="s">
        <v>537</v>
      </c>
      <c r="AE22" s="576" t="s">
        <v>580</v>
      </c>
      <c r="AF22" s="576" t="s">
        <v>537</v>
      </c>
      <c r="AG22" s="576" t="s">
        <v>580</v>
      </c>
      <c r="AH22" s="604" t="s">
        <v>537</v>
      </c>
      <c r="AI22" s="83"/>
      <c r="AJ22" s="84"/>
      <c r="AK22" s="84"/>
      <c r="AL22" s="85"/>
      <c r="AM22" s="86"/>
      <c r="AN22" s="84"/>
      <c r="AO22" s="85"/>
      <c r="AP22" s="86"/>
      <c r="AQ22" s="84"/>
      <c r="AR22" s="84"/>
      <c r="AS22" s="84"/>
      <c r="AT22" s="84"/>
      <c r="AU22" s="85"/>
    </row>
    <row r="23" spans="1:47" ht="279" customHeight="1" x14ac:dyDescent="0.2">
      <c r="A23" s="209">
        <f>A22+1</f>
        <v>3</v>
      </c>
      <c r="B23" s="250" t="s">
        <v>415</v>
      </c>
      <c r="C23" s="251" t="s">
        <v>416</v>
      </c>
      <c r="D23" s="251" t="s">
        <v>448</v>
      </c>
      <c r="E23" s="211">
        <v>44228</v>
      </c>
      <c r="F23" s="254">
        <v>44256</v>
      </c>
      <c r="G23" s="251" t="s">
        <v>417</v>
      </c>
      <c r="H23" s="219" t="s">
        <v>418</v>
      </c>
      <c r="I23" s="215" t="s">
        <v>726</v>
      </c>
      <c r="J23" s="127">
        <v>1</v>
      </c>
      <c r="K23" s="128" t="s">
        <v>753</v>
      </c>
      <c r="L23" s="136"/>
      <c r="M23" s="133" t="s">
        <v>740</v>
      </c>
      <c r="N23" s="131" t="s">
        <v>531</v>
      </c>
      <c r="O23" s="216" t="s">
        <v>728</v>
      </c>
      <c r="P23" s="130" t="s">
        <v>1027</v>
      </c>
      <c r="Q23" s="131" t="s">
        <v>863</v>
      </c>
      <c r="R23" s="127">
        <v>1</v>
      </c>
      <c r="S23" s="128" t="s">
        <v>726</v>
      </c>
      <c r="T23" s="131" t="s">
        <v>889</v>
      </c>
      <c r="U23" s="129" t="s">
        <v>531</v>
      </c>
      <c r="V23" s="83" t="s">
        <v>1281</v>
      </c>
      <c r="W23" s="579">
        <v>1</v>
      </c>
      <c r="X23" s="84" t="s">
        <v>580</v>
      </c>
      <c r="Y23" s="84" t="s">
        <v>580</v>
      </c>
      <c r="Z23" s="631" t="s">
        <v>1145</v>
      </c>
      <c r="AA23" s="131" t="s">
        <v>531</v>
      </c>
      <c r="AB23" s="216" t="s">
        <v>580</v>
      </c>
      <c r="AC23" s="718" t="s">
        <v>1305</v>
      </c>
      <c r="AD23" s="747" t="s">
        <v>537</v>
      </c>
      <c r="AE23" s="761">
        <v>1</v>
      </c>
      <c r="AF23" s="748" t="s">
        <v>1313</v>
      </c>
      <c r="AG23" s="747" t="s">
        <v>580</v>
      </c>
      <c r="AH23" s="604" t="s">
        <v>531</v>
      </c>
      <c r="AI23" s="86"/>
      <c r="AJ23" s="84"/>
      <c r="AK23" s="84"/>
      <c r="AL23" s="85"/>
      <c r="AM23" s="86"/>
      <c r="AN23" s="84"/>
      <c r="AO23" s="85"/>
      <c r="AP23" s="86"/>
      <c r="AQ23" s="84"/>
      <c r="AR23" s="84"/>
      <c r="AS23" s="84"/>
      <c r="AT23" s="84"/>
      <c r="AU23" s="85"/>
    </row>
    <row r="24" spans="1:47" ht="231.6" customHeight="1" x14ac:dyDescent="0.2">
      <c r="A24" s="209">
        <f t="shared" ref="A24:A32" si="0">A23+1</f>
        <v>4</v>
      </c>
      <c r="B24" s="684" t="s">
        <v>488</v>
      </c>
      <c r="C24" s="236" t="s">
        <v>419</v>
      </c>
      <c r="D24" s="251" t="s">
        <v>448</v>
      </c>
      <c r="E24" s="211">
        <v>44228</v>
      </c>
      <c r="F24" s="254">
        <v>44256</v>
      </c>
      <c r="G24" s="236" t="s">
        <v>420</v>
      </c>
      <c r="H24" s="237" t="s">
        <v>421</v>
      </c>
      <c r="I24" s="215" t="s">
        <v>968</v>
      </c>
      <c r="J24" s="127">
        <v>1</v>
      </c>
      <c r="K24" s="128" t="s">
        <v>754</v>
      </c>
      <c r="L24" s="136"/>
      <c r="M24" s="133" t="s">
        <v>740</v>
      </c>
      <c r="N24" s="131" t="s">
        <v>531</v>
      </c>
      <c r="O24" s="216" t="s">
        <v>727</v>
      </c>
      <c r="P24" s="130" t="s">
        <v>1027</v>
      </c>
      <c r="Q24" s="131" t="s">
        <v>863</v>
      </c>
      <c r="R24" s="127">
        <v>1</v>
      </c>
      <c r="S24" s="128" t="s">
        <v>968</v>
      </c>
      <c r="T24" s="131" t="s">
        <v>891</v>
      </c>
      <c r="U24" s="129" t="s">
        <v>531</v>
      </c>
      <c r="V24" s="83" t="s">
        <v>1281</v>
      </c>
      <c r="W24" s="579">
        <v>1</v>
      </c>
      <c r="X24" s="84" t="s">
        <v>580</v>
      </c>
      <c r="Y24" s="84" t="s">
        <v>580</v>
      </c>
      <c r="Z24" s="631" t="s">
        <v>1145</v>
      </c>
      <c r="AA24" s="131" t="s">
        <v>531</v>
      </c>
      <c r="AB24" s="216" t="s">
        <v>580</v>
      </c>
      <c r="AC24" s="631" t="s">
        <v>1305</v>
      </c>
      <c r="AD24" s="576" t="s">
        <v>537</v>
      </c>
      <c r="AE24" s="575">
        <v>1</v>
      </c>
      <c r="AF24" s="701" t="s">
        <v>1313</v>
      </c>
      <c r="AG24" s="576" t="s">
        <v>580</v>
      </c>
      <c r="AH24" s="604" t="s">
        <v>531</v>
      </c>
      <c r="AI24" s="86"/>
      <c r="AJ24" s="84"/>
      <c r="AK24" s="84"/>
      <c r="AL24" s="85"/>
      <c r="AM24" s="86"/>
      <c r="AN24" s="84"/>
      <c r="AO24" s="85"/>
      <c r="AP24" s="86"/>
      <c r="AQ24" s="84"/>
      <c r="AR24" s="84"/>
      <c r="AS24" s="84"/>
      <c r="AT24" s="84"/>
      <c r="AU24" s="85"/>
    </row>
    <row r="25" spans="1:47" ht="268.14999999999998" customHeight="1" x14ac:dyDescent="0.2">
      <c r="A25" s="209">
        <f t="shared" si="0"/>
        <v>5</v>
      </c>
      <c r="B25" s="684" t="s">
        <v>964</v>
      </c>
      <c r="C25" s="236" t="s">
        <v>419</v>
      </c>
      <c r="D25" s="232" t="s">
        <v>448</v>
      </c>
      <c r="E25" s="211">
        <v>44228</v>
      </c>
      <c r="F25" s="254">
        <v>44286</v>
      </c>
      <c r="G25" s="236" t="s">
        <v>422</v>
      </c>
      <c r="H25" s="237" t="s">
        <v>423</v>
      </c>
      <c r="I25" s="215" t="s">
        <v>729</v>
      </c>
      <c r="J25" s="127">
        <v>1</v>
      </c>
      <c r="K25" s="128" t="s">
        <v>755</v>
      </c>
      <c r="L25" s="136"/>
      <c r="M25" s="133" t="s">
        <v>740</v>
      </c>
      <c r="N25" s="131" t="s">
        <v>531</v>
      </c>
      <c r="O25" s="216" t="s">
        <v>798</v>
      </c>
      <c r="P25" s="130" t="s">
        <v>1027</v>
      </c>
      <c r="Q25" s="131" t="s">
        <v>863</v>
      </c>
      <c r="R25" s="127">
        <v>1</v>
      </c>
      <c r="S25" s="128" t="s">
        <v>892</v>
      </c>
      <c r="T25" s="131" t="s">
        <v>893</v>
      </c>
      <c r="U25" s="129" t="s">
        <v>531</v>
      </c>
      <c r="V25" s="83" t="s">
        <v>1281</v>
      </c>
      <c r="W25" s="579">
        <v>1</v>
      </c>
      <c r="X25" s="84" t="s">
        <v>580</v>
      </c>
      <c r="Y25" s="84" t="s">
        <v>580</v>
      </c>
      <c r="Z25" s="631" t="s">
        <v>1145</v>
      </c>
      <c r="AA25" s="131" t="s">
        <v>531</v>
      </c>
      <c r="AB25" s="216" t="s">
        <v>580</v>
      </c>
      <c r="AC25" s="631" t="s">
        <v>1305</v>
      </c>
      <c r="AD25" s="576" t="s">
        <v>537</v>
      </c>
      <c r="AE25" s="575">
        <v>1</v>
      </c>
      <c r="AF25" s="701" t="s">
        <v>1313</v>
      </c>
      <c r="AG25" s="576" t="s">
        <v>580</v>
      </c>
      <c r="AH25" s="604" t="s">
        <v>531</v>
      </c>
      <c r="AI25" s="86"/>
      <c r="AJ25" s="84"/>
      <c r="AK25" s="84"/>
      <c r="AL25" s="85"/>
      <c r="AM25" s="86"/>
      <c r="AN25" s="84"/>
      <c r="AO25" s="85"/>
      <c r="AP25" s="86"/>
      <c r="AQ25" s="84"/>
      <c r="AR25" s="84"/>
      <c r="AS25" s="84"/>
      <c r="AT25" s="84"/>
      <c r="AU25" s="85"/>
    </row>
    <row r="26" spans="1:47" ht="327" customHeight="1" x14ac:dyDescent="0.2">
      <c r="A26" s="209">
        <f t="shared" si="0"/>
        <v>6</v>
      </c>
      <c r="B26" s="684" t="s">
        <v>487</v>
      </c>
      <c r="C26" s="236" t="s">
        <v>424</v>
      </c>
      <c r="D26" s="232" t="s">
        <v>448</v>
      </c>
      <c r="E26" s="211">
        <v>44228</v>
      </c>
      <c r="F26" s="254">
        <v>44286</v>
      </c>
      <c r="G26" s="232" t="s">
        <v>425</v>
      </c>
      <c r="H26" s="214" t="s">
        <v>426</v>
      </c>
      <c r="I26" s="215" t="s">
        <v>730</v>
      </c>
      <c r="J26" s="127">
        <v>1</v>
      </c>
      <c r="K26" s="128" t="s">
        <v>799</v>
      </c>
      <c r="L26" s="136" t="s">
        <v>731</v>
      </c>
      <c r="M26" s="133" t="s">
        <v>740</v>
      </c>
      <c r="N26" s="131" t="s">
        <v>531</v>
      </c>
      <c r="O26" s="216" t="s">
        <v>800</v>
      </c>
      <c r="P26" s="130" t="s">
        <v>1027</v>
      </c>
      <c r="Q26" s="131" t="s">
        <v>863</v>
      </c>
      <c r="R26" s="127">
        <v>1</v>
      </c>
      <c r="S26" s="128" t="s">
        <v>894</v>
      </c>
      <c r="T26" s="131" t="s">
        <v>889</v>
      </c>
      <c r="U26" s="129" t="s">
        <v>531</v>
      </c>
      <c r="V26" s="83" t="s">
        <v>1281</v>
      </c>
      <c r="W26" s="579">
        <v>1</v>
      </c>
      <c r="X26" s="84" t="s">
        <v>580</v>
      </c>
      <c r="Y26" s="84" t="s">
        <v>580</v>
      </c>
      <c r="Z26" s="631" t="s">
        <v>1145</v>
      </c>
      <c r="AA26" s="131" t="s">
        <v>531</v>
      </c>
      <c r="AB26" s="216" t="s">
        <v>580</v>
      </c>
      <c r="AC26" s="739" t="s">
        <v>1305</v>
      </c>
      <c r="AD26" s="740" t="s">
        <v>537</v>
      </c>
      <c r="AE26" s="762">
        <v>1</v>
      </c>
      <c r="AF26" s="741" t="s">
        <v>1313</v>
      </c>
      <c r="AG26" s="740" t="s">
        <v>580</v>
      </c>
      <c r="AH26" s="604" t="s">
        <v>531</v>
      </c>
      <c r="AI26" s="86"/>
      <c r="AJ26" s="84"/>
      <c r="AK26" s="84"/>
      <c r="AL26" s="174"/>
      <c r="AM26" s="86"/>
      <c r="AN26" s="84"/>
      <c r="AO26" s="174"/>
      <c r="AP26" s="86"/>
      <c r="AQ26" s="84"/>
      <c r="AR26" s="84"/>
      <c r="AS26" s="84"/>
      <c r="AT26" s="84"/>
      <c r="AU26" s="85"/>
    </row>
    <row r="27" spans="1:47" ht="271.5" customHeight="1" x14ac:dyDescent="0.2">
      <c r="A27" s="209">
        <f t="shared" si="0"/>
        <v>7</v>
      </c>
      <c r="B27" s="684" t="s">
        <v>427</v>
      </c>
      <c r="C27" s="236" t="s">
        <v>428</v>
      </c>
      <c r="D27" s="232" t="s">
        <v>448</v>
      </c>
      <c r="E27" s="211">
        <v>44317</v>
      </c>
      <c r="F27" s="221">
        <v>44560</v>
      </c>
      <c r="G27" s="232" t="s">
        <v>429</v>
      </c>
      <c r="H27" s="214" t="s">
        <v>1035</v>
      </c>
      <c r="I27" s="215" t="s">
        <v>732</v>
      </c>
      <c r="J27" s="238">
        <v>0.33333000000000002</v>
      </c>
      <c r="K27" s="128" t="s">
        <v>605</v>
      </c>
      <c r="L27" s="136"/>
      <c r="M27" s="133" t="s">
        <v>740</v>
      </c>
      <c r="N27" s="131" t="s">
        <v>530</v>
      </c>
      <c r="O27" s="216" t="s">
        <v>733</v>
      </c>
      <c r="P27" s="130" t="s">
        <v>1027</v>
      </c>
      <c r="Q27" s="131" t="s">
        <v>864</v>
      </c>
      <c r="R27" s="127">
        <v>0</v>
      </c>
      <c r="S27" s="128" t="s">
        <v>895</v>
      </c>
      <c r="T27" s="131" t="s">
        <v>580</v>
      </c>
      <c r="U27" s="129" t="s">
        <v>537</v>
      </c>
      <c r="V27" s="83" t="s">
        <v>1122</v>
      </c>
      <c r="W27" s="575">
        <v>0.33</v>
      </c>
      <c r="X27" s="83" t="s">
        <v>1123</v>
      </c>
      <c r="Y27" s="671"/>
      <c r="Z27" s="631" t="s">
        <v>1145</v>
      </c>
      <c r="AA27" s="131" t="s">
        <v>530</v>
      </c>
      <c r="AB27" s="132" t="s">
        <v>1282</v>
      </c>
      <c r="AC27" s="631" t="s">
        <v>1305</v>
      </c>
      <c r="AD27" s="576" t="s">
        <v>537</v>
      </c>
      <c r="AE27" s="576" t="s">
        <v>580</v>
      </c>
      <c r="AF27" s="576" t="s">
        <v>537</v>
      </c>
      <c r="AG27" s="576" t="s">
        <v>580</v>
      </c>
      <c r="AH27" s="604" t="s">
        <v>537</v>
      </c>
      <c r="AI27" s="83"/>
      <c r="AJ27" s="84"/>
      <c r="AK27" s="84"/>
      <c r="AL27" s="174"/>
      <c r="AM27" s="86"/>
      <c r="AN27" s="84"/>
      <c r="AO27" s="174"/>
      <c r="AP27" s="86"/>
      <c r="AQ27" s="84"/>
      <c r="AR27" s="84"/>
      <c r="AS27" s="84"/>
      <c r="AT27" s="84"/>
      <c r="AU27" s="85"/>
    </row>
    <row r="28" spans="1:47" ht="378" customHeight="1" x14ac:dyDescent="0.2">
      <c r="A28" s="209">
        <f t="shared" si="0"/>
        <v>8</v>
      </c>
      <c r="B28" s="684" t="s">
        <v>430</v>
      </c>
      <c r="C28" s="236" t="s">
        <v>419</v>
      </c>
      <c r="D28" s="232" t="s">
        <v>449</v>
      </c>
      <c r="E28" s="211">
        <v>44228</v>
      </c>
      <c r="F28" s="221">
        <v>44560</v>
      </c>
      <c r="G28" s="255" t="s">
        <v>431</v>
      </c>
      <c r="H28" s="233" t="s">
        <v>489</v>
      </c>
      <c r="I28" s="215" t="s">
        <v>734</v>
      </c>
      <c r="J28" s="127">
        <v>0.33</v>
      </c>
      <c r="K28" s="128" t="s">
        <v>756</v>
      </c>
      <c r="L28" s="136" t="s">
        <v>620</v>
      </c>
      <c r="M28" s="133" t="s">
        <v>740</v>
      </c>
      <c r="N28" s="131" t="s">
        <v>530</v>
      </c>
      <c r="O28" s="216" t="s">
        <v>738</v>
      </c>
      <c r="P28" s="130" t="s">
        <v>1027</v>
      </c>
      <c r="Q28" s="131" t="s">
        <v>863</v>
      </c>
      <c r="R28" s="127">
        <v>0.25</v>
      </c>
      <c r="S28" s="128" t="s">
        <v>896</v>
      </c>
      <c r="T28" s="131" t="s">
        <v>898</v>
      </c>
      <c r="U28" s="129" t="s">
        <v>530</v>
      </c>
      <c r="V28" s="215" t="s">
        <v>1071</v>
      </c>
      <c r="W28" s="238">
        <v>0.33</v>
      </c>
      <c r="X28" s="128" t="s">
        <v>1072</v>
      </c>
      <c r="Y28" s="136" t="s">
        <v>1073</v>
      </c>
      <c r="Z28" s="631" t="s">
        <v>1145</v>
      </c>
      <c r="AA28" s="131" t="s">
        <v>530</v>
      </c>
      <c r="AB28" s="132" t="s">
        <v>1283</v>
      </c>
      <c r="AC28" s="631" t="s">
        <v>1305</v>
      </c>
      <c r="AD28" s="576" t="s">
        <v>537</v>
      </c>
      <c r="AE28" s="576" t="s">
        <v>580</v>
      </c>
      <c r="AF28" s="576" t="s">
        <v>537</v>
      </c>
      <c r="AG28" s="576" t="s">
        <v>580</v>
      </c>
      <c r="AH28" s="604" t="s">
        <v>537</v>
      </c>
      <c r="AI28" s="83"/>
      <c r="AJ28" s="84"/>
      <c r="AK28" s="84"/>
      <c r="AL28" s="174"/>
      <c r="AM28" s="86"/>
      <c r="AN28" s="84"/>
      <c r="AO28" s="174"/>
      <c r="AP28" s="86"/>
      <c r="AQ28" s="84"/>
      <c r="AR28" s="84"/>
      <c r="AS28" s="84"/>
      <c r="AT28" s="84"/>
      <c r="AU28" s="85"/>
    </row>
    <row r="29" spans="1:47" ht="303.75" customHeight="1" x14ac:dyDescent="0.2">
      <c r="A29" s="209">
        <f t="shared" si="0"/>
        <v>9</v>
      </c>
      <c r="B29" s="250" t="s">
        <v>490</v>
      </c>
      <c r="C29" s="251" t="s">
        <v>419</v>
      </c>
      <c r="D29" s="255" t="s">
        <v>412</v>
      </c>
      <c r="E29" s="221">
        <v>44197</v>
      </c>
      <c r="F29" s="221">
        <v>44560</v>
      </c>
      <c r="G29" s="256" t="s">
        <v>432</v>
      </c>
      <c r="H29" s="233" t="s">
        <v>491</v>
      </c>
      <c r="I29" s="215" t="s">
        <v>736</v>
      </c>
      <c r="J29" s="127">
        <v>0.33</v>
      </c>
      <c r="K29" s="128" t="s">
        <v>757</v>
      </c>
      <c r="L29" s="136"/>
      <c r="M29" s="133" t="s">
        <v>740</v>
      </c>
      <c r="N29" s="131" t="s">
        <v>530</v>
      </c>
      <c r="O29" s="216" t="s">
        <v>801</v>
      </c>
      <c r="P29" s="130" t="s">
        <v>1027</v>
      </c>
      <c r="Q29" s="131" t="s">
        <v>863</v>
      </c>
      <c r="R29" s="127">
        <v>0.25</v>
      </c>
      <c r="S29" s="128" t="s">
        <v>897</v>
      </c>
      <c r="T29" s="131" t="s">
        <v>898</v>
      </c>
      <c r="U29" s="129" t="s">
        <v>530</v>
      </c>
      <c r="V29" s="686" t="s">
        <v>1137</v>
      </c>
      <c r="W29" s="575">
        <v>0.33</v>
      </c>
      <c r="X29" s="84" t="s">
        <v>1284</v>
      </c>
      <c r="Y29" s="671" t="s">
        <v>580</v>
      </c>
      <c r="Z29" s="631" t="s">
        <v>1145</v>
      </c>
      <c r="AA29" s="131" t="s">
        <v>530</v>
      </c>
      <c r="AB29" s="132" t="s">
        <v>1285</v>
      </c>
      <c r="AC29" s="631" t="s">
        <v>1305</v>
      </c>
      <c r="AD29" s="576" t="s">
        <v>537</v>
      </c>
      <c r="AE29" s="576" t="s">
        <v>580</v>
      </c>
      <c r="AF29" s="576" t="s">
        <v>537</v>
      </c>
      <c r="AG29" s="576" t="s">
        <v>580</v>
      </c>
      <c r="AH29" s="604" t="s">
        <v>537</v>
      </c>
      <c r="AI29" s="83"/>
      <c r="AJ29" s="84"/>
      <c r="AK29" s="84"/>
      <c r="AL29" s="174"/>
      <c r="AM29" s="86"/>
      <c r="AN29" s="84"/>
      <c r="AO29" s="174"/>
      <c r="AP29" s="86"/>
      <c r="AQ29" s="84"/>
      <c r="AR29" s="84"/>
      <c r="AS29" s="84"/>
      <c r="AT29" s="84"/>
      <c r="AU29" s="85"/>
    </row>
    <row r="30" spans="1:47" ht="407.45" customHeight="1" x14ac:dyDescent="0.2">
      <c r="A30" s="209">
        <f t="shared" si="0"/>
        <v>10</v>
      </c>
      <c r="B30" s="683" t="s">
        <v>492</v>
      </c>
      <c r="C30" s="232" t="s">
        <v>433</v>
      </c>
      <c r="D30" s="249" t="s">
        <v>434</v>
      </c>
      <c r="E30" s="221">
        <v>44197</v>
      </c>
      <c r="F30" s="221">
        <v>44560</v>
      </c>
      <c r="G30" s="249" t="s">
        <v>493</v>
      </c>
      <c r="H30" s="219" t="s">
        <v>435</v>
      </c>
      <c r="I30" s="215" t="s">
        <v>802</v>
      </c>
      <c r="J30" s="127">
        <v>0.33</v>
      </c>
      <c r="K30" s="257" t="s">
        <v>758</v>
      </c>
      <c r="L30" s="258" t="s">
        <v>803</v>
      </c>
      <c r="M30" s="133" t="s">
        <v>740</v>
      </c>
      <c r="N30" s="259" t="s">
        <v>530</v>
      </c>
      <c r="O30" s="216" t="s">
        <v>804</v>
      </c>
      <c r="P30" s="130" t="s">
        <v>1027</v>
      </c>
      <c r="Q30" s="259" t="s">
        <v>863</v>
      </c>
      <c r="R30" s="260">
        <v>0.33</v>
      </c>
      <c r="S30" s="128" t="s">
        <v>900</v>
      </c>
      <c r="T30" s="259" t="s">
        <v>899</v>
      </c>
      <c r="U30" s="261" t="s">
        <v>530</v>
      </c>
      <c r="V30" s="600" t="s">
        <v>1107</v>
      </c>
      <c r="W30" s="575">
        <v>0.33</v>
      </c>
      <c r="X30" s="583" t="s">
        <v>1286</v>
      </c>
      <c r="Y30" s="601" t="s">
        <v>1108</v>
      </c>
      <c r="Z30" s="631" t="s">
        <v>1145</v>
      </c>
      <c r="AA30" s="259" t="s">
        <v>530</v>
      </c>
      <c r="AB30" s="132" t="s">
        <v>1287</v>
      </c>
      <c r="AC30" s="631" t="s">
        <v>1305</v>
      </c>
      <c r="AD30" s="576" t="s">
        <v>537</v>
      </c>
      <c r="AE30" s="576" t="s">
        <v>580</v>
      </c>
      <c r="AF30" s="576" t="s">
        <v>537</v>
      </c>
      <c r="AG30" s="576" t="s">
        <v>580</v>
      </c>
      <c r="AH30" s="604" t="s">
        <v>537</v>
      </c>
      <c r="AI30" s="737"/>
      <c r="AJ30" s="175"/>
      <c r="AK30" s="175"/>
      <c r="AL30" s="176"/>
      <c r="AM30" s="177"/>
      <c r="AN30" s="175"/>
      <c r="AO30" s="176"/>
      <c r="AP30" s="177"/>
      <c r="AQ30" s="175"/>
      <c r="AR30" s="175"/>
      <c r="AS30" s="175"/>
      <c r="AT30" s="175"/>
      <c r="AU30" s="178"/>
    </row>
    <row r="31" spans="1:47" ht="238.9" customHeight="1" x14ac:dyDescent="0.2">
      <c r="A31" s="209">
        <f t="shared" si="0"/>
        <v>11</v>
      </c>
      <c r="B31" s="683" t="s">
        <v>436</v>
      </c>
      <c r="C31" s="251" t="s">
        <v>419</v>
      </c>
      <c r="D31" s="251" t="s">
        <v>290</v>
      </c>
      <c r="E31" s="221">
        <v>44197</v>
      </c>
      <c r="F31" s="221">
        <v>44560</v>
      </c>
      <c r="G31" s="251" t="s">
        <v>805</v>
      </c>
      <c r="H31" s="237" t="s">
        <v>437</v>
      </c>
      <c r="I31" s="262" t="s">
        <v>806</v>
      </c>
      <c r="J31" s="263">
        <v>0.33</v>
      </c>
      <c r="K31" s="257" t="s">
        <v>759</v>
      </c>
      <c r="L31" s="264" t="s">
        <v>576</v>
      </c>
      <c r="M31" s="133" t="s">
        <v>740</v>
      </c>
      <c r="N31" s="259" t="s">
        <v>530</v>
      </c>
      <c r="O31" s="216" t="s">
        <v>807</v>
      </c>
      <c r="P31" s="130" t="s">
        <v>1027</v>
      </c>
      <c r="Q31" s="131" t="s">
        <v>863</v>
      </c>
      <c r="R31" s="127">
        <v>0.25</v>
      </c>
      <c r="S31" s="128" t="s">
        <v>901</v>
      </c>
      <c r="T31" s="131" t="s">
        <v>898</v>
      </c>
      <c r="U31" s="129" t="s">
        <v>530</v>
      </c>
      <c r="V31" s="581" t="s">
        <v>1069</v>
      </c>
      <c r="W31" s="582">
        <v>0.5</v>
      </c>
      <c r="X31" s="583" t="s">
        <v>1070</v>
      </c>
      <c r="Y31" s="584" t="s">
        <v>576</v>
      </c>
      <c r="Z31" s="631" t="s">
        <v>1145</v>
      </c>
      <c r="AA31" s="259" t="s">
        <v>530</v>
      </c>
      <c r="AB31" s="132" t="s">
        <v>1288</v>
      </c>
      <c r="AC31" s="631" t="s">
        <v>1305</v>
      </c>
      <c r="AD31" s="576" t="s">
        <v>537</v>
      </c>
      <c r="AE31" s="576" t="s">
        <v>580</v>
      </c>
      <c r="AF31" s="576" t="s">
        <v>537</v>
      </c>
      <c r="AG31" s="576" t="s">
        <v>580</v>
      </c>
      <c r="AH31" s="604" t="s">
        <v>537</v>
      </c>
      <c r="AI31" s="737"/>
      <c r="AJ31" s="175"/>
      <c r="AK31" s="175"/>
      <c r="AL31" s="176"/>
      <c r="AM31" s="177"/>
      <c r="AN31" s="175"/>
      <c r="AO31" s="176"/>
      <c r="AP31" s="177"/>
      <c r="AQ31" s="175"/>
      <c r="AR31" s="175"/>
      <c r="AS31" s="175"/>
      <c r="AT31" s="175"/>
      <c r="AU31" s="178"/>
    </row>
    <row r="32" spans="1:47" ht="409.5" customHeight="1" x14ac:dyDescent="0.2">
      <c r="A32" s="209">
        <f t="shared" si="0"/>
        <v>12</v>
      </c>
      <c r="B32" s="679" t="s">
        <v>494</v>
      </c>
      <c r="C32" s="255" t="s">
        <v>438</v>
      </c>
      <c r="D32" s="255" t="s">
        <v>450</v>
      </c>
      <c r="E32" s="221">
        <v>44200</v>
      </c>
      <c r="F32" s="221">
        <v>44499</v>
      </c>
      <c r="G32" s="255" t="s">
        <v>439</v>
      </c>
      <c r="H32" s="139" t="s">
        <v>440</v>
      </c>
      <c r="I32" s="265" t="s">
        <v>737</v>
      </c>
      <c r="J32" s="266">
        <v>0.5</v>
      </c>
      <c r="K32" s="267" t="s">
        <v>965</v>
      </c>
      <c r="L32" s="268"/>
      <c r="M32" s="133" t="s">
        <v>740</v>
      </c>
      <c r="N32" s="259" t="s">
        <v>530</v>
      </c>
      <c r="O32" s="216" t="s">
        <v>808</v>
      </c>
      <c r="P32" s="130" t="s">
        <v>1027</v>
      </c>
      <c r="Q32" s="259" t="s">
        <v>863</v>
      </c>
      <c r="R32" s="260">
        <v>0.5</v>
      </c>
      <c r="S32" s="267" t="s">
        <v>902</v>
      </c>
      <c r="T32" s="259" t="s">
        <v>903</v>
      </c>
      <c r="U32" s="261" t="s">
        <v>530</v>
      </c>
      <c r="V32" s="585" t="s">
        <v>1290</v>
      </c>
      <c r="W32" s="238">
        <v>0.25</v>
      </c>
      <c r="X32" s="586" t="s">
        <v>1289</v>
      </c>
      <c r="Y32" s="672"/>
      <c r="Z32" s="631" t="s">
        <v>1145</v>
      </c>
      <c r="AA32" s="259" t="s">
        <v>530</v>
      </c>
      <c r="AB32" s="132" t="s">
        <v>1291</v>
      </c>
      <c r="AC32" s="631" t="s">
        <v>1305</v>
      </c>
      <c r="AD32" s="576" t="s">
        <v>537</v>
      </c>
      <c r="AE32" s="576" t="s">
        <v>580</v>
      </c>
      <c r="AF32" s="576" t="s">
        <v>537</v>
      </c>
      <c r="AG32" s="576" t="s">
        <v>580</v>
      </c>
      <c r="AH32" s="604" t="s">
        <v>537</v>
      </c>
      <c r="AI32" s="737"/>
      <c r="AJ32" s="175"/>
      <c r="AK32" s="175"/>
      <c r="AL32" s="176"/>
      <c r="AM32" s="177"/>
      <c r="AN32" s="175"/>
      <c r="AO32" s="176"/>
      <c r="AP32" s="177"/>
      <c r="AQ32" s="175"/>
      <c r="AR32" s="175"/>
      <c r="AS32" s="175"/>
      <c r="AT32" s="175"/>
      <c r="AU32" s="178"/>
    </row>
    <row r="33" spans="1:47" ht="30" customHeight="1" thickBot="1" x14ac:dyDescent="0.25">
      <c r="A33" s="985" t="s">
        <v>131</v>
      </c>
      <c r="B33" s="986"/>
      <c r="C33" s="986"/>
      <c r="D33" s="986"/>
      <c r="E33" s="986"/>
      <c r="F33" s="986"/>
      <c r="G33" s="986"/>
      <c r="H33" s="987"/>
      <c r="I33" s="269"/>
      <c r="J33" s="270"/>
      <c r="K33" s="271"/>
      <c r="L33" s="272"/>
      <c r="M33" s="273"/>
      <c r="N33" s="270"/>
      <c r="O33" s="274"/>
      <c r="P33" s="275"/>
      <c r="Q33" s="270"/>
      <c r="R33" s="276"/>
      <c r="S33" s="276"/>
      <c r="T33" s="270"/>
      <c r="U33" s="277"/>
      <c r="V33" s="721"/>
      <c r="W33" s="722"/>
      <c r="X33" s="723"/>
      <c r="Y33" s="724"/>
      <c r="Z33" s="729"/>
      <c r="AA33" s="730"/>
      <c r="AB33" s="736"/>
      <c r="AC33" s="752"/>
      <c r="AD33" s="753"/>
      <c r="AE33" s="753"/>
      <c r="AF33" s="753"/>
      <c r="AG33" s="753"/>
      <c r="AH33" s="754"/>
      <c r="AI33" s="180"/>
      <c r="AJ33" s="179"/>
      <c r="AK33" s="179"/>
      <c r="AL33" s="181"/>
      <c r="AM33" s="182"/>
      <c r="AN33" s="179"/>
      <c r="AO33" s="181"/>
      <c r="AP33" s="182"/>
      <c r="AQ33" s="179"/>
      <c r="AR33" s="179"/>
      <c r="AS33" s="179"/>
      <c r="AT33" s="179"/>
      <c r="AU33" s="183"/>
    </row>
    <row r="34" spans="1:47" ht="177.75" customHeight="1" x14ac:dyDescent="0.2">
      <c r="A34" s="220">
        <v>1</v>
      </c>
      <c r="B34" s="679" t="s">
        <v>259</v>
      </c>
      <c r="C34" s="255" t="s">
        <v>442</v>
      </c>
      <c r="D34" s="255" t="s">
        <v>452</v>
      </c>
      <c r="E34" s="211">
        <v>44228</v>
      </c>
      <c r="F34" s="221">
        <v>44316</v>
      </c>
      <c r="G34" s="255" t="s">
        <v>260</v>
      </c>
      <c r="H34" s="214" t="s">
        <v>261</v>
      </c>
      <c r="I34" s="278" t="s">
        <v>585</v>
      </c>
      <c r="J34" s="279">
        <v>1</v>
      </c>
      <c r="K34" s="280" t="s">
        <v>809</v>
      </c>
      <c r="L34" s="281" t="s">
        <v>580</v>
      </c>
      <c r="M34" s="133" t="s">
        <v>740</v>
      </c>
      <c r="N34" s="259" t="s">
        <v>531</v>
      </c>
      <c r="O34" s="282" t="s">
        <v>739</v>
      </c>
      <c r="P34" s="283" t="s">
        <v>1027</v>
      </c>
      <c r="Q34" s="259" t="s">
        <v>863</v>
      </c>
      <c r="R34" s="260">
        <v>1</v>
      </c>
      <c r="S34" s="267" t="s">
        <v>585</v>
      </c>
      <c r="T34" s="259" t="s">
        <v>890</v>
      </c>
      <c r="U34" s="719" t="s">
        <v>531</v>
      </c>
      <c r="V34" s="725" t="s">
        <v>1087</v>
      </c>
      <c r="W34" s="726">
        <v>1</v>
      </c>
      <c r="X34" s="727" t="s">
        <v>580</v>
      </c>
      <c r="Y34" s="728" t="s">
        <v>580</v>
      </c>
      <c r="Z34" s="731" t="s">
        <v>1145</v>
      </c>
      <c r="AA34" s="732" t="s">
        <v>531</v>
      </c>
      <c r="AB34" s="733" t="s">
        <v>580</v>
      </c>
      <c r="AC34" s="743" t="s">
        <v>1305</v>
      </c>
      <c r="AD34" s="744" t="s">
        <v>537</v>
      </c>
      <c r="AE34" s="760">
        <v>1</v>
      </c>
      <c r="AF34" s="745" t="s">
        <v>1313</v>
      </c>
      <c r="AG34" s="742" t="s">
        <v>580</v>
      </c>
      <c r="AH34" s="604" t="s">
        <v>531</v>
      </c>
      <c r="AI34" s="177"/>
      <c r="AJ34" s="175"/>
      <c r="AK34" s="175"/>
      <c r="AL34" s="176"/>
      <c r="AM34" s="177"/>
      <c r="AN34" s="175"/>
      <c r="AO34" s="176"/>
      <c r="AP34" s="177"/>
      <c r="AQ34" s="175"/>
      <c r="AR34" s="175"/>
      <c r="AS34" s="175"/>
      <c r="AT34" s="175"/>
      <c r="AU34" s="178"/>
    </row>
    <row r="35" spans="1:47" ht="199.15" customHeight="1" thickBot="1" x14ac:dyDescent="0.25">
      <c r="A35" s="284">
        <v>2</v>
      </c>
      <c r="B35" s="685" t="s">
        <v>441</v>
      </c>
      <c r="C35" s="285" t="s">
        <v>442</v>
      </c>
      <c r="D35" s="286" t="s">
        <v>453</v>
      </c>
      <c r="E35" s="287">
        <v>44440</v>
      </c>
      <c r="F35" s="287">
        <v>44560</v>
      </c>
      <c r="G35" s="288" t="s">
        <v>443</v>
      </c>
      <c r="H35" s="289" t="s">
        <v>444</v>
      </c>
      <c r="I35" s="290" t="s">
        <v>1036</v>
      </c>
      <c r="J35" s="291">
        <v>0.33333000000000002</v>
      </c>
      <c r="K35" s="292" t="s">
        <v>606</v>
      </c>
      <c r="L35" s="293" t="s">
        <v>621</v>
      </c>
      <c r="M35" s="151" t="s">
        <v>740</v>
      </c>
      <c r="N35" s="294" t="s">
        <v>537</v>
      </c>
      <c r="O35" s="295" t="s">
        <v>580</v>
      </c>
      <c r="P35" s="296" t="s">
        <v>1027</v>
      </c>
      <c r="Q35" s="297" t="s">
        <v>864</v>
      </c>
      <c r="R35" s="145">
        <v>0</v>
      </c>
      <c r="S35" s="146" t="s">
        <v>1029</v>
      </c>
      <c r="T35" s="149" t="s">
        <v>580</v>
      </c>
      <c r="U35" s="420" t="s">
        <v>537</v>
      </c>
      <c r="V35" s="151" t="s">
        <v>537</v>
      </c>
      <c r="W35" s="677" t="s">
        <v>580</v>
      </c>
      <c r="X35" s="677" t="s">
        <v>580</v>
      </c>
      <c r="Y35" s="599" t="s">
        <v>580</v>
      </c>
      <c r="Z35" s="630" t="s">
        <v>1145</v>
      </c>
      <c r="AA35" s="294" t="s">
        <v>537</v>
      </c>
      <c r="AB35" s="293" t="s">
        <v>580</v>
      </c>
      <c r="AC35" s="630" t="s">
        <v>1305</v>
      </c>
      <c r="AD35" s="596" t="s">
        <v>537</v>
      </c>
      <c r="AE35" s="596" t="s">
        <v>580</v>
      </c>
      <c r="AF35" s="596" t="s">
        <v>537</v>
      </c>
      <c r="AG35" s="596" t="s">
        <v>580</v>
      </c>
      <c r="AH35" s="599" t="s">
        <v>537</v>
      </c>
      <c r="AI35" s="738"/>
      <c r="AJ35" s="184"/>
      <c r="AK35" s="184"/>
      <c r="AL35" s="185"/>
      <c r="AM35" s="186"/>
      <c r="AN35" s="184"/>
      <c r="AO35" s="185"/>
      <c r="AP35" s="186"/>
      <c r="AQ35" s="184"/>
      <c r="AR35" s="184"/>
      <c r="AS35" s="184"/>
      <c r="AT35" s="184"/>
      <c r="AU35" s="187"/>
    </row>
    <row r="36" spans="1:47" ht="30" customHeight="1" x14ac:dyDescent="0.2">
      <c r="A36" s="188"/>
      <c r="B36" s="189"/>
      <c r="C36" s="190"/>
      <c r="D36" s="190"/>
      <c r="E36" s="191"/>
      <c r="F36" s="191"/>
      <c r="G36" s="191"/>
      <c r="H36" s="190"/>
    </row>
    <row r="37" spans="1:47" ht="30" customHeight="1" x14ac:dyDescent="0.2"/>
    <row r="38" spans="1:47" ht="30" customHeight="1" x14ac:dyDescent="0.2"/>
  </sheetData>
  <sheetProtection autoFilter="0"/>
  <autoFilter ref="A8:AU35"/>
  <mergeCells count="46">
    <mergeCell ref="A1:F3"/>
    <mergeCell ref="A4:H4"/>
    <mergeCell ref="A6:H6"/>
    <mergeCell ref="I1:J3"/>
    <mergeCell ref="K1:T3"/>
    <mergeCell ref="I5:R5"/>
    <mergeCell ref="S5:U5"/>
    <mergeCell ref="G1:H1"/>
    <mergeCell ref="G2:H2"/>
    <mergeCell ref="G3:H3"/>
    <mergeCell ref="A9:H9"/>
    <mergeCell ref="A15:H15"/>
    <mergeCell ref="A20:H20"/>
    <mergeCell ref="A33:H33"/>
    <mergeCell ref="A5:E5"/>
    <mergeCell ref="A7:A8"/>
    <mergeCell ref="B7:B8"/>
    <mergeCell ref="C7:C8"/>
    <mergeCell ref="D7:D8"/>
    <mergeCell ref="E7:E8"/>
    <mergeCell ref="F7:F8"/>
    <mergeCell ref="G7:G8"/>
    <mergeCell ref="H7:H8"/>
    <mergeCell ref="V1:W3"/>
    <mergeCell ref="X1:AG3"/>
    <mergeCell ref="AI1:AJ3"/>
    <mergeCell ref="AK1:AT3"/>
    <mergeCell ref="I4:U4"/>
    <mergeCell ref="V4:AH4"/>
    <mergeCell ref="AI4:AU4"/>
    <mergeCell ref="V5:AE5"/>
    <mergeCell ref="AF5:AH5"/>
    <mergeCell ref="AI5:AR5"/>
    <mergeCell ref="AS5:AU5"/>
    <mergeCell ref="V6:AH6"/>
    <mergeCell ref="AI6:AU6"/>
    <mergeCell ref="AC7:AH7"/>
    <mergeCell ref="AI7:AL7"/>
    <mergeCell ref="AM7:AO7"/>
    <mergeCell ref="AP7:AU7"/>
    <mergeCell ref="I6:U6"/>
    <mergeCell ref="I7:L7"/>
    <mergeCell ref="M7:O7"/>
    <mergeCell ref="P7:U7"/>
    <mergeCell ref="V7:Y7"/>
    <mergeCell ref="Z7:AB7"/>
  </mergeCells>
  <dataValidations count="1">
    <dataValidation type="list" allowBlank="1" showInputMessage="1" showErrorMessage="1" sqref="V35">
      <formula1>#REF!</formula1>
    </dataValidation>
  </dataValidation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hyperlink ref="K30" r:id="rId2"/>
    <hyperlink ref="X12" r:id="rId3" display="\\10.216.160.201\calidad\1. PROCESO DE GESTIÓN ESTRATÉGICA\PROCEDIMIENTOS\208-PLA-Pr-19 RENDICIÓN DE CUENTAS, PARTIC. CIUDADANA Y CTRL SOCIAL"/>
    <hyperlink ref="Y22" r:id="rId4"/>
  </hyperlinks>
  <pageMargins left="0.7" right="0.7" top="0.75" bottom="0.75" header="0.3" footer="0.3"/>
  <pageSetup scale="25" orientation="portrait" horizontalDpi="4294967293" verticalDpi="300" r:id="rId5"/>
  <colBreaks count="3" manualBreakCount="3">
    <brk id="8" max="1048575" man="1"/>
    <brk id="21" max="1048575" man="1"/>
    <brk id="34" max="1048575" man="1"/>
  </colBreaks>
  <drawing r:id="rId6"/>
  <extLst>
    <ext xmlns:x14="http://schemas.microsoft.com/office/spreadsheetml/2009/9/main" uri="{CCE6A557-97BC-4b89-ADB6-D9C93CAAB3DF}">
      <x14:dataValidations xmlns:xm="http://schemas.microsoft.com/office/excel/2006/main" count="6">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AN10:AN35 U14:V14 N10:N35 U11 AA10:AA35</xm:sqref>
        </x14:dataValidation>
        <x14:dataValidation type="list" allowBlank="1" showInputMessage="1" showErrorMessage="1">
          <x14:formula1>
            <xm:f>'CONTROL DE CAMBIOS'!$C$32:$C$37</xm:f>
          </x14:formula1>
          <xm:sqref>AU10:AU35 U15:U35 U10 U12:U13</xm:sqref>
        </x14:dataValidation>
        <x14:dataValidation type="list" allowBlank="1" showInputMessage="1" showErrorMessage="1">
          <x14:formula1>
            <xm:f>'CONTROL DE CAMBIOS'!#REF!</xm:f>
          </x14:formula1>
          <xm:sqref>AH20 AH33 AH15</xm:sqref>
        </x14:dataValidation>
        <x14:dataValidation type="list" allowBlank="1" showInputMessage="1" showErrorMessage="1">
          <x14:formula1>
            <xm:f>'CONTROL DE CAMBIOS'!$C$32:$C$38</xm:f>
          </x14:formula1>
          <xm:sqref>AH10:AH14 AH16:AH19 AH21:AH32 AH34:AH35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T23"/>
  <sheetViews>
    <sheetView zoomScaleNormal="100" workbookViewId="0">
      <selection activeCell="AH8" sqref="AH8"/>
    </sheetView>
  </sheetViews>
  <sheetFormatPr baseColWidth="10" defaultColWidth="11.42578125" defaultRowHeight="14.25" x14ac:dyDescent="0.2"/>
  <cols>
    <col min="1" max="1" width="8.5703125" style="164" customWidth="1"/>
    <col min="2" max="2" width="43.85546875" style="192" customWidth="1"/>
    <col min="3" max="3" width="26.28515625" style="193" customWidth="1"/>
    <col min="4" max="5" width="14.28515625" style="193" customWidth="1"/>
    <col min="6" max="6" width="48.85546875" style="192" customWidth="1"/>
    <col min="7" max="7" width="36.5703125" style="192" customWidth="1"/>
    <col min="8" max="8" width="56.5703125" style="192" customWidth="1"/>
    <col min="9" max="9" width="19.5703125" style="164" customWidth="1"/>
    <col min="10" max="10" width="50.7109375" style="194" customWidth="1"/>
    <col min="11" max="11" width="33.42578125" style="164" customWidth="1"/>
    <col min="12" max="12" width="19.5703125" style="193" customWidth="1"/>
    <col min="13" max="13" width="19.5703125" style="194" customWidth="1"/>
    <col min="14" max="14" width="53.5703125" style="192" customWidth="1"/>
    <col min="15" max="17" width="16.7109375" style="164" customWidth="1"/>
    <col min="18" max="18" width="45.140625" style="164" customWidth="1"/>
    <col min="19" max="19" width="19.5703125" style="193" customWidth="1"/>
    <col min="20" max="20" width="25" style="164" customWidth="1"/>
    <col min="21" max="22" width="18.42578125" style="164" customWidth="1"/>
    <col min="23" max="23" width="21.7109375" style="164" customWidth="1"/>
    <col min="24" max="26" width="18.42578125" style="164" customWidth="1"/>
    <col min="27" max="27" width="29.140625" style="164" customWidth="1"/>
    <col min="28" max="30" width="18.42578125" style="164" customWidth="1"/>
    <col min="31" max="31" width="55.7109375" style="164" customWidth="1"/>
    <col min="32" max="32" width="18.42578125" style="164" customWidth="1"/>
    <col min="33" max="33" width="34.42578125" style="164" customWidth="1"/>
    <col min="34" max="45" width="18.42578125" style="164" customWidth="1"/>
    <col min="46" max="46" width="28.42578125" style="164" customWidth="1"/>
    <col min="47" max="16384" width="11.42578125" style="164"/>
  </cols>
  <sheetData>
    <row r="1" spans="1:46" ht="28.5" customHeight="1" x14ac:dyDescent="0.2">
      <c r="A1" s="996" t="s">
        <v>567</v>
      </c>
      <c r="B1" s="805"/>
      <c r="C1" s="805"/>
      <c r="D1" s="805"/>
      <c r="E1" s="805"/>
      <c r="F1" s="805"/>
      <c r="G1" s="298" t="s">
        <v>157</v>
      </c>
      <c r="H1" s="885"/>
      <c r="I1" s="821"/>
      <c r="J1" s="805" t="s">
        <v>158</v>
      </c>
      <c r="K1" s="805"/>
      <c r="L1" s="805"/>
      <c r="M1" s="805"/>
      <c r="N1" s="805"/>
      <c r="O1" s="805"/>
      <c r="P1" s="805"/>
      <c r="Q1" s="805"/>
      <c r="R1" s="805"/>
      <c r="S1" s="805"/>
      <c r="T1" s="67" t="s">
        <v>157</v>
      </c>
      <c r="U1" s="820"/>
      <c r="V1" s="821"/>
      <c r="W1" s="805" t="s">
        <v>158</v>
      </c>
      <c r="X1" s="805"/>
      <c r="Y1" s="805"/>
      <c r="Z1" s="805"/>
      <c r="AA1" s="805"/>
      <c r="AB1" s="805"/>
      <c r="AC1" s="805"/>
      <c r="AD1" s="805"/>
      <c r="AE1" s="805"/>
      <c r="AF1" s="805"/>
      <c r="AG1" s="67" t="s">
        <v>157</v>
      </c>
      <c r="AH1" s="820"/>
      <c r="AI1" s="821"/>
      <c r="AJ1" s="805" t="s">
        <v>158</v>
      </c>
      <c r="AK1" s="805"/>
      <c r="AL1" s="805"/>
      <c r="AM1" s="805"/>
      <c r="AN1" s="805"/>
      <c r="AO1" s="805"/>
      <c r="AP1" s="805"/>
      <c r="AQ1" s="805"/>
      <c r="AR1" s="805"/>
      <c r="AS1" s="805"/>
      <c r="AT1" s="67" t="s">
        <v>157</v>
      </c>
    </row>
    <row r="2" spans="1:46" ht="22.5" customHeight="1" x14ac:dyDescent="0.2">
      <c r="A2" s="807"/>
      <c r="B2" s="806"/>
      <c r="C2" s="806"/>
      <c r="D2" s="806"/>
      <c r="E2" s="806"/>
      <c r="F2" s="806"/>
      <c r="G2" s="299" t="s">
        <v>561</v>
      </c>
      <c r="H2" s="886"/>
      <c r="I2" s="823"/>
      <c r="J2" s="806"/>
      <c r="K2" s="806"/>
      <c r="L2" s="806"/>
      <c r="M2" s="806"/>
      <c r="N2" s="806"/>
      <c r="O2" s="806"/>
      <c r="P2" s="806"/>
      <c r="Q2" s="806"/>
      <c r="R2" s="806"/>
      <c r="S2" s="806"/>
      <c r="T2" s="70" t="s">
        <v>561</v>
      </c>
      <c r="U2" s="822"/>
      <c r="V2" s="823"/>
      <c r="W2" s="806"/>
      <c r="X2" s="806"/>
      <c r="Y2" s="806"/>
      <c r="Z2" s="806"/>
      <c r="AA2" s="806"/>
      <c r="AB2" s="806"/>
      <c r="AC2" s="806"/>
      <c r="AD2" s="806"/>
      <c r="AE2" s="806"/>
      <c r="AF2" s="806"/>
      <c r="AG2" s="70" t="s">
        <v>561</v>
      </c>
      <c r="AH2" s="822"/>
      <c r="AI2" s="823"/>
      <c r="AJ2" s="806"/>
      <c r="AK2" s="806"/>
      <c r="AL2" s="806"/>
      <c r="AM2" s="806"/>
      <c r="AN2" s="806"/>
      <c r="AO2" s="806"/>
      <c r="AP2" s="806"/>
      <c r="AQ2" s="806"/>
      <c r="AR2" s="806"/>
      <c r="AS2" s="806"/>
      <c r="AT2" s="71" t="s">
        <v>561</v>
      </c>
    </row>
    <row r="3" spans="1:46" ht="44.25" customHeight="1" x14ac:dyDescent="0.2">
      <c r="A3" s="807"/>
      <c r="B3" s="806"/>
      <c r="C3" s="806"/>
      <c r="D3" s="806"/>
      <c r="E3" s="806"/>
      <c r="F3" s="806"/>
      <c r="G3" s="299" t="s">
        <v>562</v>
      </c>
      <c r="H3" s="886"/>
      <c r="I3" s="823"/>
      <c r="J3" s="806"/>
      <c r="K3" s="806"/>
      <c r="L3" s="806"/>
      <c r="M3" s="806"/>
      <c r="N3" s="806"/>
      <c r="O3" s="806"/>
      <c r="P3" s="806"/>
      <c r="Q3" s="806"/>
      <c r="R3" s="806"/>
      <c r="S3" s="806"/>
      <c r="T3" s="70" t="s">
        <v>562</v>
      </c>
      <c r="U3" s="822"/>
      <c r="V3" s="823"/>
      <c r="W3" s="806"/>
      <c r="X3" s="806"/>
      <c r="Y3" s="806"/>
      <c r="Z3" s="806"/>
      <c r="AA3" s="806"/>
      <c r="AB3" s="806"/>
      <c r="AC3" s="806"/>
      <c r="AD3" s="806"/>
      <c r="AE3" s="806"/>
      <c r="AF3" s="806"/>
      <c r="AG3" s="70" t="s">
        <v>562</v>
      </c>
      <c r="AH3" s="822"/>
      <c r="AI3" s="823"/>
      <c r="AJ3" s="806"/>
      <c r="AK3" s="806"/>
      <c r="AL3" s="806"/>
      <c r="AM3" s="806"/>
      <c r="AN3" s="806"/>
      <c r="AO3" s="806"/>
      <c r="AP3" s="806"/>
      <c r="AQ3" s="806"/>
      <c r="AR3" s="806"/>
      <c r="AS3" s="806"/>
      <c r="AT3" s="71" t="s">
        <v>562</v>
      </c>
    </row>
    <row r="4" spans="1:46" ht="37.5" customHeight="1" x14ac:dyDescent="0.2">
      <c r="A4" s="807" t="s">
        <v>150</v>
      </c>
      <c r="B4" s="806"/>
      <c r="C4" s="806"/>
      <c r="D4" s="806"/>
      <c r="E4" s="806"/>
      <c r="F4" s="806"/>
      <c r="G4" s="808"/>
      <c r="H4" s="884" t="s">
        <v>150</v>
      </c>
      <c r="I4" s="806"/>
      <c r="J4" s="806"/>
      <c r="K4" s="806"/>
      <c r="L4" s="806"/>
      <c r="M4" s="806"/>
      <c r="N4" s="806"/>
      <c r="O4" s="806"/>
      <c r="P4" s="806"/>
      <c r="Q4" s="806"/>
      <c r="R4" s="806"/>
      <c r="S4" s="806"/>
      <c r="T4" s="808"/>
      <c r="U4" s="807" t="s">
        <v>150</v>
      </c>
      <c r="V4" s="806"/>
      <c r="W4" s="806"/>
      <c r="X4" s="806"/>
      <c r="Y4" s="806"/>
      <c r="Z4" s="806"/>
      <c r="AA4" s="806"/>
      <c r="AB4" s="806"/>
      <c r="AC4" s="806"/>
      <c r="AD4" s="806"/>
      <c r="AE4" s="806"/>
      <c r="AF4" s="806"/>
      <c r="AG4" s="808"/>
      <c r="AH4" s="807" t="s">
        <v>150</v>
      </c>
      <c r="AI4" s="806"/>
      <c r="AJ4" s="806"/>
      <c r="AK4" s="806"/>
      <c r="AL4" s="806"/>
      <c r="AM4" s="806"/>
      <c r="AN4" s="806"/>
      <c r="AO4" s="806"/>
      <c r="AP4" s="806"/>
      <c r="AQ4" s="806"/>
      <c r="AR4" s="806"/>
      <c r="AS4" s="806"/>
      <c r="AT4" s="808"/>
    </row>
    <row r="5" spans="1:46" ht="37.5" customHeight="1" thickBot="1" x14ac:dyDescent="0.25">
      <c r="A5" s="988" t="s">
        <v>987</v>
      </c>
      <c r="B5" s="989"/>
      <c r="C5" s="989"/>
      <c r="D5" s="989"/>
      <c r="E5" s="989"/>
      <c r="F5" s="300" t="s">
        <v>1067</v>
      </c>
      <c r="G5" s="301"/>
      <c r="H5" s="815" t="s">
        <v>570</v>
      </c>
      <c r="I5" s="815"/>
      <c r="J5" s="815"/>
      <c r="K5" s="815"/>
      <c r="L5" s="815"/>
      <c r="M5" s="815"/>
      <c r="N5" s="815"/>
      <c r="O5" s="815"/>
      <c r="P5" s="815"/>
      <c r="Q5" s="816"/>
      <c r="R5" s="817" t="s">
        <v>1067</v>
      </c>
      <c r="S5" s="815"/>
      <c r="T5" s="818"/>
      <c r="U5" s="814" t="s">
        <v>569</v>
      </c>
      <c r="V5" s="815"/>
      <c r="W5" s="815"/>
      <c r="X5" s="815"/>
      <c r="Y5" s="815"/>
      <c r="Z5" s="815"/>
      <c r="AA5" s="815"/>
      <c r="AB5" s="815"/>
      <c r="AC5" s="815"/>
      <c r="AD5" s="816"/>
      <c r="AE5" s="817" t="s">
        <v>1067</v>
      </c>
      <c r="AF5" s="815"/>
      <c r="AG5" s="818"/>
      <c r="AH5" s="814" t="s">
        <v>571</v>
      </c>
      <c r="AI5" s="815"/>
      <c r="AJ5" s="815"/>
      <c r="AK5" s="815"/>
      <c r="AL5" s="815"/>
      <c r="AM5" s="815"/>
      <c r="AN5" s="815"/>
      <c r="AO5" s="815"/>
      <c r="AP5" s="815"/>
      <c r="AQ5" s="816"/>
      <c r="AR5" s="817" t="s">
        <v>1067</v>
      </c>
      <c r="AS5" s="815"/>
      <c r="AT5" s="818"/>
    </row>
    <row r="6" spans="1:46" ht="37.5" customHeight="1" thickBot="1" x14ac:dyDescent="0.25">
      <c r="A6" s="1013" t="s">
        <v>170</v>
      </c>
      <c r="B6" s="1014"/>
      <c r="C6" s="1014"/>
      <c r="D6" s="1014"/>
      <c r="E6" s="1014"/>
      <c r="F6" s="1014"/>
      <c r="G6" s="1015"/>
      <c r="H6" s="1000" t="s">
        <v>170</v>
      </c>
      <c r="I6" s="1000"/>
      <c r="J6" s="1000"/>
      <c r="K6" s="1000"/>
      <c r="L6" s="1000"/>
      <c r="M6" s="1000"/>
      <c r="N6" s="1000"/>
      <c r="O6" s="1000"/>
      <c r="P6" s="1000"/>
      <c r="Q6" s="1000"/>
      <c r="R6" s="1000"/>
      <c r="S6" s="1000"/>
      <c r="T6" s="1001"/>
      <c r="U6" s="973" t="s">
        <v>170</v>
      </c>
      <c r="V6" s="974"/>
      <c r="W6" s="974"/>
      <c r="X6" s="974"/>
      <c r="Y6" s="974"/>
      <c r="Z6" s="974"/>
      <c r="AA6" s="974"/>
      <c r="AB6" s="1002"/>
      <c r="AC6" s="1002"/>
      <c r="AD6" s="1002"/>
      <c r="AE6" s="1002"/>
      <c r="AF6" s="1002"/>
      <c r="AG6" s="1003"/>
      <c r="AH6" s="973" t="s">
        <v>170</v>
      </c>
      <c r="AI6" s="974"/>
      <c r="AJ6" s="974"/>
      <c r="AK6" s="974"/>
      <c r="AL6" s="974"/>
      <c r="AM6" s="974"/>
      <c r="AN6" s="974"/>
      <c r="AO6" s="974"/>
      <c r="AP6" s="974"/>
      <c r="AQ6" s="974"/>
      <c r="AR6" s="974"/>
      <c r="AS6" s="974"/>
      <c r="AT6" s="975"/>
    </row>
    <row r="7" spans="1:46" s="194" customFormat="1" ht="37.15" customHeight="1" x14ac:dyDescent="0.25">
      <c r="A7" s="1004" t="s">
        <v>123</v>
      </c>
      <c r="B7" s="1006" t="s">
        <v>124</v>
      </c>
      <c r="C7" s="1006" t="s">
        <v>125</v>
      </c>
      <c r="D7" s="1006" t="s">
        <v>126</v>
      </c>
      <c r="E7" s="1006" t="s">
        <v>127</v>
      </c>
      <c r="F7" s="1006" t="s">
        <v>128</v>
      </c>
      <c r="G7" s="1008" t="s">
        <v>129</v>
      </c>
      <c r="H7" s="1025" t="s">
        <v>535</v>
      </c>
      <c r="I7" s="956"/>
      <c r="J7" s="956"/>
      <c r="K7" s="957"/>
      <c r="L7" s="958" t="s">
        <v>522</v>
      </c>
      <c r="M7" s="959"/>
      <c r="N7" s="1026"/>
      <c r="O7" s="1027" t="s">
        <v>523</v>
      </c>
      <c r="P7" s="962"/>
      <c r="Q7" s="962"/>
      <c r="R7" s="962"/>
      <c r="S7" s="962"/>
      <c r="T7" s="963"/>
      <c r="U7" s="843" t="s">
        <v>538</v>
      </c>
      <c r="V7" s="844"/>
      <c r="W7" s="844"/>
      <c r="X7" s="845"/>
      <c r="Y7" s="850" t="s">
        <v>539</v>
      </c>
      <c r="Z7" s="841"/>
      <c r="AA7" s="842"/>
      <c r="AB7" s="846" t="s">
        <v>540</v>
      </c>
      <c r="AC7" s="847"/>
      <c r="AD7" s="847"/>
      <c r="AE7" s="847"/>
      <c r="AF7" s="847"/>
      <c r="AG7" s="849"/>
      <c r="AH7" s="891" t="s">
        <v>541</v>
      </c>
      <c r="AI7" s="844"/>
      <c r="AJ7" s="844"/>
      <c r="AK7" s="845"/>
      <c r="AL7" s="850" t="s">
        <v>542</v>
      </c>
      <c r="AM7" s="841"/>
      <c r="AN7" s="851"/>
      <c r="AO7" s="846" t="s">
        <v>544</v>
      </c>
      <c r="AP7" s="847"/>
      <c r="AQ7" s="847"/>
      <c r="AR7" s="847"/>
      <c r="AS7" s="847"/>
      <c r="AT7" s="849"/>
    </row>
    <row r="8" spans="1:46" s="193" customFormat="1" ht="66" customHeight="1" x14ac:dyDescent="0.2">
      <c r="A8" s="1005"/>
      <c r="B8" s="1007"/>
      <c r="C8" s="1007"/>
      <c r="D8" s="1007"/>
      <c r="E8" s="1007"/>
      <c r="F8" s="1007"/>
      <c r="G8" s="1009"/>
      <c r="H8" s="115" t="s">
        <v>517</v>
      </c>
      <c r="I8" s="116" t="s">
        <v>231</v>
      </c>
      <c r="J8" s="116" t="s">
        <v>518</v>
      </c>
      <c r="K8" s="196" t="s">
        <v>519</v>
      </c>
      <c r="L8" s="197" t="s">
        <v>520</v>
      </c>
      <c r="M8" s="118" t="s">
        <v>524</v>
      </c>
      <c r="N8" s="119" t="s">
        <v>521</v>
      </c>
      <c r="O8" s="120" t="s">
        <v>536</v>
      </c>
      <c r="P8" s="121" t="s">
        <v>529</v>
      </c>
      <c r="Q8" s="121" t="s">
        <v>525</v>
      </c>
      <c r="R8" s="121" t="s">
        <v>526</v>
      </c>
      <c r="S8" s="121" t="s">
        <v>527</v>
      </c>
      <c r="T8" s="122" t="s">
        <v>528</v>
      </c>
      <c r="U8" s="636" t="s">
        <v>517</v>
      </c>
      <c r="V8" s="637" t="s">
        <v>231</v>
      </c>
      <c r="W8" s="637" t="s">
        <v>518</v>
      </c>
      <c r="X8" s="640" t="s">
        <v>519</v>
      </c>
      <c r="Y8" s="638" t="s">
        <v>520</v>
      </c>
      <c r="Z8" s="639" t="s">
        <v>524</v>
      </c>
      <c r="AA8" s="573" t="s">
        <v>521</v>
      </c>
      <c r="AB8" s="702" t="s">
        <v>536</v>
      </c>
      <c r="AC8" s="703" t="s">
        <v>529</v>
      </c>
      <c r="AD8" s="703" t="s">
        <v>525</v>
      </c>
      <c r="AE8" s="703" t="s">
        <v>526</v>
      </c>
      <c r="AF8" s="703" t="s">
        <v>527</v>
      </c>
      <c r="AG8" s="704" t="s">
        <v>528</v>
      </c>
      <c r="AH8" s="705" t="s">
        <v>517</v>
      </c>
      <c r="AI8" s="74" t="s">
        <v>231</v>
      </c>
      <c r="AJ8" s="74" t="s">
        <v>518</v>
      </c>
      <c r="AK8" s="75" t="s">
        <v>519</v>
      </c>
      <c r="AL8" s="81" t="s">
        <v>520</v>
      </c>
      <c r="AM8" s="76" t="s">
        <v>524</v>
      </c>
      <c r="AN8" s="82" t="s">
        <v>521</v>
      </c>
      <c r="AO8" s="77" t="s">
        <v>536</v>
      </c>
      <c r="AP8" s="78" t="s">
        <v>529</v>
      </c>
      <c r="AQ8" s="78" t="s">
        <v>525</v>
      </c>
      <c r="AR8" s="78" t="s">
        <v>526</v>
      </c>
      <c r="AS8" s="78" t="s">
        <v>527</v>
      </c>
      <c r="AT8" s="79" t="s">
        <v>528</v>
      </c>
    </row>
    <row r="9" spans="1:46" ht="42" customHeight="1" thickBot="1" x14ac:dyDescent="0.25">
      <c r="A9" s="1016" t="s">
        <v>132</v>
      </c>
      <c r="B9" s="1017"/>
      <c r="C9" s="1017"/>
      <c r="D9" s="1017"/>
      <c r="E9" s="1017"/>
      <c r="F9" s="1017"/>
      <c r="G9" s="1018"/>
      <c r="H9" s="338"/>
      <c r="I9" s="339"/>
      <c r="J9" s="340"/>
      <c r="K9" s="341"/>
      <c r="L9" s="342"/>
      <c r="M9" s="340"/>
      <c r="N9" s="343"/>
      <c r="O9" s="344"/>
      <c r="P9" s="339"/>
      <c r="Q9" s="339"/>
      <c r="R9" s="339"/>
      <c r="S9" s="340"/>
      <c r="T9" s="345"/>
      <c r="U9" s="303"/>
      <c r="V9" s="302"/>
      <c r="W9" s="302"/>
      <c r="X9" s="304"/>
      <c r="Y9" s="303"/>
      <c r="Z9" s="302"/>
      <c r="AA9" s="766"/>
      <c r="AB9" s="784"/>
      <c r="AC9" s="785"/>
      <c r="AD9" s="785"/>
      <c r="AE9" s="785"/>
      <c r="AF9" s="785"/>
      <c r="AG9" s="786"/>
      <c r="AH9" s="772"/>
      <c r="AI9" s="302"/>
      <c r="AJ9" s="302"/>
      <c r="AK9" s="304"/>
      <c r="AL9" s="303"/>
      <c r="AM9" s="302"/>
      <c r="AN9" s="304"/>
      <c r="AO9" s="303"/>
      <c r="AP9" s="302"/>
      <c r="AQ9" s="302"/>
      <c r="AR9" s="302"/>
      <c r="AS9" s="302"/>
      <c r="AT9" s="304"/>
    </row>
    <row r="10" spans="1:46" ht="156.75" customHeight="1" thickBot="1" x14ac:dyDescent="0.25">
      <c r="A10" s="209">
        <v>1</v>
      </c>
      <c r="B10" s="217" t="s">
        <v>495</v>
      </c>
      <c r="C10" s="156" t="s">
        <v>337</v>
      </c>
      <c r="D10" s="221">
        <v>44197</v>
      </c>
      <c r="E10" s="221">
        <v>44226</v>
      </c>
      <c r="F10" s="217" t="s">
        <v>338</v>
      </c>
      <c r="G10" s="346" t="s">
        <v>339</v>
      </c>
      <c r="H10" s="347" t="s">
        <v>622</v>
      </c>
      <c r="I10" s="348">
        <v>1</v>
      </c>
      <c r="J10" s="131" t="s">
        <v>691</v>
      </c>
      <c r="K10" s="253" t="s">
        <v>692</v>
      </c>
      <c r="L10" s="133" t="s">
        <v>649</v>
      </c>
      <c r="M10" s="131" t="s">
        <v>531</v>
      </c>
      <c r="N10" s="132" t="s">
        <v>693</v>
      </c>
      <c r="O10" s="133" t="s">
        <v>1027</v>
      </c>
      <c r="P10" s="131" t="s">
        <v>863</v>
      </c>
      <c r="Q10" s="127">
        <v>1</v>
      </c>
      <c r="R10" s="128" t="s">
        <v>622</v>
      </c>
      <c r="S10" s="131" t="s">
        <v>904</v>
      </c>
      <c r="T10" s="129" t="s">
        <v>531</v>
      </c>
      <c r="U10" s="631" t="s">
        <v>1159</v>
      </c>
      <c r="V10" s="575">
        <v>1</v>
      </c>
      <c r="W10" s="576" t="s">
        <v>580</v>
      </c>
      <c r="X10" s="604" t="s">
        <v>580</v>
      </c>
      <c r="Y10" s="631" t="s">
        <v>1145</v>
      </c>
      <c r="Z10" s="576" t="s">
        <v>531</v>
      </c>
      <c r="AA10" s="604" t="s">
        <v>1159</v>
      </c>
      <c r="AB10" s="743" t="s">
        <v>1305</v>
      </c>
      <c r="AC10" s="744" t="s">
        <v>537</v>
      </c>
      <c r="AD10" s="760">
        <v>1</v>
      </c>
      <c r="AE10" s="745" t="s">
        <v>1313</v>
      </c>
      <c r="AF10" s="744" t="s">
        <v>580</v>
      </c>
      <c r="AG10" s="746" t="s">
        <v>531</v>
      </c>
      <c r="AH10" s="86"/>
      <c r="AI10" s="84"/>
      <c r="AJ10" s="84"/>
      <c r="AK10" s="85"/>
      <c r="AL10" s="86"/>
      <c r="AM10" s="84"/>
      <c r="AN10" s="85"/>
      <c r="AO10" s="86"/>
      <c r="AP10" s="84"/>
      <c r="AQ10" s="84"/>
      <c r="AR10" s="84"/>
      <c r="AS10" s="84"/>
      <c r="AT10" s="85"/>
    </row>
    <row r="11" spans="1:46" ht="40.5" customHeight="1" x14ac:dyDescent="0.2">
      <c r="A11" s="1019" t="s">
        <v>133</v>
      </c>
      <c r="B11" s="1020"/>
      <c r="C11" s="1020"/>
      <c r="D11" s="1020"/>
      <c r="E11" s="1020"/>
      <c r="F11" s="1020"/>
      <c r="G11" s="1021"/>
      <c r="H11" s="349"/>
      <c r="I11" s="350"/>
      <c r="J11" s="351"/>
      <c r="K11" s="352"/>
      <c r="L11" s="353"/>
      <c r="M11" s="351"/>
      <c r="N11" s="354"/>
      <c r="O11" s="355"/>
      <c r="P11" s="350"/>
      <c r="Q11" s="350"/>
      <c r="R11" s="350"/>
      <c r="S11" s="351"/>
      <c r="T11" s="356"/>
      <c r="U11" s="306"/>
      <c r="V11" s="305"/>
      <c r="W11" s="305"/>
      <c r="X11" s="307"/>
      <c r="Y11" s="306"/>
      <c r="Z11" s="305"/>
      <c r="AA11" s="767"/>
      <c r="AB11" s="787"/>
      <c r="AC11" s="788"/>
      <c r="AD11" s="788"/>
      <c r="AE11" s="788"/>
      <c r="AF11" s="788"/>
      <c r="AG11" s="789"/>
      <c r="AH11" s="773"/>
      <c r="AI11" s="305"/>
      <c r="AJ11" s="305"/>
      <c r="AK11" s="307"/>
      <c r="AL11" s="306"/>
      <c r="AM11" s="305"/>
      <c r="AN11" s="307"/>
      <c r="AO11" s="306"/>
      <c r="AP11" s="305"/>
      <c r="AQ11" s="305"/>
      <c r="AR11" s="305"/>
      <c r="AS11" s="305"/>
      <c r="AT11" s="307"/>
    </row>
    <row r="12" spans="1:46" ht="164.25" customHeight="1" x14ac:dyDescent="0.2">
      <c r="A12" s="357">
        <v>1</v>
      </c>
      <c r="B12" s="358" t="s">
        <v>496</v>
      </c>
      <c r="C12" s="212" t="s">
        <v>340</v>
      </c>
      <c r="D12" s="221">
        <v>44197</v>
      </c>
      <c r="E12" s="221">
        <v>44561</v>
      </c>
      <c r="F12" s="358" t="s">
        <v>341</v>
      </c>
      <c r="G12" s="359" t="s">
        <v>342</v>
      </c>
      <c r="H12" s="360" t="s">
        <v>624</v>
      </c>
      <c r="I12" s="361">
        <v>0.33</v>
      </c>
      <c r="J12" s="362" t="s">
        <v>694</v>
      </c>
      <c r="K12" s="253" t="s">
        <v>695</v>
      </c>
      <c r="L12" s="133" t="s">
        <v>649</v>
      </c>
      <c r="M12" s="259" t="s">
        <v>530</v>
      </c>
      <c r="N12" s="363" t="s">
        <v>813</v>
      </c>
      <c r="O12" s="133" t="s">
        <v>1027</v>
      </c>
      <c r="P12" s="131" t="s">
        <v>863</v>
      </c>
      <c r="Q12" s="127">
        <v>0.33</v>
      </c>
      <c r="R12" s="267" t="s">
        <v>624</v>
      </c>
      <c r="S12" s="364" t="s">
        <v>971</v>
      </c>
      <c r="T12" s="261" t="s">
        <v>530</v>
      </c>
      <c r="U12" s="587" t="s">
        <v>1074</v>
      </c>
      <c r="V12" s="646">
        <v>0.33</v>
      </c>
      <c r="W12" s="588" t="s">
        <v>1167</v>
      </c>
      <c r="X12" s="604" t="s">
        <v>580</v>
      </c>
      <c r="Y12" s="631" t="s">
        <v>1145</v>
      </c>
      <c r="Z12" s="259" t="s">
        <v>530</v>
      </c>
      <c r="AA12" s="363" t="s">
        <v>1166</v>
      </c>
      <c r="AB12" s="631" t="s">
        <v>1305</v>
      </c>
      <c r="AC12" s="576" t="s">
        <v>537</v>
      </c>
      <c r="AD12" s="576" t="s">
        <v>580</v>
      </c>
      <c r="AE12" s="576" t="s">
        <v>537</v>
      </c>
      <c r="AF12" s="576" t="s">
        <v>580</v>
      </c>
      <c r="AG12" s="604" t="s">
        <v>537</v>
      </c>
      <c r="AH12" s="774"/>
      <c r="AI12" s="309"/>
      <c r="AJ12" s="169"/>
      <c r="AK12" s="310"/>
      <c r="AL12" s="177"/>
      <c r="AM12" s="175"/>
      <c r="AN12" s="178"/>
      <c r="AO12" s="177"/>
      <c r="AP12" s="175"/>
      <c r="AQ12" s="175"/>
      <c r="AR12" s="175"/>
      <c r="AS12" s="175"/>
      <c r="AT12" s="178"/>
    </row>
    <row r="13" spans="1:46" ht="198" customHeight="1" x14ac:dyDescent="0.2">
      <c r="A13" s="357">
        <v>2</v>
      </c>
      <c r="B13" s="358" t="s">
        <v>262</v>
      </c>
      <c r="C13" s="365" t="s">
        <v>213</v>
      </c>
      <c r="D13" s="221">
        <v>44230</v>
      </c>
      <c r="E13" s="221">
        <v>44439</v>
      </c>
      <c r="F13" s="358" t="s">
        <v>263</v>
      </c>
      <c r="G13" s="359" t="s">
        <v>264</v>
      </c>
      <c r="H13" s="366" t="s">
        <v>583</v>
      </c>
      <c r="I13" s="367">
        <v>0.5</v>
      </c>
      <c r="J13" s="368" t="s">
        <v>584</v>
      </c>
      <c r="K13" s="369" t="s">
        <v>580</v>
      </c>
      <c r="L13" s="133" t="s">
        <v>649</v>
      </c>
      <c r="M13" s="259" t="s">
        <v>530</v>
      </c>
      <c r="N13" s="363" t="s">
        <v>697</v>
      </c>
      <c r="O13" s="133" t="s">
        <v>1027</v>
      </c>
      <c r="P13" s="131" t="s">
        <v>863</v>
      </c>
      <c r="Q13" s="127">
        <v>0.5</v>
      </c>
      <c r="R13" s="267" t="s">
        <v>583</v>
      </c>
      <c r="S13" s="364" t="s">
        <v>972</v>
      </c>
      <c r="T13" s="261" t="s">
        <v>530</v>
      </c>
      <c r="U13" s="314" t="s">
        <v>1168</v>
      </c>
      <c r="V13" s="647">
        <v>1</v>
      </c>
      <c r="W13" s="608" t="s">
        <v>1169</v>
      </c>
      <c r="X13" s="591" t="s">
        <v>580</v>
      </c>
      <c r="Y13" s="631" t="s">
        <v>1145</v>
      </c>
      <c r="Z13" s="576" t="s">
        <v>531</v>
      </c>
      <c r="AA13" s="363" t="s">
        <v>1170</v>
      </c>
      <c r="AB13" s="631" t="s">
        <v>1305</v>
      </c>
      <c r="AC13" s="763" t="s">
        <v>863</v>
      </c>
      <c r="AD13" s="764">
        <v>1</v>
      </c>
      <c r="AE13" s="765" t="s">
        <v>1326</v>
      </c>
      <c r="AF13" s="576" t="s">
        <v>1325</v>
      </c>
      <c r="AG13" s="746" t="s">
        <v>531</v>
      </c>
      <c r="AH13" s="775"/>
      <c r="AI13" s="311"/>
      <c r="AJ13" s="312"/>
      <c r="AK13" s="313"/>
      <c r="AL13" s="177"/>
      <c r="AM13" s="175"/>
      <c r="AN13" s="178"/>
      <c r="AO13" s="177"/>
      <c r="AP13" s="175"/>
      <c r="AQ13" s="175"/>
      <c r="AR13" s="175"/>
      <c r="AS13" s="175"/>
      <c r="AT13" s="178"/>
    </row>
    <row r="14" spans="1:46" ht="37.5" customHeight="1" x14ac:dyDescent="0.2">
      <c r="A14" s="1022" t="s">
        <v>134</v>
      </c>
      <c r="B14" s="1023"/>
      <c r="C14" s="1023"/>
      <c r="D14" s="1023"/>
      <c r="E14" s="1023"/>
      <c r="F14" s="1023"/>
      <c r="G14" s="1024"/>
      <c r="H14" s="370"/>
      <c r="I14" s="371"/>
      <c r="J14" s="372"/>
      <c r="K14" s="373"/>
      <c r="L14" s="374"/>
      <c r="M14" s="372"/>
      <c r="N14" s="375"/>
      <c r="O14" s="376"/>
      <c r="P14" s="371"/>
      <c r="Q14" s="371"/>
      <c r="R14" s="371"/>
      <c r="S14" s="372"/>
      <c r="T14" s="377"/>
      <c r="U14" s="316"/>
      <c r="V14" s="315"/>
      <c r="W14" s="315"/>
      <c r="X14" s="317"/>
      <c r="Y14" s="316"/>
      <c r="Z14" s="315"/>
      <c r="AA14" s="768"/>
      <c r="AB14" s="316"/>
      <c r="AC14" s="315"/>
      <c r="AD14" s="315"/>
      <c r="AE14" s="315"/>
      <c r="AF14" s="315"/>
      <c r="AG14" s="317"/>
      <c r="AH14" s="776"/>
      <c r="AI14" s="315"/>
      <c r="AJ14" s="315"/>
      <c r="AK14" s="317"/>
      <c r="AL14" s="316"/>
      <c r="AM14" s="315"/>
      <c r="AN14" s="317"/>
      <c r="AO14" s="316"/>
      <c r="AP14" s="315"/>
      <c r="AQ14" s="315"/>
      <c r="AR14" s="315"/>
      <c r="AS14" s="315"/>
      <c r="AT14" s="317"/>
    </row>
    <row r="15" spans="1:46" ht="156.75" customHeight="1" x14ac:dyDescent="0.2">
      <c r="A15" s="378">
        <v>1</v>
      </c>
      <c r="B15" s="379" t="s">
        <v>343</v>
      </c>
      <c r="C15" s="380" t="s">
        <v>340</v>
      </c>
      <c r="D15" s="221">
        <v>44197</v>
      </c>
      <c r="E15" s="221">
        <v>44561</v>
      </c>
      <c r="F15" s="379" t="s">
        <v>344</v>
      </c>
      <c r="G15" s="381" t="s">
        <v>342</v>
      </c>
      <c r="H15" s="360" t="s">
        <v>625</v>
      </c>
      <c r="I15" s="361">
        <v>0</v>
      </c>
      <c r="J15" s="131" t="s">
        <v>623</v>
      </c>
      <c r="K15" s="136" t="s">
        <v>623</v>
      </c>
      <c r="L15" s="133" t="s">
        <v>649</v>
      </c>
      <c r="M15" s="259" t="s">
        <v>530</v>
      </c>
      <c r="N15" s="363" t="s">
        <v>814</v>
      </c>
      <c r="O15" s="133" t="s">
        <v>1027</v>
      </c>
      <c r="P15" s="131" t="s">
        <v>863</v>
      </c>
      <c r="Q15" s="127">
        <v>0</v>
      </c>
      <c r="R15" s="128" t="s">
        <v>866</v>
      </c>
      <c r="S15" s="131" t="s">
        <v>580</v>
      </c>
      <c r="T15" s="129" t="s">
        <v>530</v>
      </c>
      <c r="U15" s="587" t="s">
        <v>1075</v>
      </c>
      <c r="V15" s="308">
        <v>0.5</v>
      </c>
      <c r="W15" s="588" t="s">
        <v>1172</v>
      </c>
      <c r="X15" s="645" t="s">
        <v>580</v>
      </c>
      <c r="Y15" s="631" t="s">
        <v>1145</v>
      </c>
      <c r="Z15" s="259" t="s">
        <v>530</v>
      </c>
      <c r="AA15" s="363" t="s">
        <v>1171</v>
      </c>
      <c r="AB15" s="631" t="s">
        <v>1305</v>
      </c>
      <c r="AC15" s="576" t="s">
        <v>537</v>
      </c>
      <c r="AD15" s="576" t="s">
        <v>580</v>
      </c>
      <c r="AE15" s="576" t="s">
        <v>537</v>
      </c>
      <c r="AF15" s="576" t="s">
        <v>580</v>
      </c>
      <c r="AG15" s="604" t="s">
        <v>537</v>
      </c>
      <c r="AH15" s="775"/>
      <c r="AI15" s="308"/>
      <c r="AJ15" s="319"/>
      <c r="AK15" s="320"/>
      <c r="AL15" s="177"/>
      <c r="AM15" s="175"/>
      <c r="AN15" s="178"/>
      <c r="AO15" s="177"/>
      <c r="AP15" s="175"/>
      <c r="AQ15" s="175"/>
      <c r="AR15" s="175"/>
      <c r="AS15" s="175"/>
      <c r="AT15" s="178"/>
    </row>
    <row r="16" spans="1:46" ht="49.5" customHeight="1" x14ac:dyDescent="0.2">
      <c r="A16" s="1028" t="s">
        <v>135</v>
      </c>
      <c r="B16" s="1029"/>
      <c r="C16" s="1029"/>
      <c r="D16" s="1029"/>
      <c r="E16" s="1029"/>
      <c r="F16" s="1029"/>
      <c r="G16" s="1030"/>
      <c r="H16" s="382"/>
      <c r="I16" s="383"/>
      <c r="J16" s="384"/>
      <c r="K16" s="385"/>
      <c r="L16" s="386"/>
      <c r="M16" s="384"/>
      <c r="N16" s="387"/>
      <c r="O16" s="388"/>
      <c r="P16" s="383"/>
      <c r="Q16" s="383"/>
      <c r="R16" s="383"/>
      <c r="S16" s="384"/>
      <c r="T16" s="389"/>
      <c r="U16" s="322"/>
      <c r="V16" s="321"/>
      <c r="W16" s="321"/>
      <c r="X16" s="323"/>
      <c r="Y16" s="322"/>
      <c r="Z16" s="321"/>
      <c r="AA16" s="769"/>
      <c r="AB16" s="322"/>
      <c r="AC16" s="321"/>
      <c r="AD16" s="321"/>
      <c r="AE16" s="321"/>
      <c r="AF16" s="321"/>
      <c r="AG16" s="323"/>
      <c r="AH16" s="777"/>
      <c r="AI16" s="321"/>
      <c r="AJ16" s="321"/>
      <c r="AK16" s="323"/>
      <c r="AL16" s="322"/>
      <c r="AM16" s="321"/>
      <c r="AN16" s="323"/>
      <c r="AO16" s="322"/>
      <c r="AP16" s="321"/>
      <c r="AQ16" s="321"/>
      <c r="AR16" s="321"/>
      <c r="AS16" s="321"/>
      <c r="AT16" s="323"/>
    </row>
    <row r="17" spans="1:46" ht="201" customHeight="1" x14ac:dyDescent="0.2">
      <c r="A17" s="378">
        <v>1</v>
      </c>
      <c r="B17" s="379" t="s">
        <v>345</v>
      </c>
      <c r="C17" s="212" t="s">
        <v>340</v>
      </c>
      <c r="D17" s="221">
        <v>44197</v>
      </c>
      <c r="E17" s="221">
        <v>44561</v>
      </c>
      <c r="F17" s="379" t="s">
        <v>346</v>
      </c>
      <c r="G17" s="381" t="s">
        <v>497</v>
      </c>
      <c r="H17" s="360" t="s">
        <v>626</v>
      </c>
      <c r="I17" s="390">
        <v>0.33</v>
      </c>
      <c r="J17" s="362" t="s">
        <v>696</v>
      </c>
      <c r="K17" s="136" t="s">
        <v>623</v>
      </c>
      <c r="L17" s="133" t="s">
        <v>649</v>
      </c>
      <c r="M17" s="259" t="s">
        <v>530</v>
      </c>
      <c r="N17" s="363" t="s">
        <v>698</v>
      </c>
      <c r="O17" s="133" t="s">
        <v>1027</v>
      </c>
      <c r="P17" s="131" t="s">
        <v>863</v>
      </c>
      <c r="Q17" s="127">
        <v>0.33</v>
      </c>
      <c r="R17" s="267" t="s">
        <v>905</v>
      </c>
      <c r="S17" s="364" t="s">
        <v>906</v>
      </c>
      <c r="T17" s="261" t="s">
        <v>530</v>
      </c>
      <c r="U17" s="325" t="s">
        <v>1076</v>
      </c>
      <c r="V17" s="308">
        <v>0.33</v>
      </c>
      <c r="W17" s="590" t="s">
        <v>580</v>
      </c>
      <c r="X17" s="313" t="s">
        <v>1076</v>
      </c>
      <c r="Y17" s="631" t="s">
        <v>1145</v>
      </c>
      <c r="Z17" s="259" t="s">
        <v>530</v>
      </c>
      <c r="AA17" s="363" t="s">
        <v>1173</v>
      </c>
      <c r="AB17" s="631" t="s">
        <v>1305</v>
      </c>
      <c r="AC17" s="576" t="s">
        <v>537</v>
      </c>
      <c r="AD17" s="576" t="s">
        <v>580</v>
      </c>
      <c r="AE17" s="576" t="s">
        <v>537</v>
      </c>
      <c r="AF17" s="576" t="s">
        <v>580</v>
      </c>
      <c r="AG17" s="604" t="s">
        <v>537</v>
      </c>
      <c r="AH17" s="778"/>
      <c r="AI17" s="318"/>
      <c r="AJ17" s="169"/>
      <c r="AK17" s="310"/>
      <c r="AL17" s="177"/>
      <c r="AM17" s="175"/>
      <c r="AN17" s="178"/>
      <c r="AO17" s="177"/>
      <c r="AP17" s="175"/>
      <c r="AQ17" s="175"/>
      <c r="AR17" s="175"/>
      <c r="AS17" s="175"/>
      <c r="AT17" s="178"/>
    </row>
    <row r="18" spans="1:46" ht="146.44999999999999" customHeight="1" x14ac:dyDescent="0.2">
      <c r="A18" s="235">
        <v>2</v>
      </c>
      <c r="B18" s="250" t="s">
        <v>471</v>
      </c>
      <c r="C18" s="251" t="s">
        <v>331</v>
      </c>
      <c r="D18" s="221">
        <v>44197</v>
      </c>
      <c r="E18" s="221">
        <v>44561</v>
      </c>
      <c r="F18" s="250" t="s">
        <v>347</v>
      </c>
      <c r="G18" s="391" t="s">
        <v>348</v>
      </c>
      <c r="H18" s="392" t="s">
        <v>815</v>
      </c>
      <c r="I18" s="367">
        <v>0.33333000000000002</v>
      </c>
      <c r="J18" s="253" t="s">
        <v>607</v>
      </c>
      <c r="K18" s="369"/>
      <c r="L18" s="133" t="s">
        <v>649</v>
      </c>
      <c r="M18" s="259" t="s">
        <v>530</v>
      </c>
      <c r="N18" s="363" t="s">
        <v>1045</v>
      </c>
      <c r="O18" s="133" t="s">
        <v>1027</v>
      </c>
      <c r="P18" s="131" t="s">
        <v>863</v>
      </c>
      <c r="Q18" s="127">
        <v>0.33</v>
      </c>
      <c r="R18" s="267" t="s">
        <v>1037</v>
      </c>
      <c r="S18" s="364" t="s">
        <v>907</v>
      </c>
      <c r="T18" s="261" t="s">
        <v>530</v>
      </c>
      <c r="U18" s="325" t="s">
        <v>1174</v>
      </c>
      <c r="V18" s="311">
        <v>0.33333000000000002</v>
      </c>
      <c r="W18" s="605" t="s">
        <v>607</v>
      </c>
      <c r="X18" s="313" t="s">
        <v>580</v>
      </c>
      <c r="Y18" s="631" t="s">
        <v>1145</v>
      </c>
      <c r="Z18" s="259" t="s">
        <v>530</v>
      </c>
      <c r="AA18" s="363" t="s">
        <v>1045</v>
      </c>
      <c r="AB18" s="631" t="s">
        <v>1305</v>
      </c>
      <c r="AC18" s="576" t="s">
        <v>537</v>
      </c>
      <c r="AD18" s="576" t="s">
        <v>580</v>
      </c>
      <c r="AE18" s="576" t="s">
        <v>537</v>
      </c>
      <c r="AF18" s="576" t="s">
        <v>580</v>
      </c>
      <c r="AG18" s="604" t="s">
        <v>537</v>
      </c>
      <c r="AH18" s="779"/>
      <c r="AI18" s="311"/>
      <c r="AJ18" s="326"/>
      <c r="AK18" s="313"/>
      <c r="AL18" s="177"/>
      <c r="AM18" s="175"/>
      <c r="AN18" s="178"/>
      <c r="AO18" s="177"/>
      <c r="AP18" s="175"/>
      <c r="AQ18" s="175"/>
      <c r="AR18" s="175"/>
      <c r="AS18" s="175"/>
      <c r="AT18" s="178"/>
    </row>
    <row r="19" spans="1:46" ht="37.5" customHeight="1" x14ac:dyDescent="0.2">
      <c r="A19" s="1031" t="s">
        <v>136</v>
      </c>
      <c r="B19" s="1032"/>
      <c r="C19" s="1032"/>
      <c r="D19" s="1032"/>
      <c r="E19" s="1032"/>
      <c r="F19" s="1032"/>
      <c r="G19" s="1033"/>
      <c r="H19" s="393"/>
      <c r="I19" s="394"/>
      <c r="J19" s="395"/>
      <c r="K19" s="396"/>
      <c r="L19" s="397"/>
      <c r="M19" s="395"/>
      <c r="N19" s="398"/>
      <c r="O19" s="399"/>
      <c r="P19" s="394"/>
      <c r="Q19" s="394"/>
      <c r="R19" s="394"/>
      <c r="S19" s="395"/>
      <c r="T19" s="400"/>
      <c r="U19" s="328"/>
      <c r="V19" s="327"/>
      <c r="W19" s="327"/>
      <c r="X19" s="329"/>
      <c r="Y19" s="328"/>
      <c r="Z19" s="327"/>
      <c r="AA19" s="770"/>
      <c r="AB19" s="328"/>
      <c r="AC19" s="327"/>
      <c r="AD19" s="327"/>
      <c r="AE19" s="327"/>
      <c r="AF19" s="327"/>
      <c r="AG19" s="329"/>
      <c r="AH19" s="780"/>
      <c r="AI19" s="327"/>
      <c r="AJ19" s="327"/>
      <c r="AK19" s="329"/>
      <c r="AL19" s="328"/>
      <c r="AM19" s="327"/>
      <c r="AN19" s="329"/>
      <c r="AO19" s="328"/>
      <c r="AP19" s="327"/>
      <c r="AQ19" s="327"/>
      <c r="AR19" s="327"/>
      <c r="AS19" s="327"/>
      <c r="AT19" s="329"/>
    </row>
    <row r="20" spans="1:46" ht="287.45" customHeight="1" x14ac:dyDescent="0.2">
      <c r="A20" s="401">
        <v>1</v>
      </c>
      <c r="B20" s="379" t="s">
        <v>349</v>
      </c>
      <c r="C20" s="380" t="s">
        <v>340</v>
      </c>
      <c r="D20" s="221">
        <v>44197</v>
      </c>
      <c r="E20" s="221">
        <v>44561</v>
      </c>
      <c r="F20" s="379" t="s">
        <v>350</v>
      </c>
      <c r="G20" s="381" t="s">
        <v>351</v>
      </c>
      <c r="H20" s="402" t="s">
        <v>627</v>
      </c>
      <c r="I20" s="390">
        <v>0.33</v>
      </c>
      <c r="J20" s="403" t="s">
        <v>628</v>
      </c>
      <c r="K20" s="136" t="s">
        <v>623</v>
      </c>
      <c r="L20" s="133" t="s">
        <v>649</v>
      </c>
      <c r="M20" s="259" t="s">
        <v>530</v>
      </c>
      <c r="N20" s="363" t="s">
        <v>699</v>
      </c>
      <c r="O20" s="133" t="s">
        <v>1027</v>
      </c>
      <c r="P20" s="131" t="s">
        <v>863</v>
      </c>
      <c r="Q20" s="127">
        <v>0.33</v>
      </c>
      <c r="R20" s="267" t="s">
        <v>908</v>
      </c>
      <c r="S20" s="364" t="s">
        <v>909</v>
      </c>
      <c r="T20" s="261" t="s">
        <v>530</v>
      </c>
      <c r="U20" s="589" t="s">
        <v>1175</v>
      </c>
      <c r="V20" s="324">
        <v>0.33</v>
      </c>
      <c r="W20" s="590" t="s">
        <v>1177</v>
      </c>
      <c r="X20" s="609" t="s">
        <v>1176</v>
      </c>
      <c r="Y20" s="631" t="s">
        <v>1145</v>
      </c>
      <c r="Z20" s="259" t="s">
        <v>530</v>
      </c>
      <c r="AA20" s="363" t="s">
        <v>1181</v>
      </c>
      <c r="AB20" s="631" t="s">
        <v>1305</v>
      </c>
      <c r="AC20" s="576" t="s">
        <v>537</v>
      </c>
      <c r="AD20" s="576" t="s">
        <v>580</v>
      </c>
      <c r="AE20" s="576" t="s">
        <v>537</v>
      </c>
      <c r="AF20" s="576" t="s">
        <v>580</v>
      </c>
      <c r="AG20" s="604" t="s">
        <v>537</v>
      </c>
      <c r="AH20" s="781"/>
      <c r="AI20" s="324"/>
      <c r="AJ20" s="330"/>
      <c r="AK20" s="331"/>
      <c r="AL20" s="177"/>
      <c r="AM20" s="175"/>
      <c r="AN20" s="178"/>
      <c r="AO20" s="177"/>
      <c r="AP20" s="175"/>
      <c r="AQ20" s="175"/>
      <c r="AR20" s="175"/>
      <c r="AS20" s="175"/>
      <c r="AT20" s="178"/>
    </row>
    <row r="21" spans="1:46" ht="42.75" customHeight="1" x14ac:dyDescent="0.2">
      <c r="A21" s="1010" t="s">
        <v>137</v>
      </c>
      <c r="B21" s="1011"/>
      <c r="C21" s="1011"/>
      <c r="D21" s="1011"/>
      <c r="E21" s="1011"/>
      <c r="F21" s="1011"/>
      <c r="G21" s="1012"/>
      <c r="H21" s="404"/>
      <c r="I21" s="405"/>
      <c r="J21" s="406"/>
      <c r="K21" s="407"/>
      <c r="L21" s="408"/>
      <c r="M21" s="406"/>
      <c r="N21" s="409"/>
      <c r="O21" s="410"/>
      <c r="P21" s="405"/>
      <c r="Q21" s="405"/>
      <c r="R21" s="405"/>
      <c r="S21" s="406"/>
      <c r="T21" s="411"/>
      <c r="U21" s="333"/>
      <c r="V21" s="332"/>
      <c r="W21" s="332"/>
      <c r="X21" s="334"/>
      <c r="Y21" s="333"/>
      <c r="Z21" s="332"/>
      <c r="AA21" s="771"/>
      <c r="AB21" s="333"/>
      <c r="AC21" s="332"/>
      <c r="AD21" s="332"/>
      <c r="AE21" s="332"/>
      <c r="AF21" s="332"/>
      <c r="AG21" s="334"/>
      <c r="AH21" s="782"/>
      <c r="AI21" s="332"/>
      <c r="AJ21" s="332"/>
      <c r="AK21" s="334"/>
      <c r="AL21" s="333"/>
      <c r="AM21" s="332"/>
      <c r="AN21" s="334"/>
      <c r="AO21" s="333"/>
      <c r="AP21" s="332"/>
      <c r="AQ21" s="332"/>
      <c r="AR21" s="332"/>
      <c r="AS21" s="332"/>
      <c r="AT21" s="334"/>
    </row>
    <row r="22" spans="1:46" ht="204.75" customHeight="1" x14ac:dyDescent="0.2">
      <c r="A22" s="378">
        <v>1</v>
      </c>
      <c r="B22" s="379" t="s">
        <v>352</v>
      </c>
      <c r="C22" s="380" t="s">
        <v>340</v>
      </c>
      <c r="D22" s="221">
        <v>44197</v>
      </c>
      <c r="E22" s="221">
        <v>44561</v>
      </c>
      <c r="F22" s="379" t="s">
        <v>353</v>
      </c>
      <c r="G22" s="381" t="s">
        <v>342</v>
      </c>
      <c r="H22" s="412" t="s">
        <v>629</v>
      </c>
      <c r="I22" s="367">
        <v>0.5</v>
      </c>
      <c r="J22" s="403" t="s">
        <v>710</v>
      </c>
      <c r="K22" s="136" t="s">
        <v>623</v>
      </c>
      <c r="L22" s="133" t="s">
        <v>649</v>
      </c>
      <c r="M22" s="259" t="s">
        <v>530</v>
      </c>
      <c r="N22" s="363" t="s">
        <v>700</v>
      </c>
      <c r="O22" s="133" t="s">
        <v>1027</v>
      </c>
      <c r="P22" s="131" t="s">
        <v>863</v>
      </c>
      <c r="Q22" s="127">
        <v>0.5</v>
      </c>
      <c r="R22" s="267" t="s">
        <v>1042</v>
      </c>
      <c r="S22" s="364" t="s">
        <v>910</v>
      </c>
      <c r="T22" s="261" t="s">
        <v>530</v>
      </c>
      <c r="U22" s="644" t="s">
        <v>1077</v>
      </c>
      <c r="V22" s="311">
        <v>0.5</v>
      </c>
      <c r="W22" s="608" t="s">
        <v>623</v>
      </c>
      <c r="X22" s="313" t="s">
        <v>580</v>
      </c>
      <c r="Y22" s="631" t="s">
        <v>1145</v>
      </c>
      <c r="Z22" s="259" t="s">
        <v>530</v>
      </c>
      <c r="AA22" s="363" t="s">
        <v>1178</v>
      </c>
      <c r="AB22" s="631" t="s">
        <v>1305</v>
      </c>
      <c r="AC22" s="576" t="s">
        <v>537</v>
      </c>
      <c r="AD22" s="576" t="s">
        <v>580</v>
      </c>
      <c r="AE22" s="576" t="s">
        <v>537</v>
      </c>
      <c r="AF22" s="576" t="s">
        <v>580</v>
      </c>
      <c r="AG22" s="604" t="s">
        <v>537</v>
      </c>
      <c r="AH22" s="775"/>
      <c r="AI22" s="311"/>
      <c r="AJ22" s="312"/>
      <c r="AK22" s="313"/>
      <c r="AL22" s="177"/>
      <c r="AM22" s="175"/>
      <c r="AN22" s="178"/>
      <c r="AO22" s="177"/>
      <c r="AP22" s="175"/>
      <c r="AQ22" s="175"/>
      <c r="AR22" s="175"/>
      <c r="AS22" s="175"/>
      <c r="AT22" s="178"/>
    </row>
    <row r="23" spans="1:46" ht="408.75" thickBot="1" x14ac:dyDescent="0.25">
      <c r="A23" s="413">
        <v>2</v>
      </c>
      <c r="B23" s="414" t="s">
        <v>354</v>
      </c>
      <c r="C23" s="415" t="s">
        <v>340</v>
      </c>
      <c r="D23" s="287">
        <v>44197</v>
      </c>
      <c r="E23" s="287">
        <v>44561</v>
      </c>
      <c r="F23" s="414" t="s">
        <v>355</v>
      </c>
      <c r="G23" s="416" t="s">
        <v>356</v>
      </c>
      <c r="H23" s="417" t="s">
        <v>630</v>
      </c>
      <c r="I23" s="418">
        <v>0.33</v>
      </c>
      <c r="J23" s="419" t="s">
        <v>711</v>
      </c>
      <c r="K23" s="420" t="s">
        <v>623</v>
      </c>
      <c r="L23" s="421" t="s">
        <v>649</v>
      </c>
      <c r="M23" s="297" t="s">
        <v>530</v>
      </c>
      <c r="N23" s="422" t="s">
        <v>712</v>
      </c>
      <c r="O23" s="151" t="s">
        <v>1027</v>
      </c>
      <c r="P23" s="149" t="s">
        <v>863</v>
      </c>
      <c r="Q23" s="145">
        <v>0.33</v>
      </c>
      <c r="R23" s="292" t="s">
        <v>908</v>
      </c>
      <c r="S23" s="294" t="s">
        <v>909</v>
      </c>
      <c r="T23" s="423" t="s">
        <v>530</v>
      </c>
      <c r="U23" s="592" t="s">
        <v>1179</v>
      </c>
      <c r="V23" s="335">
        <v>0.33</v>
      </c>
      <c r="W23" s="610" t="s">
        <v>1078</v>
      </c>
      <c r="X23" s="593" t="s">
        <v>1180</v>
      </c>
      <c r="Y23" s="630" t="s">
        <v>1145</v>
      </c>
      <c r="Z23" s="297" t="s">
        <v>530</v>
      </c>
      <c r="AA23" s="422" t="s">
        <v>1182</v>
      </c>
      <c r="AB23" s="630" t="s">
        <v>1305</v>
      </c>
      <c r="AC23" s="596" t="s">
        <v>537</v>
      </c>
      <c r="AD23" s="596" t="s">
        <v>580</v>
      </c>
      <c r="AE23" s="596" t="s">
        <v>537</v>
      </c>
      <c r="AF23" s="596" t="s">
        <v>580</v>
      </c>
      <c r="AG23" s="599" t="s">
        <v>537</v>
      </c>
      <c r="AH23" s="783"/>
      <c r="AI23" s="335"/>
      <c r="AJ23" s="336"/>
      <c r="AK23" s="337"/>
      <c r="AL23" s="186"/>
      <c r="AM23" s="184"/>
      <c r="AN23" s="187"/>
      <c r="AO23" s="186"/>
      <c r="AP23" s="184"/>
      <c r="AQ23" s="184"/>
      <c r="AR23" s="184"/>
      <c r="AS23" s="184"/>
      <c r="AT23" s="187"/>
    </row>
  </sheetData>
  <sheetProtection autoFilter="0"/>
  <autoFilter ref="A8:AT23"/>
  <mergeCells count="44">
    <mergeCell ref="H7:K7"/>
    <mergeCell ref="L7:N7"/>
    <mergeCell ref="O7:T7"/>
    <mergeCell ref="A16:G16"/>
    <mergeCell ref="A19:G19"/>
    <mergeCell ref="A21:G21"/>
    <mergeCell ref="A1:F3"/>
    <mergeCell ref="A4:G4"/>
    <mergeCell ref="A6:G6"/>
    <mergeCell ref="A5:E5"/>
    <mergeCell ref="A9:G9"/>
    <mergeCell ref="A11:G11"/>
    <mergeCell ref="A14:G14"/>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s>
  <hyperlinks>
    <hyperlink ref="W18" r:id="rId1"/>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M10:M23 T15 AM10:AM23 T10 Z10:Z23</xm:sqref>
        </x14:dataValidation>
        <x14:dataValidation type="list" allowBlank="1" showInputMessage="1" showErrorMessage="1">
          <x14:formula1>
            <xm:f>'CONTROL DE CAMBIOS'!$C$32:$C$37</xm:f>
          </x14:formula1>
          <xm:sqref>AT10:AT23 T16:T23 T11:T14 AG11 AG21 AG16 AG19 AG14</xm:sqref>
        </x14:dataValidation>
        <x14:dataValidation type="list" allowBlank="1" showInputMessage="1" showErrorMessage="1">
          <x14:formula1>
            <xm:f>'CONTROL DE CAMBIOS'!$C$32:$C$38</xm:f>
          </x14:formula1>
          <xm:sqref>AG10 AG13</xm:sqref>
        </x14:dataValidation>
        <x14:dataValidation type="list" allowBlank="1" showInputMessage="1" showErrorMessage="1">
          <x14:formula1>
            <xm:f>'CONTROL DE CAMBIOS'!$C$32:$C$38</xm:f>
          </x14:formula1>
          <xm:sqref>AG12 AG15 AG17:AG18 AG20 AG22:AG23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U41"/>
  <sheetViews>
    <sheetView zoomScaleNormal="100" workbookViewId="0">
      <selection activeCell="AH27" sqref="AH27"/>
    </sheetView>
  </sheetViews>
  <sheetFormatPr baseColWidth="10" defaultColWidth="11.42578125" defaultRowHeight="14.25" x14ac:dyDescent="0.2"/>
  <cols>
    <col min="1" max="1" width="11.42578125" style="164"/>
    <col min="2" max="2" width="48.5703125" style="192" customWidth="1"/>
    <col min="3" max="3" width="26.7109375" style="164" customWidth="1"/>
    <col min="4" max="4" width="18.140625" style="164" customWidth="1"/>
    <col min="5" max="5" width="18.42578125" style="164" customWidth="1"/>
    <col min="6" max="6" width="35.28515625" style="193" customWidth="1"/>
    <col min="7" max="7" width="32.140625" style="193" customWidth="1"/>
    <col min="8" max="8" width="26.5703125" style="193" customWidth="1"/>
    <col min="9" max="9" width="90.140625" style="192" customWidth="1"/>
    <col min="10" max="10" width="12.7109375" style="437" customWidth="1"/>
    <col min="11" max="11" width="40.28515625" style="193" customWidth="1"/>
    <col min="12" max="12" width="44.42578125" style="193" customWidth="1"/>
    <col min="13" max="14" width="16.85546875" style="193" customWidth="1"/>
    <col min="15" max="15" width="53.140625" style="192" customWidth="1"/>
    <col min="16" max="17" width="18.85546875" style="164" customWidth="1"/>
    <col min="18" max="18" width="18.85546875" style="193" customWidth="1"/>
    <col min="19" max="19" width="59.28515625" style="192" customWidth="1"/>
    <col min="20" max="20" width="24.85546875" style="193" customWidth="1"/>
    <col min="21" max="21" width="19.140625" style="193" customWidth="1"/>
    <col min="22" max="22" width="55.28515625" style="164" customWidth="1"/>
    <col min="23" max="23" width="18.28515625" style="193" customWidth="1"/>
    <col min="24" max="24" width="33.5703125" style="164" customWidth="1"/>
    <col min="25" max="25" width="18.28515625" style="193" customWidth="1"/>
    <col min="26" max="27" width="18.28515625" style="164" customWidth="1"/>
    <col min="28" max="28" width="28.140625" style="164" customWidth="1"/>
    <col min="29" max="31" width="18.28515625" style="164" customWidth="1"/>
    <col min="32" max="32" width="37.5703125" style="164" customWidth="1"/>
    <col min="33" max="33" width="18.28515625" style="164" customWidth="1"/>
    <col min="34" max="34" width="26.28515625" style="164" customWidth="1"/>
    <col min="35" max="46" width="18.28515625" style="164" customWidth="1"/>
    <col min="47" max="47" width="26" style="164" customWidth="1"/>
    <col min="48" max="16384" width="11.42578125" style="164"/>
  </cols>
  <sheetData>
    <row r="1" spans="1:47" ht="23.25" customHeight="1" x14ac:dyDescent="0.2">
      <c r="A1" s="996" t="s">
        <v>567</v>
      </c>
      <c r="B1" s="805"/>
      <c r="C1" s="805"/>
      <c r="D1" s="805"/>
      <c r="E1" s="805"/>
      <c r="F1" s="805"/>
      <c r="G1" s="805"/>
      <c r="H1" s="66" t="s">
        <v>157</v>
      </c>
      <c r="I1" s="885"/>
      <c r="J1" s="821"/>
      <c r="K1" s="805" t="s">
        <v>158</v>
      </c>
      <c r="L1" s="805"/>
      <c r="M1" s="805"/>
      <c r="N1" s="805"/>
      <c r="O1" s="805"/>
      <c r="P1" s="805"/>
      <c r="Q1" s="805"/>
      <c r="R1" s="805"/>
      <c r="S1" s="805"/>
      <c r="T1" s="805"/>
      <c r="U1" s="66" t="s">
        <v>157</v>
      </c>
      <c r="V1" s="820"/>
      <c r="W1" s="821"/>
      <c r="X1" s="805" t="s">
        <v>158</v>
      </c>
      <c r="Y1" s="805"/>
      <c r="Z1" s="805"/>
      <c r="AA1" s="805"/>
      <c r="AB1" s="805"/>
      <c r="AC1" s="805"/>
      <c r="AD1" s="805"/>
      <c r="AE1" s="805"/>
      <c r="AF1" s="805"/>
      <c r="AG1" s="805"/>
      <c r="AH1" s="67" t="s">
        <v>157</v>
      </c>
      <c r="AI1" s="820"/>
      <c r="AJ1" s="821"/>
      <c r="AK1" s="805" t="s">
        <v>158</v>
      </c>
      <c r="AL1" s="805"/>
      <c r="AM1" s="805"/>
      <c r="AN1" s="805"/>
      <c r="AO1" s="805"/>
      <c r="AP1" s="805"/>
      <c r="AQ1" s="805"/>
      <c r="AR1" s="805"/>
      <c r="AS1" s="805"/>
      <c r="AT1" s="805"/>
      <c r="AU1" s="67" t="s">
        <v>157</v>
      </c>
    </row>
    <row r="2" spans="1:47" ht="36" customHeight="1" x14ac:dyDescent="0.2">
      <c r="A2" s="807"/>
      <c r="B2" s="806"/>
      <c r="C2" s="806"/>
      <c r="D2" s="806"/>
      <c r="E2" s="806"/>
      <c r="F2" s="806"/>
      <c r="G2" s="806"/>
      <c r="H2" s="69" t="s">
        <v>561</v>
      </c>
      <c r="I2" s="886"/>
      <c r="J2" s="823"/>
      <c r="K2" s="806"/>
      <c r="L2" s="806"/>
      <c r="M2" s="806"/>
      <c r="N2" s="806"/>
      <c r="O2" s="806"/>
      <c r="P2" s="806"/>
      <c r="Q2" s="806"/>
      <c r="R2" s="806"/>
      <c r="S2" s="806"/>
      <c r="T2" s="806"/>
      <c r="U2" s="165" t="s">
        <v>561</v>
      </c>
      <c r="V2" s="822"/>
      <c r="W2" s="823"/>
      <c r="X2" s="806"/>
      <c r="Y2" s="806"/>
      <c r="Z2" s="806"/>
      <c r="AA2" s="806"/>
      <c r="AB2" s="806"/>
      <c r="AC2" s="806"/>
      <c r="AD2" s="806"/>
      <c r="AE2" s="806"/>
      <c r="AF2" s="806"/>
      <c r="AG2" s="806"/>
      <c r="AH2" s="70" t="s">
        <v>561</v>
      </c>
      <c r="AI2" s="822"/>
      <c r="AJ2" s="823"/>
      <c r="AK2" s="806"/>
      <c r="AL2" s="806"/>
      <c r="AM2" s="806"/>
      <c r="AN2" s="806"/>
      <c r="AO2" s="806"/>
      <c r="AP2" s="806"/>
      <c r="AQ2" s="806"/>
      <c r="AR2" s="806"/>
      <c r="AS2" s="806"/>
      <c r="AT2" s="806"/>
      <c r="AU2" s="71" t="s">
        <v>561</v>
      </c>
    </row>
    <row r="3" spans="1:47" ht="42.75" customHeight="1" x14ac:dyDescent="0.2">
      <c r="A3" s="807"/>
      <c r="B3" s="806"/>
      <c r="C3" s="806"/>
      <c r="D3" s="806"/>
      <c r="E3" s="806"/>
      <c r="F3" s="806"/>
      <c r="G3" s="806"/>
      <c r="H3" s="69" t="s">
        <v>562</v>
      </c>
      <c r="I3" s="886"/>
      <c r="J3" s="823"/>
      <c r="K3" s="806"/>
      <c r="L3" s="806"/>
      <c r="M3" s="806"/>
      <c r="N3" s="806"/>
      <c r="O3" s="806"/>
      <c r="P3" s="806"/>
      <c r="Q3" s="806"/>
      <c r="R3" s="806"/>
      <c r="S3" s="806"/>
      <c r="T3" s="806"/>
      <c r="U3" s="165" t="s">
        <v>562</v>
      </c>
      <c r="V3" s="822"/>
      <c r="W3" s="823"/>
      <c r="X3" s="806"/>
      <c r="Y3" s="806"/>
      <c r="Z3" s="806"/>
      <c r="AA3" s="806"/>
      <c r="AB3" s="806"/>
      <c r="AC3" s="806"/>
      <c r="AD3" s="806"/>
      <c r="AE3" s="806"/>
      <c r="AF3" s="806"/>
      <c r="AG3" s="806"/>
      <c r="AH3" s="70" t="s">
        <v>562</v>
      </c>
      <c r="AI3" s="822"/>
      <c r="AJ3" s="823"/>
      <c r="AK3" s="806"/>
      <c r="AL3" s="806"/>
      <c r="AM3" s="806"/>
      <c r="AN3" s="806"/>
      <c r="AO3" s="806"/>
      <c r="AP3" s="806"/>
      <c r="AQ3" s="806"/>
      <c r="AR3" s="806"/>
      <c r="AS3" s="806"/>
      <c r="AT3" s="806"/>
      <c r="AU3" s="71" t="s">
        <v>562</v>
      </c>
    </row>
    <row r="4" spans="1:47" ht="42.75" customHeight="1" x14ac:dyDescent="0.2">
      <c r="A4" s="807" t="s">
        <v>150</v>
      </c>
      <c r="B4" s="806"/>
      <c r="C4" s="806"/>
      <c r="D4" s="806"/>
      <c r="E4" s="806"/>
      <c r="F4" s="806"/>
      <c r="G4" s="806"/>
      <c r="H4" s="808"/>
      <c r="I4" s="884" t="s">
        <v>150</v>
      </c>
      <c r="J4" s="806"/>
      <c r="K4" s="806"/>
      <c r="L4" s="806"/>
      <c r="M4" s="806"/>
      <c r="N4" s="806"/>
      <c r="O4" s="806"/>
      <c r="P4" s="806"/>
      <c r="Q4" s="806"/>
      <c r="R4" s="806"/>
      <c r="S4" s="806"/>
      <c r="T4" s="806"/>
      <c r="U4" s="808"/>
      <c r="V4" s="807" t="s">
        <v>150</v>
      </c>
      <c r="W4" s="806"/>
      <c r="X4" s="806"/>
      <c r="Y4" s="806"/>
      <c r="Z4" s="806"/>
      <c r="AA4" s="806"/>
      <c r="AB4" s="806"/>
      <c r="AC4" s="806"/>
      <c r="AD4" s="806"/>
      <c r="AE4" s="806"/>
      <c r="AF4" s="806"/>
      <c r="AG4" s="806"/>
      <c r="AH4" s="808"/>
      <c r="AI4" s="807" t="s">
        <v>150</v>
      </c>
      <c r="AJ4" s="806"/>
      <c r="AK4" s="806"/>
      <c r="AL4" s="806"/>
      <c r="AM4" s="806"/>
      <c r="AN4" s="806"/>
      <c r="AO4" s="806"/>
      <c r="AP4" s="806"/>
      <c r="AQ4" s="806"/>
      <c r="AR4" s="806"/>
      <c r="AS4" s="806"/>
      <c r="AT4" s="806"/>
      <c r="AU4" s="808"/>
    </row>
    <row r="5" spans="1:47" ht="36" customHeight="1" thickBot="1" x14ac:dyDescent="0.25">
      <c r="A5" s="988" t="s">
        <v>987</v>
      </c>
      <c r="B5" s="989"/>
      <c r="C5" s="989"/>
      <c r="D5" s="989"/>
      <c r="E5" s="989"/>
      <c r="F5" s="989" t="s">
        <v>1067</v>
      </c>
      <c r="G5" s="989"/>
      <c r="H5" s="1037"/>
      <c r="I5" s="965" t="s">
        <v>570</v>
      </c>
      <c r="J5" s="965"/>
      <c r="K5" s="965"/>
      <c r="L5" s="965"/>
      <c r="M5" s="965"/>
      <c r="N5" s="965"/>
      <c r="O5" s="965"/>
      <c r="P5" s="965"/>
      <c r="Q5" s="965"/>
      <c r="R5" s="966"/>
      <c r="S5" s="967" t="s">
        <v>1067</v>
      </c>
      <c r="T5" s="965"/>
      <c r="U5" s="968"/>
      <c r="V5" s="964" t="s">
        <v>569</v>
      </c>
      <c r="W5" s="965"/>
      <c r="X5" s="965"/>
      <c r="Y5" s="965"/>
      <c r="Z5" s="965"/>
      <c r="AA5" s="965"/>
      <c r="AB5" s="965"/>
      <c r="AC5" s="965"/>
      <c r="AD5" s="965"/>
      <c r="AE5" s="966"/>
      <c r="AF5" s="967" t="s">
        <v>1067</v>
      </c>
      <c r="AG5" s="965"/>
      <c r="AH5" s="968"/>
      <c r="AI5" s="964" t="s">
        <v>571</v>
      </c>
      <c r="AJ5" s="965"/>
      <c r="AK5" s="965"/>
      <c r="AL5" s="965"/>
      <c r="AM5" s="965"/>
      <c r="AN5" s="965"/>
      <c r="AO5" s="965"/>
      <c r="AP5" s="965"/>
      <c r="AQ5" s="965"/>
      <c r="AR5" s="966"/>
      <c r="AS5" s="967" t="s">
        <v>1067</v>
      </c>
      <c r="AT5" s="965"/>
      <c r="AU5" s="968"/>
    </row>
    <row r="6" spans="1:47" ht="36" customHeight="1" thickBot="1" x14ac:dyDescent="0.25">
      <c r="A6" s="1013" t="s">
        <v>162</v>
      </c>
      <c r="B6" s="1014"/>
      <c r="C6" s="1014"/>
      <c r="D6" s="1014"/>
      <c r="E6" s="1014"/>
      <c r="F6" s="1014"/>
      <c r="G6" s="1014"/>
      <c r="H6" s="1015"/>
      <c r="I6" s="1038" t="s">
        <v>162</v>
      </c>
      <c r="J6" s="1039"/>
      <c r="K6" s="1039"/>
      <c r="L6" s="1039"/>
      <c r="M6" s="1040"/>
      <c r="N6" s="1040"/>
      <c r="O6" s="1040"/>
      <c r="P6" s="1040"/>
      <c r="Q6" s="1040"/>
      <c r="R6" s="1040"/>
      <c r="S6" s="1040"/>
      <c r="T6" s="1040"/>
      <c r="U6" s="1041"/>
      <c r="V6" s="1034" t="s">
        <v>162</v>
      </c>
      <c r="W6" s="1035"/>
      <c r="X6" s="1035"/>
      <c r="Y6" s="1035"/>
      <c r="Z6" s="1035"/>
      <c r="AA6" s="1035"/>
      <c r="AB6" s="1035"/>
      <c r="AC6" s="1035"/>
      <c r="AD6" s="1035"/>
      <c r="AE6" s="1035"/>
      <c r="AF6" s="1035"/>
      <c r="AG6" s="1035"/>
      <c r="AH6" s="1036"/>
      <c r="AI6" s="1034" t="s">
        <v>162</v>
      </c>
      <c r="AJ6" s="1035"/>
      <c r="AK6" s="1035"/>
      <c r="AL6" s="1035"/>
      <c r="AM6" s="1035"/>
      <c r="AN6" s="1035"/>
      <c r="AO6" s="1035"/>
      <c r="AP6" s="1035"/>
      <c r="AQ6" s="1035"/>
      <c r="AR6" s="1035"/>
      <c r="AS6" s="1035"/>
      <c r="AT6" s="1035"/>
      <c r="AU6" s="1036"/>
    </row>
    <row r="7" spans="1:47" ht="48" customHeight="1" x14ac:dyDescent="0.2">
      <c r="A7" s="1004" t="s">
        <v>123</v>
      </c>
      <c r="B7" s="1006" t="s">
        <v>124</v>
      </c>
      <c r="C7" s="1006" t="s">
        <v>125</v>
      </c>
      <c r="D7" s="1006" t="s">
        <v>126</v>
      </c>
      <c r="E7" s="1006" t="s">
        <v>127</v>
      </c>
      <c r="F7" s="1006" t="s">
        <v>128</v>
      </c>
      <c r="G7" s="1006" t="s">
        <v>129</v>
      </c>
      <c r="H7" s="1048" t="s">
        <v>138</v>
      </c>
      <c r="I7" s="1025" t="s">
        <v>535</v>
      </c>
      <c r="J7" s="956"/>
      <c r="K7" s="956"/>
      <c r="L7" s="957"/>
      <c r="M7" s="958" t="s">
        <v>522</v>
      </c>
      <c r="N7" s="959"/>
      <c r="O7" s="1026"/>
      <c r="P7" s="1027" t="s">
        <v>523</v>
      </c>
      <c r="Q7" s="962"/>
      <c r="R7" s="962"/>
      <c r="S7" s="962"/>
      <c r="T7" s="962"/>
      <c r="U7" s="963"/>
      <c r="V7" s="843" t="s">
        <v>538</v>
      </c>
      <c r="W7" s="844"/>
      <c r="X7" s="844"/>
      <c r="Y7" s="845"/>
      <c r="Z7" s="850" t="s">
        <v>539</v>
      </c>
      <c r="AA7" s="841"/>
      <c r="AB7" s="851"/>
      <c r="AC7" s="846" t="s">
        <v>540</v>
      </c>
      <c r="AD7" s="847"/>
      <c r="AE7" s="847"/>
      <c r="AF7" s="847"/>
      <c r="AG7" s="847"/>
      <c r="AH7" s="849"/>
      <c r="AI7" s="843" t="s">
        <v>541</v>
      </c>
      <c r="AJ7" s="844"/>
      <c r="AK7" s="844"/>
      <c r="AL7" s="845"/>
      <c r="AM7" s="850" t="s">
        <v>542</v>
      </c>
      <c r="AN7" s="841"/>
      <c r="AO7" s="851"/>
      <c r="AP7" s="846" t="s">
        <v>543</v>
      </c>
      <c r="AQ7" s="847"/>
      <c r="AR7" s="847"/>
      <c r="AS7" s="847"/>
      <c r="AT7" s="847"/>
      <c r="AU7" s="849"/>
    </row>
    <row r="8" spans="1:47" ht="62.25" customHeight="1" x14ac:dyDescent="0.2">
      <c r="A8" s="1005"/>
      <c r="B8" s="1007"/>
      <c r="C8" s="1007"/>
      <c r="D8" s="1007"/>
      <c r="E8" s="1007"/>
      <c r="F8" s="1007"/>
      <c r="G8" s="1007"/>
      <c r="H8" s="1049"/>
      <c r="I8" s="551" t="s">
        <v>517</v>
      </c>
      <c r="J8" s="438" t="s">
        <v>231</v>
      </c>
      <c r="K8" s="552" t="s">
        <v>518</v>
      </c>
      <c r="L8" s="196" t="s">
        <v>519</v>
      </c>
      <c r="M8" s="197" t="s">
        <v>520</v>
      </c>
      <c r="N8" s="118" t="s">
        <v>524</v>
      </c>
      <c r="O8" s="119" t="s">
        <v>521</v>
      </c>
      <c r="P8" s="120" t="s">
        <v>536</v>
      </c>
      <c r="Q8" s="553" t="s">
        <v>529</v>
      </c>
      <c r="R8" s="553" t="s">
        <v>525</v>
      </c>
      <c r="S8" s="553" t="s">
        <v>526</v>
      </c>
      <c r="T8" s="553" t="s">
        <v>527</v>
      </c>
      <c r="U8" s="554" t="s">
        <v>528</v>
      </c>
      <c r="V8" s="636" t="s">
        <v>517</v>
      </c>
      <c r="W8" s="637" t="s">
        <v>231</v>
      </c>
      <c r="X8" s="637" t="s">
        <v>518</v>
      </c>
      <c r="Y8" s="640" t="s">
        <v>519</v>
      </c>
      <c r="Z8" s="638" t="s">
        <v>520</v>
      </c>
      <c r="AA8" s="639" t="s">
        <v>524</v>
      </c>
      <c r="AB8" s="641" t="s">
        <v>521</v>
      </c>
      <c r="AC8" s="790" t="s">
        <v>536</v>
      </c>
      <c r="AD8" s="791" t="s">
        <v>529</v>
      </c>
      <c r="AE8" s="791" t="s">
        <v>525</v>
      </c>
      <c r="AF8" s="791" t="s">
        <v>526</v>
      </c>
      <c r="AG8" s="791" t="s">
        <v>527</v>
      </c>
      <c r="AH8" s="792" t="s">
        <v>528</v>
      </c>
      <c r="AI8" s="73" t="s">
        <v>517</v>
      </c>
      <c r="AJ8" s="74" t="s">
        <v>231</v>
      </c>
      <c r="AK8" s="74" t="s">
        <v>518</v>
      </c>
      <c r="AL8" s="75" t="s">
        <v>519</v>
      </c>
      <c r="AM8" s="81" t="s">
        <v>520</v>
      </c>
      <c r="AN8" s="76" t="s">
        <v>524</v>
      </c>
      <c r="AO8" s="82" t="s">
        <v>521</v>
      </c>
      <c r="AP8" s="77" t="s">
        <v>536</v>
      </c>
      <c r="AQ8" s="78" t="s">
        <v>529</v>
      </c>
      <c r="AR8" s="78" t="s">
        <v>525</v>
      </c>
      <c r="AS8" s="78" t="s">
        <v>526</v>
      </c>
      <c r="AT8" s="78" t="s">
        <v>527</v>
      </c>
      <c r="AU8" s="79" t="s">
        <v>528</v>
      </c>
    </row>
    <row r="9" spans="1:47" ht="32.25" customHeight="1" x14ac:dyDescent="0.2">
      <c r="A9" s="1016" t="s">
        <v>163</v>
      </c>
      <c r="B9" s="1017"/>
      <c r="C9" s="1017"/>
      <c r="D9" s="1017"/>
      <c r="E9" s="1017"/>
      <c r="F9" s="1017"/>
      <c r="G9" s="1017"/>
      <c r="H9" s="1050"/>
      <c r="I9" s="338"/>
      <c r="J9" s="439"/>
      <c r="K9" s="556"/>
      <c r="L9" s="557"/>
      <c r="M9" s="555"/>
      <c r="N9" s="556"/>
      <c r="O9" s="343"/>
      <c r="P9" s="344"/>
      <c r="Q9" s="339"/>
      <c r="R9" s="556"/>
      <c r="S9" s="440"/>
      <c r="T9" s="556"/>
      <c r="U9" s="558"/>
      <c r="V9" s="303"/>
      <c r="W9" s="625"/>
      <c r="X9" s="302"/>
      <c r="Y9" s="612"/>
      <c r="Z9" s="303"/>
      <c r="AA9" s="302"/>
      <c r="AB9" s="304"/>
      <c r="AC9" s="303"/>
      <c r="AD9" s="302"/>
      <c r="AE9" s="302"/>
      <c r="AF9" s="302"/>
      <c r="AG9" s="302"/>
      <c r="AH9" s="304"/>
      <c r="AI9" s="303"/>
      <c r="AJ9" s="302"/>
      <c r="AK9" s="302"/>
      <c r="AL9" s="304"/>
      <c r="AM9" s="303"/>
      <c r="AN9" s="302"/>
      <c r="AO9" s="304"/>
      <c r="AP9" s="303"/>
      <c r="AQ9" s="302"/>
      <c r="AR9" s="302"/>
      <c r="AS9" s="302"/>
      <c r="AT9" s="302"/>
      <c r="AU9" s="304"/>
    </row>
    <row r="10" spans="1:47" ht="192.75" customHeight="1" x14ac:dyDescent="0.2">
      <c r="A10" s="441">
        <v>1</v>
      </c>
      <c r="B10" s="687" t="s">
        <v>468</v>
      </c>
      <c r="C10" s="442" t="s">
        <v>333</v>
      </c>
      <c r="D10" s="221">
        <v>44197</v>
      </c>
      <c r="E10" s="221">
        <v>44561</v>
      </c>
      <c r="F10" s="442" t="s">
        <v>298</v>
      </c>
      <c r="G10" s="443" t="s">
        <v>299</v>
      </c>
      <c r="H10" s="444" t="s">
        <v>817</v>
      </c>
      <c r="I10" s="126" t="s">
        <v>1230</v>
      </c>
      <c r="J10" s="238">
        <v>0.33333000000000002</v>
      </c>
      <c r="K10" s="131" t="s">
        <v>657</v>
      </c>
      <c r="L10" s="136" t="s">
        <v>818</v>
      </c>
      <c r="M10" s="133" t="s">
        <v>649</v>
      </c>
      <c r="N10" s="131" t="s">
        <v>530</v>
      </c>
      <c r="O10" s="132" t="s">
        <v>973</v>
      </c>
      <c r="P10" s="133" t="s">
        <v>1027</v>
      </c>
      <c r="Q10" s="131" t="s">
        <v>863</v>
      </c>
      <c r="R10" s="127">
        <v>0.25</v>
      </c>
      <c r="S10" s="128" t="s">
        <v>912</v>
      </c>
      <c r="T10" s="131" t="s">
        <v>911</v>
      </c>
      <c r="U10" s="129" t="s">
        <v>530</v>
      </c>
      <c r="V10" s="86" t="s">
        <v>1232</v>
      </c>
      <c r="W10" s="575">
        <v>0.33</v>
      </c>
      <c r="X10" s="84" t="s">
        <v>1234</v>
      </c>
      <c r="Y10" s="604" t="s">
        <v>580</v>
      </c>
      <c r="Z10" s="631" t="s">
        <v>1145</v>
      </c>
      <c r="AA10" s="259" t="s">
        <v>530</v>
      </c>
      <c r="AB10" s="216" t="s">
        <v>1233</v>
      </c>
      <c r="AC10" s="631" t="s">
        <v>1305</v>
      </c>
      <c r="AD10" s="576" t="s">
        <v>537</v>
      </c>
      <c r="AE10" s="576" t="s">
        <v>580</v>
      </c>
      <c r="AF10" s="576" t="s">
        <v>537</v>
      </c>
      <c r="AG10" s="576" t="s">
        <v>580</v>
      </c>
      <c r="AH10" s="604" t="s">
        <v>537</v>
      </c>
      <c r="AI10" s="86"/>
      <c r="AJ10" s="84"/>
      <c r="AK10" s="84"/>
      <c r="AL10" s="85"/>
      <c r="AM10" s="86"/>
      <c r="AN10" s="84"/>
      <c r="AO10" s="85"/>
      <c r="AP10" s="86"/>
      <c r="AQ10" s="84"/>
      <c r="AR10" s="84"/>
      <c r="AS10" s="84"/>
      <c r="AT10" s="84"/>
      <c r="AU10" s="85"/>
    </row>
    <row r="11" spans="1:47" ht="283.5" customHeight="1" x14ac:dyDescent="0.2">
      <c r="A11" s="441">
        <v>2</v>
      </c>
      <c r="B11" s="687" t="s">
        <v>300</v>
      </c>
      <c r="C11" s="442" t="s">
        <v>472</v>
      </c>
      <c r="D11" s="221">
        <v>44197</v>
      </c>
      <c r="E11" s="221">
        <v>44561</v>
      </c>
      <c r="F11" s="442" t="s">
        <v>301</v>
      </c>
      <c r="G11" s="443" t="s">
        <v>302</v>
      </c>
      <c r="H11" s="444" t="s">
        <v>303</v>
      </c>
      <c r="I11" s="126" t="s">
        <v>658</v>
      </c>
      <c r="J11" s="238">
        <v>0.7</v>
      </c>
      <c r="K11" s="445" t="s">
        <v>666</v>
      </c>
      <c r="L11" s="136"/>
      <c r="M11" s="133" t="s">
        <v>649</v>
      </c>
      <c r="N11" s="131" t="s">
        <v>530</v>
      </c>
      <c r="O11" s="132" t="s">
        <v>667</v>
      </c>
      <c r="P11" s="133" t="s">
        <v>1027</v>
      </c>
      <c r="Q11" s="131" t="s">
        <v>863</v>
      </c>
      <c r="R11" s="127">
        <v>0.8</v>
      </c>
      <c r="S11" s="128" t="s">
        <v>976</v>
      </c>
      <c r="T11" s="131" t="s">
        <v>913</v>
      </c>
      <c r="U11" s="129" t="s">
        <v>530</v>
      </c>
      <c r="V11" s="86" t="s">
        <v>1183</v>
      </c>
      <c r="W11" s="575">
        <v>0.33</v>
      </c>
      <c r="X11" s="84" t="s">
        <v>1124</v>
      </c>
      <c r="Y11" s="613" t="s">
        <v>1184</v>
      </c>
      <c r="Z11" s="631" t="s">
        <v>1145</v>
      </c>
      <c r="AA11" s="259" t="s">
        <v>530</v>
      </c>
      <c r="AB11" s="216" t="s">
        <v>1185</v>
      </c>
      <c r="AC11" s="631" t="s">
        <v>1305</v>
      </c>
      <c r="AD11" s="576" t="s">
        <v>537</v>
      </c>
      <c r="AE11" s="576" t="s">
        <v>580</v>
      </c>
      <c r="AF11" s="576" t="s">
        <v>537</v>
      </c>
      <c r="AG11" s="576" t="s">
        <v>580</v>
      </c>
      <c r="AH11" s="604" t="s">
        <v>537</v>
      </c>
      <c r="AI11" s="86"/>
      <c r="AJ11" s="84"/>
      <c r="AK11" s="84"/>
      <c r="AL11" s="85"/>
      <c r="AM11" s="86"/>
      <c r="AN11" s="84"/>
      <c r="AO11" s="85"/>
      <c r="AP11" s="86"/>
      <c r="AQ11" s="84"/>
      <c r="AR11" s="84"/>
      <c r="AS11" s="84"/>
      <c r="AT11" s="84"/>
      <c r="AU11" s="85"/>
    </row>
    <row r="12" spans="1:47" ht="242.25" x14ac:dyDescent="0.2">
      <c r="A12" s="441">
        <v>3</v>
      </c>
      <c r="B12" s="687" t="s">
        <v>498</v>
      </c>
      <c r="C12" s="442" t="s">
        <v>295</v>
      </c>
      <c r="D12" s="221">
        <v>44197</v>
      </c>
      <c r="E12" s="221">
        <v>44561</v>
      </c>
      <c r="F12" s="442" t="s">
        <v>304</v>
      </c>
      <c r="G12" s="443" t="s">
        <v>305</v>
      </c>
      <c r="H12" s="444" t="s">
        <v>306</v>
      </c>
      <c r="I12" s="126" t="s">
        <v>659</v>
      </c>
      <c r="J12" s="238">
        <v>0.33333000000000002</v>
      </c>
      <c r="K12" s="253" t="s">
        <v>1046</v>
      </c>
      <c r="L12" s="136"/>
      <c r="M12" s="133" t="s">
        <v>649</v>
      </c>
      <c r="N12" s="131" t="s">
        <v>530</v>
      </c>
      <c r="O12" s="132" t="s">
        <v>819</v>
      </c>
      <c r="P12" s="133" t="s">
        <v>1027</v>
      </c>
      <c r="Q12" s="131" t="s">
        <v>863</v>
      </c>
      <c r="R12" s="127">
        <v>0.33</v>
      </c>
      <c r="S12" s="128" t="s">
        <v>914</v>
      </c>
      <c r="T12" s="131" t="s">
        <v>915</v>
      </c>
      <c r="U12" s="129" t="s">
        <v>530</v>
      </c>
      <c r="V12" s="126" t="s">
        <v>659</v>
      </c>
      <c r="W12" s="238">
        <v>0.33333000000000002</v>
      </c>
      <c r="X12" s="1" t="s">
        <v>1046</v>
      </c>
      <c r="Y12" s="604" t="s">
        <v>580</v>
      </c>
      <c r="Z12" s="631" t="s">
        <v>1145</v>
      </c>
      <c r="AA12" s="259" t="s">
        <v>530</v>
      </c>
      <c r="AB12" s="216" t="s">
        <v>1186</v>
      </c>
      <c r="AC12" s="631" t="s">
        <v>1305</v>
      </c>
      <c r="AD12" s="576" t="s">
        <v>537</v>
      </c>
      <c r="AE12" s="576" t="s">
        <v>580</v>
      </c>
      <c r="AF12" s="576" t="s">
        <v>537</v>
      </c>
      <c r="AG12" s="576" t="s">
        <v>580</v>
      </c>
      <c r="AH12" s="604" t="s">
        <v>537</v>
      </c>
      <c r="AI12" s="86"/>
      <c r="AJ12" s="84"/>
      <c r="AK12" s="84"/>
      <c r="AL12" s="85"/>
      <c r="AM12" s="86"/>
      <c r="AN12" s="84"/>
      <c r="AO12" s="85"/>
      <c r="AP12" s="86"/>
      <c r="AQ12" s="84"/>
      <c r="AR12" s="84"/>
      <c r="AS12" s="84"/>
      <c r="AT12" s="84"/>
      <c r="AU12" s="85"/>
    </row>
    <row r="13" spans="1:47" ht="292.14999999999998" customHeight="1" x14ac:dyDescent="0.2">
      <c r="A13" s="209">
        <v>4</v>
      </c>
      <c r="B13" s="687" t="s">
        <v>307</v>
      </c>
      <c r="C13" s="446" t="s">
        <v>364</v>
      </c>
      <c r="D13" s="221">
        <v>44256</v>
      </c>
      <c r="E13" s="221">
        <v>44561</v>
      </c>
      <c r="F13" s="446" t="s">
        <v>308</v>
      </c>
      <c r="G13" s="447" t="s">
        <v>309</v>
      </c>
      <c r="H13" s="219" t="s">
        <v>310</v>
      </c>
      <c r="I13" s="126" t="s">
        <v>776</v>
      </c>
      <c r="J13" s="127">
        <v>0.33</v>
      </c>
      <c r="K13" s="131" t="s">
        <v>777</v>
      </c>
      <c r="L13" s="136" t="s">
        <v>701</v>
      </c>
      <c r="M13" s="133" t="s">
        <v>649</v>
      </c>
      <c r="N13" s="131" t="s">
        <v>530</v>
      </c>
      <c r="O13" s="132" t="s">
        <v>778</v>
      </c>
      <c r="P13" s="133" t="s">
        <v>1027</v>
      </c>
      <c r="Q13" s="131" t="s">
        <v>863</v>
      </c>
      <c r="R13" s="127">
        <v>0</v>
      </c>
      <c r="S13" s="138" t="s">
        <v>977</v>
      </c>
      <c r="T13" s="131" t="s">
        <v>916</v>
      </c>
      <c r="U13" s="129" t="s">
        <v>530</v>
      </c>
      <c r="V13" s="602" t="s">
        <v>1187</v>
      </c>
      <c r="W13" s="611">
        <v>0.33</v>
      </c>
      <c r="X13" s="603" t="s">
        <v>1109</v>
      </c>
      <c r="Y13" s="616" t="s">
        <v>1188</v>
      </c>
      <c r="Z13" s="631" t="s">
        <v>1145</v>
      </c>
      <c r="AA13" s="259" t="s">
        <v>530</v>
      </c>
      <c r="AB13" s="216" t="s">
        <v>1189</v>
      </c>
      <c r="AC13" s="631" t="s">
        <v>1305</v>
      </c>
      <c r="AD13" s="576" t="s">
        <v>537</v>
      </c>
      <c r="AE13" s="576" t="s">
        <v>580</v>
      </c>
      <c r="AF13" s="576" t="s">
        <v>537</v>
      </c>
      <c r="AG13" s="576" t="s">
        <v>580</v>
      </c>
      <c r="AH13" s="604" t="s">
        <v>537</v>
      </c>
      <c r="AI13" s="86"/>
      <c r="AJ13" s="84"/>
      <c r="AK13" s="84"/>
      <c r="AL13" s="85"/>
      <c r="AM13" s="86"/>
      <c r="AN13" s="84"/>
      <c r="AO13" s="85"/>
      <c r="AP13" s="86"/>
      <c r="AQ13" s="84"/>
      <c r="AR13" s="84"/>
      <c r="AS13" s="84"/>
      <c r="AT13" s="84"/>
      <c r="AU13" s="85"/>
    </row>
    <row r="14" spans="1:47" ht="258" customHeight="1" x14ac:dyDescent="0.2">
      <c r="A14" s="209">
        <v>5</v>
      </c>
      <c r="B14" s="687" t="s">
        <v>311</v>
      </c>
      <c r="C14" s="446" t="s">
        <v>364</v>
      </c>
      <c r="D14" s="221">
        <v>44197</v>
      </c>
      <c r="E14" s="221">
        <v>44561</v>
      </c>
      <c r="F14" s="446" t="s">
        <v>312</v>
      </c>
      <c r="G14" s="234" t="s">
        <v>499</v>
      </c>
      <c r="H14" s="219" t="s">
        <v>313</v>
      </c>
      <c r="I14" s="126" t="s">
        <v>779</v>
      </c>
      <c r="J14" s="127">
        <v>0.33</v>
      </c>
      <c r="K14" s="131" t="s">
        <v>780</v>
      </c>
      <c r="L14" s="136" t="s">
        <v>707</v>
      </c>
      <c r="M14" s="133" t="s">
        <v>649</v>
      </c>
      <c r="N14" s="131" t="s">
        <v>530</v>
      </c>
      <c r="O14" s="132" t="s">
        <v>820</v>
      </c>
      <c r="P14" s="133" t="s">
        <v>1027</v>
      </c>
      <c r="Q14" s="131" t="s">
        <v>863</v>
      </c>
      <c r="R14" s="127">
        <v>0.33</v>
      </c>
      <c r="S14" s="128" t="s">
        <v>978</v>
      </c>
      <c r="T14" s="131" t="s">
        <v>917</v>
      </c>
      <c r="U14" s="129" t="s">
        <v>530</v>
      </c>
      <c r="V14" s="574" t="s">
        <v>1110</v>
      </c>
      <c r="W14" s="575">
        <v>0.33</v>
      </c>
      <c r="X14" s="576" t="s">
        <v>1246</v>
      </c>
      <c r="Y14" s="604" t="s">
        <v>707</v>
      </c>
      <c r="Z14" s="631" t="s">
        <v>1145</v>
      </c>
      <c r="AA14" s="131" t="s">
        <v>530</v>
      </c>
      <c r="AB14" s="216" t="s">
        <v>1190</v>
      </c>
      <c r="AC14" s="631" t="s">
        <v>1305</v>
      </c>
      <c r="AD14" s="576" t="s">
        <v>537</v>
      </c>
      <c r="AE14" s="576" t="s">
        <v>580</v>
      </c>
      <c r="AF14" s="576" t="s">
        <v>537</v>
      </c>
      <c r="AG14" s="576" t="s">
        <v>580</v>
      </c>
      <c r="AH14" s="604" t="s">
        <v>537</v>
      </c>
      <c r="AI14" s="86"/>
      <c r="AJ14" s="84"/>
      <c r="AK14" s="84"/>
      <c r="AL14" s="85"/>
      <c r="AM14" s="86"/>
      <c r="AN14" s="84"/>
      <c r="AO14" s="85"/>
      <c r="AP14" s="86"/>
      <c r="AQ14" s="84"/>
      <c r="AR14" s="84"/>
      <c r="AS14" s="84"/>
      <c r="AT14" s="84"/>
      <c r="AU14" s="85"/>
    </row>
    <row r="15" spans="1:47" ht="274.14999999999998" customHeight="1" x14ac:dyDescent="0.2">
      <c r="A15" s="441">
        <v>6</v>
      </c>
      <c r="B15" s="687" t="s">
        <v>314</v>
      </c>
      <c r="C15" s="442" t="s">
        <v>197</v>
      </c>
      <c r="D15" s="221">
        <v>44197</v>
      </c>
      <c r="E15" s="221">
        <v>44561</v>
      </c>
      <c r="F15" s="442" t="s">
        <v>315</v>
      </c>
      <c r="G15" s="443" t="s">
        <v>316</v>
      </c>
      <c r="H15" s="444" t="s">
        <v>317</v>
      </c>
      <c r="I15" s="126" t="s">
        <v>690</v>
      </c>
      <c r="J15" s="238">
        <v>0.33</v>
      </c>
      <c r="K15" s="131" t="s">
        <v>689</v>
      </c>
      <c r="L15" s="136"/>
      <c r="M15" s="133" t="s">
        <v>649</v>
      </c>
      <c r="N15" s="131" t="s">
        <v>530</v>
      </c>
      <c r="O15" s="132" t="s">
        <v>708</v>
      </c>
      <c r="P15" s="133" t="s">
        <v>1027</v>
      </c>
      <c r="Q15" s="131" t="s">
        <v>863</v>
      </c>
      <c r="R15" s="127">
        <v>0.33</v>
      </c>
      <c r="S15" s="128" t="s">
        <v>918</v>
      </c>
      <c r="T15" s="131" t="s">
        <v>919</v>
      </c>
      <c r="U15" s="129" t="s">
        <v>530</v>
      </c>
      <c r="V15" s="86" t="s">
        <v>1242</v>
      </c>
      <c r="W15" s="575">
        <v>0.33</v>
      </c>
      <c r="X15" s="84" t="s">
        <v>1243</v>
      </c>
      <c r="Y15" s="604" t="s">
        <v>580</v>
      </c>
      <c r="Z15" s="631" t="s">
        <v>1145</v>
      </c>
      <c r="AA15" s="131" t="s">
        <v>530</v>
      </c>
      <c r="AB15" s="216" t="s">
        <v>1244</v>
      </c>
      <c r="AC15" s="631" t="s">
        <v>1305</v>
      </c>
      <c r="AD15" s="576" t="s">
        <v>537</v>
      </c>
      <c r="AE15" s="576" t="s">
        <v>580</v>
      </c>
      <c r="AF15" s="576" t="s">
        <v>537</v>
      </c>
      <c r="AG15" s="576" t="s">
        <v>580</v>
      </c>
      <c r="AH15" s="604" t="s">
        <v>537</v>
      </c>
      <c r="AI15" s="86"/>
      <c r="AJ15" s="84"/>
      <c r="AK15" s="84"/>
      <c r="AL15" s="85"/>
      <c r="AM15" s="86"/>
      <c r="AN15" s="84"/>
      <c r="AO15" s="85"/>
      <c r="AP15" s="86"/>
      <c r="AQ15" s="84"/>
      <c r="AR15" s="84"/>
      <c r="AS15" s="84"/>
      <c r="AT15" s="84"/>
      <c r="AU15" s="85"/>
    </row>
    <row r="16" spans="1:47" ht="397.15" customHeight="1" x14ac:dyDescent="0.2">
      <c r="A16" s="441">
        <v>7</v>
      </c>
      <c r="B16" s="687" t="s">
        <v>821</v>
      </c>
      <c r="C16" s="442" t="s">
        <v>363</v>
      </c>
      <c r="D16" s="221">
        <v>44228</v>
      </c>
      <c r="E16" s="221">
        <v>44408</v>
      </c>
      <c r="F16" s="446" t="s">
        <v>357</v>
      </c>
      <c r="G16" s="156" t="s">
        <v>1055</v>
      </c>
      <c r="H16" s="219" t="s">
        <v>1056</v>
      </c>
      <c r="I16" s="126" t="s">
        <v>662</v>
      </c>
      <c r="J16" s="238">
        <v>0.33</v>
      </c>
      <c r="K16" s="131" t="s">
        <v>663</v>
      </c>
      <c r="L16" s="136" t="s">
        <v>822</v>
      </c>
      <c r="M16" s="133" t="s">
        <v>649</v>
      </c>
      <c r="N16" s="131" t="s">
        <v>530</v>
      </c>
      <c r="O16" s="132" t="s">
        <v>823</v>
      </c>
      <c r="P16" s="133" t="s">
        <v>1027</v>
      </c>
      <c r="Q16" s="131" t="s">
        <v>863</v>
      </c>
      <c r="R16" s="127">
        <v>0.6</v>
      </c>
      <c r="S16" s="138" t="s">
        <v>1025</v>
      </c>
      <c r="T16" s="131" t="s">
        <v>920</v>
      </c>
      <c r="U16" s="129" t="s">
        <v>530</v>
      </c>
      <c r="V16" s="86" t="s">
        <v>1237</v>
      </c>
      <c r="W16" s="575">
        <v>0.33</v>
      </c>
      <c r="X16" s="84" t="s">
        <v>1236</v>
      </c>
      <c r="Y16" s="604" t="s">
        <v>580</v>
      </c>
      <c r="Z16" s="631" t="s">
        <v>1145</v>
      </c>
      <c r="AA16" s="131" t="s">
        <v>530</v>
      </c>
      <c r="AB16" s="216" t="s">
        <v>1238</v>
      </c>
      <c r="AC16" s="631" t="s">
        <v>1305</v>
      </c>
      <c r="AD16" s="576" t="s">
        <v>863</v>
      </c>
      <c r="AE16" s="575">
        <v>0.66</v>
      </c>
      <c r="AF16" s="84" t="s">
        <v>1343</v>
      </c>
      <c r="AG16" s="701" t="s">
        <v>1327</v>
      </c>
      <c r="AH16" s="604" t="s">
        <v>1048</v>
      </c>
      <c r="AI16" s="86"/>
      <c r="AJ16" s="84"/>
      <c r="AK16" s="84"/>
      <c r="AL16" s="85"/>
      <c r="AM16" s="86"/>
      <c r="AN16" s="84"/>
      <c r="AO16" s="85"/>
      <c r="AP16" s="86"/>
      <c r="AQ16" s="84"/>
      <c r="AR16" s="84"/>
      <c r="AS16" s="84"/>
      <c r="AT16" s="84"/>
      <c r="AU16" s="85"/>
    </row>
    <row r="17" spans="1:47" ht="409.6" customHeight="1" x14ac:dyDescent="0.2">
      <c r="A17" s="441">
        <v>8</v>
      </c>
      <c r="B17" s="688" t="s">
        <v>921</v>
      </c>
      <c r="C17" s="442" t="s">
        <v>363</v>
      </c>
      <c r="D17" s="221">
        <v>44287</v>
      </c>
      <c r="E17" s="221">
        <v>44560</v>
      </c>
      <c r="F17" s="446" t="s">
        <v>500</v>
      </c>
      <c r="G17" s="234" t="s">
        <v>824</v>
      </c>
      <c r="H17" s="219" t="s">
        <v>358</v>
      </c>
      <c r="I17" s="126" t="s">
        <v>825</v>
      </c>
      <c r="J17" s="238">
        <v>0.33</v>
      </c>
      <c r="K17" s="131" t="s">
        <v>826</v>
      </c>
      <c r="L17" s="136" t="s">
        <v>827</v>
      </c>
      <c r="M17" s="133" t="s">
        <v>649</v>
      </c>
      <c r="N17" s="131" t="s">
        <v>530</v>
      </c>
      <c r="O17" s="132" t="s">
        <v>828</v>
      </c>
      <c r="P17" s="133" t="s">
        <v>1027</v>
      </c>
      <c r="Q17" s="131" t="s">
        <v>863</v>
      </c>
      <c r="R17" s="127">
        <v>0.33</v>
      </c>
      <c r="S17" s="128" t="s">
        <v>979</v>
      </c>
      <c r="T17" s="131" t="s">
        <v>922</v>
      </c>
      <c r="U17" s="129" t="s">
        <v>530</v>
      </c>
      <c r="V17" s="642" t="s">
        <v>1239</v>
      </c>
      <c r="W17" s="575">
        <v>0.33</v>
      </c>
      <c r="X17" s="635" t="s">
        <v>1240</v>
      </c>
      <c r="Y17" s="604" t="s">
        <v>580</v>
      </c>
      <c r="Z17" s="631" t="s">
        <v>1145</v>
      </c>
      <c r="AA17" s="131" t="s">
        <v>530</v>
      </c>
      <c r="AB17" s="216" t="s">
        <v>1241</v>
      </c>
      <c r="AC17" s="631" t="s">
        <v>1305</v>
      </c>
      <c r="AD17" s="576" t="s">
        <v>537</v>
      </c>
      <c r="AE17" s="576" t="s">
        <v>580</v>
      </c>
      <c r="AF17" s="576" t="s">
        <v>537</v>
      </c>
      <c r="AG17" s="576" t="s">
        <v>580</v>
      </c>
      <c r="AH17" s="604" t="s">
        <v>537</v>
      </c>
      <c r="AI17" s="86"/>
      <c r="AJ17" s="84"/>
      <c r="AK17" s="84"/>
      <c r="AL17" s="85"/>
      <c r="AM17" s="86"/>
      <c r="AN17" s="84"/>
      <c r="AO17" s="85"/>
      <c r="AP17" s="86"/>
      <c r="AQ17" s="84"/>
      <c r="AR17" s="84"/>
      <c r="AS17" s="84"/>
      <c r="AT17" s="84"/>
      <c r="AU17" s="85"/>
    </row>
    <row r="18" spans="1:47" ht="238.9" customHeight="1" x14ac:dyDescent="0.2">
      <c r="A18" s="441">
        <v>9</v>
      </c>
      <c r="B18" s="687" t="s">
        <v>359</v>
      </c>
      <c r="C18" s="442" t="s">
        <v>337</v>
      </c>
      <c r="D18" s="221">
        <v>44197</v>
      </c>
      <c r="E18" s="221">
        <v>44561</v>
      </c>
      <c r="F18" s="448" t="s">
        <v>360</v>
      </c>
      <c r="G18" s="449" t="s">
        <v>361</v>
      </c>
      <c r="H18" s="444" t="s">
        <v>362</v>
      </c>
      <c r="I18" s="412" t="s">
        <v>631</v>
      </c>
      <c r="J18" s="450">
        <f>2/11</f>
        <v>0.18181818181818182</v>
      </c>
      <c r="K18" s="131" t="s">
        <v>665</v>
      </c>
      <c r="L18" s="136" t="s">
        <v>623</v>
      </c>
      <c r="M18" s="133" t="s">
        <v>649</v>
      </c>
      <c r="N18" s="131" t="s">
        <v>530</v>
      </c>
      <c r="O18" s="132" t="s">
        <v>664</v>
      </c>
      <c r="P18" s="133" t="s">
        <v>1027</v>
      </c>
      <c r="Q18" s="131" t="s">
        <v>863</v>
      </c>
      <c r="R18" s="127">
        <v>0.18</v>
      </c>
      <c r="S18" s="128" t="s">
        <v>631</v>
      </c>
      <c r="T18" s="131" t="s">
        <v>923</v>
      </c>
      <c r="U18" s="129" t="s">
        <v>530</v>
      </c>
      <c r="V18" s="594" t="s">
        <v>1191</v>
      </c>
      <c r="W18" s="579">
        <v>0.64</v>
      </c>
      <c r="X18" s="84" t="s">
        <v>1192</v>
      </c>
      <c r="Y18" s="604" t="s">
        <v>580</v>
      </c>
      <c r="Z18" s="631" t="s">
        <v>1145</v>
      </c>
      <c r="AA18" s="131" t="s">
        <v>530</v>
      </c>
      <c r="AB18" s="216" t="s">
        <v>1247</v>
      </c>
      <c r="AC18" s="631" t="s">
        <v>1305</v>
      </c>
      <c r="AD18" s="576" t="s">
        <v>537</v>
      </c>
      <c r="AE18" s="576" t="s">
        <v>580</v>
      </c>
      <c r="AF18" s="576" t="s">
        <v>537</v>
      </c>
      <c r="AG18" s="576" t="s">
        <v>580</v>
      </c>
      <c r="AH18" s="604" t="s">
        <v>537</v>
      </c>
      <c r="AI18" s="86"/>
      <c r="AJ18" s="84"/>
      <c r="AK18" s="84"/>
      <c r="AL18" s="85"/>
      <c r="AM18" s="86"/>
      <c r="AN18" s="84"/>
      <c r="AO18" s="85"/>
      <c r="AP18" s="86"/>
      <c r="AQ18" s="84"/>
      <c r="AR18" s="84"/>
      <c r="AS18" s="84"/>
      <c r="AT18" s="84"/>
      <c r="AU18" s="85"/>
    </row>
    <row r="19" spans="1:47" ht="406.9" customHeight="1" x14ac:dyDescent="0.2">
      <c r="A19" s="441">
        <v>10</v>
      </c>
      <c r="B19" s="687" t="s">
        <v>265</v>
      </c>
      <c r="C19" s="442" t="s">
        <v>213</v>
      </c>
      <c r="D19" s="221">
        <v>44198</v>
      </c>
      <c r="E19" s="221">
        <v>44561</v>
      </c>
      <c r="F19" s="442" t="s">
        <v>266</v>
      </c>
      <c r="G19" s="442" t="s">
        <v>266</v>
      </c>
      <c r="H19" s="444" t="s">
        <v>829</v>
      </c>
      <c r="I19" s="126" t="s">
        <v>579</v>
      </c>
      <c r="J19" s="451">
        <f>28/29</f>
        <v>0.96551724137931039</v>
      </c>
      <c r="K19" s="131" t="s">
        <v>830</v>
      </c>
      <c r="L19" s="136" t="s">
        <v>580</v>
      </c>
      <c r="M19" s="133" t="s">
        <v>649</v>
      </c>
      <c r="N19" s="131" t="s">
        <v>530</v>
      </c>
      <c r="O19" s="132" t="s">
        <v>831</v>
      </c>
      <c r="P19" s="133" t="s">
        <v>1027</v>
      </c>
      <c r="Q19" s="131" t="s">
        <v>863</v>
      </c>
      <c r="R19" s="127">
        <v>0.97</v>
      </c>
      <c r="S19" s="128" t="s">
        <v>1032</v>
      </c>
      <c r="T19" s="131" t="s">
        <v>924</v>
      </c>
      <c r="U19" s="129" t="s">
        <v>530</v>
      </c>
      <c r="V19" s="86" t="s">
        <v>1193</v>
      </c>
      <c r="W19" s="575">
        <v>0.93</v>
      </c>
      <c r="X19" s="84" t="s">
        <v>1141</v>
      </c>
      <c r="Y19" s="604" t="s">
        <v>580</v>
      </c>
      <c r="Z19" s="631" t="s">
        <v>1145</v>
      </c>
      <c r="AA19" s="131" t="s">
        <v>530</v>
      </c>
      <c r="AB19" s="216" t="s">
        <v>1194</v>
      </c>
      <c r="AC19" s="631" t="s">
        <v>1305</v>
      </c>
      <c r="AD19" s="576" t="s">
        <v>537</v>
      </c>
      <c r="AE19" s="576" t="s">
        <v>580</v>
      </c>
      <c r="AF19" s="576" t="s">
        <v>537</v>
      </c>
      <c r="AG19" s="576" t="s">
        <v>580</v>
      </c>
      <c r="AH19" s="604" t="s">
        <v>537</v>
      </c>
      <c r="AI19" s="86"/>
      <c r="AJ19" s="84"/>
      <c r="AK19" s="84"/>
      <c r="AL19" s="85"/>
      <c r="AM19" s="86"/>
      <c r="AN19" s="84"/>
      <c r="AO19" s="85"/>
      <c r="AP19" s="86"/>
      <c r="AQ19" s="84"/>
      <c r="AR19" s="84"/>
      <c r="AS19" s="84"/>
      <c r="AT19" s="84"/>
      <c r="AU19" s="85"/>
    </row>
    <row r="20" spans="1:47" ht="29.25" customHeight="1" x14ac:dyDescent="0.2">
      <c r="A20" s="1019" t="s">
        <v>140</v>
      </c>
      <c r="B20" s="1020"/>
      <c r="C20" s="1020"/>
      <c r="D20" s="1020"/>
      <c r="E20" s="1020"/>
      <c r="F20" s="1020"/>
      <c r="G20" s="1020"/>
      <c r="H20" s="1042"/>
      <c r="I20" s="452"/>
      <c r="J20" s="453"/>
      <c r="K20" s="454"/>
      <c r="L20" s="455"/>
      <c r="M20" s="456"/>
      <c r="N20" s="454"/>
      <c r="O20" s="457"/>
      <c r="P20" s="458"/>
      <c r="Q20" s="459"/>
      <c r="R20" s="454"/>
      <c r="S20" s="460"/>
      <c r="T20" s="454"/>
      <c r="U20" s="461"/>
      <c r="V20" s="424"/>
      <c r="W20" s="626"/>
      <c r="X20" s="425"/>
      <c r="Y20" s="614"/>
      <c r="Z20" s="424"/>
      <c r="AA20" s="425"/>
      <c r="AB20" s="426"/>
      <c r="AC20" s="424"/>
      <c r="AD20" s="425"/>
      <c r="AE20" s="425"/>
      <c r="AF20" s="425"/>
      <c r="AG20" s="425"/>
      <c r="AH20" s="426"/>
      <c r="AI20" s="424"/>
      <c r="AJ20" s="425"/>
      <c r="AK20" s="425"/>
      <c r="AL20" s="426"/>
      <c r="AM20" s="424"/>
      <c r="AN20" s="425"/>
      <c r="AO20" s="426"/>
      <c r="AP20" s="424"/>
      <c r="AQ20" s="425"/>
      <c r="AR20" s="425"/>
      <c r="AS20" s="425"/>
      <c r="AT20" s="425"/>
      <c r="AU20" s="426"/>
    </row>
    <row r="21" spans="1:47" ht="268.14999999999998" customHeight="1" x14ac:dyDescent="0.2">
      <c r="A21" s="235">
        <v>1</v>
      </c>
      <c r="B21" s="689" t="s">
        <v>501</v>
      </c>
      <c r="C21" s="462" t="s">
        <v>331</v>
      </c>
      <c r="D21" s="221">
        <v>44197</v>
      </c>
      <c r="E21" s="221">
        <v>44561</v>
      </c>
      <c r="F21" s="462" t="s">
        <v>318</v>
      </c>
      <c r="G21" s="462" t="s">
        <v>319</v>
      </c>
      <c r="H21" s="237" t="s">
        <v>320</v>
      </c>
      <c r="I21" s="126" t="s">
        <v>925</v>
      </c>
      <c r="J21" s="238">
        <v>0.33333000000000002</v>
      </c>
      <c r="K21" s="253" t="s">
        <v>608</v>
      </c>
      <c r="L21" s="136"/>
      <c r="M21" s="133" t="s">
        <v>649</v>
      </c>
      <c r="N21" s="131" t="s">
        <v>530</v>
      </c>
      <c r="O21" s="132" t="s">
        <v>668</v>
      </c>
      <c r="P21" s="133" t="s">
        <v>1027</v>
      </c>
      <c r="Q21" s="131" t="s">
        <v>863</v>
      </c>
      <c r="R21" s="127">
        <v>0.33</v>
      </c>
      <c r="S21" s="128" t="s">
        <v>926</v>
      </c>
      <c r="T21" s="131" t="s">
        <v>927</v>
      </c>
      <c r="U21" s="129" t="s">
        <v>530</v>
      </c>
      <c r="V21" s="86" t="s">
        <v>1125</v>
      </c>
      <c r="W21" s="575">
        <v>0.33</v>
      </c>
      <c r="X21" s="84" t="s">
        <v>1197</v>
      </c>
      <c r="Y21" s="604" t="s">
        <v>580</v>
      </c>
      <c r="Z21" s="631" t="s">
        <v>1145</v>
      </c>
      <c r="AA21" s="131" t="s">
        <v>530</v>
      </c>
      <c r="AB21" s="216" t="s">
        <v>1195</v>
      </c>
      <c r="AC21" s="631" t="s">
        <v>1305</v>
      </c>
      <c r="AD21" s="576" t="s">
        <v>537</v>
      </c>
      <c r="AE21" s="576" t="s">
        <v>580</v>
      </c>
      <c r="AF21" s="576" t="s">
        <v>537</v>
      </c>
      <c r="AG21" s="576" t="s">
        <v>580</v>
      </c>
      <c r="AH21" s="604" t="s">
        <v>537</v>
      </c>
      <c r="AI21" s="86"/>
      <c r="AJ21" s="84"/>
      <c r="AK21" s="84"/>
      <c r="AL21" s="85"/>
      <c r="AM21" s="86"/>
      <c r="AN21" s="84"/>
      <c r="AO21" s="85"/>
      <c r="AP21" s="86"/>
      <c r="AQ21" s="84"/>
      <c r="AR21" s="84"/>
      <c r="AS21" s="84"/>
      <c r="AT21" s="84"/>
      <c r="AU21" s="85"/>
    </row>
    <row r="22" spans="1:47" ht="294.75" customHeight="1" x14ac:dyDescent="0.2">
      <c r="A22" s="463">
        <v>2</v>
      </c>
      <c r="B22" s="679" t="s">
        <v>321</v>
      </c>
      <c r="C22" s="255" t="s">
        <v>295</v>
      </c>
      <c r="D22" s="221">
        <v>44197</v>
      </c>
      <c r="E22" s="221">
        <v>44561</v>
      </c>
      <c r="F22" s="464" t="s">
        <v>322</v>
      </c>
      <c r="G22" s="464" t="s">
        <v>323</v>
      </c>
      <c r="H22" s="465" t="s">
        <v>324</v>
      </c>
      <c r="I22" s="126" t="s">
        <v>669</v>
      </c>
      <c r="J22" s="238">
        <v>0.33333000000000002</v>
      </c>
      <c r="K22" s="131" t="s">
        <v>609</v>
      </c>
      <c r="L22" s="136"/>
      <c r="M22" s="133" t="s">
        <v>649</v>
      </c>
      <c r="N22" s="131" t="s">
        <v>530</v>
      </c>
      <c r="O22" s="132" t="s">
        <v>832</v>
      </c>
      <c r="P22" s="133" t="s">
        <v>1027</v>
      </c>
      <c r="Q22" s="131" t="s">
        <v>863</v>
      </c>
      <c r="R22" s="127">
        <v>0.33</v>
      </c>
      <c r="S22" s="138" t="s">
        <v>1043</v>
      </c>
      <c r="T22" s="131" t="s">
        <v>1044</v>
      </c>
      <c r="U22" s="129" t="s">
        <v>530</v>
      </c>
      <c r="V22" s="86" t="s">
        <v>1126</v>
      </c>
      <c r="W22" s="575">
        <v>0.33</v>
      </c>
      <c r="X22" s="84" t="s">
        <v>1196</v>
      </c>
      <c r="Y22" s="604" t="s">
        <v>580</v>
      </c>
      <c r="Z22" s="631" t="s">
        <v>1145</v>
      </c>
      <c r="AA22" s="131" t="s">
        <v>530</v>
      </c>
      <c r="AB22" s="216" t="s">
        <v>1198</v>
      </c>
      <c r="AC22" s="631" t="s">
        <v>1305</v>
      </c>
      <c r="AD22" s="576" t="s">
        <v>537</v>
      </c>
      <c r="AE22" s="576" t="s">
        <v>580</v>
      </c>
      <c r="AF22" s="576" t="s">
        <v>537</v>
      </c>
      <c r="AG22" s="576" t="s">
        <v>580</v>
      </c>
      <c r="AH22" s="604" t="s">
        <v>537</v>
      </c>
      <c r="AI22" s="86"/>
      <c r="AJ22" s="84"/>
      <c r="AK22" s="84"/>
      <c r="AL22" s="85"/>
      <c r="AM22" s="86"/>
      <c r="AN22" s="84"/>
      <c r="AO22" s="85"/>
      <c r="AP22" s="86"/>
      <c r="AQ22" s="84"/>
      <c r="AR22" s="84"/>
      <c r="AS22" s="84"/>
      <c r="AT22" s="84"/>
      <c r="AU22" s="85"/>
    </row>
    <row r="23" spans="1:47" ht="238.9" customHeight="1" x14ac:dyDescent="0.2">
      <c r="A23" s="209">
        <v>3</v>
      </c>
      <c r="B23" s="678" t="s">
        <v>365</v>
      </c>
      <c r="C23" s="124" t="s">
        <v>366</v>
      </c>
      <c r="D23" s="221">
        <v>44197</v>
      </c>
      <c r="E23" s="221">
        <v>44561</v>
      </c>
      <c r="F23" s="466" t="s">
        <v>367</v>
      </c>
      <c r="G23" s="156" t="s">
        <v>368</v>
      </c>
      <c r="H23" s="219" t="s">
        <v>369</v>
      </c>
      <c r="I23" s="412" t="s">
        <v>670</v>
      </c>
      <c r="J23" s="451">
        <v>0.33</v>
      </c>
      <c r="K23" s="131" t="s">
        <v>980</v>
      </c>
      <c r="L23" s="136" t="s">
        <v>623</v>
      </c>
      <c r="M23" s="133" t="s">
        <v>649</v>
      </c>
      <c r="N23" s="131" t="s">
        <v>530</v>
      </c>
      <c r="O23" s="132" t="s">
        <v>671</v>
      </c>
      <c r="P23" s="133" t="s">
        <v>1027</v>
      </c>
      <c r="Q23" s="131" t="s">
        <v>863</v>
      </c>
      <c r="R23" s="127">
        <v>0.33</v>
      </c>
      <c r="S23" s="138" t="s">
        <v>928</v>
      </c>
      <c r="T23" s="131" t="s">
        <v>929</v>
      </c>
      <c r="U23" s="129" t="s">
        <v>530</v>
      </c>
      <c r="V23" s="594" t="s">
        <v>1079</v>
      </c>
      <c r="W23" s="595">
        <v>0.33</v>
      </c>
      <c r="X23" s="576" t="s">
        <v>1080</v>
      </c>
      <c r="Y23" s="604" t="s">
        <v>580</v>
      </c>
      <c r="Z23" s="631" t="s">
        <v>1145</v>
      </c>
      <c r="AA23" s="131" t="s">
        <v>530</v>
      </c>
      <c r="AB23" s="216" t="s">
        <v>1199</v>
      </c>
      <c r="AC23" s="631" t="s">
        <v>1305</v>
      </c>
      <c r="AD23" s="576" t="s">
        <v>537</v>
      </c>
      <c r="AE23" s="576" t="s">
        <v>580</v>
      </c>
      <c r="AF23" s="576" t="s">
        <v>537</v>
      </c>
      <c r="AG23" s="576" t="s">
        <v>580</v>
      </c>
      <c r="AH23" s="604" t="s">
        <v>537</v>
      </c>
      <c r="AI23" s="86"/>
      <c r="AJ23" s="84"/>
      <c r="AK23" s="84"/>
      <c r="AL23" s="85"/>
      <c r="AM23" s="86"/>
      <c r="AN23" s="84"/>
      <c r="AO23" s="85"/>
      <c r="AP23" s="86"/>
      <c r="AQ23" s="84"/>
      <c r="AR23" s="84"/>
      <c r="AS23" s="84"/>
      <c r="AT23" s="84"/>
      <c r="AU23" s="85"/>
    </row>
    <row r="24" spans="1:47" ht="407.45" customHeight="1" x14ac:dyDescent="0.2">
      <c r="A24" s="467">
        <v>4</v>
      </c>
      <c r="B24" s="678" t="s">
        <v>370</v>
      </c>
      <c r="C24" s="124" t="s">
        <v>340</v>
      </c>
      <c r="D24" s="221">
        <v>44197</v>
      </c>
      <c r="E24" s="221">
        <v>44561</v>
      </c>
      <c r="F24" s="124" t="s">
        <v>371</v>
      </c>
      <c r="G24" s="156" t="s">
        <v>372</v>
      </c>
      <c r="H24" s="134" t="s">
        <v>373</v>
      </c>
      <c r="I24" s="412" t="s">
        <v>672</v>
      </c>
      <c r="J24" s="451">
        <v>0.33</v>
      </c>
      <c r="K24" s="131" t="s">
        <v>674</v>
      </c>
      <c r="L24" s="136" t="s">
        <v>623</v>
      </c>
      <c r="M24" s="133" t="s">
        <v>649</v>
      </c>
      <c r="N24" s="131" t="s">
        <v>530</v>
      </c>
      <c r="O24" s="132" t="s">
        <v>673</v>
      </c>
      <c r="P24" s="133" t="s">
        <v>1027</v>
      </c>
      <c r="Q24" s="131" t="s">
        <v>863</v>
      </c>
      <c r="R24" s="127">
        <v>0.33</v>
      </c>
      <c r="S24" s="267" t="s">
        <v>930</v>
      </c>
      <c r="T24" s="364" t="s">
        <v>909</v>
      </c>
      <c r="U24" s="261" t="s">
        <v>530</v>
      </c>
      <c r="V24" s="594" t="s">
        <v>1081</v>
      </c>
      <c r="W24" s="595">
        <v>0.33</v>
      </c>
      <c r="X24" s="576" t="s">
        <v>1082</v>
      </c>
      <c r="Y24" s="604" t="s">
        <v>580</v>
      </c>
      <c r="Z24" s="631" t="s">
        <v>1145</v>
      </c>
      <c r="AA24" s="131" t="s">
        <v>530</v>
      </c>
      <c r="AB24" s="216" t="s">
        <v>1200</v>
      </c>
      <c r="AC24" s="631" t="s">
        <v>1305</v>
      </c>
      <c r="AD24" s="576" t="s">
        <v>537</v>
      </c>
      <c r="AE24" s="576" t="s">
        <v>580</v>
      </c>
      <c r="AF24" s="576" t="s">
        <v>537</v>
      </c>
      <c r="AG24" s="576" t="s">
        <v>580</v>
      </c>
      <c r="AH24" s="604" t="s">
        <v>537</v>
      </c>
      <c r="AI24" s="86"/>
      <c r="AJ24" s="84"/>
      <c r="AK24" s="84"/>
      <c r="AL24" s="85"/>
      <c r="AM24" s="86"/>
      <c r="AN24" s="84"/>
      <c r="AO24" s="85"/>
      <c r="AP24" s="86"/>
      <c r="AQ24" s="84"/>
      <c r="AR24" s="84"/>
      <c r="AS24" s="84"/>
      <c r="AT24" s="84"/>
      <c r="AU24" s="85"/>
    </row>
    <row r="25" spans="1:47" ht="232.15" customHeight="1" x14ac:dyDescent="0.2">
      <c r="A25" s="463">
        <v>5</v>
      </c>
      <c r="B25" s="679" t="s">
        <v>267</v>
      </c>
      <c r="C25" s="255" t="s">
        <v>213</v>
      </c>
      <c r="D25" s="221">
        <v>44228</v>
      </c>
      <c r="E25" s="221">
        <v>44455</v>
      </c>
      <c r="F25" s="255" t="s">
        <v>1231</v>
      </c>
      <c r="G25" s="464" t="s">
        <v>268</v>
      </c>
      <c r="H25" s="139" t="s">
        <v>269</v>
      </c>
      <c r="I25" s="126" t="s">
        <v>581</v>
      </c>
      <c r="J25" s="238">
        <v>0</v>
      </c>
      <c r="K25" s="131" t="s">
        <v>582</v>
      </c>
      <c r="L25" s="136" t="s">
        <v>580</v>
      </c>
      <c r="M25" s="133" t="s">
        <v>649</v>
      </c>
      <c r="N25" s="131" t="s">
        <v>530</v>
      </c>
      <c r="O25" s="132" t="s">
        <v>833</v>
      </c>
      <c r="P25" s="133" t="s">
        <v>1027</v>
      </c>
      <c r="Q25" s="131" t="s">
        <v>863</v>
      </c>
      <c r="R25" s="127">
        <v>0</v>
      </c>
      <c r="S25" s="128" t="s">
        <v>581</v>
      </c>
      <c r="T25" s="131" t="s">
        <v>580</v>
      </c>
      <c r="U25" s="129" t="s">
        <v>537</v>
      </c>
      <c r="V25" s="86" t="s">
        <v>1142</v>
      </c>
      <c r="W25" s="575">
        <v>0.5</v>
      </c>
      <c r="X25" s="84" t="s">
        <v>1143</v>
      </c>
      <c r="Y25" s="604" t="s">
        <v>1144</v>
      </c>
      <c r="Z25" s="631" t="s">
        <v>1145</v>
      </c>
      <c r="AA25" s="131" t="s">
        <v>530</v>
      </c>
      <c r="AB25" s="216" t="s">
        <v>1201</v>
      </c>
      <c r="AC25" s="631" t="s">
        <v>1305</v>
      </c>
      <c r="AD25" s="576" t="s">
        <v>537</v>
      </c>
      <c r="AE25" s="576" t="s">
        <v>580</v>
      </c>
      <c r="AF25" s="576" t="s">
        <v>537</v>
      </c>
      <c r="AG25" s="576" t="s">
        <v>580</v>
      </c>
      <c r="AH25" s="604" t="s">
        <v>537</v>
      </c>
      <c r="AI25" s="86"/>
      <c r="AJ25" s="84"/>
      <c r="AK25" s="84"/>
      <c r="AL25" s="85"/>
      <c r="AM25" s="86"/>
      <c r="AN25" s="84"/>
      <c r="AO25" s="85"/>
      <c r="AP25" s="86"/>
      <c r="AQ25" s="84"/>
      <c r="AR25" s="84"/>
      <c r="AS25" s="84"/>
      <c r="AT25" s="84"/>
      <c r="AU25" s="85"/>
    </row>
    <row r="26" spans="1:47" ht="33" customHeight="1" x14ac:dyDescent="0.2">
      <c r="A26" s="1022" t="s">
        <v>141</v>
      </c>
      <c r="B26" s="1023"/>
      <c r="C26" s="1023"/>
      <c r="D26" s="1023"/>
      <c r="E26" s="1023"/>
      <c r="F26" s="1023"/>
      <c r="G26" s="1023"/>
      <c r="H26" s="1043"/>
      <c r="I26" s="468"/>
      <c r="J26" s="469"/>
      <c r="K26" s="470"/>
      <c r="L26" s="471"/>
      <c r="M26" s="472"/>
      <c r="N26" s="470"/>
      <c r="O26" s="473"/>
      <c r="P26" s="474"/>
      <c r="Q26" s="475"/>
      <c r="R26" s="470"/>
      <c r="S26" s="476"/>
      <c r="T26" s="470"/>
      <c r="U26" s="477"/>
      <c r="V26" s="427"/>
      <c r="W26" s="627"/>
      <c r="X26" s="428"/>
      <c r="Y26" s="615"/>
      <c r="Z26" s="427"/>
      <c r="AA26" s="428"/>
      <c r="AB26" s="429"/>
      <c r="AC26" s="427"/>
      <c r="AD26" s="428"/>
      <c r="AE26" s="428"/>
      <c r="AF26" s="428"/>
      <c r="AG26" s="428"/>
      <c r="AH26" s="429"/>
      <c r="AI26" s="427"/>
      <c r="AJ26" s="428"/>
      <c r="AK26" s="428"/>
      <c r="AL26" s="429"/>
      <c r="AM26" s="427"/>
      <c r="AN26" s="428"/>
      <c r="AO26" s="429"/>
      <c r="AP26" s="427"/>
      <c r="AQ26" s="428"/>
      <c r="AR26" s="428"/>
      <c r="AS26" s="428"/>
      <c r="AT26" s="428"/>
      <c r="AU26" s="429"/>
    </row>
    <row r="27" spans="1:47" ht="228" x14ac:dyDescent="0.2">
      <c r="A27" s="463">
        <v>1</v>
      </c>
      <c r="B27" s="679" t="s">
        <v>272</v>
      </c>
      <c r="C27" s="255" t="s">
        <v>334</v>
      </c>
      <c r="D27" s="221">
        <v>44197</v>
      </c>
      <c r="E27" s="221">
        <v>44316</v>
      </c>
      <c r="F27" s="255" t="s">
        <v>273</v>
      </c>
      <c r="G27" s="255" t="s">
        <v>274</v>
      </c>
      <c r="H27" s="139">
        <v>1</v>
      </c>
      <c r="I27" s="126" t="s">
        <v>614</v>
      </c>
      <c r="J27" s="478">
        <v>0.2</v>
      </c>
      <c r="K27" s="131" t="s">
        <v>675</v>
      </c>
      <c r="L27" s="132" t="s">
        <v>615</v>
      </c>
      <c r="M27" s="133" t="s">
        <v>649</v>
      </c>
      <c r="N27" s="131" t="s">
        <v>532</v>
      </c>
      <c r="O27" s="132" t="s">
        <v>748</v>
      </c>
      <c r="P27" s="133" t="s">
        <v>1027</v>
      </c>
      <c r="Q27" s="131" t="s">
        <v>863</v>
      </c>
      <c r="R27" s="127">
        <v>0.2</v>
      </c>
      <c r="S27" s="138" t="s">
        <v>931</v>
      </c>
      <c r="T27" s="131" t="s">
        <v>932</v>
      </c>
      <c r="U27" s="129" t="s">
        <v>533</v>
      </c>
      <c r="V27" s="86" t="s">
        <v>1202</v>
      </c>
      <c r="W27" s="579">
        <v>0.6</v>
      </c>
      <c r="X27" s="84" t="s">
        <v>1113</v>
      </c>
      <c r="Y27" s="604" t="s">
        <v>580</v>
      </c>
      <c r="Z27" s="631" t="s">
        <v>1145</v>
      </c>
      <c r="AA27" s="131" t="s">
        <v>532</v>
      </c>
      <c r="AB27" s="216" t="s">
        <v>1203</v>
      </c>
      <c r="AC27" s="631" t="s">
        <v>1305</v>
      </c>
      <c r="AD27" s="576" t="s">
        <v>863</v>
      </c>
      <c r="AE27" s="575">
        <v>0.6</v>
      </c>
      <c r="AF27" s="84" t="s">
        <v>1328</v>
      </c>
      <c r="AG27" s="701" t="s">
        <v>1329</v>
      </c>
      <c r="AH27" s="604" t="s">
        <v>1048</v>
      </c>
      <c r="AI27" s="86"/>
      <c r="AJ27" s="84"/>
      <c r="AK27" s="84"/>
      <c r="AL27" s="85"/>
      <c r="AM27" s="86"/>
      <c r="AN27" s="84"/>
      <c r="AO27" s="85"/>
      <c r="AP27" s="86"/>
      <c r="AQ27" s="84"/>
      <c r="AR27" s="84"/>
      <c r="AS27" s="84"/>
      <c r="AT27" s="84"/>
      <c r="AU27" s="85"/>
    </row>
    <row r="28" spans="1:47" ht="268.89999999999998" customHeight="1" x14ac:dyDescent="0.2">
      <c r="A28" s="463">
        <v>2</v>
      </c>
      <c r="B28" s="679" t="s">
        <v>275</v>
      </c>
      <c r="C28" s="255" t="s">
        <v>334</v>
      </c>
      <c r="D28" s="221">
        <v>44197</v>
      </c>
      <c r="E28" s="221">
        <v>44561</v>
      </c>
      <c r="F28" s="255" t="s">
        <v>276</v>
      </c>
      <c r="G28" s="255" t="s">
        <v>277</v>
      </c>
      <c r="H28" s="139" t="s">
        <v>278</v>
      </c>
      <c r="I28" s="126" t="s">
        <v>616</v>
      </c>
      <c r="J28" s="238">
        <v>0.33</v>
      </c>
      <c r="K28" s="131" t="s">
        <v>676</v>
      </c>
      <c r="L28" s="136"/>
      <c r="M28" s="133" t="s">
        <v>649</v>
      </c>
      <c r="N28" s="131" t="s">
        <v>530</v>
      </c>
      <c r="O28" s="132" t="s">
        <v>834</v>
      </c>
      <c r="P28" s="133" t="s">
        <v>1027</v>
      </c>
      <c r="Q28" s="131" t="s">
        <v>863</v>
      </c>
      <c r="R28" s="127">
        <v>0.15</v>
      </c>
      <c r="S28" s="138" t="s">
        <v>981</v>
      </c>
      <c r="T28" s="131" t="s">
        <v>933</v>
      </c>
      <c r="U28" s="129" t="s">
        <v>530</v>
      </c>
      <c r="V28" s="86" t="s">
        <v>1114</v>
      </c>
      <c r="W28" s="576">
        <v>40</v>
      </c>
      <c r="X28" s="84" t="s">
        <v>1115</v>
      </c>
      <c r="Y28" s="604" t="s">
        <v>580</v>
      </c>
      <c r="Z28" s="631" t="s">
        <v>1145</v>
      </c>
      <c r="AA28" s="131" t="s">
        <v>530</v>
      </c>
      <c r="AB28" s="216" t="s">
        <v>1251</v>
      </c>
      <c r="AC28" s="631" t="s">
        <v>1305</v>
      </c>
      <c r="AD28" s="576" t="s">
        <v>537</v>
      </c>
      <c r="AE28" s="576" t="s">
        <v>580</v>
      </c>
      <c r="AF28" s="576" t="s">
        <v>537</v>
      </c>
      <c r="AG28" s="576" t="s">
        <v>580</v>
      </c>
      <c r="AH28" s="604" t="s">
        <v>537</v>
      </c>
      <c r="AI28" s="86"/>
      <c r="AJ28" s="84"/>
      <c r="AK28" s="84"/>
      <c r="AL28" s="85"/>
      <c r="AM28" s="86"/>
      <c r="AN28" s="84"/>
      <c r="AO28" s="85"/>
      <c r="AP28" s="86"/>
      <c r="AQ28" s="84"/>
      <c r="AR28" s="84"/>
      <c r="AS28" s="84"/>
      <c r="AT28" s="84"/>
      <c r="AU28" s="85"/>
    </row>
    <row r="29" spans="1:47" ht="199.15" customHeight="1" x14ac:dyDescent="0.2">
      <c r="A29" s="235">
        <v>3</v>
      </c>
      <c r="B29" s="679" t="s">
        <v>279</v>
      </c>
      <c r="C29" s="255" t="s">
        <v>334</v>
      </c>
      <c r="D29" s="221">
        <v>44228</v>
      </c>
      <c r="E29" s="221">
        <v>44561</v>
      </c>
      <c r="F29" s="255" t="s">
        <v>280</v>
      </c>
      <c r="G29" s="255" t="s">
        <v>281</v>
      </c>
      <c r="H29" s="237" t="s">
        <v>282</v>
      </c>
      <c r="I29" s="126" t="s">
        <v>617</v>
      </c>
      <c r="J29" s="238">
        <v>0.33</v>
      </c>
      <c r="K29" s="131" t="s">
        <v>677</v>
      </c>
      <c r="L29" s="136"/>
      <c r="M29" s="133" t="s">
        <v>649</v>
      </c>
      <c r="N29" s="131" t="s">
        <v>530</v>
      </c>
      <c r="O29" s="132" t="s">
        <v>678</v>
      </c>
      <c r="P29" s="133" t="s">
        <v>1027</v>
      </c>
      <c r="Q29" s="131" t="s">
        <v>863</v>
      </c>
      <c r="R29" s="127">
        <v>0.33</v>
      </c>
      <c r="S29" s="128" t="s">
        <v>617</v>
      </c>
      <c r="T29" s="131" t="s">
        <v>934</v>
      </c>
      <c r="U29" s="129" t="s">
        <v>530</v>
      </c>
      <c r="V29" s="86" t="s">
        <v>1116</v>
      </c>
      <c r="W29" s="579">
        <v>0.33</v>
      </c>
      <c r="X29" s="576" t="s">
        <v>1204</v>
      </c>
      <c r="Y29" s="604" t="s">
        <v>580</v>
      </c>
      <c r="Z29" s="631" t="s">
        <v>1145</v>
      </c>
      <c r="AA29" s="131" t="s">
        <v>530</v>
      </c>
      <c r="AB29" s="216" t="s">
        <v>1205</v>
      </c>
      <c r="AC29" s="631" t="s">
        <v>1305</v>
      </c>
      <c r="AD29" s="576" t="s">
        <v>537</v>
      </c>
      <c r="AE29" s="576" t="s">
        <v>580</v>
      </c>
      <c r="AF29" s="576" t="s">
        <v>537</v>
      </c>
      <c r="AG29" s="576" t="s">
        <v>580</v>
      </c>
      <c r="AH29" s="604" t="s">
        <v>537</v>
      </c>
      <c r="AI29" s="86"/>
      <c r="AJ29" s="84"/>
      <c r="AK29" s="84"/>
      <c r="AL29" s="85"/>
      <c r="AM29" s="86"/>
      <c r="AN29" s="84"/>
      <c r="AO29" s="85"/>
      <c r="AP29" s="86"/>
      <c r="AQ29" s="84"/>
      <c r="AR29" s="84"/>
      <c r="AS29" s="84"/>
      <c r="AT29" s="84"/>
      <c r="AU29" s="85"/>
    </row>
    <row r="30" spans="1:47" ht="199.15" customHeight="1" x14ac:dyDescent="0.2">
      <c r="A30" s="463">
        <v>4</v>
      </c>
      <c r="B30" s="679" t="s">
        <v>283</v>
      </c>
      <c r="C30" s="255" t="s">
        <v>334</v>
      </c>
      <c r="D30" s="221">
        <v>44228</v>
      </c>
      <c r="E30" s="221">
        <v>44561</v>
      </c>
      <c r="F30" s="464" t="s">
        <v>284</v>
      </c>
      <c r="G30" s="255" t="s">
        <v>281</v>
      </c>
      <c r="H30" s="237" t="s">
        <v>502</v>
      </c>
      <c r="I30" s="126" t="s">
        <v>835</v>
      </c>
      <c r="J30" s="238">
        <v>0.33</v>
      </c>
      <c r="K30" s="131" t="s">
        <v>679</v>
      </c>
      <c r="L30" s="136"/>
      <c r="M30" s="133" t="s">
        <v>649</v>
      </c>
      <c r="N30" s="131" t="s">
        <v>530</v>
      </c>
      <c r="O30" s="132" t="s">
        <v>680</v>
      </c>
      <c r="P30" s="133" t="s">
        <v>1027</v>
      </c>
      <c r="Q30" s="131" t="s">
        <v>863</v>
      </c>
      <c r="R30" s="127">
        <v>0.33</v>
      </c>
      <c r="S30" s="128" t="s">
        <v>935</v>
      </c>
      <c r="T30" s="131" t="s">
        <v>982</v>
      </c>
      <c r="U30" s="129" t="s">
        <v>530</v>
      </c>
      <c r="V30" s="574" t="s">
        <v>1117</v>
      </c>
      <c r="W30" s="579">
        <v>0.33</v>
      </c>
      <c r="X30" s="576" t="s">
        <v>1206</v>
      </c>
      <c r="Y30" s="604" t="s">
        <v>580</v>
      </c>
      <c r="Z30" s="631" t="s">
        <v>1145</v>
      </c>
      <c r="AA30" s="131" t="s">
        <v>530</v>
      </c>
      <c r="AB30" s="216" t="s">
        <v>1207</v>
      </c>
      <c r="AC30" s="631" t="s">
        <v>1305</v>
      </c>
      <c r="AD30" s="576" t="s">
        <v>537</v>
      </c>
      <c r="AE30" s="576" t="s">
        <v>580</v>
      </c>
      <c r="AF30" s="576" t="s">
        <v>537</v>
      </c>
      <c r="AG30" s="576" t="s">
        <v>580</v>
      </c>
      <c r="AH30" s="604" t="s">
        <v>537</v>
      </c>
      <c r="AI30" s="86"/>
      <c r="AJ30" s="84"/>
      <c r="AK30" s="84"/>
      <c r="AL30" s="85"/>
      <c r="AM30" s="86"/>
      <c r="AN30" s="84"/>
      <c r="AO30" s="85"/>
      <c r="AP30" s="86"/>
      <c r="AQ30" s="84"/>
      <c r="AR30" s="84"/>
      <c r="AS30" s="84"/>
      <c r="AT30" s="84"/>
      <c r="AU30" s="85"/>
    </row>
    <row r="31" spans="1:47" ht="315" customHeight="1" x14ac:dyDescent="0.25">
      <c r="A31" s="463">
        <v>5</v>
      </c>
      <c r="B31" s="689" t="s">
        <v>325</v>
      </c>
      <c r="C31" s="462" t="s">
        <v>295</v>
      </c>
      <c r="D31" s="221">
        <v>44197</v>
      </c>
      <c r="E31" s="221">
        <v>44561</v>
      </c>
      <c r="F31" s="462" t="s">
        <v>326</v>
      </c>
      <c r="G31" s="253" t="s">
        <v>327</v>
      </c>
      <c r="H31" s="237" t="s">
        <v>328</v>
      </c>
      <c r="I31" s="126" t="s">
        <v>610</v>
      </c>
      <c r="J31" s="238">
        <v>0.33333000000000002</v>
      </c>
      <c r="K31" s="479" t="s">
        <v>836</v>
      </c>
      <c r="L31" s="480" t="s">
        <v>687</v>
      </c>
      <c r="M31" s="133" t="s">
        <v>649</v>
      </c>
      <c r="N31" s="131" t="s">
        <v>530</v>
      </c>
      <c r="O31" s="132" t="s">
        <v>688</v>
      </c>
      <c r="P31" s="133" t="s">
        <v>1027</v>
      </c>
      <c r="Q31" s="131" t="s">
        <v>863</v>
      </c>
      <c r="R31" s="127">
        <v>0.33</v>
      </c>
      <c r="S31" s="128" t="s">
        <v>936</v>
      </c>
      <c r="T31" s="131" t="s">
        <v>974</v>
      </c>
      <c r="U31" s="129" t="s">
        <v>530</v>
      </c>
      <c r="V31" s="126" t="s">
        <v>1127</v>
      </c>
      <c r="W31" s="238">
        <v>0.33333000000000002</v>
      </c>
      <c r="X31" s="606" t="s">
        <v>1128</v>
      </c>
      <c r="Y31" s="604" t="s">
        <v>580</v>
      </c>
      <c r="Z31" s="631" t="s">
        <v>1145</v>
      </c>
      <c r="AA31" s="131" t="s">
        <v>530</v>
      </c>
      <c r="AB31" s="216" t="s">
        <v>1208</v>
      </c>
      <c r="AC31" s="631" t="s">
        <v>1305</v>
      </c>
      <c r="AD31" s="576" t="s">
        <v>537</v>
      </c>
      <c r="AE31" s="576" t="s">
        <v>580</v>
      </c>
      <c r="AF31" s="576" t="s">
        <v>537</v>
      </c>
      <c r="AG31" s="576" t="s">
        <v>580</v>
      </c>
      <c r="AH31" s="604" t="s">
        <v>537</v>
      </c>
      <c r="AI31" s="86"/>
      <c r="AJ31" s="84"/>
      <c r="AK31" s="84"/>
      <c r="AL31" s="85"/>
      <c r="AM31" s="86"/>
      <c r="AN31" s="84"/>
      <c r="AO31" s="85"/>
      <c r="AP31" s="86"/>
      <c r="AQ31" s="84"/>
      <c r="AR31" s="84"/>
      <c r="AS31" s="84"/>
      <c r="AT31" s="84"/>
      <c r="AU31" s="85"/>
    </row>
    <row r="32" spans="1:47" s="430" customFormat="1" ht="238.5" customHeight="1" x14ac:dyDescent="0.2">
      <c r="A32" s="463">
        <v>6</v>
      </c>
      <c r="B32" s="679" t="s">
        <v>837</v>
      </c>
      <c r="C32" s="255" t="s">
        <v>454</v>
      </c>
      <c r="D32" s="221">
        <v>44287</v>
      </c>
      <c r="E32" s="221">
        <v>44561</v>
      </c>
      <c r="F32" s="255" t="s">
        <v>838</v>
      </c>
      <c r="G32" s="255" t="s">
        <v>838</v>
      </c>
      <c r="H32" s="139" t="s">
        <v>374</v>
      </c>
      <c r="I32" s="126" t="s">
        <v>702</v>
      </c>
      <c r="J32" s="131" t="s">
        <v>703</v>
      </c>
      <c r="K32" s="131" t="s">
        <v>704</v>
      </c>
      <c r="L32" s="136" t="s">
        <v>839</v>
      </c>
      <c r="M32" s="133" t="s">
        <v>649</v>
      </c>
      <c r="N32" s="131" t="s">
        <v>530</v>
      </c>
      <c r="O32" s="132" t="s">
        <v>706</v>
      </c>
      <c r="P32" s="133" t="s">
        <v>1027</v>
      </c>
      <c r="Q32" s="131" t="s">
        <v>863</v>
      </c>
      <c r="R32" s="127">
        <v>0</v>
      </c>
      <c r="S32" s="128" t="s">
        <v>702</v>
      </c>
      <c r="T32" s="131" t="s">
        <v>580</v>
      </c>
      <c r="U32" s="129" t="s">
        <v>530</v>
      </c>
      <c r="V32" s="602" t="s">
        <v>1209</v>
      </c>
      <c r="W32" s="611">
        <v>0.5</v>
      </c>
      <c r="X32" s="603" t="s">
        <v>1245</v>
      </c>
      <c r="Y32" s="616" t="s">
        <v>1111</v>
      </c>
      <c r="Z32" s="631" t="s">
        <v>1145</v>
      </c>
      <c r="AA32" s="131" t="s">
        <v>530</v>
      </c>
      <c r="AB32" s="216" t="s">
        <v>1210</v>
      </c>
      <c r="AC32" s="631" t="s">
        <v>1305</v>
      </c>
      <c r="AD32" s="576" t="s">
        <v>537</v>
      </c>
      <c r="AE32" s="576" t="s">
        <v>580</v>
      </c>
      <c r="AF32" s="576" t="s">
        <v>537</v>
      </c>
      <c r="AG32" s="576" t="s">
        <v>580</v>
      </c>
      <c r="AH32" s="604" t="s">
        <v>537</v>
      </c>
      <c r="AI32" s="86"/>
      <c r="AJ32" s="84"/>
      <c r="AK32" s="84"/>
      <c r="AL32" s="85"/>
      <c r="AM32" s="86"/>
      <c r="AN32" s="84"/>
      <c r="AO32" s="85"/>
      <c r="AP32" s="86"/>
      <c r="AQ32" s="84"/>
      <c r="AR32" s="84"/>
      <c r="AS32" s="84"/>
      <c r="AT32" s="84"/>
      <c r="AU32" s="85"/>
    </row>
    <row r="33" spans="1:47" ht="182.25" customHeight="1" x14ac:dyDescent="0.2">
      <c r="A33" s="463">
        <v>7</v>
      </c>
      <c r="B33" s="679" t="s">
        <v>503</v>
      </c>
      <c r="C33" s="255" t="s">
        <v>454</v>
      </c>
      <c r="D33" s="221">
        <v>44256</v>
      </c>
      <c r="E33" s="221">
        <v>44561</v>
      </c>
      <c r="F33" s="255" t="s">
        <v>375</v>
      </c>
      <c r="G33" s="255" t="s">
        <v>376</v>
      </c>
      <c r="H33" s="237" t="s">
        <v>377</v>
      </c>
      <c r="I33" s="126" t="s">
        <v>840</v>
      </c>
      <c r="J33" s="127">
        <v>0.1</v>
      </c>
      <c r="K33" s="131" t="s">
        <v>781</v>
      </c>
      <c r="L33" s="136" t="s">
        <v>705</v>
      </c>
      <c r="M33" s="133" t="s">
        <v>649</v>
      </c>
      <c r="N33" s="131" t="s">
        <v>530</v>
      </c>
      <c r="O33" s="132" t="s">
        <v>782</v>
      </c>
      <c r="P33" s="133" t="s">
        <v>1027</v>
      </c>
      <c r="Q33" s="131" t="s">
        <v>863</v>
      </c>
      <c r="R33" s="127">
        <v>0.1</v>
      </c>
      <c r="S33" s="128" t="s">
        <v>975</v>
      </c>
      <c r="T33" s="131" t="s">
        <v>937</v>
      </c>
      <c r="U33" s="129" t="s">
        <v>530</v>
      </c>
      <c r="V33" s="602" t="s">
        <v>1211</v>
      </c>
      <c r="W33" s="611">
        <v>0.5</v>
      </c>
      <c r="X33" s="603" t="s">
        <v>1235</v>
      </c>
      <c r="Y33" s="616" t="s">
        <v>1112</v>
      </c>
      <c r="Z33" s="631" t="s">
        <v>1145</v>
      </c>
      <c r="AA33" s="131" t="s">
        <v>530</v>
      </c>
      <c r="AB33" s="216" t="s">
        <v>1212</v>
      </c>
      <c r="AC33" s="631" t="s">
        <v>1305</v>
      </c>
      <c r="AD33" s="576" t="s">
        <v>537</v>
      </c>
      <c r="AE33" s="576" t="s">
        <v>580</v>
      </c>
      <c r="AF33" s="576" t="s">
        <v>537</v>
      </c>
      <c r="AG33" s="576" t="s">
        <v>580</v>
      </c>
      <c r="AH33" s="604" t="s">
        <v>537</v>
      </c>
      <c r="AI33" s="86"/>
      <c r="AJ33" s="84"/>
      <c r="AK33" s="84"/>
      <c r="AL33" s="85"/>
      <c r="AM33" s="86"/>
      <c r="AN33" s="84"/>
      <c r="AO33" s="85"/>
      <c r="AP33" s="86"/>
      <c r="AQ33" s="84"/>
      <c r="AR33" s="84"/>
      <c r="AS33" s="84"/>
      <c r="AT33" s="84"/>
      <c r="AU33" s="85"/>
    </row>
    <row r="34" spans="1:47" ht="205.15" customHeight="1" x14ac:dyDescent="0.2">
      <c r="A34" s="467">
        <v>8</v>
      </c>
      <c r="B34" s="679" t="s">
        <v>378</v>
      </c>
      <c r="C34" s="249" t="s">
        <v>379</v>
      </c>
      <c r="D34" s="221">
        <v>44228</v>
      </c>
      <c r="E34" s="221">
        <v>44561</v>
      </c>
      <c r="F34" s="255" t="s">
        <v>380</v>
      </c>
      <c r="G34" s="255" t="s">
        <v>381</v>
      </c>
      <c r="H34" s="139" t="s">
        <v>382</v>
      </c>
      <c r="I34" s="412" t="s">
        <v>841</v>
      </c>
      <c r="J34" s="481">
        <v>0.05</v>
      </c>
      <c r="K34" s="131" t="s">
        <v>681</v>
      </c>
      <c r="L34" s="136" t="s">
        <v>623</v>
      </c>
      <c r="M34" s="133" t="s">
        <v>649</v>
      </c>
      <c r="N34" s="131" t="s">
        <v>530</v>
      </c>
      <c r="O34" s="132" t="s">
        <v>709</v>
      </c>
      <c r="P34" s="133" t="s">
        <v>1027</v>
      </c>
      <c r="Q34" s="131" t="s">
        <v>863</v>
      </c>
      <c r="R34" s="127">
        <v>0.05</v>
      </c>
      <c r="S34" s="128" t="s">
        <v>841</v>
      </c>
      <c r="T34" s="131" t="s">
        <v>938</v>
      </c>
      <c r="U34" s="129" t="s">
        <v>530</v>
      </c>
      <c r="V34" s="633" t="s">
        <v>1083</v>
      </c>
      <c r="W34" s="579">
        <v>0.95</v>
      </c>
      <c r="X34" s="84" t="s">
        <v>1213</v>
      </c>
      <c r="Y34" s="604" t="s">
        <v>580</v>
      </c>
      <c r="Z34" s="631" t="s">
        <v>1145</v>
      </c>
      <c r="AA34" s="131" t="s">
        <v>530</v>
      </c>
      <c r="AB34" s="216" t="s">
        <v>1214</v>
      </c>
      <c r="AC34" s="631" t="s">
        <v>1305</v>
      </c>
      <c r="AD34" s="576" t="s">
        <v>537</v>
      </c>
      <c r="AE34" s="576" t="s">
        <v>580</v>
      </c>
      <c r="AF34" s="576" t="s">
        <v>537</v>
      </c>
      <c r="AG34" s="576" t="s">
        <v>580</v>
      </c>
      <c r="AH34" s="604" t="s">
        <v>537</v>
      </c>
      <c r="AI34" s="86"/>
      <c r="AJ34" s="84"/>
      <c r="AK34" s="84"/>
      <c r="AL34" s="85"/>
      <c r="AM34" s="86"/>
      <c r="AN34" s="84"/>
      <c r="AO34" s="85"/>
      <c r="AP34" s="86"/>
      <c r="AQ34" s="84"/>
      <c r="AR34" s="84"/>
      <c r="AS34" s="84"/>
      <c r="AT34" s="84"/>
      <c r="AU34" s="85"/>
    </row>
    <row r="35" spans="1:47" ht="38.25" customHeight="1" x14ac:dyDescent="0.2">
      <c r="A35" s="1028" t="s">
        <v>142</v>
      </c>
      <c r="B35" s="1029"/>
      <c r="C35" s="1029"/>
      <c r="D35" s="1029"/>
      <c r="E35" s="1029"/>
      <c r="F35" s="1029"/>
      <c r="G35" s="1029"/>
      <c r="H35" s="1044"/>
      <c r="I35" s="482"/>
      <c r="J35" s="483"/>
      <c r="K35" s="484"/>
      <c r="L35" s="485"/>
      <c r="M35" s="486"/>
      <c r="N35" s="484"/>
      <c r="O35" s="487"/>
      <c r="P35" s="488"/>
      <c r="Q35" s="489"/>
      <c r="R35" s="484"/>
      <c r="S35" s="490"/>
      <c r="T35" s="484"/>
      <c r="U35" s="491"/>
      <c r="V35" s="431"/>
      <c r="W35" s="628"/>
      <c r="X35" s="432"/>
      <c r="Y35" s="617"/>
      <c r="Z35" s="431"/>
      <c r="AA35" s="432"/>
      <c r="AB35" s="433"/>
      <c r="AC35" s="431"/>
      <c r="AD35" s="432"/>
      <c r="AE35" s="432"/>
      <c r="AF35" s="432"/>
      <c r="AG35" s="432"/>
      <c r="AH35" s="433"/>
      <c r="AI35" s="431"/>
      <c r="AJ35" s="432"/>
      <c r="AK35" s="432"/>
      <c r="AL35" s="433"/>
      <c r="AM35" s="431"/>
      <c r="AN35" s="432"/>
      <c r="AO35" s="433"/>
      <c r="AP35" s="431"/>
      <c r="AQ35" s="432"/>
      <c r="AR35" s="432"/>
      <c r="AS35" s="432"/>
      <c r="AT35" s="432"/>
      <c r="AU35" s="433"/>
    </row>
    <row r="36" spans="1:47" ht="223.9" customHeight="1" x14ac:dyDescent="0.2">
      <c r="A36" s="492">
        <v>1</v>
      </c>
      <c r="B36" s="689" t="s">
        <v>504</v>
      </c>
      <c r="C36" s="462" t="s">
        <v>332</v>
      </c>
      <c r="D36" s="221">
        <v>44197</v>
      </c>
      <c r="E36" s="221">
        <v>44561</v>
      </c>
      <c r="F36" s="462" t="s">
        <v>505</v>
      </c>
      <c r="G36" s="462" t="s">
        <v>506</v>
      </c>
      <c r="H36" s="219">
        <v>2</v>
      </c>
      <c r="I36" s="126" t="s">
        <v>611</v>
      </c>
      <c r="J36" s="238">
        <v>0.05</v>
      </c>
      <c r="K36" s="131" t="s">
        <v>580</v>
      </c>
      <c r="L36" s="136"/>
      <c r="M36" s="133" t="s">
        <v>649</v>
      </c>
      <c r="N36" s="131" t="s">
        <v>530</v>
      </c>
      <c r="O36" s="132" t="s">
        <v>683</v>
      </c>
      <c r="P36" s="133" t="s">
        <v>1027</v>
      </c>
      <c r="Q36" s="131" t="s">
        <v>863</v>
      </c>
      <c r="R36" s="127">
        <v>0.05</v>
      </c>
      <c r="S36" s="128" t="s">
        <v>939</v>
      </c>
      <c r="T36" s="131" t="s">
        <v>940</v>
      </c>
      <c r="U36" s="129" t="s">
        <v>530</v>
      </c>
      <c r="V36" s="86" t="s">
        <v>1215</v>
      </c>
      <c r="W36" s="575">
        <v>0.66600000000000004</v>
      </c>
      <c r="X36" s="84" t="s">
        <v>1216</v>
      </c>
      <c r="Y36" s="604" t="s">
        <v>580</v>
      </c>
      <c r="Z36" s="631" t="s">
        <v>1145</v>
      </c>
      <c r="AA36" s="131" t="s">
        <v>530</v>
      </c>
      <c r="AB36" s="216" t="s">
        <v>1217</v>
      </c>
      <c r="AC36" s="631" t="s">
        <v>1305</v>
      </c>
      <c r="AD36" s="576" t="s">
        <v>537</v>
      </c>
      <c r="AE36" s="576" t="s">
        <v>580</v>
      </c>
      <c r="AF36" s="576" t="s">
        <v>537</v>
      </c>
      <c r="AG36" s="576" t="s">
        <v>580</v>
      </c>
      <c r="AH36" s="604" t="s">
        <v>537</v>
      </c>
      <c r="AI36" s="86"/>
      <c r="AJ36" s="84"/>
      <c r="AK36" s="84"/>
      <c r="AL36" s="85"/>
      <c r="AM36" s="86"/>
      <c r="AN36" s="84"/>
      <c r="AO36" s="85"/>
      <c r="AP36" s="86"/>
      <c r="AQ36" s="84"/>
      <c r="AR36" s="84"/>
      <c r="AS36" s="84"/>
      <c r="AT36" s="84"/>
      <c r="AU36" s="85"/>
    </row>
    <row r="37" spans="1:47" ht="192.6" customHeight="1" x14ac:dyDescent="0.2">
      <c r="A37" s="492">
        <v>2</v>
      </c>
      <c r="B37" s="250" t="s">
        <v>383</v>
      </c>
      <c r="C37" s="251" t="s">
        <v>384</v>
      </c>
      <c r="D37" s="221">
        <v>44256</v>
      </c>
      <c r="E37" s="221">
        <v>44561</v>
      </c>
      <c r="F37" s="251" t="s">
        <v>385</v>
      </c>
      <c r="G37" s="251" t="s">
        <v>386</v>
      </c>
      <c r="H37" s="219" t="s">
        <v>387</v>
      </c>
      <c r="I37" s="412" t="s">
        <v>632</v>
      </c>
      <c r="J37" s="451">
        <v>0.33</v>
      </c>
      <c r="K37" s="131" t="s">
        <v>682</v>
      </c>
      <c r="L37" s="136" t="s">
        <v>623</v>
      </c>
      <c r="M37" s="133" t="s">
        <v>649</v>
      </c>
      <c r="N37" s="131" t="s">
        <v>530</v>
      </c>
      <c r="O37" s="132" t="s">
        <v>842</v>
      </c>
      <c r="P37" s="133" t="s">
        <v>1027</v>
      </c>
      <c r="Q37" s="131" t="s">
        <v>863</v>
      </c>
      <c r="R37" s="127">
        <v>0.33</v>
      </c>
      <c r="S37" s="128" t="s">
        <v>632</v>
      </c>
      <c r="T37" s="131" t="s">
        <v>941</v>
      </c>
      <c r="U37" s="129" t="s">
        <v>530</v>
      </c>
      <c r="V37" s="594" t="s">
        <v>1084</v>
      </c>
      <c r="W37" s="595">
        <v>0.33</v>
      </c>
      <c r="X37" s="576" t="s">
        <v>1085</v>
      </c>
      <c r="Y37" s="604" t="s">
        <v>580</v>
      </c>
      <c r="Z37" s="631" t="s">
        <v>1145</v>
      </c>
      <c r="AA37" s="131" t="s">
        <v>530</v>
      </c>
      <c r="AB37" s="216" t="s">
        <v>1218</v>
      </c>
      <c r="AC37" s="631" t="s">
        <v>1305</v>
      </c>
      <c r="AD37" s="576" t="s">
        <v>537</v>
      </c>
      <c r="AE37" s="576" t="s">
        <v>580</v>
      </c>
      <c r="AF37" s="576" t="s">
        <v>537</v>
      </c>
      <c r="AG37" s="576" t="s">
        <v>580</v>
      </c>
      <c r="AH37" s="604" t="s">
        <v>537</v>
      </c>
      <c r="AI37" s="86"/>
      <c r="AJ37" s="84"/>
      <c r="AK37" s="84"/>
      <c r="AL37" s="85"/>
      <c r="AM37" s="86"/>
      <c r="AN37" s="84"/>
      <c r="AO37" s="85"/>
      <c r="AP37" s="86"/>
      <c r="AQ37" s="84"/>
      <c r="AR37" s="84"/>
      <c r="AS37" s="84"/>
      <c r="AT37" s="84"/>
      <c r="AU37" s="85"/>
    </row>
    <row r="38" spans="1:47" ht="39.75" customHeight="1" x14ac:dyDescent="0.2">
      <c r="A38" s="1045" t="s">
        <v>143</v>
      </c>
      <c r="B38" s="1046"/>
      <c r="C38" s="1046"/>
      <c r="D38" s="1046"/>
      <c r="E38" s="1046"/>
      <c r="F38" s="1046"/>
      <c r="G38" s="1046"/>
      <c r="H38" s="1047"/>
      <c r="I38" s="493"/>
      <c r="J38" s="494"/>
      <c r="K38" s="495"/>
      <c r="L38" s="496"/>
      <c r="M38" s="497"/>
      <c r="N38" s="495"/>
      <c r="O38" s="498"/>
      <c r="P38" s="499"/>
      <c r="Q38" s="500"/>
      <c r="R38" s="495"/>
      <c r="S38" s="501"/>
      <c r="T38" s="495"/>
      <c r="U38" s="502"/>
      <c r="V38" s="434"/>
      <c r="W38" s="629"/>
      <c r="X38" s="435"/>
      <c r="Y38" s="618"/>
      <c r="Z38" s="434"/>
      <c r="AA38" s="435"/>
      <c r="AB38" s="436"/>
      <c r="AC38" s="434"/>
      <c r="AD38" s="435"/>
      <c r="AE38" s="435"/>
      <c r="AF38" s="435"/>
      <c r="AG38" s="435"/>
      <c r="AH38" s="436"/>
      <c r="AI38" s="434"/>
      <c r="AJ38" s="435"/>
      <c r="AK38" s="435"/>
      <c r="AL38" s="436"/>
      <c r="AM38" s="434"/>
      <c r="AN38" s="435"/>
      <c r="AO38" s="436"/>
      <c r="AP38" s="434"/>
      <c r="AQ38" s="435"/>
      <c r="AR38" s="435"/>
      <c r="AS38" s="435"/>
      <c r="AT38" s="435"/>
      <c r="AU38" s="436"/>
    </row>
    <row r="39" spans="1:47" s="430" customFormat="1" ht="237" customHeight="1" x14ac:dyDescent="0.2">
      <c r="A39" s="401">
        <v>1</v>
      </c>
      <c r="B39" s="684" t="s">
        <v>507</v>
      </c>
      <c r="C39" s="236" t="s">
        <v>289</v>
      </c>
      <c r="D39" s="221">
        <v>44197</v>
      </c>
      <c r="E39" s="221">
        <v>44561</v>
      </c>
      <c r="F39" s="236" t="s">
        <v>508</v>
      </c>
      <c r="G39" s="236" t="s">
        <v>287</v>
      </c>
      <c r="H39" s="237" t="s">
        <v>288</v>
      </c>
      <c r="I39" s="126" t="s">
        <v>745</v>
      </c>
      <c r="J39" s="127">
        <v>0.33</v>
      </c>
      <c r="K39" s="131" t="s">
        <v>746</v>
      </c>
      <c r="L39" s="136" t="s">
        <v>578</v>
      </c>
      <c r="M39" s="133" t="s">
        <v>649</v>
      </c>
      <c r="N39" s="131" t="s">
        <v>530</v>
      </c>
      <c r="O39" s="132" t="s">
        <v>747</v>
      </c>
      <c r="P39" s="133" t="s">
        <v>1027</v>
      </c>
      <c r="Q39" s="131" t="s">
        <v>863</v>
      </c>
      <c r="R39" s="127">
        <v>0.33</v>
      </c>
      <c r="S39" s="128" t="s">
        <v>1031</v>
      </c>
      <c r="T39" s="131" t="s">
        <v>1030</v>
      </c>
      <c r="U39" s="129" t="s">
        <v>530</v>
      </c>
      <c r="V39" s="126" t="s">
        <v>1248</v>
      </c>
      <c r="W39" s="127">
        <v>0.33</v>
      </c>
      <c r="X39" s="643" t="s">
        <v>1250</v>
      </c>
      <c r="Y39" s="129" t="s">
        <v>580</v>
      </c>
      <c r="Z39" s="631" t="s">
        <v>1145</v>
      </c>
      <c r="AA39" s="131" t="s">
        <v>530</v>
      </c>
      <c r="AB39" s="132" t="s">
        <v>1249</v>
      </c>
      <c r="AC39" s="631" t="s">
        <v>1305</v>
      </c>
      <c r="AD39" s="576" t="s">
        <v>537</v>
      </c>
      <c r="AE39" s="576" t="s">
        <v>580</v>
      </c>
      <c r="AF39" s="576" t="s">
        <v>537</v>
      </c>
      <c r="AG39" s="576" t="s">
        <v>580</v>
      </c>
      <c r="AH39" s="604" t="s">
        <v>537</v>
      </c>
      <c r="AI39" s="86"/>
      <c r="AJ39" s="84"/>
      <c r="AK39" s="84"/>
      <c r="AL39" s="85"/>
      <c r="AM39" s="86"/>
      <c r="AN39" s="84"/>
      <c r="AO39" s="85"/>
      <c r="AP39" s="86"/>
      <c r="AQ39" s="84"/>
      <c r="AR39" s="84"/>
      <c r="AS39" s="84"/>
      <c r="AT39" s="84"/>
      <c r="AU39" s="85"/>
    </row>
    <row r="40" spans="1:47" ht="211.15" customHeight="1" x14ac:dyDescent="0.2">
      <c r="A40" s="235">
        <v>2</v>
      </c>
      <c r="B40" s="689" t="s">
        <v>843</v>
      </c>
      <c r="C40" s="462" t="s">
        <v>331</v>
      </c>
      <c r="D40" s="221">
        <v>44197</v>
      </c>
      <c r="E40" s="221">
        <v>44561</v>
      </c>
      <c r="F40" s="462" t="s">
        <v>329</v>
      </c>
      <c r="G40" s="462" t="s">
        <v>330</v>
      </c>
      <c r="H40" s="237">
        <v>2</v>
      </c>
      <c r="I40" s="126" t="s">
        <v>844</v>
      </c>
      <c r="J40" s="238">
        <v>0</v>
      </c>
      <c r="K40" s="131"/>
      <c r="L40" s="132" t="s">
        <v>844</v>
      </c>
      <c r="M40" s="133" t="s">
        <v>649</v>
      </c>
      <c r="N40" s="131" t="s">
        <v>530</v>
      </c>
      <c r="O40" s="132" t="s">
        <v>845</v>
      </c>
      <c r="P40" s="133" t="s">
        <v>1027</v>
      </c>
      <c r="Q40" s="131" t="s">
        <v>863</v>
      </c>
      <c r="R40" s="127">
        <v>0</v>
      </c>
      <c r="S40" s="128" t="s">
        <v>844</v>
      </c>
      <c r="T40" s="131" t="s">
        <v>580</v>
      </c>
      <c r="U40" s="129" t="s">
        <v>530</v>
      </c>
      <c r="V40" s="86" t="s">
        <v>1129</v>
      </c>
      <c r="W40" s="575">
        <v>0.5</v>
      </c>
      <c r="X40" s="84" t="s">
        <v>1130</v>
      </c>
      <c r="Y40" s="604" t="s">
        <v>580</v>
      </c>
      <c r="Z40" s="631" t="s">
        <v>1145</v>
      </c>
      <c r="AA40" s="131" t="s">
        <v>530</v>
      </c>
      <c r="AB40" s="216" t="s">
        <v>1219</v>
      </c>
      <c r="AC40" s="631" t="s">
        <v>1305</v>
      </c>
      <c r="AD40" s="576" t="s">
        <v>537</v>
      </c>
      <c r="AE40" s="576" t="s">
        <v>580</v>
      </c>
      <c r="AF40" s="576" t="s">
        <v>537</v>
      </c>
      <c r="AG40" s="576" t="s">
        <v>580</v>
      </c>
      <c r="AH40" s="604" t="s">
        <v>537</v>
      </c>
      <c r="AI40" s="86"/>
      <c r="AJ40" s="84"/>
      <c r="AK40" s="84"/>
      <c r="AL40" s="85"/>
      <c r="AM40" s="86"/>
      <c r="AN40" s="84"/>
      <c r="AO40" s="85"/>
      <c r="AP40" s="86"/>
      <c r="AQ40" s="84"/>
      <c r="AR40" s="84"/>
      <c r="AS40" s="84"/>
      <c r="AT40" s="84"/>
      <c r="AU40" s="85"/>
    </row>
    <row r="41" spans="1:47" ht="211.9" customHeight="1" thickBot="1" x14ac:dyDescent="0.25">
      <c r="A41" s="503">
        <v>3</v>
      </c>
      <c r="B41" s="690" t="s">
        <v>388</v>
      </c>
      <c r="C41" s="504" t="s">
        <v>366</v>
      </c>
      <c r="D41" s="287">
        <v>44228</v>
      </c>
      <c r="E41" s="287">
        <v>44561</v>
      </c>
      <c r="F41" s="504" t="s">
        <v>389</v>
      </c>
      <c r="G41" s="504" t="s">
        <v>509</v>
      </c>
      <c r="H41" s="505" t="s">
        <v>390</v>
      </c>
      <c r="I41" s="417" t="s">
        <v>633</v>
      </c>
      <c r="J41" s="291">
        <v>0.33</v>
      </c>
      <c r="K41" s="149" t="s">
        <v>816</v>
      </c>
      <c r="L41" s="420" t="s">
        <v>623</v>
      </c>
      <c r="M41" s="151" t="s">
        <v>649</v>
      </c>
      <c r="N41" s="149" t="s">
        <v>530</v>
      </c>
      <c r="O41" s="150" t="s">
        <v>684</v>
      </c>
      <c r="P41" s="151" t="s">
        <v>1027</v>
      </c>
      <c r="Q41" s="149" t="s">
        <v>863</v>
      </c>
      <c r="R41" s="145">
        <v>0.33</v>
      </c>
      <c r="S41" s="146" t="s">
        <v>942</v>
      </c>
      <c r="T41" s="149" t="s">
        <v>943</v>
      </c>
      <c r="U41" s="147" t="s">
        <v>530</v>
      </c>
      <c r="V41" s="592" t="s">
        <v>1086</v>
      </c>
      <c r="W41" s="634">
        <v>0.33</v>
      </c>
      <c r="X41" s="596" t="s">
        <v>1220</v>
      </c>
      <c r="Y41" s="599" t="s">
        <v>580</v>
      </c>
      <c r="Z41" s="630" t="s">
        <v>1145</v>
      </c>
      <c r="AA41" s="149" t="s">
        <v>530</v>
      </c>
      <c r="AB41" s="537" t="s">
        <v>1221</v>
      </c>
      <c r="AC41" s="630" t="s">
        <v>1305</v>
      </c>
      <c r="AD41" s="596" t="s">
        <v>537</v>
      </c>
      <c r="AE41" s="596" t="s">
        <v>580</v>
      </c>
      <c r="AF41" s="596" t="s">
        <v>537</v>
      </c>
      <c r="AG41" s="596" t="s">
        <v>580</v>
      </c>
      <c r="AH41" s="599" t="s">
        <v>537</v>
      </c>
      <c r="AI41" s="86"/>
      <c r="AJ41" s="84"/>
      <c r="AK41" s="84"/>
      <c r="AL41" s="85"/>
      <c r="AM41" s="86"/>
      <c r="AN41" s="84"/>
      <c r="AO41" s="85"/>
      <c r="AP41" s="86"/>
      <c r="AQ41" s="84"/>
      <c r="AR41" s="84"/>
      <c r="AS41" s="84"/>
      <c r="AT41" s="84"/>
      <c r="AU41" s="85"/>
    </row>
  </sheetData>
  <sheetProtection autoFilter="0"/>
  <autoFilter ref="A8:AU41"/>
  <mergeCells count="45">
    <mergeCell ref="A38:H38"/>
    <mergeCell ref="G7:G8"/>
    <mergeCell ref="H7:H8"/>
    <mergeCell ref="C7:C8"/>
    <mergeCell ref="D7:D8"/>
    <mergeCell ref="E7:E8"/>
    <mergeCell ref="F7:F8"/>
    <mergeCell ref="A9:H9"/>
    <mergeCell ref="M7:O7"/>
    <mergeCell ref="P7:U7"/>
    <mergeCell ref="A20:H20"/>
    <mergeCell ref="A26:H26"/>
    <mergeCell ref="A35:H35"/>
    <mergeCell ref="AP7:AU7"/>
    <mergeCell ref="V7:Y7"/>
    <mergeCell ref="Z7:AB7"/>
    <mergeCell ref="AC7:AH7"/>
    <mergeCell ref="AI7:AL7"/>
    <mergeCell ref="AM7:AO7"/>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I4:U4"/>
    <mergeCell ref="V4:AH4"/>
    <mergeCell ref="AI4:AU4"/>
    <mergeCell ref="I1:J3"/>
    <mergeCell ref="K1:T3"/>
    <mergeCell ref="AI5:AR5"/>
    <mergeCell ref="AS5:AU5"/>
    <mergeCell ref="AI6:AU6"/>
    <mergeCell ref="AI1:AJ3"/>
    <mergeCell ref="AK1:AT3"/>
  </mergeCells>
  <phoneticPr fontId="23" type="noConversion"/>
  <hyperlinks>
    <hyperlink ref="G14" r:id="rId1" display="http://www.cajaviviendapopular.gov.co/?q=content/transparencia"/>
    <hyperlink ref="G13" r:id="rId2" display="http://www.cajaviviendapopular.gov.co/?q=content/transparencia"/>
    <hyperlink ref="Y11" r:id="rId3"/>
    <hyperlink ref="X39" r:id="rId4" display="https://drive.google.com/drive/folders/1sZ1Ts1iYdhmdaLlF1st9C0_jnrUpTyOw"/>
  </hyperlinks>
  <pageMargins left="0.7" right="0.7" top="0.75" bottom="0.75" header="0.3" footer="0.3"/>
  <pageSetup scale="37" orientation="portrait" horizontalDpi="4294967293" verticalDpi="300" r:id="rId5"/>
  <drawing r:id="rId6"/>
  <extLst>
    <ext xmlns:x14="http://schemas.microsoft.com/office/spreadsheetml/2009/9/main" uri="{CCE6A557-97BC-4b89-ADB6-D9C93CAAB3DF}">
      <x14:dataValidations xmlns:xm="http://schemas.microsoft.com/office/excel/2006/main" count="6">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AN10:AN41 N10:N41 AA10:AA41</xm:sqref>
        </x14:dataValidation>
        <x14:dataValidation type="list" allowBlank="1" showInputMessage="1" showErrorMessage="1">
          <x14:formula1>
            <xm:f>'CONTROL DE CAMBIOS'!$C$32:$C$37</xm:f>
          </x14:formula1>
          <xm:sqref>AU10:AU41 U10:U41 AH38 AH20 AH35 AH26</xm:sqref>
        </x14:dataValidation>
        <x14:dataValidation type="list" allowBlank="1" showInputMessage="1" showErrorMessage="1">
          <x14:formula1>
            <xm:f>'CONTROL DE CAMBIOS'!$C$32:$C$38</xm:f>
          </x14:formula1>
          <xm:sqref>AH41 AH16 AH27</xm:sqref>
        </x14:dataValidation>
        <x14:dataValidation type="list" allowBlank="1" showInputMessage="1" showErrorMessage="1">
          <x14:formula1>
            <xm:f>'CONTROL DE CAMBIOS'!$C$32:$C$38</xm:f>
          </x14:formula1>
          <xm:sqref>AH10:AH15 AH17:AH19 AH21:AH25 AH28:AH34 AH36:AH37 AH39:AH40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6"/>
  <sheetViews>
    <sheetView zoomScaleNormal="100" zoomScaleSheetLayoutView="20" workbookViewId="0">
      <selection activeCell="H10" sqref="H10"/>
    </sheetView>
  </sheetViews>
  <sheetFormatPr baseColWidth="10" defaultColWidth="11.42578125" defaultRowHeight="14.25" x14ac:dyDescent="0.2"/>
  <cols>
    <col min="1" max="1" width="6" style="164" customWidth="1"/>
    <col min="2" max="2" width="52.5703125" style="164" customWidth="1"/>
    <col min="3" max="3" width="21.28515625" style="164" customWidth="1"/>
    <col min="4" max="5" width="15.42578125" style="164" customWidth="1"/>
    <col min="6" max="6" width="24.140625" style="192" customWidth="1"/>
    <col min="7" max="7" width="27.28515625" style="193" customWidth="1"/>
    <col min="8" max="8" width="51.5703125" style="192" customWidth="1"/>
    <col min="9" max="9" width="18.28515625" style="437" customWidth="1"/>
    <col min="10" max="10" width="40.28515625" style="193" customWidth="1"/>
    <col min="11" max="11" width="33" style="164" customWidth="1"/>
    <col min="12" max="13" width="17.42578125" style="193" customWidth="1"/>
    <col min="14" max="14" width="33.7109375" style="164" customWidth="1"/>
    <col min="15" max="17" width="21.28515625" style="164" customWidth="1"/>
    <col min="18" max="18" width="48.5703125" style="164" customWidth="1"/>
    <col min="19" max="20" width="20.42578125" style="193" customWidth="1"/>
    <col min="21" max="21" width="21.28515625" style="164" customWidth="1"/>
    <col min="22" max="22" width="19.5703125" style="164" customWidth="1"/>
    <col min="23" max="23" width="23.5703125" style="193" customWidth="1"/>
    <col min="24" max="24" width="19.5703125" style="193" customWidth="1"/>
    <col min="25" max="32" width="19.5703125" style="164" customWidth="1"/>
    <col min="33" max="33" width="28.5703125" style="164" customWidth="1"/>
    <col min="34" max="45" width="19.5703125" style="164" customWidth="1"/>
    <col min="46" max="46" width="34.140625" style="164" customWidth="1"/>
    <col min="47" max="16384" width="11.42578125" style="164"/>
  </cols>
  <sheetData>
    <row r="1" spans="1:46" ht="34.9" customHeight="1" x14ac:dyDescent="0.2">
      <c r="A1" s="996" t="s">
        <v>567</v>
      </c>
      <c r="B1" s="805"/>
      <c r="C1" s="805"/>
      <c r="D1" s="805"/>
      <c r="E1" s="805"/>
      <c r="F1" s="805"/>
      <c r="G1" s="66" t="s">
        <v>157</v>
      </c>
      <c r="H1" s="885"/>
      <c r="I1" s="821"/>
      <c r="J1" s="805" t="s">
        <v>158</v>
      </c>
      <c r="K1" s="805"/>
      <c r="L1" s="805"/>
      <c r="M1" s="805"/>
      <c r="N1" s="805"/>
      <c r="O1" s="805"/>
      <c r="P1" s="805"/>
      <c r="Q1" s="805"/>
      <c r="R1" s="805"/>
      <c r="S1" s="805"/>
      <c r="T1" s="66" t="s">
        <v>157</v>
      </c>
      <c r="U1" s="820"/>
      <c r="V1" s="821"/>
      <c r="W1" s="805" t="s">
        <v>158</v>
      </c>
      <c r="X1" s="805"/>
      <c r="Y1" s="805"/>
      <c r="Z1" s="805"/>
      <c r="AA1" s="805"/>
      <c r="AB1" s="805"/>
      <c r="AC1" s="805"/>
      <c r="AD1" s="805"/>
      <c r="AE1" s="805"/>
      <c r="AF1" s="805"/>
      <c r="AG1" s="540" t="s">
        <v>157</v>
      </c>
      <c r="AH1" s="820"/>
      <c r="AI1" s="821"/>
      <c r="AJ1" s="805" t="s">
        <v>158</v>
      </c>
      <c r="AK1" s="805"/>
      <c r="AL1" s="805"/>
      <c r="AM1" s="805"/>
      <c r="AN1" s="805"/>
      <c r="AO1" s="805"/>
      <c r="AP1" s="805"/>
      <c r="AQ1" s="805"/>
      <c r="AR1" s="805"/>
      <c r="AS1" s="805"/>
      <c r="AT1" s="540" t="s">
        <v>157</v>
      </c>
    </row>
    <row r="2" spans="1:46" ht="34.9" customHeight="1" x14ac:dyDescent="0.2">
      <c r="A2" s="807"/>
      <c r="B2" s="806"/>
      <c r="C2" s="806"/>
      <c r="D2" s="806"/>
      <c r="E2" s="806"/>
      <c r="F2" s="806"/>
      <c r="G2" s="69" t="s">
        <v>561</v>
      </c>
      <c r="H2" s="886"/>
      <c r="I2" s="823"/>
      <c r="J2" s="806"/>
      <c r="K2" s="806"/>
      <c r="L2" s="806"/>
      <c r="M2" s="806"/>
      <c r="N2" s="806"/>
      <c r="O2" s="806"/>
      <c r="P2" s="806"/>
      <c r="Q2" s="806"/>
      <c r="R2" s="806"/>
      <c r="S2" s="806"/>
      <c r="T2" s="165" t="s">
        <v>561</v>
      </c>
      <c r="U2" s="822"/>
      <c r="V2" s="823"/>
      <c r="W2" s="806"/>
      <c r="X2" s="806"/>
      <c r="Y2" s="806"/>
      <c r="Z2" s="806"/>
      <c r="AA2" s="806"/>
      <c r="AB2" s="806"/>
      <c r="AC2" s="806"/>
      <c r="AD2" s="806"/>
      <c r="AE2" s="806"/>
      <c r="AF2" s="806"/>
      <c r="AG2" s="70" t="s">
        <v>561</v>
      </c>
      <c r="AH2" s="822"/>
      <c r="AI2" s="823"/>
      <c r="AJ2" s="806"/>
      <c r="AK2" s="806"/>
      <c r="AL2" s="806"/>
      <c r="AM2" s="806"/>
      <c r="AN2" s="806"/>
      <c r="AO2" s="806"/>
      <c r="AP2" s="806"/>
      <c r="AQ2" s="806"/>
      <c r="AR2" s="806"/>
      <c r="AS2" s="806"/>
      <c r="AT2" s="541" t="s">
        <v>561</v>
      </c>
    </row>
    <row r="3" spans="1:46" ht="34.9" customHeight="1" x14ac:dyDescent="0.2">
      <c r="A3" s="807"/>
      <c r="B3" s="806"/>
      <c r="C3" s="806"/>
      <c r="D3" s="806"/>
      <c r="E3" s="806"/>
      <c r="F3" s="806"/>
      <c r="G3" s="69" t="s">
        <v>562</v>
      </c>
      <c r="H3" s="886"/>
      <c r="I3" s="823"/>
      <c r="J3" s="806"/>
      <c r="K3" s="806"/>
      <c r="L3" s="806"/>
      <c r="M3" s="806"/>
      <c r="N3" s="806"/>
      <c r="O3" s="806"/>
      <c r="P3" s="806"/>
      <c r="Q3" s="806"/>
      <c r="R3" s="806"/>
      <c r="S3" s="806"/>
      <c r="T3" s="165" t="s">
        <v>562</v>
      </c>
      <c r="U3" s="822"/>
      <c r="V3" s="823"/>
      <c r="W3" s="806"/>
      <c r="X3" s="806"/>
      <c r="Y3" s="806"/>
      <c r="Z3" s="806"/>
      <c r="AA3" s="806"/>
      <c r="AB3" s="806"/>
      <c r="AC3" s="806"/>
      <c r="AD3" s="806"/>
      <c r="AE3" s="806"/>
      <c r="AF3" s="806"/>
      <c r="AG3" s="70" t="s">
        <v>562</v>
      </c>
      <c r="AH3" s="822"/>
      <c r="AI3" s="823"/>
      <c r="AJ3" s="806"/>
      <c r="AK3" s="806"/>
      <c r="AL3" s="806"/>
      <c r="AM3" s="806"/>
      <c r="AN3" s="806"/>
      <c r="AO3" s="806"/>
      <c r="AP3" s="806"/>
      <c r="AQ3" s="806"/>
      <c r="AR3" s="806"/>
      <c r="AS3" s="806"/>
      <c r="AT3" s="541" t="s">
        <v>562</v>
      </c>
    </row>
    <row r="4" spans="1:46" ht="15" x14ac:dyDescent="0.2">
      <c r="A4" s="807" t="s">
        <v>150</v>
      </c>
      <c r="B4" s="806"/>
      <c r="C4" s="806"/>
      <c r="D4" s="806"/>
      <c r="E4" s="806"/>
      <c r="F4" s="806"/>
      <c r="G4" s="808"/>
      <c r="H4" s="884" t="s">
        <v>150</v>
      </c>
      <c r="I4" s="806"/>
      <c r="J4" s="806"/>
      <c r="K4" s="806"/>
      <c r="L4" s="806"/>
      <c r="M4" s="806"/>
      <c r="N4" s="806"/>
      <c r="O4" s="806"/>
      <c r="P4" s="806"/>
      <c r="Q4" s="806"/>
      <c r="R4" s="806"/>
      <c r="S4" s="806"/>
      <c r="T4" s="808"/>
      <c r="U4" s="807" t="s">
        <v>150</v>
      </c>
      <c r="V4" s="806"/>
      <c r="W4" s="806"/>
      <c r="X4" s="806"/>
      <c r="Y4" s="806"/>
      <c r="Z4" s="806"/>
      <c r="AA4" s="806"/>
      <c r="AB4" s="806"/>
      <c r="AC4" s="806"/>
      <c r="AD4" s="806"/>
      <c r="AE4" s="806"/>
      <c r="AF4" s="806"/>
      <c r="AG4" s="808"/>
      <c r="AH4" s="807" t="s">
        <v>150</v>
      </c>
      <c r="AI4" s="806"/>
      <c r="AJ4" s="806"/>
      <c r="AK4" s="806"/>
      <c r="AL4" s="806"/>
      <c r="AM4" s="806"/>
      <c r="AN4" s="806"/>
      <c r="AO4" s="806"/>
      <c r="AP4" s="806"/>
      <c r="AQ4" s="806"/>
      <c r="AR4" s="806"/>
      <c r="AS4" s="806"/>
      <c r="AT4" s="808"/>
    </row>
    <row r="5" spans="1:46" ht="33" customHeight="1" thickBot="1" x14ac:dyDescent="0.25">
      <c r="A5" s="988" t="s">
        <v>987</v>
      </c>
      <c r="B5" s="989"/>
      <c r="C5" s="989"/>
      <c r="D5" s="989"/>
      <c r="E5" s="989"/>
      <c r="F5" s="989" t="s">
        <v>1067</v>
      </c>
      <c r="G5" s="1037"/>
      <c r="H5" s="965" t="s">
        <v>570</v>
      </c>
      <c r="I5" s="965"/>
      <c r="J5" s="965"/>
      <c r="K5" s="965"/>
      <c r="L5" s="965"/>
      <c r="M5" s="965"/>
      <c r="N5" s="965"/>
      <c r="O5" s="965"/>
      <c r="P5" s="965"/>
      <c r="Q5" s="966"/>
      <c r="R5" s="967" t="s">
        <v>1067</v>
      </c>
      <c r="S5" s="965"/>
      <c r="T5" s="968"/>
      <c r="U5" s="964" t="s">
        <v>569</v>
      </c>
      <c r="V5" s="965"/>
      <c r="W5" s="965"/>
      <c r="X5" s="965"/>
      <c r="Y5" s="965"/>
      <c r="Z5" s="965"/>
      <c r="AA5" s="965"/>
      <c r="AB5" s="965"/>
      <c r="AC5" s="965"/>
      <c r="AD5" s="966"/>
      <c r="AE5" s="967" t="s">
        <v>1067</v>
      </c>
      <c r="AF5" s="965"/>
      <c r="AG5" s="968"/>
      <c r="AH5" s="964" t="s">
        <v>571</v>
      </c>
      <c r="AI5" s="965"/>
      <c r="AJ5" s="965"/>
      <c r="AK5" s="965"/>
      <c r="AL5" s="965"/>
      <c r="AM5" s="965"/>
      <c r="AN5" s="965"/>
      <c r="AO5" s="965"/>
      <c r="AP5" s="965"/>
      <c r="AQ5" s="966"/>
      <c r="AR5" s="967" t="s">
        <v>1067</v>
      </c>
      <c r="AS5" s="965"/>
      <c r="AT5" s="968"/>
    </row>
    <row r="6" spans="1:46" ht="33" customHeight="1" thickBot="1" x14ac:dyDescent="0.25">
      <c r="A6" s="1056" t="s">
        <v>160</v>
      </c>
      <c r="B6" s="1057"/>
      <c r="C6" s="1057"/>
      <c r="D6" s="1057"/>
      <c r="E6" s="1057"/>
      <c r="F6" s="1057"/>
      <c r="G6" s="1058"/>
      <c r="H6" s="1059" t="s">
        <v>160</v>
      </c>
      <c r="I6" s="1059"/>
      <c r="J6" s="1059"/>
      <c r="K6" s="1059"/>
      <c r="L6" s="1059"/>
      <c r="M6" s="1059"/>
      <c r="N6" s="1059"/>
      <c r="O6" s="1059"/>
      <c r="P6" s="1059"/>
      <c r="Q6" s="1059"/>
      <c r="R6" s="1059"/>
      <c r="S6" s="1059"/>
      <c r="T6" s="1059"/>
      <c r="U6" s="1051" t="s">
        <v>160</v>
      </c>
      <c r="V6" s="1052"/>
      <c r="W6" s="1052"/>
      <c r="X6" s="1052"/>
      <c r="Y6" s="1052"/>
      <c r="Z6" s="1052"/>
      <c r="AA6" s="1052"/>
      <c r="AB6" s="1052"/>
      <c r="AC6" s="1052"/>
      <c r="AD6" s="1052"/>
      <c r="AE6" s="1052"/>
      <c r="AF6" s="1052"/>
      <c r="AG6" s="1052"/>
      <c r="AH6" s="1051" t="s">
        <v>160</v>
      </c>
      <c r="AI6" s="1052"/>
      <c r="AJ6" s="1052"/>
      <c r="AK6" s="1052"/>
      <c r="AL6" s="1052"/>
      <c r="AM6" s="1052"/>
      <c r="AN6" s="1052"/>
      <c r="AO6" s="1052"/>
      <c r="AP6" s="1052"/>
      <c r="AQ6" s="1052"/>
      <c r="AR6" s="1052"/>
      <c r="AS6" s="1052"/>
      <c r="AT6" s="1053"/>
    </row>
    <row r="7" spans="1:46" ht="41.25" customHeight="1" x14ac:dyDescent="0.2">
      <c r="A7" s="990" t="s">
        <v>123</v>
      </c>
      <c r="B7" s="992" t="s">
        <v>124</v>
      </c>
      <c r="C7" s="992" t="s">
        <v>125</v>
      </c>
      <c r="D7" s="992" t="s">
        <v>126</v>
      </c>
      <c r="E7" s="992" t="s">
        <v>127</v>
      </c>
      <c r="F7" s="992" t="s">
        <v>128</v>
      </c>
      <c r="G7" s="994" t="s">
        <v>129</v>
      </c>
      <c r="H7" s="955" t="s">
        <v>535</v>
      </c>
      <c r="I7" s="956"/>
      <c r="J7" s="956"/>
      <c r="K7" s="1054"/>
      <c r="L7" s="1055" t="s">
        <v>522</v>
      </c>
      <c r="M7" s="959"/>
      <c r="N7" s="960"/>
      <c r="O7" s="961" t="s">
        <v>523</v>
      </c>
      <c r="P7" s="962"/>
      <c r="Q7" s="962"/>
      <c r="R7" s="962"/>
      <c r="S7" s="962"/>
      <c r="T7" s="963"/>
      <c r="U7" s="843" t="s">
        <v>538</v>
      </c>
      <c r="V7" s="844"/>
      <c r="W7" s="844"/>
      <c r="X7" s="845"/>
      <c r="Y7" s="850" t="s">
        <v>539</v>
      </c>
      <c r="Z7" s="841"/>
      <c r="AA7" s="851"/>
      <c r="AB7" s="846" t="s">
        <v>540</v>
      </c>
      <c r="AC7" s="847"/>
      <c r="AD7" s="847"/>
      <c r="AE7" s="847"/>
      <c r="AF7" s="847"/>
      <c r="AG7" s="849"/>
      <c r="AH7" s="843" t="s">
        <v>541</v>
      </c>
      <c r="AI7" s="844"/>
      <c r="AJ7" s="844"/>
      <c r="AK7" s="845"/>
      <c r="AL7" s="850" t="s">
        <v>542</v>
      </c>
      <c r="AM7" s="841"/>
      <c r="AN7" s="851"/>
      <c r="AO7" s="846" t="s">
        <v>543</v>
      </c>
      <c r="AP7" s="847"/>
      <c r="AQ7" s="847"/>
      <c r="AR7" s="847"/>
      <c r="AS7" s="847"/>
      <c r="AT7" s="849"/>
    </row>
    <row r="8" spans="1:46" ht="87.75" x14ac:dyDescent="0.2">
      <c r="A8" s="991"/>
      <c r="B8" s="993"/>
      <c r="C8" s="993"/>
      <c r="D8" s="993"/>
      <c r="E8" s="993"/>
      <c r="F8" s="993"/>
      <c r="G8" s="995"/>
      <c r="H8" s="195" t="s">
        <v>517</v>
      </c>
      <c r="I8" s="438" t="s">
        <v>231</v>
      </c>
      <c r="J8" s="552" t="s">
        <v>518</v>
      </c>
      <c r="K8" s="560" t="s">
        <v>519</v>
      </c>
      <c r="L8" s="117" t="s">
        <v>520</v>
      </c>
      <c r="M8" s="118" t="s">
        <v>524</v>
      </c>
      <c r="N8" s="198" t="s">
        <v>521</v>
      </c>
      <c r="O8" s="199" t="s">
        <v>536</v>
      </c>
      <c r="P8" s="553" t="s">
        <v>529</v>
      </c>
      <c r="Q8" s="553" t="s">
        <v>525</v>
      </c>
      <c r="R8" s="553" t="s">
        <v>526</v>
      </c>
      <c r="S8" s="553" t="s">
        <v>527</v>
      </c>
      <c r="T8" s="554" t="s">
        <v>528</v>
      </c>
      <c r="U8" s="619" t="s">
        <v>517</v>
      </c>
      <c r="V8" s="620" t="s">
        <v>231</v>
      </c>
      <c r="W8" s="620" t="s">
        <v>518</v>
      </c>
      <c r="X8" s="621" t="s">
        <v>519</v>
      </c>
      <c r="Y8" s="622" t="s">
        <v>520</v>
      </c>
      <c r="Z8" s="623" t="s">
        <v>524</v>
      </c>
      <c r="AA8" s="624" t="s">
        <v>521</v>
      </c>
      <c r="AB8" s="790" t="s">
        <v>536</v>
      </c>
      <c r="AC8" s="791" t="s">
        <v>529</v>
      </c>
      <c r="AD8" s="791" t="s">
        <v>525</v>
      </c>
      <c r="AE8" s="791" t="s">
        <v>526</v>
      </c>
      <c r="AF8" s="791" t="s">
        <v>527</v>
      </c>
      <c r="AG8" s="792" t="s">
        <v>528</v>
      </c>
      <c r="AH8" s="544" t="s">
        <v>517</v>
      </c>
      <c r="AI8" s="545" t="s">
        <v>231</v>
      </c>
      <c r="AJ8" s="545" t="s">
        <v>518</v>
      </c>
      <c r="AK8" s="546" t="s">
        <v>519</v>
      </c>
      <c r="AL8" s="547" t="s">
        <v>520</v>
      </c>
      <c r="AM8" s="548" t="s">
        <v>524</v>
      </c>
      <c r="AN8" s="549" t="s">
        <v>521</v>
      </c>
      <c r="AO8" s="550" t="s">
        <v>536</v>
      </c>
      <c r="AP8" s="542" t="s">
        <v>529</v>
      </c>
      <c r="AQ8" s="542" t="s">
        <v>525</v>
      </c>
      <c r="AR8" s="542" t="s">
        <v>526</v>
      </c>
      <c r="AS8" s="542" t="s">
        <v>527</v>
      </c>
      <c r="AT8" s="543" t="s">
        <v>528</v>
      </c>
    </row>
    <row r="9" spans="1:46" ht="42.75" customHeight="1" x14ac:dyDescent="0.2">
      <c r="A9" s="1016" t="s">
        <v>139</v>
      </c>
      <c r="B9" s="1017"/>
      <c r="C9" s="1017"/>
      <c r="D9" s="1017"/>
      <c r="E9" s="1017"/>
      <c r="F9" s="1017"/>
      <c r="G9" s="1050"/>
      <c r="H9" s="507"/>
      <c r="I9" s="439"/>
      <c r="J9" s="556"/>
      <c r="K9" s="345"/>
      <c r="L9" s="508"/>
      <c r="M9" s="556"/>
      <c r="N9" s="345"/>
      <c r="O9" s="509"/>
      <c r="P9" s="339"/>
      <c r="Q9" s="339"/>
      <c r="R9" s="339"/>
      <c r="S9" s="556"/>
      <c r="T9" s="558"/>
      <c r="U9" s="303"/>
      <c r="V9" s="302"/>
      <c r="W9" s="625"/>
      <c r="X9" s="612"/>
      <c r="Y9" s="303"/>
      <c r="Z9" s="302"/>
      <c r="AA9" s="304"/>
      <c r="AB9" s="303"/>
      <c r="AC9" s="302"/>
      <c r="AD9" s="302"/>
      <c r="AE9" s="302"/>
      <c r="AF9" s="302"/>
      <c r="AG9" s="304"/>
      <c r="AH9" s="303"/>
      <c r="AI9" s="302"/>
      <c r="AJ9" s="302"/>
      <c r="AK9" s="304"/>
      <c r="AL9" s="303"/>
      <c r="AM9" s="302"/>
      <c r="AN9" s="304"/>
      <c r="AO9" s="303"/>
      <c r="AP9" s="302"/>
      <c r="AQ9" s="302"/>
      <c r="AR9" s="302"/>
      <c r="AS9" s="302"/>
      <c r="AT9" s="304"/>
    </row>
    <row r="10" spans="1:46" ht="230.45" customHeight="1" x14ac:dyDescent="0.2">
      <c r="A10" s="467">
        <v>1</v>
      </c>
      <c r="B10" s="687" t="s">
        <v>473</v>
      </c>
      <c r="C10" s="446" t="s">
        <v>294</v>
      </c>
      <c r="D10" s="510">
        <v>44378</v>
      </c>
      <c r="E10" s="510">
        <v>44561</v>
      </c>
      <c r="F10" s="446" t="s">
        <v>1033</v>
      </c>
      <c r="G10" s="219" t="s">
        <v>175</v>
      </c>
      <c r="H10" s="215" t="s">
        <v>853</v>
      </c>
      <c r="I10" s="263">
        <v>0.6</v>
      </c>
      <c r="J10" s="131" t="s">
        <v>650</v>
      </c>
      <c r="K10" s="511"/>
      <c r="L10" s="130" t="s">
        <v>649</v>
      </c>
      <c r="M10" s="131" t="s">
        <v>537</v>
      </c>
      <c r="N10" s="511" t="s">
        <v>846</v>
      </c>
      <c r="O10" s="130" t="s">
        <v>1027</v>
      </c>
      <c r="P10" s="131" t="s">
        <v>863</v>
      </c>
      <c r="Q10" s="127">
        <v>0.2</v>
      </c>
      <c r="R10" s="128" t="s">
        <v>853</v>
      </c>
      <c r="S10" s="131" t="s">
        <v>983</v>
      </c>
      <c r="T10" s="129" t="s">
        <v>537</v>
      </c>
      <c r="U10" s="86" t="s">
        <v>1118</v>
      </c>
      <c r="V10" s="579">
        <v>0.6</v>
      </c>
      <c r="W10" s="576" t="s">
        <v>580</v>
      </c>
      <c r="X10" s="604" t="s">
        <v>580</v>
      </c>
      <c r="Y10" s="631" t="s">
        <v>1145</v>
      </c>
      <c r="Z10" s="131" t="s">
        <v>530</v>
      </c>
      <c r="AA10" s="216" t="s">
        <v>1222</v>
      </c>
      <c r="AB10" s="631" t="s">
        <v>1305</v>
      </c>
      <c r="AC10" s="576" t="s">
        <v>537</v>
      </c>
      <c r="AD10" s="576" t="s">
        <v>580</v>
      </c>
      <c r="AE10" s="576" t="s">
        <v>537</v>
      </c>
      <c r="AF10" s="576" t="s">
        <v>580</v>
      </c>
      <c r="AG10" s="604" t="s">
        <v>537</v>
      </c>
      <c r="AH10" s="86"/>
      <c r="AI10" s="84"/>
      <c r="AJ10" s="84"/>
      <c r="AK10" s="85"/>
      <c r="AL10" s="86"/>
      <c r="AM10" s="84"/>
      <c r="AN10" s="85"/>
      <c r="AO10" s="86"/>
      <c r="AP10" s="84"/>
      <c r="AQ10" s="84"/>
      <c r="AR10" s="84"/>
      <c r="AS10" s="84"/>
      <c r="AT10" s="85"/>
    </row>
    <row r="11" spans="1:46" ht="213" customHeight="1" x14ac:dyDescent="0.2">
      <c r="A11" s="467">
        <v>2</v>
      </c>
      <c r="B11" s="687" t="s">
        <v>944</v>
      </c>
      <c r="C11" s="446" t="s">
        <v>294</v>
      </c>
      <c r="D11" s="510">
        <v>44378</v>
      </c>
      <c r="E11" s="510">
        <v>44561</v>
      </c>
      <c r="F11" s="446" t="s">
        <v>174</v>
      </c>
      <c r="G11" s="219" t="s">
        <v>175</v>
      </c>
      <c r="H11" s="215" t="s">
        <v>847</v>
      </c>
      <c r="I11" s="238">
        <v>0.6</v>
      </c>
      <c r="J11" s="131" t="s">
        <v>651</v>
      </c>
      <c r="K11" s="216" t="s">
        <v>618</v>
      </c>
      <c r="L11" s="130" t="s">
        <v>649</v>
      </c>
      <c r="M11" s="131" t="s">
        <v>537</v>
      </c>
      <c r="N11" s="511" t="s">
        <v>848</v>
      </c>
      <c r="O11" s="130" t="s">
        <v>1027</v>
      </c>
      <c r="P11" s="131" t="s">
        <v>863</v>
      </c>
      <c r="Q11" s="127">
        <v>0.6</v>
      </c>
      <c r="R11" s="128" t="s">
        <v>618</v>
      </c>
      <c r="S11" s="131" t="s">
        <v>945</v>
      </c>
      <c r="T11" s="129" t="s">
        <v>537</v>
      </c>
      <c r="U11" s="86" t="s">
        <v>1118</v>
      </c>
      <c r="V11" s="579">
        <v>0.6</v>
      </c>
      <c r="W11" s="576" t="s">
        <v>580</v>
      </c>
      <c r="X11" s="604" t="s">
        <v>580</v>
      </c>
      <c r="Y11" s="631" t="s">
        <v>1145</v>
      </c>
      <c r="Z11" s="131" t="s">
        <v>530</v>
      </c>
      <c r="AA11" s="216" t="s">
        <v>1222</v>
      </c>
      <c r="AB11" s="631" t="s">
        <v>1305</v>
      </c>
      <c r="AC11" s="576" t="s">
        <v>537</v>
      </c>
      <c r="AD11" s="576" t="s">
        <v>580</v>
      </c>
      <c r="AE11" s="576" t="s">
        <v>537</v>
      </c>
      <c r="AF11" s="576" t="s">
        <v>580</v>
      </c>
      <c r="AG11" s="604" t="s">
        <v>537</v>
      </c>
      <c r="AH11" s="86"/>
      <c r="AI11" s="84"/>
      <c r="AJ11" s="84"/>
      <c r="AK11" s="85"/>
      <c r="AL11" s="86"/>
      <c r="AM11" s="84"/>
      <c r="AN11" s="85"/>
      <c r="AO11" s="86"/>
      <c r="AP11" s="84"/>
      <c r="AQ11" s="84"/>
      <c r="AR11" s="84"/>
      <c r="AS11" s="84"/>
      <c r="AT11" s="85"/>
    </row>
    <row r="12" spans="1:46" ht="329.25" customHeight="1" x14ac:dyDescent="0.2">
      <c r="A12" s="467">
        <v>3</v>
      </c>
      <c r="B12" s="687" t="s">
        <v>510</v>
      </c>
      <c r="C12" s="446" t="s">
        <v>295</v>
      </c>
      <c r="D12" s="510">
        <v>44256</v>
      </c>
      <c r="E12" s="510">
        <v>44561</v>
      </c>
      <c r="F12" s="512" t="s">
        <v>176</v>
      </c>
      <c r="G12" s="129" t="s">
        <v>177</v>
      </c>
      <c r="H12" s="215" t="s">
        <v>612</v>
      </c>
      <c r="I12" s="238">
        <v>0.33333000000000002</v>
      </c>
      <c r="J12" s="131" t="s">
        <v>652</v>
      </c>
      <c r="K12" s="511"/>
      <c r="L12" s="130" t="s">
        <v>649</v>
      </c>
      <c r="M12" s="131" t="s">
        <v>530</v>
      </c>
      <c r="N12" s="511" t="s">
        <v>849</v>
      </c>
      <c r="O12" s="130" t="s">
        <v>1027</v>
      </c>
      <c r="P12" s="131" t="s">
        <v>863</v>
      </c>
      <c r="Q12" s="127">
        <v>0.33</v>
      </c>
      <c r="R12" s="128" t="s">
        <v>612</v>
      </c>
      <c r="S12" s="131" t="s">
        <v>948</v>
      </c>
      <c r="T12" s="129" t="s">
        <v>530</v>
      </c>
      <c r="U12" s="126" t="s">
        <v>1131</v>
      </c>
      <c r="V12" s="238">
        <v>0.33333000000000002</v>
      </c>
      <c r="W12" s="131" t="s">
        <v>1132</v>
      </c>
      <c r="X12" s="604" t="s">
        <v>580</v>
      </c>
      <c r="Y12" s="631" t="s">
        <v>1145</v>
      </c>
      <c r="Z12" s="131" t="s">
        <v>530</v>
      </c>
      <c r="AA12" s="511" t="s">
        <v>1223</v>
      </c>
      <c r="AB12" s="631" t="s">
        <v>1305</v>
      </c>
      <c r="AC12" s="576" t="s">
        <v>537</v>
      </c>
      <c r="AD12" s="576" t="s">
        <v>580</v>
      </c>
      <c r="AE12" s="576" t="s">
        <v>537</v>
      </c>
      <c r="AF12" s="576" t="s">
        <v>580</v>
      </c>
      <c r="AG12" s="604" t="s">
        <v>537</v>
      </c>
      <c r="AH12" s="86"/>
      <c r="AI12" s="84"/>
      <c r="AJ12" s="84"/>
      <c r="AK12" s="85"/>
      <c r="AL12" s="86"/>
      <c r="AM12" s="84"/>
      <c r="AN12" s="85"/>
      <c r="AO12" s="86"/>
      <c r="AP12" s="84"/>
      <c r="AQ12" s="84"/>
      <c r="AR12" s="84"/>
      <c r="AS12" s="84"/>
      <c r="AT12" s="85"/>
    </row>
    <row r="13" spans="1:46" ht="333" customHeight="1" x14ac:dyDescent="0.2">
      <c r="A13" s="467">
        <v>4</v>
      </c>
      <c r="B13" s="687" t="s">
        <v>511</v>
      </c>
      <c r="C13" s="446" t="s">
        <v>178</v>
      </c>
      <c r="D13" s="510">
        <v>44228</v>
      </c>
      <c r="E13" s="510">
        <v>44561</v>
      </c>
      <c r="F13" s="446" t="s">
        <v>850</v>
      </c>
      <c r="G13" s="219" t="s">
        <v>179</v>
      </c>
      <c r="H13" s="215" t="s">
        <v>851</v>
      </c>
      <c r="I13" s="127">
        <v>0.33</v>
      </c>
      <c r="J13" s="131" t="s">
        <v>852</v>
      </c>
      <c r="K13" s="216" t="s">
        <v>686</v>
      </c>
      <c r="L13" s="130" t="s">
        <v>649</v>
      </c>
      <c r="M13" s="131" t="s">
        <v>530</v>
      </c>
      <c r="N13" s="511" t="s">
        <v>685</v>
      </c>
      <c r="O13" s="130" t="s">
        <v>1027</v>
      </c>
      <c r="P13" s="131" t="s">
        <v>863</v>
      </c>
      <c r="Q13" s="127">
        <v>0.33</v>
      </c>
      <c r="R13" s="128" t="s">
        <v>949</v>
      </c>
      <c r="S13" s="131" t="s">
        <v>950</v>
      </c>
      <c r="T13" s="129" t="s">
        <v>530</v>
      </c>
      <c r="U13" s="631" t="s">
        <v>1138</v>
      </c>
      <c r="V13" s="575">
        <v>0.33</v>
      </c>
      <c r="W13" s="576" t="s">
        <v>1139</v>
      </c>
      <c r="X13" s="604" t="s">
        <v>580</v>
      </c>
      <c r="Y13" s="631" t="s">
        <v>1145</v>
      </c>
      <c r="Z13" s="131" t="s">
        <v>530</v>
      </c>
      <c r="AA13" s="511" t="s">
        <v>1224</v>
      </c>
      <c r="AB13" s="631" t="s">
        <v>1305</v>
      </c>
      <c r="AC13" s="576" t="s">
        <v>537</v>
      </c>
      <c r="AD13" s="576" t="s">
        <v>580</v>
      </c>
      <c r="AE13" s="576" t="s">
        <v>537</v>
      </c>
      <c r="AF13" s="576" t="s">
        <v>580</v>
      </c>
      <c r="AG13" s="604" t="s">
        <v>537</v>
      </c>
      <c r="AH13" s="86"/>
      <c r="AI13" s="84"/>
      <c r="AJ13" s="84"/>
      <c r="AK13" s="85"/>
      <c r="AL13" s="86"/>
      <c r="AM13" s="84"/>
      <c r="AN13" s="85"/>
      <c r="AO13" s="86"/>
      <c r="AP13" s="84"/>
      <c r="AQ13" s="84"/>
      <c r="AR13" s="84"/>
      <c r="AS13" s="84"/>
      <c r="AT13" s="85"/>
    </row>
    <row r="14" spans="1:46" ht="167.45" customHeight="1" x14ac:dyDescent="0.2">
      <c r="A14" s="467">
        <v>5</v>
      </c>
      <c r="B14" s="687" t="s">
        <v>180</v>
      </c>
      <c r="C14" s="446" t="s">
        <v>296</v>
      </c>
      <c r="D14" s="510">
        <v>44470</v>
      </c>
      <c r="E14" s="510">
        <v>44561</v>
      </c>
      <c r="F14" s="446" t="s">
        <v>181</v>
      </c>
      <c r="G14" s="219" t="s">
        <v>182</v>
      </c>
      <c r="H14" s="215" t="s">
        <v>653</v>
      </c>
      <c r="I14" s="238">
        <v>0.33333000000000002</v>
      </c>
      <c r="J14" s="253" t="s">
        <v>613</v>
      </c>
      <c r="K14" s="511"/>
      <c r="L14" s="130" t="s">
        <v>649</v>
      </c>
      <c r="M14" s="131" t="s">
        <v>530</v>
      </c>
      <c r="N14" s="511" t="s">
        <v>654</v>
      </c>
      <c r="O14" s="130" t="s">
        <v>1027</v>
      </c>
      <c r="P14" s="131" t="s">
        <v>863</v>
      </c>
      <c r="Q14" s="127">
        <v>0</v>
      </c>
      <c r="R14" s="138" t="s">
        <v>951</v>
      </c>
      <c r="S14" s="131" t="s">
        <v>952</v>
      </c>
      <c r="T14" s="129" t="s">
        <v>537</v>
      </c>
      <c r="U14" s="133" t="s">
        <v>537</v>
      </c>
      <c r="V14" s="84" t="s">
        <v>580</v>
      </c>
      <c r="W14" s="84" t="s">
        <v>580</v>
      </c>
      <c r="X14" s="85" t="s">
        <v>580</v>
      </c>
      <c r="Y14" s="631" t="s">
        <v>1145</v>
      </c>
      <c r="Z14" s="84" t="s">
        <v>537</v>
      </c>
      <c r="AA14" s="85" t="s">
        <v>580</v>
      </c>
      <c r="AB14" s="631" t="s">
        <v>1305</v>
      </c>
      <c r="AC14" s="576" t="s">
        <v>537</v>
      </c>
      <c r="AD14" s="576" t="s">
        <v>580</v>
      </c>
      <c r="AE14" s="576" t="s">
        <v>537</v>
      </c>
      <c r="AF14" s="576" t="s">
        <v>580</v>
      </c>
      <c r="AG14" s="604" t="s">
        <v>537</v>
      </c>
      <c r="AH14" s="86"/>
      <c r="AI14" s="84"/>
      <c r="AJ14" s="84"/>
      <c r="AK14" s="85"/>
      <c r="AL14" s="86"/>
      <c r="AM14" s="84"/>
      <c r="AN14" s="85"/>
      <c r="AO14" s="86"/>
      <c r="AP14" s="84"/>
      <c r="AQ14" s="84"/>
      <c r="AR14" s="84"/>
      <c r="AS14" s="84"/>
      <c r="AT14" s="85"/>
    </row>
    <row r="15" spans="1:46" ht="328.5" customHeight="1" thickBot="1" x14ac:dyDescent="0.25">
      <c r="A15" s="503">
        <v>6</v>
      </c>
      <c r="B15" s="691" t="s">
        <v>455</v>
      </c>
      <c r="C15" s="513" t="s">
        <v>291</v>
      </c>
      <c r="D15" s="514">
        <v>44256</v>
      </c>
      <c r="E15" s="514">
        <v>44545</v>
      </c>
      <c r="F15" s="513" t="s">
        <v>292</v>
      </c>
      <c r="G15" s="505" t="s">
        <v>293</v>
      </c>
      <c r="H15" s="515" t="s">
        <v>577</v>
      </c>
      <c r="I15" s="291">
        <v>0</v>
      </c>
      <c r="J15" s="149" t="s">
        <v>655</v>
      </c>
      <c r="K15" s="147" t="s">
        <v>578</v>
      </c>
      <c r="L15" s="148" t="s">
        <v>649</v>
      </c>
      <c r="M15" s="149" t="s">
        <v>530</v>
      </c>
      <c r="N15" s="516" t="s">
        <v>656</v>
      </c>
      <c r="O15" s="148" t="s">
        <v>1027</v>
      </c>
      <c r="P15" s="149" t="s">
        <v>863</v>
      </c>
      <c r="Q15" s="145">
        <v>0</v>
      </c>
      <c r="R15" s="146" t="s">
        <v>577</v>
      </c>
      <c r="S15" s="149" t="s">
        <v>953</v>
      </c>
      <c r="T15" s="147" t="s">
        <v>530</v>
      </c>
      <c r="U15" s="632" t="s">
        <v>1106</v>
      </c>
      <c r="V15" s="598">
        <v>0</v>
      </c>
      <c r="W15" s="596" t="s">
        <v>1105</v>
      </c>
      <c r="X15" s="599" t="s">
        <v>578</v>
      </c>
      <c r="Y15" s="630" t="s">
        <v>1145</v>
      </c>
      <c r="Z15" s="596" t="s">
        <v>530</v>
      </c>
      <c r="AA15" s="88" t="s">
        <v>1225</v>
      </c>
      <c r="AB15" s="630" t="s">
        <v>1305</v>
      </c>
      <c r="AC15" s="596" t="s">
        <v>537</v>
      </c>
      <c r="AD15" s="596" t="s">
        <v>580</v>
      </c>
      <c r="AE15" s="596" t="s">
        <v>537</v>
      </c>
      <c r="AF15" s="596" t="s">
        <v>580</v>
      </c>
      <c r="AG15" s="599" t="s">
        <v>537</v>
      </c>
      <c r="AH15" s="89"/>
      <c r="AI15" s="87"/>
      <c r="AJ15" s="87"/>
      <c r="AK15" s="88"/>
      <c r="AL15" s="89"/>
      <c r="AM15" s="87"/>
      <c r="AN15" s="88"/>
      <c r="AO15" s="89"/>
      <c r="AP15" s="87"/>
      <c r="AQ15" s="87"/>
      <c r="AR15" s="87"/>
      <c r="AS15" s="87"/>
      <c r="AT15" s="88"/>
    </row>
    <row r="16" spans="1:46" x14ac:dyDescent="0.2">
      <c r="Q16" s="506"/>
    </row>
  </sheetData>
  <sheetProtection autoFilter="0"/>
  <autoFilter ref="A8:AT15"/>
  <mergeCells count="40">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 ref="AO7:AT7"/>
    <mergeCell ref="U7:X7"/>
    <mergeCell ref="Y7:AA7"/>
    <mergeCell ref="AB7:AG7"/>
    <mergeCell ref="AH7:AK7"/>
    <mergeCell ref="AL7:AN7"/>
    <mergeCell ref="A7:A8"/>
    <mergeCell ref="B7:B8"/>
    <mergeCell ref="C7:C8"/>
    <mergeCell ref="D7:D8"/>
    <mergeCell ref="E7:E8"/>
    <mergeCell ref="U6:AG6"/>
    <mergeCell ref="AH6:AT6"/>
    <mergeCell ref="U5:AD5"/>
    <mergeCell ref="AE5:AG5"/>
    <mergeCell ref="AH5:AQ5"/>
    <mergeCell ref="AR5:AT5"/>
    <mergeCell ref="U1:V3"/>
    <mergeCell ref="W1:AF3"/>
    <mergeCell ref="AH1:AI3"/>
    <mergeCell ref="AJ1:AS3"/>
    <mergeCell ref="H4:T4"/>
    <mergeCell ref="U4:AG4"/>
    <mergeCell ref="AH4:AT4"/>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AM10:AM15 M10:M15 Z10:Z15</xm:sqref>
        </x14:dataValidation>
        <x14:dataValidation type="list" allowBlank="1" showInputMessage="1" showErrorMessage="1">
          <x14:formula1>
            <xm:f>'CONTROL DE CAMBIOS'!$C$32:$C$37</xm:f>
          </x14:formula1>
          <xm:sqref>AT10:AT15 U14 T10:T15</xm:sqref>
        </x14:dataValidation>
        <x14:dataValidation type="list" allowBlank="1" showInputMessage="1" showErrorMessage="1">
          <x14:formula1>
            <xm:f>'CONTROL DE CAMBIOS'!$C$32:$C$38</xm:f>
          </x14:formula1>
          <xm:sqref>AG15</xm:sqref>
        </x14:dataValidation>
        <x14:dataValidation type="list" allowBlank="1" showInputMessage="1" showErrorMessage="1">
          <x14:formula1>
            <xm:f>'CONTROL DE CAMBIOS'!$C$32:$C$38</xm:f>
          </x14:formula1>
          <xm:sqref>AG10:AG14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T23"/>
  <sheetViews>
    <sheetView zoomScaleNormal="100" workbookViewId="0">
      <selection activeCell="AI10" sqref="AI10"/>
    </sheetView>
  </sheetViews>
  <sheetFormatPr baseColWidth="10" defaultColWidth="11.42578125" defaultRowHeight="14.25" x14ac:dyDescent="0.2"/>
  <cols>
    <col min="1" max="1" width="25.85546875" style="164" customWidth="1"/>
    <col min="2" max="2" width="6.7109375" style="164" customWidth="1"/>
    <col min="3" max="3" width="51.140625" style="164" customWidth="1"/>
    <col min="4" max="4" width="24.42578125" style="164" customWidth="1"/>
    <col min="5" max="5" width="25.7109375" style="164" customWidth="1"/>
    <col min="6" max="7" width="30.28515625" style="164" customWidth="1"/>
    <col min="8" max="8" width="38.42578125" style="192" customWidth="1"/>
    <col min="9" max="9" width="13.28515625" style="193" customWidth="1"/>
    <col min="10" max="10" width="22.85546875" style="193" customWidth="1"/>
    <col min="11" max="11" width="41" style="192" customWidth="1"/>
    <col min="12" max="12" width="15.140625" style="193" customWidth="1"/>
    <col min="13" max="13" width="15.42578125" style="193" customWidth="1"/>
    <col min="14" max="14" width="56.28515625" style="192" customWidth="1"/>
    <col min="15" max="16" width="18.140625" style="164" customWidth="1"/>
    <col min="17" max="17" width="19.7109375" style="164" customWidth="1"/>
    <col min="18" max="18" width="43.85546875" style="164" customWidth="1"/>
    <col min="19" max="19" width="21.85546875" style="164" customWidth="1"/>
    <col min="20" max="20" width="19.5703125" style="164" customWidth="1"/>
    <col min="21" max="21" width="28.140625" style="164" customWidth="1"/>
    <col min="22" max="26" width="18.42578125" style="164" customWidth="1"/>
    <col min="27" max="27" width="23" style="164" customWidth="1"/>
    <col min="28" max="30" width="18.42578125" style="164" customWidth="1"/>
    <col min="31" max="31" width="32.28515625" style="164" customWidth="1"/>
    <col min="32" max="45" width="18.42578125" style="164" customWidth="1"/>
    <col min="46" max="46" width="26" style="164" customWidth="1"/>
    <col min="47" max="16384" width="11.42578125" style="164"/>
  </cols>
  <sheetData>
    <row r="1" spans="1:46" ht="28.5" customHeight="1" x14ac:dyDescent="0.2">
      <c r="A1" s="1076" t="s">
        <v>567</v>
      </c>
      <c r="B1" s="861"/>
      <c r="C1" s="861"/>
      <c r="D1" s="861"/>
      <c r="E1" s="861"/>
      <c r="F1" s="862"/>
      <c r="G1" s="517" t="s">
        <v>157</v>
      </c>
      <c r="H1" s="820"/>
      <c r="I1" s="821"/>
      <c r="J1" s="805" t="s">
        <v>158</v>
      </c>
      <c r="K1" s="805"/>
      <c r="L1" s="805"/>
      <c r="M1" s="805"/>
      <c r="N1" s="805"/>
      <c r="O1" s="805"/>
      <c r="P1" s="805"/>
      <c r="Q1" s="805"/>
      <c r="R1" s="805"/>
      <c r="S1" s="805"/>
      <c r="T1" s="67" t="s">
        <v>157</v>
      </c>
      <c r="U1" s="820"/>
      <c r="V1" s="821"/>
      <c r="W1" s="805" t="s">
        <v>158</v>
      </c>
      <c r="X1" s="805"/>
      <c r="Y1" s="805"/>
      <c r="Z1" s="805"/>
      <c r="AA1" s="805"/>
      <c r="AB1" s="805"/>
      <c r="AC1" s="805"/>
      <c r="AD1" s="805"/>
      <c r="AE1" s="805"/>
      <c r="AF1" s="805"/>
      <c r="AG1" s="67" t="s">
        <v>157</v>
      </c>
      <c r="AH1" s="820"/>
      <c r="AI1" s="821"/>
      <c r="AJ1" s="805" t="s">
        <v>158</v>
      </c>
      <c r="AK1" s="805"/>
      <c r="AL1" s="805"/>
      <c r="AM1" s="805"/>
      <c r="AN1" s="805"/>
      <c r="AO1" s="805"/>
      <c r="AP1" s="805"/>
      <c r="AQ1" s="805"/>
      <c r="AR1" s="805"/>
      <c r="AS1" s="805"/>
      <c r="AT1" s="67" t="s">
        <v>157</v>
      </c>
    </row>
    <row r="2" spans="1:46" ht="29.25" customHeight="1" x14ac:dyDescent="0.2">
      <c r="A2" s="1076"/>
      <c r="B2" s="861"/>
      <c r="C2" s="861"/>
      <c r="D2" s="861"/>
      <c r="E2" s="861"/>
      <c r="F2" s="862"/>
      <c r="G2" s="518" t="s">
        <v>561</v>
      </c>
      <c r="H2" s="822"/>
      <c r="I2" s="823"/>
      <c r="J2" s="806"/>
      <c r="K2" s="806"/>
      <c r="L2" s="806"/>
      <c r="M2" s="806"/>
      <c r="N2" s="806"/>
      <c r="O2" s="806"/>
      <c r="P2" s="806"/>
      <c r="Q2" s="806"/>
      <c r="R2" s="806"/>
      <c r="S2" s="806"/>
      <c r="T2" s="70" t="s">
        <v>561</v>
      </c>
      <c r="U2" s="822"/>
      <c r="V2" s="823"/>
      <c r="W2" s="806"/>
      <c r="X2" s="806"/>
      <c r="Y2" s="806"/>
      <c r="Z2" s="806"/>
      <c r="AA2" s="806"/>
      <c r="AB2" s="806"/>
      <c r="AC2" s="806"/>
      <c r="AD2" s="806"/>
      <c r="AE2" s="806"/>
      <c r="AF2" s="806"/>
      <c r="AG2" s="70" t="s">
        <v>561</v>
      </c>
      <c r="AH2" s="822"/>
      <c r="AI2" s="823"/>
      <c r="AJ2" s="806"/>
      <c r="AK2" s="806"/>
      <c r="AL2" s="806"/>
      <c r="AM2" s="806"/>
      <c r="AN2" s="806"/>
      <c r="AO2" s="806"/>
      <c r="AP2" s="806"/>
      <c r="AQ2" s="806"/>
      <c r="AR2" s="806"/>
      <c r="AS2" s="806"/>
      <c r="AT2" s="71" t="s">
        <v>561</v>
      </c>
    </row>
    <row r="3" spans="1:46" ht="30" customHeight="1" x14ac:dyDescent="0.2">
      <c r="A3" s="1077"/>
      <c r="B3" s="864"/>
      <c r="C3" s="864"/>
      <c r="D3" s="864"/>
      <c r="E3" s="864"/>
      <c r="F3" s="865"/>
      <c r="G3" s="518" t="s">
        <v>562</v>
      </c>
      <c r="H3" s="822"/>
      <c r="I3" s="823"/>
      <c r="J3" s="806"/>
      <c r="K3" s="806"/>
      <c r="L3" s="806"/>
      <c r="M3" s="806"/>
      <c r="N3" s="806"/>
      <c r="O3" s="806"/>
      <c r="P3" s="806"/>
      <c r="Q3" s="806"/>
      <c r="R3" s="806"/>
      <c r="S3" s="806"/>
      <c r="T3" s="70" t="s">
        <v>562</v>
      </c>
      <c r="U3" s="822"/>
      <c r="V3" s="823"/>
      <c r="W3" s="806"/>
      <c r="X3" s="806"/>
      <c r="Y3" s="806"/>
      <c r="Z3" s="806"/>
      <c r="AA3" s="806"/>
      <c r="AB3" s="806"/>
      <c r="AC3" s="806"/>
      <c r="AD3" s="806"/>
      <c r="AE3" s="806"/>
      <c r="AF3" s="806"/>
      <c r="AG3" s="70" t="s">
        <v>562</v>
      </c>
      <c r="AH3" s="822"/>
      <c r="AI3" s="823"/>
      <c r="AJ3" s="806"/>
      <c r="AK3" s="806"/>
      <c r="AL3" s="806"/>
      <c r="AM3" s="806"/>
      <c r="AN3" s="806"/>
      <c r="AO3" s="806"/>
      <c r="AP3" s="806"/>
      <c r="AQ3" s="806"/>
      <c r="AR3" s="806"/>
      <c r="AS3" s="806"/>
      <c r="AT3" s="71" t="s">
        <v>562</v>
      </c>
    </row>
    <row r="4" spans="1:46" ht="34.5" customHeight="1" x14ac:dyDescent="0.2">
      <c r="A4" s="866" t="s">
        <v>150</v>
      </c>
      <c r="B4" s="867"/>
      <c r="C4" s="867"/>
      <c r="D4" s="867"/>
      <c r="E4" s="867"/>
      <c r="F4" s="867"/>
      <c r="G4" s="867"/>
      <c r="H4" s="807" t="s">
        <v>150</v>
      </c>
      <c r="I4" s="806"/>
      <c r="J4" s="806"/>
      <c r="K4" s="806"/>
      <c r="L4" s="806"/>
      <c r="M4" s="806"/>
      <c r="N4" s="806"/>
      <c r="O4" s="806"/>
      <c r="P4" s="806"/>
      <c r="Q4" s="806"/>
      <c r="R4" s="806"/>
      <c r="S4" s="806"/>
      <c r="T4" s="808"/>
      <c r="U4" s="807" t="s">
        <v>150</v>
      </c>
      <c r="V4" s="806"/>
      <c r="W4" s="806"/>
      <c r="X4" s="806"/>
      <c r="Y4" s="806"/>
      <c r="Z4" s="806"/>
      <c r="AA4" s="806"/>
      <c r="AB4" s="806"/>
      <c r="AC4" s="806"/>
      <c r="AD4" s="806"/>
      <c r="AE4" s="806"/>
      <c r="AF4" s="806"/>
      <c r="AG4" s="808"/>
      <c r="AH4" s="807" t="s">
        <v>150</v>
      </c>
      <c r="AI4" s="806"/>
      <c r="AJ4" s="806"/>
      <c r="AK4" s="806"/>
      <c r="AL4" s="806"/>
      <c r="AM4" s="806"/>
      <c r="AN4" s="806"/>
      <c r="AO4" s="806"/>
      <c r="AP4" s="806"/>
      <c r="AQ4" s="806"/>
      <c r="AR4" s="806"/>
      <c r="AS4" s="806"/>
      <c r="AT4" s="808"/>
    </row>
    <row r="5" spans="1:46" ht="34.5" customHeight="1" thickBot="1" x14ac:dyDescent="0.25">
      <c r="A5" s="988" t="s">
        <v>987</v>
      </c>
      <c r="B5" s="989"/>
      <c r="C5" s="989"/>
      <c r="D5" s="989"/>
      <c r="E5" s="989"/>
      <c r="F5" s="967" t="s">
        <v>1067</v>
      </c>
      <c r="G5" s="965"/>
      <c r="H5" s="964" t="s">
        <v>570</v>
      </c>
      <c r="I5" s="965"/>
      <c r="J5" s="965"/>
      <c r="K5" s="965"/>
      <c r="L5" s="965"/>
      <c r="M5" s="965"/>
      <c r="N5" s="965"/>
      <c r="O5" s="965"/>
      <c r="P5" s="965"/>
      <c r="Q5" s="966"/>
      <c r="R5" s="967" t="s">
        <v>1067</v>
      </c>
      <c r="S5" s="965"/>
      <c r="T5" s="968"/>
      <c r="U5" s="964" t="s">
        <v>569</v>
      </c>
      <c r="V5" s="965"/>
      <c r="W5" s="965"/>
      <c r="X5" s="965"/>
      <c r="Y5" s="965"/>
      <c r="Z5" s="965"/>
      <c r="AA5" s="965"/>
      <c r="AB5" s="965"/>
      <c r="AC5" s="965"/>
      <c r="AD5" s="966"/>
      <c r="AE5" s="967" t="s">
        <v>1067</v>
      </c>
      <c r="AF5" s="965"/>
      <c r="AG5" s="968"/>
      <c r="AH5" s="964" t="s">
        <v>571</v>
      </c>
      <c r="AI5" s="965"/>
      <c r="AJ5" s="965"/>
      <c r="AK5" s="965"/>
      <c r="AL5" s="965"/>
      <c r="AM5" s="965"/>
      <c r="AN5" s="965"/>
      <c r="AO5" s="965"/>
      <c r="AP5" s="965"/>
      <c r="AQ5" s="966"/>
      <c r="AR5" s="967" t="s">
        <v>1067</v>
      </c>
      <c r="AS5" s="965"/>
      <c r="AT5" s="968"/>
    </row>
    <row r="6" spans="1:46" ht="48" customHeight="1" thickBot="1" x14ac:dyDescent="0.25">
      <c r="A6" s="1115" t="s">
        <v>171</v>
      </c>
      <c r="B6" s="1085"/>
      <c r="C6" s="1085"/>
      <c r="D6" s="1085"/>
      <c r="E6" s="1085"/>
      <c r="F6" s="1085"/>
      <c r="G6" s="1116"/>
      <c r="H6" s="1083" t="s">
        <v>171</v>
      </c>
      <c r="I6" s="1084"/>
      <c r="J6" s="1084"/>
      <c r="K6" s="1084"/>
      <c r="L6" s="1085"/>
      <c r="M6" s="1085"/>
      <c r="N6" s="1085"/>
      <c r="O6" s="1085"/>
      <c r="P6" s="1085"/>
      <c r="Q6" s="1085"/>
      <c r="R6" s="1085"/>
      <c r="S6" s="1085"/>
      <c r="T6" s="1086"/>
      <c r="U6" s="1087" t="s">
        <v>171</v>
      </c>
      <c r="V6" s="1088"/>
      <c r="W6" s="1088"/>
      <c r="X6" s="1088"/>
      <c r="Y6" s="1088"/>
      <c r="Z6" s="1088"/>
      <c r="AA6" s="1088"/>
      <c r="AB6" s="1088"/>
      <c r="AC6" s="1088"/>
      <c r="AD6" s="1088"/>
      <c r="AE6" s="1088"/>
      <c r="AF6" s="1088"/>
      <c r="AG6" s="1088"/>
      <c r="AH6" s="1088" t="s">
        <v>171</v>
      </c>
      <c r="AI6" s="1088"/>
      <c r="AJ6" s="1088"/>
      <c r="AK6" s="1088"/>
      <c r="AL6" s="1088"/>
      <c r="AM6" s="1088"/>
      <c r="AN6" s="1088"/>
      <c r="AO6" s="1088"/>
      <c r="AP6" s="1088"/>
      <c r="AQ6" s="1088"/>
      <c r="AR6" s="1088"/>
      <c r="AS6" s="1088"/>
      <c r="AT6" s="1089"/>
    </row>
    <row r="7" spans="1:46" ht="34.5" customHeight="1" x14ac:dyDescent="0.2">
      <c r="A7" s="1118" t="s">
        <v>144</v>
      </c>
      <c r="B7" s="1060" t="s">
        <v>560</v>
      </c>
      <c r="C7" s="1060" t="s">
        <v>145</v>
      </c>
      <c r="D7" s="1062" t="s">
        <v>146</v>
      </c>
      <c r="E7" s="1060" t="s">
        <v>125</v>
      </c>
      <c r="F7" s="1060" t="s">
        <v>147</v>
      </c>
      <c r="G7" s="1064"/>
      <c r="H7" s="1025" t="s">
        <v>535</v>
      </c>
      <c r="I7" s="956"/>
      <c r="J7" s="956"/>
      <c r="K7" s="1054"/>
      <c r="L7" s="1090" t="s">
        <v>522</v>
      </c>
      <c r="M7" s="1091"/>
      <c r="N7" s="1092"/>
      <c r="O7" s="1027" t="s">
        <v>523</v>
      </c>
      <c r="P7" s="962"/>
      <c r="Q7" s="962"/>
      <c r="R7" s="962"/>
      <c r="S7" s="962"/>
      <c r="T7" s="963"/>
      <c r="U7" s="873" t="s">
        <v>538</v>
      </c>
      <c r="V7" s="1078"/>
      <c r="W7" s="1078"/>
      <c r="X7" s="1079"/>
      <c r="Y7" s="1080" t="s">
        <v>539</v>
      </c>
      <c r="Z7" s="1081"/>
      <c r="AA7" s="1082"/>
      <c r="AB7" s="1066" t="s">
        <v>540</v>
      </c>
      <c r="AC7" s="1067"/>
      <c r="AD7" s="1067"/>
      <c r="AE7" s="1067"/>
      <c r="AF7" s="1067"/>
      <c r="AG7" s="1068"/>
      <c r="AH7" s="873" t="s">
        <v>546</v>
      </c>
      <c r="AI7" s="1078"/>
      <c r="AJ7" s="1078"/>
      <c r="AK7" s="1079"/>
      <c r="AL7" s="1080" t="s">
        <v>545</v>
      </c>
      <c r="AM7" s="1081"/>
      <c r="AN7" s="1082"/>
      <c r="AO7" s="1066" t="s">
        <v>543</v>
      </c>
      <c r="AP7" s="1067"/>
      <c r="AQ7" s="1067"/>
      <c r="AR7" s="1067"/>
      <c r="AS7" s="1067"/>
      <c r="AT7" s="1068"/>
    </row>
    <row r="8" spans="1:46" ht="18" customHeight="1" x14ac:dyDescent="0.2">
      <c r="A8" s="1119"/>
      <c r="B8" s="1061"/>
      <c r="C8" s="1061"/>
      <c r="D8" s="1063"/>
      <c r="E8" s="1061"/>
      <c r="F8" s="1061"/>
      <c r="G8" s="1065"/>
      <c r="H8" s="912" t="s">
        <v>517</v>
      </c>
      <c r="I8" s="914" t="s">
        <v>231</v>
      </c>
      <c r="J8" s="914" t="s">
        <v>518</v>
      </c>
      <c r="K8" s="1069" t="s">
        <v>519</v>
      </c>
      <c r="L8" s="1070" t="s">
        <v>520</v>
      </c>
      <c r="M8" s="1124" t="s">
        <v>524</v>
      </c>
      <c r="N8" s="1072" t="s">
        <v>521</v>
      </c>
      <c r="O8" s="1074" t="s">
        <v>536</v>
      </c>
      <c r="P8" s="1120" t="s">
        <v>529</v>
      </c>
      <c r="Q8" s="1120" t="s">
        <v>525</v>
      </c>
      <c r="R8" s="1120" t="s">
        <v>526</v>
      </c>
      <c r="S8" s="1120" t="s">
        <v>527</v>
      </c>
      <c r="T8" s="1122" t="s">
        <v>528</v>
      </c>
      <c r="U8" s="1093" t="s">
        <v>517</v>
      </c>
      <c r="V8" s="1095" t="s">
        <v>231</v>
      </c>
      <c r="W8" s="1095" t="s">
        <v>518</v>
      </c>
      <c r="X8" s="1097" t="s">
        <v>519</v>
      </c>
      <c r="Y8" s="1099" t="s">
        <v>520</v>
      </c>
      <c r="Z8" s="1101" t="s">
        <v>524</v>
      </c>
      <c r="AA8" s="1103" t="s">
        <v>521</v>
      </c>
      <c r="AB8" s="1105" t="s">
        <v>536</v>
      </c>
      <c r="AC8" s="1107" t="s">
        <v>529</v>
      </c>
      <c r="AD8" s="1107" t="s">
        <v>525</v>
      </c>
      <c r="AE8" s="1107" t="s">
        <v>526</v>
      </c>
      <c r="AF8" s="1107" t="s">
        <v>527</v>
      </c>
      <c r="AG8" s="1109" t="s">
        <v>528</v>
      </c>
      <c r="AH8" s="1093" t="s">
        <v>517</v>
      </c>
      <c r="AI8" s="1095" t="s">
        <v>231</v>
      </c>
      <c r="AJ8" s="1095" t="s">
        <v>518</v>
      </c>
      <c r="AK8" s="1097" t="s">
        <v>519</v>
      </c>
      <c r="AL8" s="1099" t="s">
        <v>520</v>
      </c>
      <c r="AM8" s="1101" t="s">
        <v>524</v>
      </c>
      <c r="AN8" s="1103" t="s">
        <v>521</v>
      </c>
      <c r="AO8" s="1105" t="s">
        <v>536</v>
      </c>
      <c r="AP8" s="1107" t="s">
        <v>529</v>
      </c>
      <c r="AQ8" s="1107" t="s">
        <v>525</v>
      </c>
      <c r="AR8" s="1107" t="s">
        <v>526</v>
      </c>
      <c r="AS8" s="1107" t="s">
        <v>527</v>
      </c>
      <c r="AT8" s="1109" t="s">
        <v>528</v>
      </c>
    </row>
    <row r="9" spans="1:46" ht="38.25" customHeight="1" thickBot="1" x14ac:dyDescent="0.25">
      <c r="A9" s="1119"/>
      <c r="B9" s="1061"/>
      <c r="C9" s="1061"/>
      <c r="D9" s="1063"/>
      <c r="E9" s="1061"/>
      <c r="F9" s="559" t="s">
        <v>861</v>
      </c>
      <c r="G9" s="524" t="s">
        <v>862</v>
      </c>
      <c r="H9" s="912"/>
      <c r="I9" s="914"/>
      <c r="J9" s="914"/>
      <c r="K9" s="1069"/>
      <c r="L9" s="1071"/>
      <c r="M9" s="1125"/>
      <c r="N9" s="1073"/>
      <c r="O9" s="1075"/>
      <c r="P9" s="1121"/>
      <c r="Q9" s="1121"/>
      <c r="R9" s="1121"/>
      <c r="S9" s="1121"/>
      <c r="T9" s="1123"/>
      <c r="U9" s="1094"/>
      <c r="V9" s="1096"/>
      <c r="W9" s="1096"/>
      <c r="X9" s="1098"/>
      <c r="Y9" s="1100"/>
      <c r="Z9" s="1102"/>
      <c r="AA9" s="1104"/>
      <c r="AB9" s="1111"/>
      <c r="AC9" s="1112"/>
      <c r="AD9" s="1112"/>
      <c r="AE9" s="1112"/>
      <c r="AF9" s="1112"/>
      <c r="AG9" s="1113"/>
      <c r="AH9" s="1094"/>
      <c r="AI9" s="1096"/>
      <c r="AJ9" s="1096"/>
      <c r="AK9" s="1098"/>
      <c r="AL9" s="1100"/>
      <c r="AM9" s="1102"/>
      <c r="AN9" s="1104"/>
      <c r="AO9" s="1106"/>
      <c r="AP9" s="1108"/>
      <c r="AQ9" s="1108"/>
      <c r="AR9" s="1108"/>
      <c r="AS9" s="1108"/>
      <c r="AT9" s="1110"/>
    </row>
    <row r="10" spans="1:46" ht="253.9" customHeight="1" x14ac:dyDescent="0.2">
      <c r="A10" s="1117" t="s">
        <v>183</v>
      </c>
      <c r="B10" s="525">
        <v>1</v>
      </c>
      <c r="C10" s="512" t="s">
        <v>184</v>
      </c>
      <c r="D10" s="526" t="s">
        <v>185</v>
      </c>
      <c r="E10" s="526" t="s">
        <v>335</v>
      </c>
      <c r="F10" s="527">
        <v>44228</v>
      </c>
      <c r="G10" s="528">
        <v>44255</v>
      </c>
      <c r="H10" s="126" t="s">
        <v>619</v>
      </c>
      <c r="I10" s="238">
        <v>1</v>
      </c>
      <c r="J10" s="131" t="s">
        <v>642</v>
      </c>
      <c r="K10" s="216" t="s">
        <v>636</v>
      </c>
      <c r="L10" s="130" t="s">
        <v>634</v>
      </c>
      <c r="M10" s="131" t="s">
        <v>531</v>
      </c>
      <c r="N10" s="216" t="s">
        <v>635</v>
      </c>
      <c r="O10" s="133" t="s">
        <v>1027</v>
      </c>
      <c r="P10" s="131" t="s">
        <v>863</v>
      </c>
      <c r="Q10" s="127">
        <v>1</v>
      </c>
      <c r="R10" s="128" t="s">
        <v>619</v>
      </c>
      <c r="S10" s="131" t="s">
        <v>954</v>
      </c>
      <c r="T10" s="129" t="s">
        <v>531</v>
      </c>
      <c r="U10" s="86" t="s">
        <v>1133</v>
      </c>
      <c r="V10" s="597">
        <v>1</v>
      </c>
      <c r="W10" s="84" t="s">
        <v>580</v>
      </c>
      <c r="X10" s="85" t="s">
        <v>580</v>
      </c>
      <c r="Y10" s="576" t="s">
        <v>1145</v>
      </c>
      <c r="Z10" s="131" t="s">
        <v>531</v>
      </c>
      <c r="AA10" s="576" t="s">
        <v>1159</v>
      </c>
      <c r="AB10" s="731" t="s">
        <v>1305</v>
      </c>
      <c r="AC10" s="727" t="s">
        <v>537</v>
      </c>
      <c r="AD10" s="727" t="s">
        <v>580</v>
      </c>
      <c r="AE10" s="727" t="s">
        <v>580</v>
      </c>
      <c r="AF10" s="727" t="s">
        <v>580</v>
      </c>
      <c r="AG10" s="728" t="s">
        <v>537</v>
      </c>
      <c r="AH10" s="86"/>
      <c r="AI10" s="84"/>
      <c r="AJ10" s="84"/>
      <c r="AK10" s="85"/>
      <c r="AL10" s="86"/>
      <c r="AM10" s="84"/>
      <c r="AN10" s="85"/>
      <c r="AO10" s="86"/>
      <c r="AP10" s="84"/>
      <c r="AQ10" s="84"/>
      <c r="AR10" s="84"/>
      <c r="AS10" s="84"/>
      <c r="AT10" s="85"/>
    </row>
    <row r="11" spans="1:46" ht="194.45" customHeight="1" x14ac:dyDescent="0.2">
      <c r="A11" s="1117"/>
      <c r="B11" s="525">
        <v>2</v>
      </c>
      <c r="C11" s="512" t="s">
        <v>512</v>
      </c>
      <c r="D11" s="529" t="s">
        <v>186</v>
      </c>
      <c r="E11" s="526" t="s">
        <v>335</v>
      </c>
      <c r="F11" s="530">
        <v>44256</v>
      </c>
      <c r="G11" s="531">
        <v>44286</v>
      </c>
      <c r="H11" s="126" t="s">
        <v>637</v>
      </c>
      <c r="I11" s="238">
        <v>1</v>
      </c>
      <c r="J11" s="131" t="s">
        <v>643</v>
      </c>
      <c r="K11" s="216"/>
      <c r="L11" s="130" t="s">
        <v>634</v>
      </c>
      <c r="M11" s="131" t="s">
        <v>531</v>
      </c>
      <c r="N11" s="216" t="s">
        <v>946</v>
      </c>
      <c r="O11" s="133" t="s">
        <v>1027</v>
      </c>
      <c r="P11" s="131" t="s">
        <v>863</v>
      </c>
      <c r="Q11" s="127">
        <v>1</v>
      </c>
      <c r="R11" s="128" t="s">
        <v>637</v>
      </c>
      <c r="S11" s="131" t="s">
        <v>955</v>
      </c>
      <c r="T11" s="129" t="s">
        <v>531</v>
      </c>
      <c r="U11" s="86" t="s">
        <v>1133</v>
      </c>
      <c r="V11" s="597">
        <v>1</v>
      </c>
      <c r="W11" s="84" t="s">
        <v>580</v>
      </c>
      <c r="X11" s="85" t="s">
        <v>580</v>
      </c>
      <c r="Y11" s="576" t="s">
        <v>1145</v>
      </c>
      <c r="Z11" s="131" t="s">
        <v>531</v>
      </c>
      <c r="AA11" s="576" t="s">
        <v>1159</v>
      </c>
      <c r="AB11" s="631" t="s">
        <v>1305</v>
      </c>
      <c r="AC11" s="576" t="s">
        <v>537</v>
      </c>
      <c r="AD11" s="576" t="s">
        <v>580</v>
      </c>
      <c r="AE11" s="576" t="s">
        <v>580</v>
      </c>
      <c r="AF11" s="576" t="s">
        <v>580</v>
      </c>
      <c r="AG11" s="604" t="s">
        <v>537</v>
      </c>
      <c r="AH11" s="86"/>
      <c r="AI11" s="84"/>
      <c r="AJ11" s="84"/>
      <c r="AK11" s="85"/>
      <c r="AL11" s="86"/>
      <c r="AM11" s="84"/>
      <c r="AN11" s="85"/>
      <c r="AO11" s="86"/>
      <c r="AP11" s="84"/>
      <c r="AQ11" s="84"/>
      <c r="AR11" s="84"/>
      <c r="AS11" s="84"/>
      <c r="AT11" s="85"/>
    </row>
    <row r="12" spans="1:46" ht="208.15" customHeight="1" x14ac:dyDescent="0.2">
      <c r="A12" s="561" t="s">
        <v>187</v>
      </c>
      <c r="B12" s="525">
        <v>3</v>
      </c>
      <c r="C12" s="512" t="s">
        <v>513</v>
      </c>
      <c r="D12" s="526" t="s">
        <v>854</v>
      </c>
      <c r="E12" s="526" t="s">
        <v>336</v>
      </c>
      <c r="F12" s="527">
        <v>44287</v>
      </c>
      <c r="G12" s="528">
        <v>44316</v>
      </c>
      <c r="H12" s="126" t="s">
        <v>638</v>
      </c>
      <c r="I12" s="238">
        <v>1</v>
      </c>
      <c r="J12" s="131" t="s">
        <v>644</v>
      </c>
      <c r="K12" s="129" t="s">
        <v>855</v>
      </c>
      <c r="L12" s="130" t="s">
        <v>634</v>
      </c>
      <c r="M12" s="131" t="s">
        <v>531</v>
      </c>
      <c r="N12" s="216" t="s">
        <v>856</v>
      </c>
      <c r="O12" s="133" t="s">
        <v>1027</v>
      </c>
      <c r="P12" s="131" t="s">
        <v>863</v>
      </c>
      <c r="Q12" s="127">
        <v>1</v>
      </c>
      <c r="R12" s="128" t="s">
        <v>956</v>
      </c>
      <c r="S12" s="131" t="s">
        <v>957</v>
      </c>
      <c r="T12" s="129" t="s">
        <v>531</v>
      </c>
      <c r="U12" s="86" t="s">
        <v>1133</v>
      </c>
      <c r="V12" s="597">
        <v>1</v>
      </c>
      <c r="W12" s="84" t="s">
        <v>580</v>
      </c>
      <c r="X12" s="85" t="s">
        <v>580</v>
      </c>
      <c r="Y12" s="576" t="s">
        <v>1145</v>
      </c>
      <c r="Z12" s="131" t="s">
        <v>531</v>
      </c>
      <c r="AA12" s="576" t="s">
        <v>1159</v>
      </c>
      <c r="AB12" s="631" t="s">
        <v>1305</v>
      </c>
      <c r="AC12" s="576" t="s">
        <v>537</v>
      </c>
      <c r="AD12" s="576" t="s">
        <v>580</v>
      </c>
      <c r="AE12" s="576" t="s">
        <v>580</v>
      </c>
      <c r="AF12" s="576" t="s">
        <v>580</v>
      </c>
      <c r="AG12" s="604" t="s">
        <v>537</v>
      </c>
      <c r="AH12" s="86"/>
      <c r="AI12" s="84"/>
      <c r="AJ12" s="84"/>
      <c r="AK12" s="85"/>
      <c r="AL12" s="86"/>
      <c r="AM12" s="84"/>
      <c r="AN12" s="85"/>
      <c r="AO12" s="86"/>
      <c r="AP12" s="84"/>
      <c r="AQ12" s="84"/>
      <c r="AR12" s="84"/>
      <c r="AS12" s="84"/>
      <c r="AT12" s="85"/>
    </row>
    <row r="13" spans="1:46" ht="287.25" customHeight="1" x14ac:dyDescent="0.2">
      <c r="A13" s="561" t="s">
        <v>188</v>
      </c>
      <c r="B13" s="525">
        <v>4</v>
      </c>
      <c r="C13" s="512" t="s">
        <v>514</v>
      </c>
      <c r="D13" s="526" t="s">
        <v>857</v>
      </c>
      <c r="E13" s="526" t="s">
        <v>331</v>
      </c>
      <c r="F13" s="527">
        <v>44287</v>
      </c>
      <c r="G13" s="528">
        <v>44316</v>
      </c>
      <c r="H13" s="126" t="s">
        <v>639</v>
      </c>
      <c r="I13" s="131">
        <v>0</v>
      </c>
      <c r="J13" s="131" t="s">
        <v>645</v>
      </c>
      <c r="K13" s="216" t="s">
        <v>640</v>
      </c>
      <c r="L13" s="130" t="s">
        <v>634</v>
      </c>
      <c r="M13" s="131" t="s">
        <v>533</v>
      </c>
      <c r="N13" s="216" t="s">
        <v>641</v>
      </c>
      <c r="O13" s="133" t="s">
        <v>1027</v>
      </c>
      <c r="P13" s="131" t="s">
        <v>863</v>
      </c>
      <c r="Q13" s="127">
        <v>0</v>
      </c>
      <c r="R13" s="138" t="s">
        <v>959</v>
      </c>
      <c r="S13" s="131" t="s">
        <v>958</v>
      </c>
      <c r="T13" s="129" t="s">
        <v>533</v>
      </c>
      <c r="U13" s="84" t="s">
        <v>1134</v>
      </c>
      <c r="V13" s="579">
        <v>1</v>
      </c>
      <c r="W13" s="84" t="s">
        <v>1227</v>
      </c>
      <c r="X13" s="85" t="s">
        <v>580</v>
      </c>
      <c r="Y13" s="576" t="s">
        <v>1145</v>
      </c>
      <c r="Z13" s="131" t="s">
        <v>531</v>
      </c>
      <c r="AA13" s="576" t="s">
        <v>1226</v>
      </c>
      <c r="AB13" s="631" t="s">
        <v>1305</v>
      </c>
      <c r="AC13" s="576" t="s">
        <v>863</v>
      </c>
      <c r="AD13" s="575">
        <v>1</v>
      </c>
      <c r="AE13" s="701" t="s">
        <v>1344</v>
      </c>
      <c r="AF13" s="701" t="s">
        <v>1330</v>
      </c>
      <c r="AG13" s="604" t="s">
        <v>531</v>
      </c>
      <c r="AH13" s="86"/>
      <c r="AI13" s="84"/>
      <c r="AJ13" s="84"/>
      <c r="AK13" s="85"/>
      <c r="AL13" s="86"/>
      <c r="AM13" s="84"/>
      <c r="AN13" s="85"/>
      <c r="AO13" s="86"/>
      <c r="AP13" s="84"/>
      <c r="AQ13" s="84"/>
      <c r="AR13" s="84"/>
      <c r="AS13" s="84"/>
      <c r="AT13" s="85"/>
    </row>
    <row r="14" spans="1:46" ht="391.5" customHeight="1" x14ac:dyDescent="0.2">
      <c r="A14" s="561" t="s">
        <v>189</v>
      </c>
      <c r="B14" s="525">
        <v>5</v>
      </c>
      <c r="C14" s="512" t="s">
        <v>515</v>
      </c>
      <c r="D14" s="526" t="s">
        <v>858</v>
      </c>
      <c r="E14" s="526" t="s">
        <v>336</v>
      </c>
      <c r="F14" s="527">
        <v>44228</v>
      </c>
      <c r="G14" s="528">
        <v>44561</v>
      </c>
      <c r="H14" s="126" t="s">
        <v>647</v>
      </c>
      <c r="I14" s="238">
        <v>0.33</v>
      </c>
      <c r="J14" s="131" t="s">
        <v>648</v>
      </c>
      <c r="K14" s="216" t="s">
        <v>859</v>
      </c>
      <c r="L14" s="130" t="s">
        <v>634</v>
      </c>
      <c r="M14" s="131" t="s">
        <v>530</v>
      </c>
      <c r="N14" s="216" t="s">
        <v>860</v>
      </c>
      <c r="O14" s="133" t="s">
        <v>1027</v>
      </c>
      <c r="P14" s="131" t="s">
        <v>863</v>
      </c>
      <c r="Q14" s="127">
        <v>0.33</v>
      </c>
      <c r="R14" s="128" t="s">
        <v>960</v>
      </c>
      <c r="S14" s="131" t="s">
        <v>961</v>
      </c>
      <c r="T14" s="129" t="s">
        <v>530</v>
      </c>
      <c r="U14" s="86" t="s">
        <v>1228</v>
      </c>
      <c r="V14" s="579">
        <v>0.9</v>
      </c>
      <c r="W14" s="84" t="s">
        <v>1135</v>
      </c>
      <c r="X14" s="85" t="s">
        <v>580</v>
      </c>
      <c r="Y14" s="576" t="s">
        <v>1145</v>
      </c>
      <c r="Z14" s="131" t="s">
        <v>530</v>
      </c>
      <c r="AA14" s="576" t="s">
        <v>1229</v>
      </c>
      <c r="AB14" s="631" t="s">
        <v>1305</v>
      </c>
      <c r="AC14" s="576" t="s">
        <v>537</v>
      </c>
      <c r="AD14" s="576" t="s">
        <v>580</v>
      </c>
      <c r="AE14" s="576" t="s">
        <v>580</v>
      </c>
      <c r="AF14" s="576" t="s">
        <v>580</v>
      </c>
      <c r="AG14" s="604" t="s">
        <v>537</v>
      </c>
      <c r="AH14" s="86"/>
      <c r="AI14" s="84"/>
      <c r="AJ14" s="84"/>
      <c r="AK14" s="85"/>
      <c r="AL14" s="86"/>
      <c r="AM14" s="84"/>
      <c r="AN14" s="85"/>
      <c r="AO14" s="86"/>
      <c r="AP14" s="84"/>
      <c r="AQ14" s="84"/>
      <c r="AR14" s="84"/>
      <c r="AS14" s="84"/>
      <c r="AT14" s="85"/>
    </row>
    <row r="15" spans="1:46" ht="84" customHeight="1" thickBot="1" x14ac:dyDescent="0.25">
      <c r="A15" s="532" t="s">
        <v>190</v>
      </c>
      <c r="B15" s="533">
        <v>6</v>
      </c>
      <c r="C15" s="692" t="s">
        <v>191</v>
      </c>
      <c r="D15" s="534" t="s">
        <v>192</v>
      </c>
      <c r="E15" s="534" t="s">
        <v>335</v>
      </c>
      <c r="F15" s="535">
        <v>44531</v>
      </c>
      <c r="G15" s="536">
        <v>44561</v>
      </c>
      <c r="H15" s="144" t="s">
        <v>646</v>
      </c>
      <c r="I15" s="149" t="s">
        <v>580</v>
      </c>
      <c r="J15" s="149" t="s">
        <v>580</v>
      </c>
      <c r="K15" s="537"/>
      <c r="L15" s="148" t="s">
        <v>634</v>
      </c>
      <c r="M15" s="149" t="s">
        <v>537</v>
      </c>
      <c r="N15" s="537" t="s">
        <v>580</v>
      </c>
      <c r="O15" s="151" t="s">
        <v>1027</v>
      </c>
      <c r="P15" s="149" t="s">
        <v>863</v>
      </c>
      <c r="Q15" s="145">
        <v>0</v>
      </c>
      <c r="R15" s="146" t="s">
        <v>947</v>
      </c>
      <c r="S15" s="149" t="s">
        <v>580</v>
      </c>
      <c r="T15" s="147" t="s">
        <v>537</v>
      </c>
      <c r="U15" s="596" t="s">
        <v>537</v>
      </c>
      <c r="V15" s="87" t="s">
        <v>580</v>
      </c>
      <c r="W15" s="87" t="s">
        <v>580</v>
      </c>
      <c r="X15" s="88" t="s">
        <v>580</v>
      </c>
      <c r="Y15" s="630" t="s">
        <v>1145</v>
      </c>
      <c r="Z15" s="149" t="s">
        <v>537</v>
      </c>
      <c r="AA15" s="599" t="s">
        <v>580</v>
      </c>
      <c r="AB15" s="630" t="s">
        <v>1305</v>
      </c>
      <c r="AC15" s="596" t="s">
        <v>537</v>
      </c>
      <c r="AD15" s="596" t="s">
        <v>580</v>
      </c>
      <c r="AE15" s="596" t="s">
        <v>580</v>
      </c>
      <c r="AF15" s="596" t="s">
        <v>580</v>
      </c>
      <c r="AG15" s="599" t="s">
        <v>537</v>
      </c>
      <c r="AH15" s="89"/>
      <c r="AI15" s="87"/>
      <c r="AJ15" s="87"/>
      <c r="AK15" s="88"/>
      <c r="AL15" s="89"/>
      <c r="AM15" s="87"/>
      <c r="AN15" s="88"/>
      <c r="AO15" s="89"/>
      <c r="AP15" s="87"/>
      <c r="AQ15" s="87"/>
      <c r="AR15" s="87"/>
      <c r="AS15" s="87"/>
      <c r="AT15" s="88"/>
    </row>
    <row r="16" spans="1:46" ht="15" x14ac:dyDescent="0.2">
      <c r="A16" s="519"/>
      <c r="B16" s="520"/>
      <c r="C16" s="521"/>
      <c r="D16" s="522"/>
      <c r="E16" s="522"/>
      <c r="F16" s="523"/>
      <c r="G16" s="523"/>
    </row>
    <row r="17" spans="1:7" ht="15" x14ac:dyDescent="0.2">
      <c r="A17" s="1126"/>
      <c r="B17" s="520"/>
      <c r="C17" s="521"/>
      <c r="D17" s="522"/>
      <c r="E17" s="522"/>
      <c r="F17" s="523"/>
      <c r="G17" s="523"/>
    </row>
    <row r="18" spans="1:7" ht="15" x14ac:dyDescent="0.2">
      <c r="A18" s="1126"/>
      <c r="B18" s="520"/>
      <c r="C18" s="521"/>
      <c r="D18" s="522"/>
      <c r="E18" s="522"/>
      <c r="F18" s="523"/>
      <c r="G18" s="523"/>
    </row>
    <row r="19" spans="1:7" ht="15" x14ac:dyDescent="0.2">
      <c r="A19" s="1126"/>
      <c r="B19" s="520"/>
      <c r="C19" s="521"/>
      <c r="D19" s="522"/>
      <c r="E19" s="522"/>
      <c r="F19" s="523"/>
      <c r="G19" s="523"/>
    </row>
    <row r="20" spans="1:7" ht="15" x14ac:dyDescent="0.2">
      <c r="A20" s="1126"/>
      <c r="B20" s="520"/>
      <c r="C20" s="521"/>
      <c r="D20" s="522"/>
      <c r="E20" s="522"/>
      <c r="F20" s="523"/>
      <c r="G20" s="523"/>
    </row>
    <row r="21" spans="1:7" ht="79.5" customHeight="1" x14ac:dyDescent="0.2">
      <c r="A21" s="1114"/>
      <c r="B21" s="520"/>
      <c r="C21" s="521"/>
      <c r="D21" s="522"/>
      <c r="E21" s="522"/>
      <c r="F21" s="523"/>
      <c r="G21" s="523"/>
    </row>
    <row r="22" spans="1:7" ht="94.5" customHeight="1" x14ac:dyDescent="0.2">
      <c r="A22" s="1114"/>
      <c r="B22" s="520"/>
      <c r="C22" s="521"/>
      <c r="D22" s="522"/>
      <c r="E22" s="522"/>
      <c r="F22" s="523"/>
      <c r="G22" s="523"/>
    </row>
    <row r="23" spans="1:7" ht="87.75" customHeight="1" x14ac:dyDescent="0.2">
      <c r="A23" s="1114"/>
      <c r="B23" s="520"/>
      <c r="C23" s="521"/>
      <c r="D23" s="522"/>
      <c r="E23" s="522"/>
      <c r="F23" s="523"/>
      <c r="G23" s="523"/>
    </row>
  </sheetData>
  <sheetProtection autoFilter="0"/>
  <autoFilter ref="A9:AT15"/>
  <mergeCells count="81">
    <mergeCell ref="S8:S9"/>
    <mergeCell ref="T8:T9"/>
    <mergeCell ref="M8:M9"/>
    <mergeCell ref="A17:A18"/>
    <mergeCell ref="A19:A20"/>
    <mergeCell ref="P8:P9"/>
    <mergeCell ref="Q8:Q9"/>
    <mergeCell ref="R8:R9"/>
    <mergeCell ref="A21:A23"/>
    <mergeCell ref="A6:G6"/>
    <mergeCell ref="A10:A11"/>
    <mergeCell ref="A7:A9"/>
    <mergeCell ref="B7:B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M8:AM9"/>
    <mergeCell ref="AN8:AN9"/>
    <mergeCell ref="AO8:AO9"/>
    <mergeCell ref="AP8:AP9"/>
    <mergeCell ref="AQ8:AQ9"/>
    <mergeCell ref="AH8:AH9"/>
    <mergeCell ref="AI8:AI9"/>
    <mergeCell ref="AJ8:AJ9"/>
    <mergeCell ref="AK8:AK9"/>
    <mergeCell ref="AL8:AL9"/>
    <mergeCell ref="AH7:AK7"/>
    <mergeCell ref="AL7:AN7"/>
    <mergeCell ref="AO7:AT7"/>
    <mergeCell ref="H6:T6"/>
    <mergeCell ref="U6:AG6"/>
    <mergeCell ref="AH6:AT6"/>
    <mergeCell ref="H7:K7"/>
    <mergeCell ref="L7:N7"/>
    <mergeCell ref="O7:T7"/>
    <mergeCell ref="U7:X7"/>
    <mergeCell ref="Y7:AA7"/>
    <mergeCell ref="A1:F3"/>
    <mergeCell ref="A4:G4"/>
    <mergeCell ref="A5:E5"/>
    <mergeCell ref="F5:G5"/>
    <mergeCell ref="H1:I3"/>
    <mergeCell ref="H4:T4"/>
    <mergeCell ref="J1:S3"/>
    <mergeCell ref="H5:Q5"/>
    <mergeCell ref="R5:T5"/>
    <mergeCell ref="U1:V3"/>
    <mergeCell ref="W1:AF3"/>
    <mergeCell ref="AH1:AI3"/>
    <mergeCell ref="AJ1:AS3"/>
    <mergeCell ref="AH4:AT4"/>
    <mergeCell ref="U4:AG4"/>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CAMBIOS'!$A$32:$A$36</xm:f>
          </x14:formula1>
          <xm:sqref>AM10:AM15 M10:M15 Z10:Z15</xm:sqref>
        </x14:dataValidation>
        <x14:dataValidation type="list" allowBlank="1" showInputMessage="1" showErrorMessage="1">
          <x14:formula1>
            <xm:f>'CONTROL DE CAMBIOS'!$C$32:$C$37</xm:f>
          </x14:formula1>
          <xm:sqref>AT10:AT15 T10:T15 AG13</xm:sqref>
        </x14:dataValidation>
        <x14:dataValidation type="list" allowBlank="1" showInputMessage="1" showErrorMessage="1">
          <x14:formula1>
            <xm:f>'CONTROL DE CAMBIOS'!$C$32:$C$38</xm:f>
          </x14:formula1>
          <xm:sqref>AG15</xm:sqref>
        </x14:dataValidation>
        <x14:dataValidation type="list" allowBlank="1" showInputMessage="1" showErrorMessage="1">
          <x14:formula1>
            <xm:f>'CONTROL DE CAMBIOS'!$C$32:$C$38</xm:f>
          </x14:formula1>
          <xm:sqref>AG10:AG12 AG14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19</vt:i4>
      </vt:variant>
    </vt:vector>
  </HeadingPairs>
  <TitlesOfParts>
    <vt:vector size="31"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CONTROL DE CAMBIOS ACTUALIZADO</vt:lpstr>
      <vt:lpstr>Resultados PAAC</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Kelly Johanna Serrano Rincon</cp:lastModifiedBy>
  <cp:lastPrinted>2017-08-30T22:20:48Z</cp:lastPrinted>
  <dcterms:created xsi:type="dcterms:W3CDTF">2017-07-10T14:58:32Z</dcterms:created>
  <dcterms:modified xsi:type="dcterms:W3CDTF">2021-09-14T21:19:57Z</dcterms:modified>
</cp:coreProperties>
</file>