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100sermed1\Downloads\"/>
    </mc:Choice>
  </mc:AlternateContent>
  <bookViews>
    <workbookView xWindow="0" yWindow="0" windowWidth="21600" windowHeight="9300" firstSheet="1" activeTab="1"/>
  </bookViews>
  <sheets>
    <sheet name="BD" sheetId="2" state="hidden" r:id="rId1"/>
    <sheet name="1. GESTIÓN RIESGO CORRUPCIÓN" sheetId="20" r:id="rId2"/>
  </sheets>
  <externalReferences>
    <externalReference r:id="rId3"/>
  </externalReferences>
  <definedNames>
    <definedName name="Alcance">BD!$B$4:$F$4</definedName>
    <definedName name="_xlnm.Print_Area" localSheetId="1">'1. GESTIÓN RIESGO CORRUPCIÓN'!$A$1:$U$4</definedName>
    <definedName name="Clasificacion" localSheetId="1">#REF!</definedName>
    <definedName name="Clasificacion">#REF!</definedName>
    <definedName name="Condiciones">BD!$B$14:$F$14</definedName>
    <definedName name="CONTROL">BD!$I$44:$J$46</definedName>
    <definedName name="Costo">BD!$B$2:$F$2</definedName>
    <definedName name="CRITERIORC">BD!$D$57:$E$71</definedName>
    <definedName name="DI" localSheetId="1">[1]INFORMACIÓN!#REF!</definedName>
    <definedName name="DI">[1]INFORMACIÓN!#REF!</definedName>
    <definedName name="Frecuencia" localSheetId="1">[1]Hoja1!$C$2:$C$8</definedName>
    <definedName name="Frecuencia">BD!$B$13:$F$13</definedName>
    <definedName name="GSST">BD!$B$7:$F$7</definedName>
    <definedName name="Herramienta">[1]Hoja1!$E$2:$E$10</definedName>
    <definedName name="Ocurrencia">BD!$B$12:$F$12</definedName>
    <definedName name="Operatividad">BD!$B$5:$F$5</definedName>
    <definedName name="Procesos" localSheetId="1">#REF!</definedName>
    <definedName name="Procesos">#REF!</definedName>
    <definedName name="RCVR">BD!$D$57:$F$71</definedName>
    <definedName name="RCVRI">BD!$F$57:$G$71</definedName>
    <definedName name="SGA">BD!$B$6:$F$6</definedName>
    <definedName name="Tendencia">[1]Hoja1!$D$2:$D$4</definedName>
    <definedName name="Tiempo">BD!$B$3:$F$3</definedName>
    <definedName name="Tipo" localSheetId="1">[1]Hoja1!$A$2:$A$8</definedName>
    <definedName name="TIPO">BD!$A$28:$A$34</definedName>
    <definedName name="_xlnm.Print_Titles" localSheetId="1">'1. GESTIÓN RIESGO CORRUPCIÓN'!#REF!</definedName>
    <definedName name="Trazabilidad">BD!$B$15:$F$15</definedName>
    <definedName name="VALOR">BD!$D$25:$E$49</definedName>
    <definedName name="VR">BD!$D$25:$F$49</definedName>
    <definedName name="VRI">BD!$F$25:$G$49</definedName>
  </definedNames>
  <calcPr calcId="191029"/>
</workbook>
</file>

<file path=xl/calcChain.xml><?xml version="1.0" encoding="utf-8"?>
<calcChain xmlns="http://schemas.openxmlformats.org/spreadsheetml/2006/main">
  <c r="B11" i="20" l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M67" i="2"/>
  <c r="N67" i="2"/>
  <c r="M68" i="2"/>
  <c r="N68" i="2"/>
  <c r="M69" i="2"/>
  <c r="N69" i="2"/>
  <c r="M70" i="2"/>
  <c r="N70" i="2"/>
  <c r="M71" i="2"/>
  <c r="N71" i="2"/>
  <c r="L68" i="2"/>
  <c r="L69" i="2"/>
  <c r="L70" i="2"/>
  <c r="L71" i="2"/>
  <c r="L67" i="2"/>
  <c r="G26" i="2" l="1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25" i="2"/>
  <c r="K24" i="2"/>
  <c r="L24" i="2"/>
  <c r="M24" i="2"/>
  <c r="N24" i="2"/>
  <c r="K25" i="2"/>
  <c r="L25" i="2"/>
  <c r="M25" i="2"/>
  <c r="N25" i="2"/>
  <c r="K26" i="2"/>
  <c r="L26" i="2"/>
  <c r="M26" i="2"/>
  <c r="N26" i="2"/>
  <c r="K27" i="2"/>
  <c r="L27" i="2"/>
  <c r="M27" i="2"/>
  <c r="N27" i="2"/>
  <c r="K28" i="2"/>
  <c r="L28" i="2"/>
  <c r="M28" i="2"/>
  <c r="N28" i="2"/>
  <c r="J25" i="2"/>
  <c r="J26" i="2"/>
  <c r="J27" i="2"/>
  <c r="J28" i="2"/>
  <c r="J24" i="2"/>
</calcChain>
</file>

<file path=xl/sharedStrings.xml><?xml version="1.0" encoding="utf-8"?>
<sst xmlns="http://schemas.openxmlformats.org/spreadsheetml/2006/main" count="407" uniqueCount="234">
  <si>
    <t>Costo</t>
  </si>
  <si>
    <t>Tiempo</t>
  </si>
  <si>
    <t>Alcance</t>
  </si>
  <si>
    <t xml:space="preserve">Operatividad </t>
  </si>
  <si>
    <t>La materialización del riesgo no conlleva a pérdidas económicas.</t>
  </si>
  <si>
    <t>GSST</t>
  </si>
  <si>
    <t>El riesgo tiene una afectación puntual en el procedimiento, no afecta otras tareas desarrolladas en el proceso evaluado.</t>
  </si>
  <si>
    <t>En caso de materializarse el riesgo afectaría los tiempos de operación en periodos inferiores a cuatro horas.</t>
  </si>
  <si>
    <t>De materializarse el riesgo no conlleva a afectaciones en la seguridad o la salud del personal.</t>
  </si>
  <si>
    <t>De materializarse el riesgo no conlleva a afectaciones ambientales.</t>
  </si>
  <si>
    <t>La materialización del riesgo conlleva a pérdidas económicas mínimas que para su atención no requieren modificaciones en términos presupuestales</t>
  </si>
  <si>
    <t xml:space="preserve">La materialización del riesgo conlleva a pérdidas económicas considerables y modifica los presupuestos del o de los proyectos de inversión con que tenga relación. </t>
  </si>
  <si>
    <t xml:space="preserve">La materialización del riesgo conlleva a pérdidas económicas significativas que afectan directamente el cumplimiento de los objetivos del o de los proyectos de inversión con que tenga relación. </t>
  </si>
  <si>
    <t>En caso de materializarse el riesgo afectaría los tiempos de operación entre uno y dos días.</t>
  </si>
  <si>
    <t>En caso de materializarse el riesgo afectaría los tiempos de operación en más de dos y hasta tres días.</t>
  </si>
  <si>
    <t>En caso de materializarse el riesgo afectaría los tiempos de operación en más de tres y hasta cuatro días.</t>
  </si>
  <si>
    <t>En caso de materializarse el riesgo afectaría los tiempos de operación en periodos superiores a cuatro días.</t>
  </si>
  <si>
    <t>De materializarse el riesgo conlleva a un impacto ambiental no significativo.</t>
  </si>
  <si>
    <t>De materializarse el riesgo conlleva a un impacto ambiental significativo con control operacional.</t>
  </si>
  <si>
    <t>De materializarse el riesgo conlleva a un impacto ambiental significativo que aún no contempla un control operacional.</t>
  </si>
  <si>
    <t>La materialización del riesgo conlleva a pérdidas económicas mínimas que implican modificaciones leves a los presupuestos de los proyectos de inversión relacionados.</t>
  </si>
  <si>
    <t>De materializarse el riesgo conlleva a afectaciones ambientales mínimas que no son consideradas en una matriz ambiental.</t>
  </si>
  <si>
    <t>De materializarse el riesgo conlleva a afectaciones en que implica ausentismo del personal.</t>
  </si>
  <si>
    <t>De materializarse el riesgo puede comprometer la salud o la vida de los colaboradores</t>
  </si>
  <si>
    <t>El riesgo tiene una afectación local y tiene impacto sobre el proceso evaluado.</t>
  </si>
  <si>
    <t>El riesgo tiene una afectación extensa y afecta varios procesos además del proceso evaluado.</t>
  </si>
  <si>
    <t>El riesgo tiene una afectación extensa y afecta otro proceso además del proceso evaluado.</t>
  </si>
  <si>
    <t>El riesgo tiene una afectación en el procedimiento y afecta algunos procedimeintos  del proceso evaluado.</t>
  </si>
  <si>
    <t>La materialización del riesgo afectaría levemente la operación normal del proceso.</t>
  </si>
  <si>
    <t>La materialización del riesgo afectaría por completo la operación normal del proceso.</t>
  </si>
  <si>
    <t>La materialización del riesgo afectaría la operación normal del proceso.</t>
  </si>
  <si>
    <t>La materialización del riesgo afectaría la operación normal del proceso, desplazando varios recursos para su atención.</t>
  </si>
  <si>
    <t>De materializarse el riesgo conlleva a afectaciones mínimas en términos de la salud del personal.</t>
  </si>
  <si>
    <t>De materializarse el riesgo conlleva a afectaciones mínimas en términos de la seguridad para el personal.</t>
  </si>
  <si>
    <t xml:space="preserve">La materialización del riesgo afectaría la operación normal del proceso e implica el despliegue de una contingencia </t>
  </si>
  <si>
    <t>SGA</t>
  </si>
  <si>
    <t>No ha ocurrido en la entidad</t>
  </si>
  <si>
    <t>Ha ocurrido más de una vez en la entidad en el último año</t>
  </si>
  <si>
    <t>Ha ocurrido una vez en la Entidad en el último año</t>
  </si>
  <si>
    <t>Ha ocurrido una vez en los últimos cinco años en la Entidad</t>
  </si>
  <si>
    <t>Ha ocurrido una vez en los  últimos dos años en la Entidad</t>
  </si>
  <si>
    <t>Ocurrencia</t>
  </si>
  <si>
    <t xml:space="preserve">La actividad desarrollada que posibilita la materialización del riesgo tiene una frecuencia de ejecución diaria  </t>
  </si>
  <si>
    <t xml:space="preserve">La actividad desarrollada que posibilita la materialización del riesgo tiene una frecuencia de ejecución semanal </t>
  </si>
  <si>
    <t>La actividad desarrollada que posibilita la materialización del riesgo tiene una frecuencia de ejecución mensual</t>
  </si>
  <si>
    <t>La actividad desarrollada que posibilita la materialización del riesgo tiene una frecuencia de ejecución semestral</t>
  </si>
  <si>
    <t>La actividad desarrollada que posibilita la materialización del riesgo tiene una frecuencia de ejecución Anual</t>
  </si>
  <si>
    <t>Frecuencia</t>
  </si>
  <si>
    <t>Las condiciones actuales hacen que la materialización del riesgo sea un evento improbable</t>
  </si>
  <si>
    <t>Las condiciones actuales hacen que la materialización del riesgo sea un evento con una probabilidad moderada</t>
  </si>
  <si>
    <t>Las condiciones actuales hacen que la materialización del riesgo sea un evento con una baja probabilidad de ocurrencia</t>
  </si>
  <si>
    <t>Las condiciones actuales hacen que la materialización del riesgo sea un evento casi certero</t>
  </si>
  <si>
    <t>Las condiciones actuales hacen que la materialización del riesgo sea un evento con una alta probabilidad de ocurrencia</t>
  </si>
  <si>
    <t>Trazabilidad</t>
  </si>
  <si>
    <t>Existen algunos registros de información relacionada, pero estos datos no están inmediatamente disponibles</t>
  </si>
  <si>
    <t>Existen datos que pueden brindar información frente a la ocurrencia de un evento, pero esta información debe ser reconstruida</t>
  </si>
  <si>
    <t>Condiciones</t>
  </si>
  <si>
    <t>Tanto la probabilidad de ocurrencia como el impacto del riesgo</t>
  </si>
  <si>
    <t>Mitigar</t>
  </si>
  <si>
    <t>Prevenir</t>
  </si>
  <si>
    <t>Dispersar</t>
  </si>
  <si>
    <t>Transferir</t>
  </si>
  <si>
    <t>Asumir</t>
  </si>
  <si>
    <t>Acciones</t>
  </si>
  <si>
    <t>Insignificante</t>
  </si>
  <si>
    <t>Menor</t>
  </si>
  <si>
    <t>Moderado</t>
  </si>
  <si>
    <t>Mayor</t>
  </si>
  <si>
    <t>Catastrofico</t>
  </si>
  <si>
    <t>Bajo</t>
  </si>
  <si>
    <t>Medio</t>
  </si>
  <si>
    <t>Alto</t>
  </si>
  <si>
    <t>Extremo</t>
  </si>
  <si>
    <t>ExcepcionalInsignificante</t>
  </si>
  <si>
    <t>ExcepcionalMenor</t>
  </si>
  <si>
    <t>ExcepcionalModerado</t>
  </si>
  <si>
    <t>ExcepcionalMayor</t>
  </si>
  <si>
    <t>ExcepcionalCatastrofico</t>
  </si>
  <si>
    <t>ImprobableInsignificante</t>
  </si>
  <si>
    <t>ImprobableMenor</t>
  </si>
  <si>
    <t>ImprobableModerado</t>
  </si>
  <si>
    <t>ImprobableMayor</t>
  </si>
  <si>
    <t>ImprobableCatastrofico</t>
  </si>
  <si>
    <t>PosibleInsignificante</t>
  </si>
  <si>
    <t>PosibleMenor</t>
  </si>
  <si>
    <t>PosibleModerado</t>
  </si>
  <si>
    <t>PosibleMayor</t>
  </si>
  <si>
    <t>PosibleCatastrofico</t>
  </si>
  <si>
    <t>ProbableInsignificante</t>
  </si>
  <si>
    <t>ProbableMenor</t>
  </si>
  <si>
    <t>ProbableModerado</t>
  </si>
  <si>
    <t>ProbableMayor</t>
  </si>
  <si>
    <t>ProbableCatastrofico</t>
  </si>
  <si>
    <t>Casi SeguroInsignificante</t>
  </si>
  <si>
    <t>Casi SeguroMenor</t>
  </si>
  <si>
    <t>Casi SeguroModerado</t>
  </si>
  <si>
    <t>Casi SeguroMayor</t>
  </si>
  <si>
    <t>Casi SeguroCatastrofico</t>
  </si>
  <si>
    <t>Excepcional</t>
  </si>
  <si>
    <t>Improbable</t>
  </si>
  <si>
    <t>Posible</t>
  </si>
  <si>
    <t>Probable</t>
  </si>
  <si>
    <t>Casi Seguro</t>
  </si>
  <si>
    <t>La probabilidad de la ocurrencia del evento</t>
  </si>
  <si>
    <t>El impacto que pueda generar el evento</t>
  </si>
  <si>
    <t>X</t>
  </si>
  <si>
    <t>Y</t>
  </si>
  <si>
    <t>XY</t>
  </si>
  <si>
    <t>Ponderación</t>
  </si>
  <si>
    <t>Moderada</t>
  </si>
  <si>
    <t>Baja</t>
  </si>
  <si>
    <t>Alta</t>
  </si>
  <si>
    <t>Extrema</t>
  </si>
  <si>
    <t>Tipo</t>
  </si>
  <si>
    <t>Estratégico</t>
  </si>
  <si>
    <t>Operacional</t>
  </si>
  <si>
    <t>Financiero</t>
  </si>
  <si>
    <t>Tecnológico</t>
  </si>
  <si>
    <t>Otro</t>
  </si>
  <si>
    <t>Cumplimiento</t>
  </si>
  <si>
    <t xml:space="preserve">Se cuenta con registros históricos que permitan llevar la trazabilidad de la ocurrencia de eventos relacionados </t>
  </si>
  <si>
    <t>Se cuenta con registros históricos que posibilitan el análisis de situaciones similares y que permitan analizar eventos similares</t>
  </si>
  <si>
    <t xml:space="preserve">No se cuenta con registros históricos que permitan llevar la trazabilidad de la ocurrencia de eventos relacionados </t>
  </si>
  <si>
    <t>RESPONSABLE</t>
  </si>
  <si>
    <t>FECHA</t>
  </si>
  <si>
    <t xml:space="preserve">CAJA DE LA VIVIENDA POPULAR </t>
  </si>
  <si>
    <t xml:space="preserve">ACTIVIDAD </t>
  </si>
  <si>
    <t>META/PRODUCTO</t>
  </si>
  <si>
    <t>EVIDENCIAS</t>
  </si>
  <si>
    <t>SUBCOMPONENTE</t>
  </si>
  <si>
    <t>Código: 208-PLA-Ft-05</t>
  </si>
  <si>
    <t>PLAN ANTICORRUPCIÓN Y DE ATENCIÓN AL CIUDADANO</t>
  </si>
  <si>
    <t>COMPONENTE No. 1 : GESTIÓN DEL RIESGO DE CORRUPCIÓN - MAPA DE RIESGOS DE CORRUPCIÓN</t>
  </si>
  <si>
    <t xml:space="preserve">Política de Administración de Riesgos </t>
  </si>
  <si>
    <t>Política de administración de riesgos revisada y actualizada</t>
  </si>
  <si>
    <t>Política de riesgos socializada</t>
  </si>
  <si>
    <t xml:space="preserve">Construcción del  MAPA  DE RIESGOS - PLAN ANTICORRUPCIÓN Y DE ATENCIÓN AL CIUDADANO 2021 </t>
  </si>
  <si>
    <t xml:space="preserve">Realizar mesas de trabajo con los responsables y enlaces de los (16) procesos, que permitan revisar los riesgos vigentes de los procesos sus controles y las actividades de control para el tratamiento de los riesgos para la vigencia. </t>
  </si>
  <si>
    <t>Mesas de trabajo revisión y análisis de riesgos (16) mesas de trabajo</t>
  </si>
  <si>
    <t>31/01/2021</t>
  </si>
  <si>
    <t>Elaborar la consolidación de los  riesgos de los procesos dentro de los mapas de riesgos y la respectiva actualización de las fichas de riesgo, para la vigencia 2021.</t>
  </si>
  <si>
    <t>Fichas de riesgo y mapas de riesgos de corrupción, para la vigencia 2021.</t>
  </si>
  <si>
    <t xml:space="preserve">Sensibilizar a los enlaces de la Caja de la Vivienda Popular sobre la Gestión del Riesgo en la entidad mediante reunión efectuada con los responsables de procesos de la Entidad. </t>
  </si>
  <si>
    <t xml:space="preserve">Realizar mesas de trabajo con los responsables y enlaces de los (16) procesos, que permitan hacer un análisis y en los casos que se considere necesario restructurar los riesgos de los procesos.  </t>
  </si>
  <si>
    <t>Elaborar la consolidación de los  riesgos de los procesos dentro de los mapas de riesgos y la respectiva actualización de las fichas de riesgo, en los casos que se presenten modificaciones sobre los riesgos.</t>
  </si>
  <si>
    <t>Consulta y Divulgación</t>
  </si>
  <si>
    <t>Propuesta Mapa de Riesgos de Corrupción</t>
  </si>
  <si>
    <t>25/01/2021</t>
  </si>
  <si>
    <t>Monitoreo y Revisión</t>
  </si>
  <si>
    <t>Mapas de riesgos de corrupción con monitoreo cuatrimestral</t>
  </si>
  <si>
    <t>Responsables de procesos y Oficina Asesora de Planeación .</t>
  </si>
  <si>
    <r>
      <rPr>
        <b/>
        <sz val="12"/>
        <color theme="1"/>
        <rFont val="Arial"/>
        <family val="2"/>
      </rPr>
      <t>Primer seguimiento:</t>
    </r>
    <r>
      <rPr>
        <sz val="12"/>
        <color theme="1"/>
        <rFont val="Arial"/>
        <family val="2"/>
      </rPr>
      <t xml:space="preserve"> Con corte al 30 de abril. 14 de mayo de 2021.
</t>
    </r>
    <r>
      <rPr>
        <b/>
        <sz val="12"/>
        <color theme="1"/>
        <rFont val="Arial"/>
        <family val="2"/>
      </rPr>
      <t xml:space="preserve">Segundo seguimiento: </t>
    </r>
    <r>
      <rPr>
        <sz val="12"/>
        <color theme="1"/>
        <rFont val="Arial"/>
        <family val="2"/>
      </rPr>
      <t xml:space="preserve">Con corte al 31 de agosto. 14 de septiembre de 2021.
</t>
    </r>
    <r>
      <rPr>
        <b/>
        <sz val="12"/>
        <color theme="1"/>
        <rFont val="Arial"/>
        <family val="2"/>
      </rPr>
      <t xml:space="preserve">Tercer seguimiento: </t>
    </r>
    <r>
      <rPr>
        <sz val="12"/>
        <color theme="1"/>
        <rFont val="Arial"/>
        <family val="2"/>
      </rPr>
      <t>Con corte al 31 de diciembre. 17 de enero de 2022.</t>
    </r>
  </si>
  <si>
    <t xml:space="preserve">Seguimiento efectuado, con reporte cuatrimestral.  </t>
  </si>
  <si>
    <t>Asesoría de Control Interno</t>
  </si>
  <si>
    <t>Capítulo del primer informe de seguimiento con las alertas a los procesos cuyas formulaciones tengan observaciones</t>
  </si>
  <si>
    <t>Mayo 14 - 2021</t>
  </si>
  <si>
    <t>Monitorear la ejecución de los controles identificados en los riesgos de los procesos misionales.</t>
  </si>
  <si>
    <t>Informe de verificación del diseño de controles y su implementación</t>
  </si>
  <si>
    <t xml:space="preserve">
Asesoría de Control Interno
</t>
  </si>
  <si>
    <t>Seguimiento</t>
  </si>
  <si>
    <t>PLAN ANTICORRUPCIÓN Y DE ATENCIÓN AL CIUDADANO 2021, publicado en la página WEB</t>
  </si>
  <si>
    <t>Febrero 1 - 2021
Mayo 14 - 2021</t>
  </si>
  <si>
    <t>% Avance</t>
  </si>
  <si>
    <t>Contexto del Proceso (DOFA) actualizado</t>
  </si>
  <si>
    <t>Ficha de riesgos y mapa de riesgos del proceso de Evaluación de la Gestión actualizado y publicado en la carpeta de calidad y en la página web de la entidad</t>
  </si>
  <si>
    <t>Marzo 31 - 2021</t>
  </si>
  <si>
    <t xml:space="preserve">Versión Preliminar 
Versión Final </t>
  </si>
  <si>
    <r>
      <rPr>
        <b/>
        <sz val="12"/>
        <color theme="1"/>
        <rFont val="Arial"/>
        <family val="2"/>
      </rPr>
      <t>Versión Preliminar</t>
    </r>
    <r>
      <rPr>
        <sz val="12"/>
        <color theme="1"/>
        <rFont val="Arial"/>
        <family val="2"/>
      </rPr>
      <t xml:space="preserve">
Enero 22 - 2021 
</t>
    </r>
    <r>
      <rPr>
        <b/>
        <sz val="12"/>
        <color theme="1"/>
        <rFont val="Arial"/>
        <family val="2"/>
      </rPr>
      <t xml:space="preserve">Versión Final </t>
    </r>
    <r>
      <rPr>
        <sz val="12"/>
        <color theme="1"/>
        <rFont val="Arial"/>
        <family val="2"/>
      </rPr>
      <t xml:space="preserve">
Enero 29 - 2021</t>
    </r>
  </si>
  <si>
    <t>Realizar monitoreo cuatrimestral a los Componentes del Plan Anticorrupción y Atención al Ciudadano, realizando observaciones, si es el caso y posteriormente consolidando y solcitando su publicación acorde a los plazos normativos establecidos.</t>
  </si>
  <si>
    <t>Plan Anticorrupción y Atención al Ciudadano</t>
  </si>
  <si>
    <t>Oficina Asesora de Planeación 
Oficina Asesora de Comunicaciones</t>
  </si>
  <si>
    <t xml:space="preserve">Realizar Mesas de Trabajo para la estructuración del Plan Anticorrupción y Atención al Ciudadano. </t>
  </si>
  <si>
    <t>30/07/2021</t>
  </si>
  <si>
    <t xml:space="preserve">Responsables de procesos
Oficina Asesora de Planeación 
</t>
  </si>
  <si>
    <t>28/01/2021</t>
  </si>
  <si>
    <t>Revisar la formulación de las actividades del PAAC en el primer seguimiento y generar las alertas respectivas.</t>
  </si>
  <si>
    <t>Realizar seguimiento a la eficacia de las actividades propuestas por los procesos en los componentes del PLAN ANTICORRUPCIÓN Y DE ATENCIÓN AL CIUDADANO 2021, excepto mapa de riesgos.</t>
  </si>
  <si>
    <t>Realizar seguimiento a la eficacia de las actividades propuestas por los procesos en el mapa de riesgos 2021.</t>
  </si>
  <si>
    <t>Verificar la elaboración y publicación del PLAN ANTICORRUPCIÓN Y DE ATENCIÓN AL CIUDADANO 2021.</t>
  </si>
  <si>
    <t>Realizar seguimiento a la eficacia de las actividades propuestas por los procesos en los componentes el PLAN ANTICORRUPCIÓN Y DE ATENCIÓN AL CIUDADANO 2021, excepto mapa de riesgos.</t>
  </si>
  <si>
    <t>Revisar y actualizar las fichas de los riesgos y el mapa de riesgos del proceso de Evaluación de la Gestión.</t>
  </si>
  <si>
    <t>Actualizar el Contexto del Proceso (DOFA) para la Gestión del Riesgo,  para el fortalecimiento de los controles del proceso de Evaluación de la Gestión.</t>
  </si>
  <si>
    <t>Socializar a los servidores públicos y contratistas de la CVP, la política de administración de riesgos de la entidad.</t>
  </si>
  <si>
    <t>Revisar y actualizar la política de riesgos de la CVP, bajo la actualización de la metodología planteada por el DAFP en su Guía para la administración del riesgo y el diseño de controles en entidades públicas - Versión 5 - Diciembre de 2020.</t>
  </si>
  <si>
    <t>Responsables de proceso
Oficina Asesora de Planeación</t>
  </si>
  <si>
    <t>Oficina Asesora de Planeación</t>
  </si>
  <si>
    <t>Presentar  la propuesta de Mapa de Riesgos de Corrupción vigencia 2021 , a observaciones antes de publicar y divulgar la versión final como lo establecen los lineamientos.</t>
  </si>
  <si>
    <t>Realizar los ajustes que se puedan presentar en el Mapa de Riesgos de Corrupción vigencia 2021, a observaciones antes de publicar y divulgar la versión final como lo establecen los lineamientos.</t>
  </si>
  <si>
    <t xml:space="preserve">Publicar  el Plan Anticorrupción y Atención al Ciudadano y Mapas de Riesgos vigencia 2021 , para consideración de los Grupos de Interés Internos y Externos. </t>
  </si>
  <si>
    <t xml:space="preserve">Realizar monitoreo cuatrimestral a los mapas de riesgos, realizando monitoreo y evaluación de los controles establecidos por los responsables de procesos y  la gestión del riesgo. </t>
  </si>
  <si>
    <t>Descripción Avance</t>
  </si>
  <si>
    <r>
      <t xml:space="preserve">Número y Nombre de la Evidencia
</t>
    </r>
    <r>
      <rPr>
        <sz val="11"/>
        <color theme="1"/>
        <rFont val="Arial"/>
        <family val="2"/>
      </rPr>
      <t>(De acuerdo a la carpeta de evidencias)</t>
    </r>
  </si>
  <si>
    <t>Observaciones</t>
  </si>
  <si>
    <t>Fecha de Monitoreo</t>
  </si>
  <si>
    <t>Observación</t>
  </si>
  <si>
    <t>MONITOREO OFICINA ASESORA DE PLANEACIÓN - PRIMER CUATRIMESTRE</t>
  </si>
  <si>
    <t>SEGUIMIENTO CONTROL INTERNO - PRIMER CUATRIMESTRE</t>
  </si>
  <si>
    <t>Estado de la Actividad</t>
  </si>
  <si>
    <t>% Avance calificación 
Control Interno</t>
  </si>
  <si>
    <t>Notas</t>
  </si>
  <si>
    <t xml:space="preserve">Revisión evidencias </t>
  </si>
  <si>
    <t xml:space="preserve">Estado 
de la actividad </t>
  </si>
  <si>
    <t xml:space="preserve">Acciones con seguimiento </t>
  </si>
  <si>
    <r>
      <t xml:space="preserve">SEGUIMIENTO - PRIMER CUATRIMESTRE
</t>
    </r>
    <r>
      <rPr>
        <sz val="11"/>
        <color theme="1"/>
        <rFont val="Arial"/>
        <family val="2"/>
      </rPr>
      <t>(Responsables del Proceso)</t>
    </r>
  </si>
  <si>
    <t>Fecha de Seguimiento</t>
  </si>
  <si>
    <r>
      <t xml:space="preserve">SEGUIMIENTO - SEGUNDO CUATRIMESTRE
</t>
    </r>
    <r>
      <rPr>
        <sz val="11"/>
        <color theme="1"/>
        <rFont val="Arial"/>
        <family val="2"/>
      </rPr>
      <t>(Responsables del Proceso)</t>
    </r>
  </si>
  <si>
    <t>MONITOREO OFICINA ASESORA DE PLANEACIÓN - SEGUNDO CUATRIMESTRE</t>
  </si>
  <si>
    <t>SEGUIMIENTO CONTROL INTERNO - SEGUNDO CUATRIMESTRE</t>
  </si>
  <si>
    <r>
      <t xml:space="preserve">SEGUIMIENTO - TERCER CUATRIMESTRE
</t>
    </r>
    <r>
      <rPr>
        <sz val="11"/>
        <color theme="1"/>
        <rFont val="Arial"/>
        <family val="2"/>
      </rPr>
      <t>(Responsables del Proceso)</t>
    </r>
  </si>
  <si>
    <t>MONITOREO OFICINA ASESORA DE PLANEACIÓN - TERCER CUATRIMESTRE</t>
  </si>
  <si>
    <t>SEGUIMIENTO CONTROL INTERNO - TERCER CUATRIMESTRE</t>
  </si>
  <si>
    <t>Politica de Administración de Riesgos actualizada</t>
  </si>
  <si>
    <t>Pantallazos de la realización de las mesas ó listas de asistencia
Calendario de agendamiento de las mesas</t>
  </si>
  <si>
    <t>Mapas de Riesgos y fichas de riesgos vigencia 2021 publicados en la página  Web</t>
  </si>
  <si>
    <t>Convocatoria a la sensibilización de la politica 
Pantallazos de la realización de la  sensibilización
Listado de asistencia (google formularios)</t>
  </si>
  <si>
    <t>Mapas de Riesgos vigencia 2021 publicados en la pag Web</t>
  </si>
  <si>
    <t>Socialización versión preliminar de los mapas de Riesgos</t>
  </si>
  <si>
    <t>Correos de solicitud de ajustes 
Mapa  de riesgos de corrupción ajustado</t>
  </si>
  <si>
    <t>Correo de solicitud de publicación a la oficina de comunicaciones
Publicación del PAAC y pieza grafica de socialización
Observaciones (Si se presentan por parte de los grupos de interés y externos)
Publicación PAAC definitivo en la página WEB</t>
  </si>
  <si>
    <t>Convocatoria a la socialización de la politica de riesgos
Pantallazos de la realización de la socialización 
Listado de asistencia (google formularios)</t>
  </si>
  <si>
    <t xml:space="preserve">Una (1)  jornada de sensibilización a los enlaces de los procesos de la entidad. </t>
  </si>
  <si>
    <t>Formatos diligenciados: 
208-PLA-Ft-73
208-PLA-Ft--74
208-PLA-Ft-75</t>
  </si>
  <si>
    <t>Formato diligenciado: 
208-PLA-Ft-75 Ficha de riesgos proceso</t>
  </si>
  <si>
    <t>3 Informes de auditoría de los procesos Mejoramiento de Vivienda, Mejoramiento de Barrios y Urbanizaciones y Titulación.</t>
  </si>
  <si>
    <t>Pantallazos de 3 Informes de seguimiento al PAAC publicados en la página web.</t>
  </si>
  <si>
    <t>3 Informes de seguimiento al PAAC publicados en la página web.</t>
  </si>
  <si>
    <t>Pantallazos de la publicación dónde se evidencie la fecha.</t>
  </si>
  <si>
    <t>Plan Anticorrupción y Atención al Ciudadano consolidado cuatrimestral</t>
  </si>
  <si>
    <t>Mapas de riesgos de corrupción consolidado con monitoreo cuatrimestral</t>
  </si>
  <si>
    <t>N°</t>
  </si>
  <si>
    <t>Versión: 11</t>
  </si>
  <si>
    <t>Vigente desde: 30/04/2021</t>
  </si>
  <si>
    <t>Fecha de Actualización: 30 de Abril de 2021</t>
  </si>
  <si>
    <t xml:space="preserve">                                                                                                                                                          PLAN ANTICORRUPCIÓN Y DE ATENCIÓN AL CIUDADANO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</si>
</sst>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" fillId="0" borderId="0"/>
    <xf numFmtId="0" fontId="13" fillId="0" borderId="0" applyNumberFormat="0" applyFill="0" applyBorder="0" applyAlignment="0" applyProtection="0"/>
    <xf numFmtId="0" fontId="6" fillId="0" borderId="0"/>
    <xf numFmtId="0" fontId="6" fillId="0" borderId="0"/>
  </cellStyleXfs>
  <cellXfs count="15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/>
    <xf numFmtId="9" fontId="0" fillId="0" borderId="0" xfId="0" applyNumberFormat="1"/>
    <xf numFmtId="9" fontId="0" fillId="0" borderId="0" xfId="1" applyFont="1"/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0" xfId="0" applyFill="1"/>
    <xf numFmtId="0" fontId="5" fillId="2" borderId="0" xfId="0" applyFont="1" applyFill="1"/>
    <xf numFmtId="0" fontId="2" fillId="0" borderId="24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5" borderId="0" xfId="0" applyFont="1" applyFill="1" applyAlignment="1">
      <alignment wrapText="1"/>
    </xf>
    <xf numFmtId="0" fontId="1" fillId="5" borderId="0" xfId="0" applyFont="1" applyFill="1"/>
    <xf numFmtId="0" fontId="10" fillId="0" borderId="0" xfId="0" applyFont="1"/>
    <xf numFmtId="0" fontId="1" fillId="0" borderId="0" xfId="0" applyFont="1" applyFill="1" applyAlignment="1">
      <alignment wrapText="1"/>
    </xf>
    <xf numFmtId="0" fontId="10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0" fillId="0" borderId="0" xfId="7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5" borderId="0" xfId="7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0" fontId="14" fillId="0" borderId="1" xfId="7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4" fillId="0" borderId="12" xfId="7" applyFont="1" applyFill="1" applyBorder="1" applyAlignment="1">
      <alignment horizontal="left" vertical="center" wrapText="1"/>
    </xf>
    <xf numFmtId="0" fontId="14" fillId="0" borderId="13" xfId="7" applyFont="1" applyFill="1" applyBorder="1" applyAlignment="1">
      <alignment horizontal="left" vertical="center" wrapText="1"/>
    </xf>
    <xf numFmtId="0" fontId="14" fillId="0" borderId="14" xfId="7" applyFont="1" applyFill="1" applyBorder="1" applyAlignment="1">
      <alignment horizontal="left" vertical="center" wrapText="1"/>
    </xf>
    <xf numFmtId="0" fontId="14" fillId="0" borderId="15" xfId="7" applyFont="1" applyFill="1" applyBorder="1" applyAlignment="1">
      <alignment horizontal="left" vertical="center" wrapText="1"/>
    </xf>
    <xf numFmtId="0" fontId="14" fillId="0" borderId="16" xfId="7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4" fillId="0" borderId="5" xfId="7" applyFont="1" applyFill="1" applyBorder="1" applyAlignment="1">
      <alignment horizontal="left" vertical="center" wrapText="1"/>
    </xf>
    <xf numFmtId="0" fontId="14" fillId="0" borderId="35" xfId="7" applyFont="1" applyFill="1" applyBorder="1" applyAlignment="1">
      <alignment horizontal="left" vertical="center" wrapText="1"/>
    </xf>
    <xf numFmtId="0" fontId="14" fillId="5" borderId="13" xfId="7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5" borderId="13" xfId="7" applyFont="1" applyFill="1" applyBorder="1" applyAlignment="1">
      <alignment vertical="center" wrapText="1"/>
    </xf>
    <xf numFmtId="0" fontId="14" fillId="0" borderId="13" xfId="7" applyFont="1" applyFill="1" applyBorder="1" applyAlignment="1">
      <alignment horizontal="justify" vertical="center" wrapText="1"/>
    </xf>
    <xf numFmtId="0" fontId="1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7" borderId="18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1" fillId="7" borderId="33" xfId="0" applyFont="1" applyFill="1" applyBorder="1" applyAlignment="1">
      <alignment horizontal="center" vertical="center"/>
    </xf>
    <xf numFmtId="0" fontId="11" fillId="7" borderId="32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10">
    <cellStyle name="Hipervínculo" xfId="7" builtinId="8"/>
    <cellStyle name="Normal" xfId="0" builtinId="0"/>
    <cellStyle name="Normal 2" xfId="2"/>
    <cellStyle name="Normal 2 2" xfId="3"/>
    <cellStyle name="Normal 2 3" xfId="8"/>
    <cellStyle name="Normal 4" xfId="6"/>
    <cellStyle name="Normal 4 2" xfId="9"/>
    <cellStyle name="Porcentaje" xfId="1" builtinId="5"/>
    <cellStyle name="Porcentaje 2" xfId="4"/>
    <cellStyle name="Porcentual 2" xfId="5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1247774</xdr:colOff>
      <xdr:row>0</xdr:row>
      <xdr:rowOff>117361</xdr:rowOff>
    </xdr:from>
    <xdr:to>
      <xdr:col>0</xdr:col>
      <xdr:colOff>2397125</xdr:colOff>
      <xdr:row>2</xdr:row>
      <xdr:rowOff>320675</xdr:rowOff>
    </xdr:to>
    <xdr:pic>
      <xdr:nvPicPr>
        <xdr:cNvPr id="4" name="2 Imagen" descr="C:\Users\afrojas\AppData\Local\Microsoft\Windows\Temporary Internet Files\Content.IE5\QBJB3MOR\Escudo_CVP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47774" y="117361"/>
          <a:ext cx="1149351" cy="10129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1805667</xdr:colOff>
      <xdr:row>0</xdr:row>
      <xdr:rowOff>233022</xdr:rowOff>
    </xdr:from>
    <xdr:ext cx="1149351" cy="1019743"/>
    <xdr:pic>
      <xdr:nvPicPr>
        <xdr:cNvPr id="9" name="2 Imagen" descr="C:\Users\afrojas\AppData\Local\Microsoft\Windows\Temporary Internet Files\Content.IE5\QBJB3MOR\Escudo_CVP.jpg">
          <a:extLst>
            <a:ext uri="{FF2B5EF4-FFF2-40B4-BE49-F238E27FC236}">
              <a16:creationId xmlns:a16="http://schemas.microsoft.com/office/drawing/2014/main" id="{6952774A-4DE6-48F1-9952-1759A9FE41C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3917" y="233022"/>
          <a:ext cx="1149351" cy="1019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20</xdr:col>
      <xdr:colOff>1805667</xdr:colOff>
      <xdr:row>0</xdr:row>
      <xdr:rowOff>233022</xdr:rowOff>
    </xdr:from>
    <xdr:ext cx="1149351" cy="1019743"/>
    <xdr:pic>
      <xdr:nvPicPr>
        <xdr:cNvPr id="11" name="2 Imagen" descr="C:\Users\afrojas\AppData\Local\Microsoft\Windows\Temporary Internet Files\Content.IE5\QBJB3MOR\Escudo_CVP.jpg">
          <a:extLst>
            <a:ext uri="{FF2B5EF4-FFF2-40B4-BE49-F238E27FC236}">
              <a16:creationId xmlns:a16="http://schemas.microsoft.com/office/drawing/2014/main" id="{4D49F22E-4DEB-42DF-BF66-347F3A25C52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17730" y="233022"/>
          <a:ext cx="1149351" cy="1019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33</xdr:col>
      <xdr:colOff>1805667</xdr:colOff>
      <xdr:row>0</xdr:row>
      <xdr:rowOff>233022</xdr:rowOff>
    </xdr:from>
    <xdr:ext cx="1149351" cy="1019743"/>
    <xdr:pic>
      <xdr:nvPicPr>
        <xdr:cNvPr id="12" name="2 Imagen" descr="C:\Users\afrojas\AppData\Local\Microsoft\Windows\Temporary Internet Files\Content.IE5\QBJB3MOR\Escudo_CVP.jpg">
          <a:extLst>
            <a:ext uri="{FF2B5EF4-FFF2-40B4-BE49-F238E27FC236}">
              <a16:creationId xmlns:a16="http://schemas.microsoft.com/office/drawing/2014/main" id="{8FE0BE5C-CBBC-45AE-8268-C301E59776B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17730" y="233022"/>
          <a:ext cx="1149351" cy="1019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"/>
      <sheetName val="POLITICA RIESGOS"/>
      <sheetName val="MATRIZ DE RIESGOS"/>
      <sheetName val="ANTITRAMITES"/>
      <sheetName val="RENDICION DE CUENTAS"/>
      <sheetName val="ATENCION AL CIUDADANO"/>
      <sheetName val="TRANSPARENCIA"/>
      <sheetName val="INICIATIVAS"/>
      <sheetName val="CODIGO DE INTEGRIDAD "/>
      <sheetName val="GUÍA "/>
      <sheetName val="CONTROL DE CAMBIOS"/>
      <sheetName val="Hoja1"/>
      <sheetName val="Caracterización indicadores"/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  <sheetName val="PAG"/>
      <sheetName val="HV Indicadores"/>
      <sheetName val="Contexto del Proceso"/>
      <sheetName val="Riesgo(1)"/>
      <sheetName val="BD"/>
      <sheetName val="Riesgo(2)"/>
      <sheetName val="Riesgo(3)"/>
      <sheetName val="RiesCrr(1)"/>
      <sheetName val="Hoja2"/>
      <sheetName val="DOFA"/>
      <sheetName val="Ejemplo Causas y Consecuencias"/>
      <sheetName val="INSTRUCTIVO"/>
      <sheetName val="ESTRATEGIAS DE RACIONALIZACION"/>
      <sheetName val="CADENA DE TRÁMITES"/>
      <sheetName val="TABLA"/>
      <sheetName val="Tablas instituciones"/>
      <sheetName val="3. RENDICION DE CUENTAS"/>
      <sheetName val="4. ATENCION AL CIUDADANO"/>
      <sheetName val="5. TRANSPARENCIA"/>
      <sheetName val="H de V"/>
      <sheetName val="Resultados"/>
      <sheetName val="RiesCrr(2)"/>
      <sheetName val="Plan Anual de Auditorías 2020"/>
      <sheetName val="Listas Desplegable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2">
          <cell r="A2" t="str">
            <v>EFECTIVIDAD</v>
          </cell>
          <cell r="C2" t="str">
            <v>Mensual</v>
          </cell>
          <cell r="D2" t="str">
            <v>Positiva</v>
          </cell>
          <cell r="E2" t="str">
            <v>Matrices de riesgos</v>
          </cell>
        </row>
        <row r="3">
          <cell r="A3" t="str">
            <v>EFICACIA</v>
          </cell>
          <cell r="C3" t="str">
            <v>Bimestral</v>
          </cell>
          <cell r="D3" t="str">
            <v>Negativa</v>
          </cell>
          <cell r="E3" t="str">
            <v>Plan de Acción de Gestión</v>
          </cell>
        </row>
        <row r="4">
          <cell r="A4" t="str">
            <v>EFICIENCIA</v>
          </cell>
          <cell r="C4" t="str">
            <v>Trimestral</v>
          </cell>
          <cell r="D4" t="str">
            <v>Constante</v>
          </cell>
          <cell r="E4" t="str">
            <v>Planes de Mejoramiento</v>
          </cell>
        </row>
        <row r="5">
          <cell r="C5" t="str">
            <v>Semestral</v>
          </cell>
        </row>
        <row r="6">
          <cell r="C6" t="str">
            <v>Anual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>
        <row r="2">
          <cell r="B2" t="str">
            <v>La materialización del riesgo no conlleva a pérdidas económicas.</v>
          </cell>
        </row>
      </sheetData>
      <sheetData sheetId="26" refreshError="1"/>
      <sheetData sheetId="27" refreshError="1"/>
      <sheetData sheetId="28" refreshError="1"/>
      <sheetData sheetId="29">
        <row r="2">
          <cell r="A2" t="str">
            <v>OAJ-1.1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2">
          <cell r="B2" t="str">
            <v>Agricultura y Desarrollo Rural</v>
          </cell>
        </row>
      </sheetData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>
        <row r="4">
          <cell r="A4" t="str">
            <v>Auditoría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40" workbookViewId="0">
      <selection activeCell="I45" sqref="I45"/>
    </sheetView>
  </sheetViews>
  <sheetFormatPr baseColWidth="10" defaultRowHeight="15" x14ac:dyDescent="0.25"/>
  <cols>
    <col min="1" max="1" width="14.140625" customWidth="1"/>
    <col min="2" max="6" width="25" customWidth="1"/>
    <col min="7" max="7" width="12.42578125" customWidth="1"/>
    <col min="10" max="10" width="11.85546875" bestFit="1" customWidth="1"/>
  </cols>
  <sheetData>
    <row r="1" spans="1:7" ht="15.75" thickBot="1" x14ac:dyDescent="0.3"/>
    <row r="2" spans="1:7" ht="120" x14ac:dyDescent="0.25">
      <c r="A2" s="10" t="s">
        <v>0</v>
      </c>
      <c r="B2" s="2" t="s">
        <v>4</v>
      </c>
      <c r="C2" s="3" t="s">
        <v>10</v>
      </c>
      <c r="D2" s="3" t="s">
        <v>20</v>
      </c>
      <c r="E2" s="3" t="s">
        <v>11</v>
      </c>
      <c r="F2" s="4" t="s">
        <v>12</v>
      </c>
      <c r="G2" s="30"/>
    </row>
    <row r="3" spans="1:7" ht="75" x14ac:dyDescent="0.25">
      <c r="A3" s="11" t="s">
        <v>1</v>
      </c>
      <c r="B3" s="5" t="s">
        <v>7</v>
      </c>
      <c r="C3" s="1" t="s">
        <v>13</v>
      </c>
      <c r="D3" s="1" t="s">
        <v>14</v>
      </c>
      <c r="E3" s="1" t="s">
        <v>15</v>
      </c>
      <c r="F3" s="6" t="s">
        <v>16</v>
      </c>
      <c r="G3" s="30"/>
    </row>
    <row r="4" spans="1:7" ht="75" x14ac:dyDescent="0.25">
      <c r="A4" s="11" t="s">
        <v>2</v>
      </c>
      <c r="B4" s="5" t="s">
        <v>6</v>
      </c>
      <c r="C4" s="1" t="s">
        <v>27</v>
      </c>
      <c r="D4" s="1" t="s">
        <v>24</v>
      </c>
      <c r="E4" s="1" t="s">
        <v>26</v>
      </c>
      <c r="F4" s="6" t="s">
        <v>25</v>
      </c>
      <c r="G4" s="30"/>
    </row>
    <row r="5" spans="1:7" ht="90" x14ac:dyDescent="0.25">
      <c r="A5" s="11" t="s">
        <v>3</v>
      </c>
      <c r="B5" s="5" t="s">
        <v>28</v>
      </c>
      <c r="C5" s="1" t="s">
        <v>30</v>
      </c>
      <c r="D5" s="1" t="s">
        <v>34</v>
      </c>
      <c r="E5" s="1" t="s">
        <v>31</v>
      </c>
      <c r="F5" s="6" t="s">
        <v>29</v>
      </c>
      <c r="G5" s="30"/>
    </row>
    <row r="6" spans="1:7" ht="75" x14ac:dyDescent="0.25">
      <c r="A6" s="11" t="s">
        <v>35</v>
      </c>
      <c r="B6" s="5" t="s">
        <v>9</v>
      </c>
      <c r="C6" s="1" t="s">
        <v>21</v>
      </c>
      <c r="D6" s="1" t="s">
        <v>17</v>
      </c>
      <c r="E6" s="1" t="s">
        <v>18</v>
      </c>
      <c r="F6" s="6" t="s">
        <v>19</v>
      </c>
      <c r="G6" s="30"/>
    </row>
    <row r="7" spans="1:7" ht="75.75" thickBot="1" x14ac:dyDescent="0.3">
      <c r="A7" s="12" t="s">
        <v>5</v>
      </c>
      <c r="B7" s="16" t="s">
        <v>8</v>
      </c>
      <c r="C7" s="17" t="s">
        <v>33</v>
      </c>
      <c r="D7" s="17" t="s">
        <v>32</v>
      </c>
      <c r="E7" s="17" t="s">
        <v>22</v>
      </c>
      <c r="F7" s="18" t="s">
        <v>23</v>
      </c>
      <c r="G7" s="30"/>
    </row>
    <row r="8" spans="1:7" ht="15.75" thickBot="1" x14ac:dyDescent="0.3">
      <c r="B8" s="19">
        <v>1</v>
      </c>
      <c r="C8" s="20">
        <v>2</v>
      </c>
      <c r="D8" s="20">
        <v>3</v>
      </c>
      <c r="E8" s="20">
        <v>4</v>
      </c>
      <c r="F8" s="21">
        <v>5</v>
      </c>
      <c r="G8" s="31"/>
    </row>
    <row r="11" spans="1:7" ht="15.75" thickBot="1" x14ac:dyDescent="0.3"/>
    <row r="12" spans="1:7" ht="45" x14ac:dyDescent="0.25">
      <c r="A12" s="13" t="s">
        <v>41</v>
      </c>
      <c r="B12" s="2" t="s">
        <v>36</v>
      </c>
      <c r="C12" s="3" t="s">
        <v>39</v>
      </c>
      <c r="D12" s="3" t="s">
        <v>40</v>
      </c>
      <c r="E12" s="3" t="s">
        <v>38</v>
      </c>
      <c r="F12" s="4" t="s">
        <v>37</v>
      </c>
      <c r="G12" s="30"/>
    </row>
    <row r="13" spans="1:7" ht="75" x14ac:dyDescent="0.25">
      <c r="A13" s="14" t="s">
        <v>47</v>
      </c>
      <c r="B13" s="5" t="s">
        <v>46</v>
      </c>
      <c r="C13" s="1" t="s">
        <v>45</v>
      </c>
      <c r="D13" s="1" t="s">
        <v>44</v>
      </c>
      <c r="E13" s="1" t="s">
        <v>43</v>
      </c>
      <c r="F13" s="6" t="s">
        <v>42</v>
      </c>
      <c r="G13" s="30"/>
    </row>
    <row r="14" spans="1:7" ht="90" x14ac:dyDescent="0.25">
      <c r="A14" s="14" t="s">
        <v>56</v>
      </c>
      <c r="B14" s="5" t="s">
        <v>48</v>
      </c>
      <c r="C14" s="1" t="s">
        <v>50</v>
      </c>
      <c r="D14" s="1" t="s">
        <v>49</v>
      </c>
      <c r="E14" s="1" t="s">
        <v>52</v>
      </c>
      <c r="F14" s="6" t="s">
        <v>51</v>
      </c>
      <c r="G14" s="30"/>
    </row>
    <row r="15" spans="1:7" ht="90.75" thickBot="1" x14ac:dyDescent="0.3">
      <c r="A15" s="15" t="s">
        <v>53</v>
      </c>
      <c r="B15" s="7" t="s">
        <v>120</v>
      </c>
      <c r="C15" s="8" t="s">
        <v>121</v>
      </c>
      <c r="D15" s="8" t="s">
        <v>55</v>
      </c>
      <c r="E15" s="8" t="s">
        <v>54</v>
      </c>
      <c r="F15" s="9" t="s">
        <v>122</v>
      </c>
      <c r="G15" s="30"/>
    </row>
    <row r="16" spans="1:7" ht="15.75" thickBot="1" x14ac:dyDescent="0.3">
      <c r="B16" s="19">
        <v>1</v>
      </c>
      <c r="C16" s="20">
        <v>2</v>
      </c>
      <c r="D16" s="20">
        <v>3</v>
      </c>
      <c r="E16" s="20">
        <v>4</v>
      </c>
      <c r="F16" s="21">
        <v>5</v>
      </c>
      <c r="G16" s="31"/>
    </row>
    <row r="18" spans="1:14" ht="15.75" thickBot="1" x14ac:dyDescent="0.3"/>
    <row r="19" spans="1:14" ht="15.75" thickBot="1" x14ac:dyDescent="0.3">
      <c r="A19" s="25" t="s">
        <v>63</v>
      </c>
      <c r="D19" t="s">
        <v>64</v>
      </c>
    </row>
    <row r="20" spans="1:14" x14ac:dyDescent="0.25">
      <c r="A20" s="22" t="s">
        <v>58</v>
      </c>
      <c r="D20" t="s">
        <v>65</v>
      </c>
    </row>
    <row r="21" spans="1:14" x14ac:dyDescent="0.25">
      <c r="A21" s="23" t="s">
        <v>59</v>
      </c>
      <c r="D21" t="s">
        <v>66</v>
      </c>
      <c r="H21" s="26"/>
    </row>
    <row r="22" spans="1:14" x14ac:dyDescent="0.25">
      <c r="A22" s="23" t="s">
        <v>60</v>
      </c>
      <c r="D22" t="s">
        <v>67</v>
      </c>
      <c r="H22" s="26"/>
    </row>
    <row r="23" spans="1:14" x14ac:dyDescent="0.25">
      <c r="A23" s="23" t="s">
        <v>61</v>
      </c>
      <c r="D23" t="s">
        <v>68</v>
      </c>
      <c r="H23" s="26"/>
      <c r="J23" t="s">
        <v>64</v>
      </c>
      <c r="K23" t="s">
        <v>65</v>
      </c>
      <c r="L23" t="s">
        <v>66</v>
      </c>
      <c r="M23" t="s">
        <v>67</v>
      </c>
      <c r="N23" t="s">
        <v>68</v>
      </c>
    </row>
    <row r="24" spans="1:14" ht="15.75" thickBot="1" x14ac:dyDescent="0.3">
      <c r="A24" s="24" t="s">
        <v>62</v>
      </c>
      <c r="H24" s="26"/>
      <c r="I24" t="s">
        <v>98</v>
      </c>
      <c r="J24" t="str">
        <f t="shared" ref="J24:N28" si="0">VLOOKUP($I24&amp;J$23,VALOR,2,0)</f>
        <v>Bajo</v>
      </c>
      <c r="K24" t="str">
        <f t="shared" si="0"/>
        <v>Bajo</v>
      </c>
      <c r="L24" t="str">
        <f t="shared" si="0"/>
        <v>Medio</v>
      </c>
      <c r="M24" t="str">
        <f t="shared" si="0"/>
        <v>Alto</v>
      </c>
      <c r="N24" t="str">
        <f t="shared" si="0"/>
        <v>Alto</v>
      </c>
    </row>
    <row r="25" spans="1:14" x14ac:dyDescent="0.25">
      <c r="D25" t="s">
        <v>73</v>
      </c>
      <c r="E25" s="26" t="s">
        <v>69</v>
      </c>
      <c r="F25" s="26">
        <v>1</v>
      </c>
      <c r="G25" s="26" t="str">
        <f>E25</f>
        <v>Bajo</v>
      </c>
      <c r="I25" t="s">
        <v>99</v>
      </c>
      <c r="J25" t="str">
        <f t="shared" si="0"/>
        <v>Bajo</v>
      </c>
      <c r="K25" t="str">
        <f t="shared" si="0"/>
        <v>Bajo</v>
      </c>
      <c r="L25" t="str">
        <f t="shared" si="0"/>
        <v>Medio</v>
      </c>
      <c r="M25" t="str">
        <f t="shared" si="0"/>
        <v>Alto</v>
      </c>
      <c r="N25" t="str">
        <f t="shared" si="0"/>
        <v>Extremo</v>
      </c>
    </row>
    <row r="26" spans="1:14" ht="15.75" thickBot="1" x14ac:dyDescent="0.3">
      <c r="D26" t="s">
        <v>74</v>
      </c>
      <c r="E26" s="26" t="s">
        <v>69</v>
      </c>
      <c r="F26" s="26">
        <v>2</v>
      </c>
      <c r="G26" s="26" t="str">
        <f t="shared" ref="G26:G49" si="1">E26</f>
        <v>Bajo</v>
      </c>
      <c r="I26" t="s">
        <v>100</v>
      </c>
      <c r="J26" t="str">
        <f t="shared" si="0"/>
        <v>Bajo</v>
      </c>
      <c r="K26" t="str">
        <f t="shared" si="0"/>
        <v>Medio</v>
      </c>
      <c r="L26" t="str">
        <f t="shared" si="0"/>
        <v>Alto</v>
      </c>
      <c r="M26" t="str">
        <f t="shared" si="0"/>
        <v>Extremo</v>
      </c>
      <c r="N26" t="str">
        <f t="shared" si="0"/>
        <v>Extremo</v>
      </c>
    </row>
    <row r="27" spans="1:14" x14ac:dyDescent="0.25">
      <c r="A27" s="34" t="s">
        <v>113</v>
      </c>
      <c r="D27" s="32" t="s">
        <v>75</v>
      </c>
      <c r="E27" s="33" t="s">
        <v>70</v>
      </c>
      <c r="F27" s="26">
        <v>3</v>
      </c>
      <c r="G27" s="26" t="str">
        <f t="shared" si="1"/>
        <v>Medio</v>
      </c>
      <c r="I27" t="s">
        <v>101</v>
      </c>
      <c r="J27" t="str">
        <f t="shared" si="0"/>
        <v>Medio</v>
      </c>
      <c r="K27" t="str">
        <f t="shared" si="0"/>
        <v>Alto</v>
      </c>
      <c r="L27" t="str">
        <f t="shared" si="0"/>
        <v>Alto</v>
      </c>
      <c r="M27" t="str">
        <f t="shared" si="0"/>
        <v>Extremo</v>
      </c>
      <c r="N27" t="str">
        <f t="shared" si="0"/>
        <v>Extremo</v>
      </c>
    </row>
    <row r="28" spans="1:14" x14ac:dyDescent="0.25">
      <c r="A28" s="35" t="s">
        <v>114</v>
      </c>
      <c r="D28" s="32" t="s">
        <v>76</v>
      </c>
      <c r="E28" s="33" t="s">
        <v>71</v>
      </c>
      <c r="F28" s="26">
        <v>4</v>
      </c>
      <c r="G28" s="26" t="str">
        <f t="shared" si="1"/>
        <v>Alto</v>
      </c>
      <c r="I28" t="s">
        <v>102</v>
      </c>
      <c r="J28" t="str">
        <f t="shared" si="0"/>
        <v>Alto</v>
      </c>
      <c r="K28" t="str">
        <f t="shared" si="0"/>
        <v>Alto</v>
      </c>
      <c r="L28" t="str">
        <f t="shared" si="0"/>
        <v>Extremo</v>
      </c>
      <c r="M28" t="str">
        <f t="shared" si="0"/>
        <v>Extremo</v>
      </c>
      <c r="N28" t="str">
        <f t="shared" si="0"/>
        <v>Extremo</v>
      </c>
    </row>
    <row r="29" spans="1:14" x14ac:dyDescent="0.25">
      <c r="A29" s="35" t="s">
        <v>115</v>
      </c>
      <c r="D29" s="32" t="s">
        <v>77</v>
      </c>
      <c r="E29" s="33" t="s">
        <v>71</v>
      </c>
      <c r="F29" s="26">
        <v>5</v>
      </c>
      <c r="G29" s="26" t="str">
        <f t="shared" si="1"/>
        <v>Alto</v>
      </c>
    </row>
    <row r="30" spans="1:14" x14ac:dyDescent="0.25">
      <c r="A30" s="35" t="s">
        <v>116</v>
      </c>
      <c r="D30" t="s">
        <v>78</v>
      </c>
      <c r="E30" s="26" t="s">
        <v>69</v>
      </c>
      <c r="F30" s="26">
        <v>6</v>
      </c>
      <c r="G30" s="26" t="str">
        <f t="shared" si="1"/>
        <v>Bajo</v>
      </c>
      <c r="J30" t="s">
        <v>64</v>
      </c>
      <c r="K30" t="s">
        <v>65</v>
      </c>
      <c r="L30" t="s">
        <v>66</v>
      </c>
      <c r="M30" t="s">
        <v>67</v>
      </c>
      <c r="N30" t="s">
        <v>68</v>
      </c>
    </row>
    <row r="31" spans="1:14" x14ac:dyDescent="0.25">
      <c r="A31" s="35" t="s">
        <v>117</v>
      </c>
      <c r="D31" t="s">
        <v>79</v>
      </c>
      <c r="E31" s="26" t="s">
        <v>69</v>
      </c>
      <c r="F31" s="26">
        <v>7</v>
      </c>
      <c r="G31" s="26" t="str">
        <f t="shared" si="1"/>
        <v>Bajo</v>
      </c>
      <c r="I31" t="s">
        <v>98</v>
      </c>
      <c r="J31">
        <v>1</v>
      </c>
      <c r="K31">
        <v>2</v>
      </c>
      <c r="L31">
        <v>3</v>
      </c>
      <c r="M31">
        <v>4</v>
      </c>
      <c r="N31">
        <v>5</v>
      </c>
    </row>
    <row r="32" spans="1:14" x14ac:dyDescent="0.25">
      <c r="A32" s="35" t="s">
        <v>119</v>
      </c>
      <c r="D32" s="32" t="s">
        <v>80</v>
      </c>
      <c r="E32" s="33" t="s">
        <v>70</v>
      </c>
      <c r="F32" s="26">
        <v>8</v>
      </c>
      <c r="G32" s="26" t="str">
        <f t="shared" si="1"/>
        <v>Medio</v>
      </c>
      <c r="I32" t="s">
        <v>99</v>
      </c>
      <c r="J32">
        <v>6</v>
      </c>
      <c r="K32">
        <v>7</v>
      </c>
      <c r="L32">
        <v>8</v>
      </c>
      <c r="M32">
        <v>9</v>
      </c>
      <c r="N32">
        <v>10</v>
      </c>
    </row>
    <row r="33" spans="1:14" x14ac:dyDescent="0.25">
      <c r="A33" s="35" t="s">
        <v>118</v>
      </c>
      <c r="D33" s="32" t="s">
        <v>81</v>
      </c>
      <c r="E33" s="33" t="s">
        <v>71</v>
      </c>
      <c r="F33" s="26">
        <v>9</v>
      </c>
      <c r="G33" s="26" t="str">
        <f t="shared" si="1"/>
        <v>Alto</v>
      </c>
      <c r="I33" t="s">
        <v>100</v>
      </c>
      <c r="J33">
        <v>11</v>
      </c>
      <c r="K33">
        <v>12</v>
      </c>
      <c r="L33" s="29">
        <v>13</v>
      </c>
      <c r="M33" s="29">
        <v>14</v>
      </c>
      <c r="N33" s="29">
        <v>15</v>
      </c>
    </row>
    <row r="34" spans="1:14" x14ac:dyDescent="0.25">
      <c r="A34" s="35"/>
      <c r="D34" s="32" t="s">
        <v>82</v>
      </c>
      <c r="E34" s="33" t="s">
        <v>72</v>
      </c>
      <c r="F34" s="26">
        <v>10</v>
      </c>
      <c r="G34" s="26" t="str">
        <f t="shared" si="1"/>
        <v>Extremo</v>
      </c>
      <c r="I34" t="s">
        <v>101</v>
      </c>
      <c r="J34">
        <v>16</v>
      </c>
      <c r="K34">
        <v>17</v>
      </c>
      <c r="L34" s="29">
        <v>18</v>
      </c>
      <c r="M34" s="29">
        <v>19</v>
      </c>
      <c r="N34" s="29">
        <v>20</v>
      </c>
    </row>
    <row r="35" spans="1:14" x14ac:dyDescent="0.25">
      <c r="D35" t="s">
        <v>83</v>
      </c>
      <c r="E35" s="26" t="s">
        <v>69</v>
      </c>
      <c r="F35" s="26">
        <v>11</v>
      </c>
      <c r="G35" s="26" t="str">
        <f t="shared" si="1"/>
        <v>Bajo</v>
      </c>
      <c r="I35" t="s">
        <v>102</v>
      </c>
      <c r="J35">
        <v>21</v>
      </c>
      <c r="K35">
        <v>22</v>
      </c>
      <c r="L35" s="29">
        <v>23</v>
      </c>
      <c r="M35" s="29">
        <v>24</v>
      </c>
      <c r="N35" s="29">
        <v>25</v>
      </c>
    </row>
    <row r="36" spans="1:14" x14ac:dyDescent="0.25">
      <c r="D36" t="s">
        <v>84</v>
      </c>
      <c r="E36" s="26" t="s">
        <v>70</v>
      </c>
      <c r="F36" s="26">
        <v>12</v>
      </c>
      <c r="G36" s="26" t="str">
        <f t="shared" si="1"/>
        <v>Medio</v>
      </c>
    </row>
    <row r="37" spans="1:14" x14ac:dyDescent="0.25">
      <c r="D37" s="32" t="s">
        <v>85</v>
      </c>
      <c r="E37" s="33" t="s">
        <v>71</v>
      </c>
      <c r="F37" s="26">
        <v>13</v>
      </c>
      <c r="G37" s="26" t="str">
        <f t="shared" si="1"/>
        <v>Alto</v>
      </c>
      <c r="I37" t="s">
        <v>108</v>
      </c>
    </row>
    <row r="38" spans="1:14" x14ac:dyDescent="0.25">
      <c r="D38" s="32" t="s">
        <v>86</v>
      </c>
      <c r="E38" s="33" t="s">
        <v>72</v>
      </c>
      <c r="F38" s="26">
        <v>14</v>
      </c>
      <c r="G38" s="26" t="str">
        <f t="shared" si="1"/>
        <v>Extremo</v>
      </c>
      <c r="I38" s="27">
        <v>0.2</v>
      </c>
      <c r="J38" s="28"/>
    </row>
    <row r="39" spans="1:14" x14ac:dyDescent="0.25">
      <c r="D39" s="32" t="s">
        <v>87</v>
      </c>
      <c r="E39" s="33" t="s">
        <v>72</v>
      </c>
      <c r="F39" s="26">
        <v>15</v>
      </c>
      <c r="G39" s="26" t="str">
        <f t="shared" si="1"/>
        <v>Extremo</v>
      </c>
      <c r="I39" s="27">
        <v>0.15</v>
      </c>
      <c r="J39" s="28"/>
    </row>
    <row r="40" spans="1:14" x14ac:dyDescent="0.25">
      <c r="D40" t="s">
        <v>88</v>
      </c>
      <c r="E40" s="26" t="s">
        <v>70</v>
      </c>
      <c r="F40" s="26">
        <v>16</v>
      </c>
      <c r="G40" s="26" t="str">
        <f t="shared" si="1"/>
        <v>Medio</v>
      </c>
      <c r="I40" s="27">
        <v>0.15</v>
      </c>
      <c r="J40" s="28"/>
    </row>
    <row r="41" spans="1:14" x14ac:dyDescent="0.25">
      <c r="D41" t="s">
        <v>89</v>
      </c>
      <c r="E41" s="26" t="s">
        <v>71</v>
      </c>
      <c r="F41" s="26">
        <v>17</v>
      </c>
      <c r="G41" s="26" t="str">
        <f t="shared" si="1"/>
        <v>Alto</v>
      </c>
      <c r="I41" s="27">
        <v>0.2</v>
      </c>
      <c r="J41" s="28"/>
    </row>
    <row r="42" spans="1:14" x14ac:dyDescent="0.25">
      <c r="D42" s="32" t="s">
        <v>90</v>
      </c>
      <c r="E42" s="33" t="s">
        <v>71</v>
      </c>
      <c r="F42" s="26">
        <v>18</v>
      </c>
      <c r="G42" s="26" t="str">
        <f t="shared" si="1"/>
        <v>Alto</v>
      </c>
      <c r="I42" s="27">
        <v>0.3</v>
      </c>
      <c r="J42" s="28"/>
    </row>
    <row r="43" spans="1:14" x14ac:dyDescent="0.25">
      <c r="D43" s="32" t="s">
        <v>91</v>
      </c>
      <c r="E43" s="33" t="s">
        <v>72</v>
      </c>
      <c r="F43" s="26">
        <v>19</v>
      </c>
      <c r="G43" s="26" t="str">
        <f t="shared" si="1"/>
        <v>Extremo</v>
      </c>
      <c r="I43" s="27"/>
      <c r="J43" s="27"/>
    </row>
    <row r="44" spans="1:14" x14ac:dyDescent="0.25">
      <c r="D44" s="32" t="s">
        <v>92</v>
      </c>
      <c r="E44" s="33" t="s">
        <v>72</v>
      </c>
      <c r="F44" s="26">
        <v>20</v>
      </c>
      <c r="G44" s="26" t="str">
        <f t="shared" si="1"/>
        <v>Extremo</v>
      </c>
      <c r="I44" t="s">
        <v>103</v>
      </c>
      <c r="J44" t="s">
        <v>106</v>
      </c>
    </row>
    <row r="45" spans="1:14" x14ac:dyDescent="0.25">
      <c r="D45" t="s">
        <v>93</v>
      </c>
      <c r="E45" s="26" t="s">
        <v>71</v>
      </c>
      <c r="F45" s="26">
        <v>21</v>
      </c>
      <c r="G45" s="26" t="str">
        <f t="shared" si="1"/>
        <v>Alto</v>
      </c>
      <c r="I45" t="s">
        <v>104</v>
      </c>
      <c r="J45" t="s">
        <v>105</v>
      </c>
    </row>
    <row r="46" spans="1:14" x14ac:dyDescent="0.25">
      <c r="D46" t="s">
        <v>94</v>
      </c>
      <c r="E46" s="26" t="s">
        <v>71</v>
      </c>
      <c r="F46" s="26">
        <v>22</v>
      </c>
      <c r="G46" s="26" t="str">
        <f t="shared" si="1"/>
        <v>Alto</v>
      </c>
      <c r="I46" t="s">
        <v>57</v>
      </c>
      <c r="J46" t="s">
        <v>107</v>
      </c>
    </row>
    <row r="47" spans="1:14" x14ac:dyDescent="0.25">
      <c r="D47" s="32" t="s">
        <v>95</v>
      </c>
      <c r="E47" s="33" t="s">
        <v>72</v>
      </c>
      <c r="F47" s="26">
        <v>23</v>
      </c>
      <c r="G47" s="26" t="str">
        <f t="shared" si="1"/>
        <v>Extremo</v>
      </c>
    </row>
    <row r="48" spans="1:14" x14ac:dyDescent="0.25">
      <c r="D48" s="32" t="s">
        <v>96</v>
      </c>
      <c r="E48" s="33" t="s">
        <v>72</v>
      </c>
      <c r="F48" s="26">
        <v>24</v>
      </c>
      <c r="G48" s="26" t="str">
        <f t="shared" si="1"/>
        <v>Extremo</v>
      </c>
    </row>
    <row r="49" spans="4:12" x14ac:dyDescent="0.25">
      <c r="D49" s="32" t="s">
        <v>97</v>
      </c>
      <c r="E49" s="33" t="s">
        <v>72</v>
      </c>
      <c r="F49" s="26">
        <v>25</v>
      </c>
      <c r="G49" s="26" t="str">
        <f t="shared" si="1"/>
        <v>Extremo</v>
      </c>
    </row>
    <row r="57" spans="4:12" x14ac:dyDescent="0.25">
      <c r="D57" s="32" t="s">
        <v>75</v>
      </c>
      <c r="E57" s="33" t="s">
        <v>110</v>
      </c>
      <c r="F57" s="32">
        <v>1</v>
      </c>
      <c r="G57" s="33" t="s">
        <v>110</v>
      </c>
    </row>
    <row r="58" spans="4:12" x14ac:dyDescent="0.25">
      <c r="D58" s="32" t="s">
        <v>76</v>
      </c>
      <c r="E58" s="33" t="s">
        <v>110</v>
      </c>
      <c r="F58" s="32">
        <v>2</v>
      </c>
      <c r="G58" s="33" t="s">
        <v>110</v>
      </c>
      <c r="J58" t="s">
        <v>66</v>
      </c>
      <c r="K58" t="s">
        <v>67</v>
      </c>
      <c r="L58" t="s">
        <v>68</v>
      </c>
    </row>
    <row r="59" spans="4:12" x14ac:dyDescent="0.25">
      <c r="D59" s="32" t="s">
        <v>77</v>
      </c>
      <c r="E59" s="33" t="s">
        <v>109</v>
      </c>
      <c r="F59" s="32">
        <v>3</v>
      </c>
      <c r="G59" s="33" t="s">
        <v>109</v>
      </c>
      <c r="I59" t="s">
        <v>98</v>
      </c>
      <c r="J59">
        <v>1</v>
      </c>
      <c r="K59">
        <v>2</v>
      </c>
      <c r="L59">
        <v>3</v>
      </c>
    </row>
    <row r="60" spans="4:12" x14ac:dyDescent="0.25">
      <c r="D60" s="32" t="s">
        <v>80</v>
      </c>
      <c r="E60" s="33" t="s">
        <v>110</v>
      </c>
      <c r="F60" s="32">
        <v>4</v>
      </c>
      <c r="G60" s="33" t="s">
        <v>110</v>
      </c>
      <c r="I60" t="s">
        <v>99</v>
      </c>
      <c r="J60">
        <v>4</v>
      </c>
      <c r="K60">
        <v>5</v>
      </c>
      <c r="L60">
        <v>6</v>
      </c>
    </row>
    <row r="61" spans="4:12" x14ac:dyDescent="0.25">
      <c r="D61" s="32" t="s">
        <v>81</v>
      </c>
      <c r="E61" s="33" t="s">
        <v>109</v>
      </c>
      <c r="F61" s="32">
        <v>5</v>
      </c>
      <c r="G61" s="33" t="s">
        <v>109</v>
      </c>
      <c r="I61" t="s">
        <v>100</v>
      </c>
      <c r="J61">
        <v>7</v>
      </c>
      <c r="K61">
        <v>8</v>
      </c>
      <c r="L61">
        <v>9</v>
      </c>
    </row>
    <row r="62" spans="4:12" x14ac:dyDescent="0.25">
      <c r="D62" s="32" t="s">
        <v>82</v>
      </c>
      <c r="E62" s="33" t="s">
        <v>111</v>
      </c>
      <c r="F62" s="32">
        <v>6</v>
      </c>
      <c r="G62" s="33" t="s">
        <v>111</v>
      </c>
      <c r="I62" t="s">
        <v>101</v>
      </c>
      <c r="J62">
        <v>10</v>
      </c>
      <c r="K62">
        <v>11</v>
      </c>
      <c r="L62">
        <v>12</v>
      </c>
    </row>
    <row r="63" spans="4:12" x14ac:dyDescent="0.25">
      <c r="D63" s="32" t="s">
        <v>85</v>
      </c>
      <c r="E63" s="33" t="s">
        <v>109</v>
      </c>
      <c r="F63" s="32">
        <v>7</v>
      </c>
      <c r="G63" s="33" t="s">
        <v>109</v>
      </c>
      <c r="I63" t="s">
        <v>102</v>
      </c>
      <c r="J63">
        <v>13</v>
      </c>
      <c r="K63">
        <v>14</v>
      </c>
      <c r="L63">
        <v>15</v>
      </c>
    </row>
    <row r="64" spans="4:12" x14ac:dyDescent="0.25">
      <c r="D64" s="32" t="s">
        <v>86</v>
      </c>
      <c r="E64" s="33" t="s">
        <v>111</v>
      </c>
      <c r="F64" s="32">
        <v>8</v>
      </c>
      <c r="G64" s="33" t="s">
        <v>111</v>
      </c>
    </row>
    <row r="65" spans="4:14" x14ac:dyDescent="0.25">
      <c r="D65" s="32" t="s">
        <v>87</v>
      </c>
      <c r="E65" s="33" t="s">
        <v>112</v>
      </c>
      <c r="F65" s="32">
        <v>9</v>
      </c>
      <c r="G65" s="33" t="s">
        <v>112</v>
      </c>
    </row>
    <row r="66" spans="4:14" x14ac:dyDescent="0.25">
      <c r="D66" s="32" t="s">
        <v>90</v>
      </c>
      <c r="E66" s="33" t="s">
        <v>109</v>
      </c>
      <c r="F66" s="32">
        <v>10</v>
      </c>
      <c r="G66" s="33" t="s">
        <v>109</v>
      </c>
      <c r="I66" t="s">
        <v>108</v>
      </c>
      <c r="L66" t="s">
        <v>66</v>
      </c>
      <c r="M66" t="s">
        <v>67</v>
      </c>
      <c r="N66" t="s">
        <v>68</v>
      </c>
    </row>
    <row r="67" spans="4:14" x14ac:dyDescent="0.25">
      <c r="D67" s="32" t="s">
        <v>91</v>
      </c>
      <c r="E67" s="33" t="s">
        <v>111</v>
      </c>
      <c r="F67" s="32">
        <v>11</v>
      </c>
      <c r="G67" s="33" t="s">
        <v>111</v>
      </c>
      <c r="I67" s="27">
        <v>0.15</v>
      </c>
      <c r="K67" t="s">
        <v>98</v>
      </c>
      <c r="L67" t="str">
        <f t="shared" ref="L67:N71" si="2">VLOOKUP($K67&amp;L$66,CRITERIORC,2,0)</f>
        <v>Baja</v>
      </c>
      <c r="M67" t="str">
        <f t="shared" si="2"/>
        <v>Baja</v>
      </c>
      <c r="N67" t="str">
        <f t="shared" si="2"/>
        <v>Moderada</v>
      </c>
    </row>
    <row r="68" spans="4:14" x14ac:dyDescent="0.25">
      <c r="D68" s="32" t="s">
        <v>92</v>
      </c>
      <c r="E68" s="33" t="s">
        <v>112</v>
      </c>
      <c r="F68" s="32">
        <v>12</v>
      </c>
      <c r="G68" s="33" t="s">
        <v>112</v>
      </c>
      <c r="I68" s="27">
        <v>0.05</v>
      </c>
      <c r="K68" t="s">
        <v>99</v>
      </c>
      <c r="L68" t="str">
        <f t="shared" si="2"/>
        <v>Baja</v>
      </c>
      <c r="M68" t="str">
        <f t="shared" si="2"/>
        <v>Moderada</v>
      </c>
      <c r="N68" t="str">
        <f t="shared" si="2"/>
        <v>Alta</v>
      </c>
    </row>
    <row r="69" spans="4:14" x14ac:dyDescent="0.25">
      <c r="D69" s="32" t="s">
        <v>95</v>
      </c>
      <c r="E69" s="33" t="s">
        <v>109</v>
      </c>
      <c r="F69" s="32">
        <v>13</v>
      </c>
      <c r="G69" s="33" t="s">
        <v>109</v>
      </c>
      <c r="I69" s="27">
        <v>0.15</v>
      </c>
      <c r="K69" t="s">
        <v>100</v>
      </c>
      <c r="L69" t="str">
        <f t="shared" si="2"/>
        <v>Moderada</v>
      </c>
      <c r="M69" t="str">
        <f t="shared" si="2"/>
        <v>Alta</v>
      </c>
      <c r="N69" t="str">
        <f t="shared" si="2"/>
        <v>Extrema</v>
      </c>
    </row>
    <row r="70" spans="4:14" x14ac:dyDescent="0.25">
      <c r="D70" s="32" t="s">
        <v>96</v>
      </c>
      <c r="E70" s="33" t="s">
        <v>111</v>
      </c>
      <c r="F70" s="32">
        <v>14</v>
      </c>
      <c r="G70" s="33" t="s">
        <v>111</v>
      </c>
      <c r="I70" s="27">
        <v>0.1</v>
      </c>
      <c r="K70" t="s">
        <v>101</v>
      </c>
      <c r="L70" t="str">
        <f t="shared" si="2"/>
        <v>Moderada</v>
      </c>
      <c r="M70" t="str">
        <f t="shared" si="2"/>
        <v>Alta</v>
      </c>
      <c r="N70" t="str">
        <f t="shared" si="2"/>
        <v>Extrema</v>
      </c>
    </row>
    <row r="71" spans="4:14" x14ac:dyDescent="0.25">
      <c r="D71" s="32" t="s">
        <v>97</v>
      </c>
      <c r="E71" s="33" t="s">
        <v>112</v>
      </c>
      <c r="F71" s="32">
        <v>15</v>
      </c>
      <c r="G71" s="33" t="s">
        <v>112</v>
      </c>
      <c r="I71" s="27">
        <v>0.15</v>
      </c>
      <c r="K71" t="s">
        <v>102</v>
      </c>
      <c r="L71" t="str">
        <f t="shared" si="2"/>
        <v>Moderada</v>
      </c>
      <c r="M71" t="str">
        <f t="shared" si="2"/>
        <v>Alta</v>
      </c>
      <c r="N71" t="str">
        <f t="shared" si="2"/>
        <v>Extrema</v>
      </c>
    </row>
    <row r="72" spans="4:14" x14ac:dyDescent="0.25">
      <c r="I72" s="27">
        <v>0.1</v>
      </c>
    </row>
    <row r="73" spans="4:14" x14ac:dyDescent="0.25">
      <c r="I73" s="27">
        <v>0.3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T54"/>
  <sheetViews>
    <sheetView showGridLines="0" tabSelected="1" zoomScale="60" zoomScaleNormal="60" zoomScaleSheetLayoutView="55" workbookViewId="0">
      <selection activeCell="J1" sqref="J1:S3"/>
    </sheetView>
  </sheetViews>
  <sheetFormatPr baseColWidth="10" defaultRowHeight="0" customHeight="1" zeroHeight="1" x14ac:dyDescent="0.2"/>
  <cols>
    <col min="1" max="1" width="44.28515625" style="37" customWidth="1"/>
    <col min="2" max="2" width="14.42578125" style="37" customWidth="1"/>
    <col min="3" max="3" width="58.42578125" style="42" customWidth="1"/>
    <col min="4" max="4" width="46.5703125" style="42" customWidth="1"/>
    <col min="5" max="5" width="42.28515625" style="37" customWidth="1"/>
    <col min="6" max="6" width="53.140625" style="37" customWidth="1"/>
    <col min="7" max="7" width="45.85546875" style="43" customWidth="1"/>
    <col min="8" max="8" width="45.7109375" style="37" customWidth="1"/>
    <col min="9" max="9" width="20.28515625" style="37" customWidth="1"/>
    <col min="10" max="11" width="22.7109375" style="37" customWidth="1"/>
    <col min="12" max="12" width="21.140625" style="37" customWidth="1"/>
    <col min="13" max="19" width="33.7109375" style="37" customWidth="1"/>
    <col min="20" max="20" width="44.42578125" style="37" customWidth="1"/>
    <col min="21" max="21" width="45.7109375" style="37" customWidth="1"/>
    <col min="22" max="22" width="20.28515625" style="37" customWidth="1"/>
    <col min="23" max="24" width="22.7109375" style="37" customWidth="1"/>
    <col min="25" max="25" width="21.140625" style="37" customWidth="1"/>
    <col min="26" max="33" width="33.7109375" style="37" customWidth="1"/>
    <col min="34" max="34" width="45.7109375" style="37" customWidth="1"/>
    <col min="35" max="35" width="20.28515625" style="37" customWidth="1"/>
    <col min="36" max="37" width="22.7109375" style="37" customWidth="1"/>
    <col min="38" max="38" width="21.140625" style="37" customWidth="1"/>
    <col min="39" max="45" width="33.7109375" style="37" customWidth="1"/>
    <col min="46" max="46" width="37.28515625" style="37" customWidth="1"/>
    <col min="47" max="16384" width="11.42578125" style="37"/>
  </cols>
  <sheetData>
    <row r="1" spans="1:46" ht="42" customHeight="1" x14ac:dyDescent="0.2">
      <c r="A1" s="119"/>
      <c r="B1" s="120"/>
      <c r="C1" s="140" t="s">
        <v>131</v>
      </c>
      <c r="D1" s="141"/>
      <c r="E1" s="141"/>
      <c r="F1" s="142"/>
      <c r="G1" s="98" t="s">
        <v>130</v>
      </c>
      <c r="H1" s="113"/>
      <c r="I1" s="114"/>
      <c r="J1" s="101" t="s">
        <v>131</v>
      </c>
      <c r="K1" s="101"/>
      <c r="L1" s="101"/>
      <c r="M1" s="101"/>
      <c r="N1" s="101"/>
      <c r="O1" s="101"/>
      <c r="P1" s="101"/>
      <c r="Q1" s="101"/>
      <c r="R1" s="101"/>
      <c r="S1" s="101"/>
      <c r="T1" s="99" t="s">
        <v>130</v>
      </c>
      <c r="U1" s="113"/>
      <c r="V1" s="114"/>
      <c r="W1" s="101" t="s">
        <v>131</v>
      </c>
      <c r="X1" s="101"/>
      <c r="Y1" s="101"/>
      <c r="Z1" s="101"/>
      <c r="AA1" s="101"/>
      <c r="AB1" s="101"/>
      <c r="AC1" s="101"/>
      <c r="AD1" s="101"/>
      <c r="AE1" s="101"/>
      <c r="AF1" s="101"/>
      <c r="AG1" s="99" t="s">
        <v>130</v>
      </c>
      <c r="AH1" s="113"/>
      <c r="AI1" s="114"/>
      <c r="AJ1" s="101" t="s">
        <v>131</v>
      </c>
      <c r="AK1" s="101"/>
      <c r="AL1" s="101"/>
      <c r="AM1" s="101"/>
      <c r="AN1" s="101"/>
      <c r="AO1" s="101"/>
      <c r="AP1" s="101"/>
      <c r="AQ1" s="101"/>
      <c r="AR1" s="101"/>
      <c r="AS1" s="101"/>
      <c r="AT1" s="99" t="s">
        <v>130</v>
      </c>
    </row>
    <row r="2" spans="1:46" ht="22.5" customHeight="1" x14ac:dyDescent="0.2">
      <c r="A2" s="121"/>
      <c r="B2" s="122"/>
      <c r="C2" s="143"/>
      <c r="D2" s="144"/>
      <c r="E2" s="144"/>
      <c r="F2" s="145"/>
      <c r="G2" s="98" t="s">
        <v>230</v>
      </c>
      <c r="H2" s="115"/>
      <c r="I2" s="116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98" t="s">
        <v>230</v>
      </c>
      <c r="U2" s="115"/>
      <c r="V2" s="116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98" t="s">
        <v>230</v>
      </c>
      <c r="AH2" s="115"/>
      <c r="AI2" s="116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0" t="s">
        <v>230</v>
      </c>
    </row>
    <row r="3" spans="1:46" ht="37.5" customHeight="1" x14ac:dyDescent="0.2">
      <c r="A3" s="123"/>
      <c r="B3" s="124"/>
      <c r="C3" s="146"/>
      <c r="D3" s="147"/>
      <c r="E3" s="147"/>
      <c r="F3" s="148"/>
      <c r="G3" s="98" t="s">
        <v>231</v>
      </c>
      <c r="H3" s="115"/>
      <c r="I3" s="116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98" t="s">
        <v>231</v>
      </c>
      <c r="U3" s="115"/>
      <c r="V3" s="116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98" t="s">
        <v>231</v>
      </c>
      <c r="AH3" s="115"/>
      <c r="AI3" s="116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0" t="s">
        <v>231</v>
      </c>
    </row>
    <row r="4" spans="1:46" ht="48" customHeight="1" x14ac:dyDescent="0.2">
      <c r="A4" s="149" t="s">
        <v>125</v>
      </c>
      <c r="B4" s="150"/>
      <c r="C4" s="150"/>
      <c r="D4" s="150"/>
      <c r="E4" s="150"/>
      <c r="F4" s="150"/>
      <c r="G4" s="150"/>
      <c r="H4" s="103" t="s">
        <v>125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4"/>
      <c r="U4" s="103" t="s">
        <v>125</v>
      </c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4"/>
      <c r="AH4" s="103" t="s">
        <v>125</v>
      </c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4"/>
    </row>
    <row r="5" spans="1:46" ht="43.5" customHeight="1" x14ac:dyDescent="0.2">
      <c r="A5" s="112" t="s">
        <v>233</v>
      </c>
      <c r="B5" s="108"/>
      <c r="C5" s="108"/>
      <c r="D5" s="108"/>
      <c r="E5" s="111"/>
      <c r="F5" s="108" t="s">
        <v>232</v>
      </c>
      <c r="G5" s="109"/>
      <c r="H5" s="110" t="s">
        <v>233</v>
      </c>
      <c r="I5" s="108"/>
      <c r="J5" s="108"/>
      <c r="K5" s="108"/>
      <c r="L5" s="108"/>
      <c r="M5" s="108"/>
      <c r="N5" s="108"/>
      <c r="O5" s="108"/>
      <c r="P5" s="108"/>
      <c r="Q5" s="111"/>
      <c r="R5" s="112" t="s">
        <v>232</v>
      </c>
      <c r="S5" s="108"/>
      <c r="T5" s="109"/>
      <c r="U5" s="110" t="s">
        <v>233</v>
      </c>
      <c r="V5" s="108"/>
      <c r="W5" s="108"/>
      <c r="X5" s="108"/>
      <c r="Y5" s="108"/>
      <c r="Z5" s="108"/>
      <c r="AA5" s="108"/>
      <c r="AB5" s="108"/>
      <c r="AC5" s="108"/>
      <c r="AD5" s="111"/>
      <c r="AE5" s="112" t="s">
        <v>232</v>
      </c>
      <c r="AF5" s="108"/>
      <c r="AG5" s="109"/>
      <c r="AH5" s="110" t="s">
        <v>233</v>
      </c>
      <c r="AI5" s="108"/>
      <c r="AJ5" s="108"/>
      <c r="AK5" s="108"/>
      <c r="AL5" s="108"/>
      <c r="AM5" s="108"/>
      <c r="AN5" s="108"/>
      <c r="AO5" s="108"/>
      <c r="AP5" s="108"/>
      <c r="AQ5" s="111"/>
      <c r="AR5" s="112" t="s">
        <v>232</v>
      </c>
      <c r="AS5" s="108"/>
      <c r="AT5" s="109"/>
    </row>
    <row r="6" spans="1:46" ht="43.5" customHeight="1" thickBot="1" x14ac:dyDescent="0.25">
      <c r="A6" s="137" t="s">
        <v>132</v>
      </c>
      <c r="B6" s="138"/>
      <c r="C6" s="139"/>
      <c r="D6" s="139"/>
      <c r="E6" s="139"/>
      <c r="F6" s="139"/>
      <c r="G6" s="139"/>
      <c r="H6" s="105" t="s">
        <v>132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7"/>
      <c r="U6" s="105" t="s">
        <v>132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7"/>
      <c r="AH6" s="105" t="s">
        <v>132</v>
      </c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7"/>
    </row>
    <row r="7" spans="1:46" s="38" customFormat="1" ht="45.75" customHeight="1" x14ac:dyDescent="0.25">
      <c r="A7" s="117" t="s">
        <v>129</v>
      </c>
      <c r="B7" s="117" t="s">
        <v>229</v>
      </c>
      <c r="C7" s="117" t="s">
        <v>126</v>
      </c>
      <c r="D7" s="117" t="s">
        <v>127</v>
      </c>
      <c r="E7" s="117" t="s">
        <v>123</v>
      </c>
      <c r="F7" s="117" t="s">
        <v>124</v>
      </c>
      <c r="G7" s="125" t="s">
        <v>128</v>
      </c>
      <c r="H7" s="130" t="s">
        <v>203</v>
      </c>
      <c r="I7" s="131"/>
      <c r="J7" s="131"/>
      <c r="K7" s="132"/>
      <c r="L7" s="127" t="s">
        <v>195</v>
      </c>
      <c r="M7" s="128"/>
      <c r="N7" s="129"/>
      <c r="O7" s="133" t="s">
        <v>196</v>
      </c>
      <c r="P7" s="134"/>
      <c r="Q7" s="134"/>
      <c r="R7" s="134"/>
      <c r="S7" s="134"/>
      <c r="T7" s="135"/>
      <c r="U7" s="130" t="s">
        <v>205</v>
      </c>
      <c r="V7" s="131"/>
      <c r="W7" s="131"/>
      <c r="X7" s="132"/>
      <c r="Y7" s="127" t="s">
        <v>206</v>
      </c>
      <c r="Z7" s="128"/>
      <c r="AA7" s="129"/>
      <c r="AB7" s="133" t="s">
        <v>207</v>
      </c>
      <c r="AC7" s="134"/>
      <c r="AD7" s="134"/>
      <c r="AE7" s="134"/>
      <c r="AF7" s="134"/>
      <c r="AG7" s="135"/>
      <c r="AH7" s="130" t="s">
        <v>208</v>
      </c>
      <c r="AI7" s="131"/>
      <c r="AJ7" s="131"/>
      <c r="AK7" s="132"/>
      <c r="AL7" s="127" t="s">
        <v>209</v>
      </c>
      <c r="AM7" s="128"/>
      <c r="AN7" s="129"/>
      <c r="AO7" s="133" t="s">
        <v>210</v>
      </c>
      <c r="AP7" s="134"/>
      <c r="AQ7" s="134"/>
      <c r="AR7" s="134"/>
      <c r="AS7" s="134"/>
      <c r="AT7" s="135"/>
    </row>
    <row r="8" spans="1:46" s="38" customFormat="1" ht="105" customHeight="1" x14ac:dyDescent="0.25">
      <c r="A8" s="118"/>
      <c r="B8" s="118"/>
      <c r="C8" s="118"/>
      <c r="D8" s="118"/>
      <c r="E8" s="118"/>
      <c r="F8" s="118"/>
      <c r="G8" s="126"/>
      <c r="H8" s="80" t="s">
        <v>190</v>
      </c>
      <c r="I8" s="81" t="s">
        <v>162</v>
      </c>
      <c r="J8" s="81" t="s">
        <v>191</v>
      </c>
      <c r="K8" s="82" t="s">
        <v>192</v>
      </c>
      <c r="L8" s="83" t="s">
        <v>193</v>
      </c>
      <c r="M8" s="84" t="s">
        <v>197</v>
      </c>
      <c r="N8" s="85" t="s">
        <v>194</v>
      </c>
      <c r="O8" s="86" t="s">
        <v>204</v>
      </c>
      <c r="P8" s="78" t="s">
        <v>202</v>
      </c>
      <c r="Q8" s="78" t="s">
        <v>198</v>
      </c>
      <c r="R8" s="78" t="s">
        <v>199</v>
      </c>
      <c r="S8" s="78" t="s">
        <v>200</v>
      </c>
      <c r="T8" s="79" t="s">
        <v>201</v>
      </c>
      <c r="U8" s="80" t="s">
        <v>190</v>
      </c>
      <c r="V8" s="81" t="s">
        <v>162</v>
      </c>
      <c r="W8" s="81" t="s">
        <v>191</v>
      </c>
      <c r="X8" s="82" t="s">
        <v>192</v>
      </c>
      <c r="Y8" s="83" t="s">
        <v>193</v>
      </c>
      <c r="Z8" s="84" t="s">
        <v>197</v>
      </c>
      <c r="AA8" s="85" t="s">
        <v>194</v>
      </c>
      <c r="AB8" s="86" t="s">
        <v>204</v>
      </c>
      <c r="AC8" s="78" t="s">
        <v>202</v>
      </c>
      <c r="AD8" s="78" t="s">
        <v>198</v>
      </c>
      <c r="AE8" s="78" t="s">
        <v>199</v>
      </c>
      <c r="AF8" s="78" t="s">
        <v>200</v>
      </c>
      <c r="AG8" s="79" t="s">
        <v>201</v>
      </c>
      <c r="AH8" s="80" t="s">
        <v>190</v>
      </c>
      <c r="AI8" s="81" t="s">
        <v>162</v>
      </c>
      <c r="AJ8" s="81" t="s">
        <v>191</v>
      </c>
      <c r="AK8" s="82" t="s">
        <v>192</v>
      </c>
      <c r="AL8" s="83" t="s">
        <v>193</v>
      </c>
      <c r="AM8" s="84" t="s">
        <v>197</v>
      </c>
      <c r="AN8" s="85" t="s">
        <v>194</v>
      </c>
      <c r="AO8" s="86" t="s">
        <v>204</v>
      </c>
      <c r="AP8" s="78" t="s">
        <v>202</v>
      </c>
      <c r="AQ8" s="78" t="s">
        <v>198</v>
      </c>
      <c r="AR8" s="78" t="s">
        <v>199</v>
      </c>
      <c r="AS8" s="78" t="s">
        <v>200</v>
      </c>
      <c r="AT8" s="79" t="s">
        <v>201</v>
      </c>
    </row>
    <row r="9" spans="1:46" s="38" customFormat="1" ht="84" customHeight="1" x14ac:dyDescent="0.25">
      <c r="A9" s="151" t="s">
        <v>133</v>
      </c>
      <c r="B9" s="77">
        <v>1</v>
      </c>
      <c r="C9" s="60" t="s">
        <v>183</v>
      </c>
      <c r="D9" s="61" t="s">
        <v>134</v>
      </c>
      <c r="E9" s="61" t="s">
        <v>184</v>
      </c>
      <c r="F9" s="62">
        <v>44316</v>
      </c>
      <c r="G9" s="89" t="s">
        <v>211</v>
      </c>
      <c r="H9" s="87"/>
      <c r="I9" s="63"/>
      <c r="J9" s="63"/>
      <c r="K9" s="72"/>
      <c r="L9" s="71"/>
      <c r="M9" s="63"/>
      <c r="N9" s="72"/>
      <c r="O9" s="71"/>
      <c r="P9" s="63"/>
      <c r="Q9" s="63"/>
      <c r="R9" s="63"/>
      <c r="S9" s="63"/>
      <c r="T9" s="72"/>
      <c r="U9" s="71"/>
      <c r="V9" s="63"/>
      <c r="W9" s="63"/>
      <c r="X9" s="72"/>
      <c r="Y9" s="71"/>
      <c r="Z9" s="63"/>
      <c r="AA9" s="72"/>
      <c r="AB9" s="71"/>
      <c r="AC9" s="63"/>
      <c r="AD9" s="63"/>
      <c r="AE9" s="63"/>
      <c r="AF9" s="63"/>
      <c r="AG9" s="72"/>
      <c r="AH9" s="71"/>
      <c r="AI9" s="63"/>
      <c r="AJ9" s="63"/>
      <c r="AK9" s="72"/>
      <c r="AL9" s="71"/>
      <c r="AM9" s="63"/>
      <c r="AN9" s="72"/>
      <c r="AO9" s="71"/>
      <c r="AP9" s="63"/>
      <c r="AQ9" s="63"/>
      <c r="AR9" s="63"/>
      <c r="AS9" s="63"/>
      <c r="AT9" s="72"/>
    </row>
    <row r="10" spans="1:46" s="38" customFormat="1" ht="133.5" customHeight="1" x14ac:dyDescent="0.25">
      <c r="A10" s="151"/>
      <c r="B10" s="77">
        <v>2</v>
      </c>
      <c r="C10" s="64" t="s">
        <v>182</v>
      </c>
      <c r="D10" s="61" t="s">
        <v>135</v>
      </c>
      <c r="E10" s="61" t="s">
        <v>185</v>
      </c>
      <c r="F10" s="62">
        <v>44331</v>
      </c>
      <c r="G10" s="89" t="s">
        <v>219</v>
      </c>
      <c r="H10" s="87"/>
      <c r="I10" s="63"/>
      <c r="J10" s="63"/>
      <c r="K10" s="72"/>
      <c r="L10" s="71"/>
      <c r="M10" s="63"/>
      <c r="N10" s="72"/>
      <c r="O10" s="71"/>
      <c r="P10" s="63"/>
      <c r="Q10" s="63"/>
      <c r="R10" s="63"/>
      <c r="S10" s="63"/>
      <c r="T10" s="72"/>
      <c r="U10" s="71"/>
      <c r="V10" s="63"/>
      <c r="W10" s="63"/>
      <c r="X10" s="72"/>
      <c r="Y10" s="71"/>
      <c r="Z10" s="63"/>
      <c r="AA10" s="72"/>
      <c r="AB10" s="71"/>
      <c r="AC10" s="63"/>
      <c r="AD10" s="63"/>
      <c r="AE10" s="63"/>
      <c r="AF10" s="63"/>
      <c r="AG10" s="72"/>
      <c r="AH10" s="71"/>
      <c r="AI10" s="63"/>
      <c r="AJ10" s="63"/>
      <c r="AK10" s="72"/>
      <c r="AL10" s="71"/>
      <c r="AM10" s="63"/>
      <c r="AN10" s="72"/>
      <c r="AO10" s="71"/>
      <c r="AP10" s="63"/>
      <c r="AQ10" s="63"/>
      <c r="AR10" s="63"/>
      <c r="AS10" s="63"/>
      <c r="AT10" s="72"/>
    </row>
    <row r="11" spans="1:46" ht="75" x14ac:dyDescent="0.2">
      <c r="A11" s="151" t="s">
        <v>136</v>
      </c>
      <c r="B11" s="77">
        <f>B10+1</f>
        <v>3</v>
      </c>
      <c r="C11" s="61" t="s">
        <v>137</v>
      </c>
      <c r="D11" s="61" t="s">
        <v>138</v>
      </c>
      <c r="E11" s="61" t="s">
        <v>184</v>
      </c>
      <c r="F11" s="65" t="s">
        <v>139</v>
      </c>
      <c r="G11" s="89" t="s">
        <v>212</v>
      </c>
      <c r="H11" s="87"/>
      <c r="I11" s="63"/>
      <c r="J11" s="63"/>
      <c r="K11" s="72"/>
      <c r="L11" s="71"/>
      <c r="M11" s="63"/>
      <c r="N11" s="72"/>
      <c r="O11" s="71"/>
      <c r="P11" s="63"/>
      <c r="Q11" s="63"/>
      <c r="R11" s="63"/>
      <c r="S11" s="63"/>
      <c r="T11" s="72"/>
      <c r="U11" s="71"/>
      <c r="V11" s="63"/>
      <c r="W11" s="63"/>
      <c r="X11" s="72"/>
      <c r="Y11" s="71"/>
      <c r="Z11" s="63"/>
      <c r="AA11" s="72"/>
      <c r="AB11" s="71"/>
      <c r="AC11" s="63"/>
      <c r="AD11" s="63"/>
      <c r="AE11" s="63"/>
      <c r="AF11" s="63"/>
      <c r="AG11" s="72"/>
      <c r="AH11" s="71"/>
      <c r="AI11" s="63"/>
      <c r="AJ11" s="63"/>
      <c r="AK11" s="72"/>
      <c r="AL11" s="71"/>
      <c r="AM11" s="63"/>
      <c r="AN11" s="72"/>
      <c r="AO11" s="71"/>
      <c r="AP11" s="63"/>
      <c r="AQ11" s="63"/>
      <c r="AR11" s="63"/>
      <c r="AS11" s="63"/>
      <c r="AT11" s="72"/>
    </row>
    <row r="12" spans="1:46" ht="60" x14ac:dyDescent="0.2">
      <c r="A12" s="151"/>
      <c r="B12" s="77">
        <f t="shared" ref="B12:B29" si="0">B11+1</f>
        <v>4</v>
      </c>
      <c r="C12" s="61" t="s">
        <v>140</v>
      </c>
      <c r="D12" s="61" t="s">
        <v>141</v>
      </c>
      <c r="E12" s="61" t="s">
        <v>185</v>
      </c>
      <c r="F12" s="62">
        <v>44227</v>
      </c>
      <c r="G12" s="89" t="s">
        <v>213</v>
      </c>
      <c r="H12" s="87"/>
      <c r="I12" s="63"/>
      <c r="J12" s="63"/>
      <c r="K12" s="72"/>
      <c r="L12" s="71"/>
      <c r="M12" s="63"/>
      <c r="N12" s="72"/>
      <c r="O12" s="71"/>
      <c r="P12" s="63"/>
      <c r="Q12" s="63"/>
      <c r="R12" s="63"/>
      <c r="S12" s="63"/>
      <c r="T12" s="72"/>
      <c r="U12" s="71"/>
      <c r="V12" s="63"/>
      <c r="W12" s="63"/>
      <c r="X12" s="72"/>
      <c r="Y12" s="71"/>
      <c r="Z12" s="63"/>
      <c r="AA12" s="72"/>
      <c r="AB12" s="71"/>
      <c r="AC12" s="63"/>
      <c r="AD12" s="63"/>
      <c r="AE12" s="63"/>
      <c r="AF12" s="63"/>
      <c r="AG12" s="72"/>
      <c r="AH12" s="71"/>
      <c r="AI12" s="63"/>
      <c r="AJ12" s="63"/>
      <c r="AK12" s="72"/>
      <c r="AL12" s="71"/>
      <c r="AM12" s="63"/>
      <c r="AN12" s="72"/>
      <c r="AO12" s="71"/>
      <c r="AP12" s="63"/>
      <c r="AQ12" s="63"/>
      <c r="AR12" s="63"/>
      <c r="AS12" s="63"/>
      <c r="AT12" s="72"/>
    </row>
    <row r="13" spans="1:46" ht="105" x14ac:dyDescent="0.2">
      <c r="A13" s="151"/>
      <c r="B13" s="77">
        <f t="shared" si="0"/>
        <v>5</v>
      </c>
      <c r="C13" s="66" t="s">
        <v>142</v>
      </c>
      <c r="D13" s="60" t="s">
        <v>220</v>
      </c>
      <c r="E13" s="61" t="s">
        <v>185</v>
      </c>
      <c r="F13" s="62">
        <v>44362</v>
      </c>
      <c r="G13" s="89" t="s">
        <v>214</v>
      </c>
      <c r="H13" s="87"/>
      <c r="I13" s="63"/>
      <c r="J13" s="63"/>
      <c r="K13" s="72"/>
      <c r="L13" s="71"/>
      <c r="M13" s="63"/>
      <c r="N13" s="72"/>
      <c r="O13" s="71"/>
      <c r="P13" s="63"/>
      <c r="Q13" s="63"/>
      <c r="R13" s="63"/>
      <c r="S13" s="63"/>
      <c r="T13" s="72"/>
      <c r="U13" s="71"/>
      <c r="V13" s="63"/>
      <c r="W13" s="63"/>
      <c r="X13" s="72"/>
      <c r="Y13" s="71"/>
      <c r="Z13" s="63"/>
      <c r="AA13" s="72"/>
      <c r="AB13" s="71"/>
      <c r="AC13" s="63"/>
      <c r="AD13" s="63"/>
      <c r="AE13" s="63"/>
      <c r="AF13" s="63"/>
      <c r="AG13" s="72"/>
      <c r="AH13" s="71"/>
      <c r="AI13" s="63"/>
      <c r="AJ13" s="63"/>
      <c r="AK13" s="72"/>
      <c r="AL13" s="71"/>
      <c r="AM13" s="63"/>
      <c r="AN13" s="72"/>
      <c r="AO13" s="71"/>
      <c r="AP13" s="63"/>
      <c r="AQ13" s="63"/>
      <c r="AR13" s="63"/>
      <c r="AS13" s="63"/>
      <c r="AT13" s="72"/>
    </row>
    <row r="14" spans="1:46" ht="72.75" customHeight="1" x14ac:dyDescent="0.2">
      <c r="A14" s="151"/>
      <c r="B14" s="77">
        <f t="shared" si="0"/>
        <v>6</v>
      </c>
      <c r="C14" s="61" t="s">
        <v>143</v>
      </c>
      <c r="D14" s="61" t="s">
        <v>138</v>
      </c>
      <c r="E14" s="61" t="s">
        <v>185</v>
      </c>
      <c r="F14" s="65" t="s">
        <v>172</v>
      </c>
      <c r="G14" s="89" t="s">
        <v>212</v>
      </c>
      <c r="H14" s="87"/>
      <c r="I14" s="63"/>
      <c r="J14" s="63"/>
      <c r="K14" s="72"/>
      <c r="L14" s="71"/>
      <c r="M14" s="63"/>
      <c r="N14" s="72"/>
      <c r="O14" s="71"/>
      <c r="P14" s="63"/>
      <c r="Q14" s="63"/>
      <c r="R14" s="63"/>
      <c r="S14" s="63"/>
      <c r="T14" s="72"/>
      <c r="U14" s="71"/>
      <c r="V14" s="63"/>
      <c r="W14" s="63"/>
      <c r="X14" s="72"/>
      <c r="Y14" s="71"/>
      <c r="Z14" s="63"/>
      <c r="AA14" s="72"/>
      <c r="AB14" s="71"/>
      <c r="AC14" s="63"/>
      <c r="AD14" s="63"/>
      <c r="AE14" s="63"/>
      <c r="AF14" s="63"/>
      <c r="AG14" s="72"/>
      <c r="AH14" s="71"/>
      <c r="AI14" s="63"/>
      <c r="AJ14" s="63"/>
      <c r="AK14" s="72"/>
      <c r="AL14" s="71"/>
      <c r="AM14" s="63"/>
      <c r="AN14" s="72"/>
      <c r="AO14" s="71"/>
      <c r="AP14" s="63"/>
      <c r="AQ14" s="63"/>
      <c r="AR14" s="63"/>
      <c r="AS14" s="63"/>
      <c r="AT14" s="72"/>
    </row>
    <row r="15" spans="1:46" ht="75" x14ac:dyDescent="0.2">
      <c r="A15" s="151"/>
      <c r="B15" s="77">
        <f t="shared" si="0"/>
        <v>7</v>
      </c>
      <c r="C15" s="61" t="s">
        <v>144</v>
      </c>
      <c r="D15" s="61" t="s">
        <v>141</v>
      </c>
      <c r="E15" s="61" t="s">
        <v>185</v>
      </c>
      <c r="F15" s="65" t="s">
        <v>172</v>
      </c>
      <c r="G15" s="89" t="s">
        <v>215</v>
      </c>
      <c r="H15" s="87"/>
      <c r="I15" s="63"/>
      <c r="J15" s="63"/>
      <c r="K15" s="72"/>
      <c r="L15" s="71"/>
      <c r="M15" s="63"/>
      <c r="N15" s="72"/>
      <c r="O15" s="71"/>
      <c r="P15" s="63"/>
      <c r="Q15" s="63"/>
      <c r="R15" s="63"/>
      <c r="S15" s="63"/>
      <c r="T15" s="72"/>
      <c r="U15" s="71"/>
      <c r="V15" s="63"/>
      <c r="W15" s="63"/>
      <c r="X15" s="72"/>
      <c r="Y15" s="71"/>
      <c r="Z15" s="63"/>
      <c r="AA15" s="72"/>
      <c r="AB15" s="71"/>
      <c r="AC15" s="63"/>
      <c r="AD15" s="63"/>
      <c r="AE15" s="63"/>
      <c r="AF15" s="63"/>
      <c r="AG15" s="72"/>
      <c r="AH15" s="71"/>
      <c r="AI15" s="63"/>
      <c r="AJ15" s="63"/>
      <c r="AK15" s="72"/>
      <c r="AL15" s="71"/>
      <c r="AM15" s="63"/>
      <c r="AN15" s="72"/>
      <c r="AO15" s="71"/>
      <c r="AP15" s="63"/>
      <c r="AQ15" s="63"/>
      <c r="AR15" s="63"/>
      <c r="AS15" s="63"/>
      <c r="AT15" s="72"/>
    </row>
    <row r="16" spans="1:46" ht="66" customHeight="1" x14ac:dyDescent="0.2">
      <c r="A16" s="151"/>
      <c r="B16" s="77">
        <f t="shared" si="0"/>
        <v>8</v>
      </c>
      <c r="C16" s="61" t="s">
        <v>171</v>
      </c>
      <c r="D16" s="61" t="s">
        <v>138</v>
      </c>
      <c r="E16" s="61" t="s">
        <v>185</v>
      </c>
      <c r="F16" s="62">
        <v>44227</v>
      </c>
      <c r="G16" s="89" t="s">
        <v>212</v>
      </c>
      <c r="H16" s="87"/>
      <c r="I16" s="63"/>
      <c r="J16" s="63"/>
      <c r="K16" s="72"/>
      <c r="L16" s="71"/>
      <c r="M16" s="63"/>
      <c r="N16" s="72"/>
      <c r="O16" s="71"/>
      <c r="P16" s="63"/>
      <c r="Q16" s="63"/>
      <c r="R16" s="63"/>
      <c r="S16" s="63"/>
      <c r="T16" s="72"/>
      <c r="U16" s="71"/>
      <c r="V16" s="63"/>
      <c r="W16" s="63"/>
      <c r="X16" s="72"/>
      <c r="Y16" s="71"/>
      <c r="Z16" s="63"/>
      <c r="AA16" s="72"/>
      <c r="AB16" s="71"/>
      <c r="AC16" s="63"/>
      <c r="AD16" s="63"/>
      <c r="AE16" s="63"/>
      <c r="AF16" s="63"/>
      <c r="AG16" s="72"/>
      <c r="AH16" s="71"/>
      <c r="AI16" s="63"/>
      <c r="AJ16" s="63"/>
      <c r="AK16" s="72"/>
      <c r="AL16" s="71"/>
      <c r="AM16" s="63"/>
      <c r="AN16" s="72"/>
      <c r="AO16" s="71"/>
      <c r="AP16" s="63"/>
      <c r="AQ16" s="63"/>
      <c r="AR16" s="63"/>
      <c r="AS16" s="63"/>
      <c r="AT16" s="72"/>
    </row>
    <row r="17" spans="1:46" ht="60.75" customHeight="1" x14ac:dyDescent="0.2">
      <c r="A17" s="151"/>
      <c r="B17" s="77">
        <f t="shared" si="0"/>
        <v>9</v>
      </c>
      <c r="C17" s="60" t="s">
        <v>181</v>
      </c>
      <c r="D17" s="61" t="s">
        <v>163</v>
      </c>
      <c r="E17" s="61" t="s">
        <v>153</v>
      </c>
      <c r="F17" s="62">
        <v>44225</v>
      </c>
      <c r="G17" s="90" t="s">
        <v>222</v>
      </c>
      <c r="H17" s="87"/>
      <c r="I17" s="63"/>
      <c r="J17" s="63"/>
      <c r="K17" s="72"/>
      <c r="L17" s="71"/>
      <c r="M17" s="63"/>
      <c r="N17" s="72"/>
      <c r="O17" s="71"/>
      <c r="P17" s="63"/>
      <c r="Q17" s="63"/>
      <c r="R17" s="63"/>
      <c r="S17" s="63"/>
      <c r="T17" s="72"/>
      <c r="U17" s="71"/>
      <c r="V17" s="63"/>
      <c r="W17" s="63"/>
      <c r="X17" s="72"/>
      <c r="Y17" s="71"/>
      <c r="Z17" s="63"/>
      <c r="AA17" s="72"/>
      <c r="AB17" s="71"/>
      <c r="AC17" s="63"/>
      <c r="AD17" s="63"/>
      <c r="AE17" s="63"/>
      <c r="AF17" s="63"/>
      <c r="AG17" s="72"/>
      <c r="AH17" s="71"/>
      <c r="AI17" s="63"/>
      <c r="AJ17" s="63"/>
      <c r="AK17" s="72"/>
      <c r="AL17" s="71"/>
      <c r="AM17" s="63"/>
      <c r="AN17" s="72"/>
      <c r="AO17" s="71"/>
      <c r="AP17" s="63"/>
      <c r="AQ17" s="63"/>
      <c r="AR17" s="63"/>
      <c r="AS17" s="63"/>
      <c r="AT17" s="72"/>
    </row>
    <row r="18" spans="1:46" ht="118.5" customHeight="1" x14ac:dyDescent="0.2">
      <c r="A18" s="151"/>
      <c r="B18" s="77">
        <f t="shared" si="0"/>
        <v>10</v>
      </c>
      <c r="C18" s="66" t="s">
        <v>180</v>
      </c>
      <c r="D18" s="67" t="s">
        <v>164</v>
      </c>
      <c r="E18" s="61" t="s">
        <v>153</v>
      </c>
      <c r="F18" s="62">
        <v>44225</v>
      </c>
      <c r="G18" s="90" t="s">
        <v>221</v>
      </c>
      <c r="H18" s="87"/>
      <c r="I18" s="63"/>
      <c r="J18" s="63"/>
      <c r="K18" s="72"/>
      <c r="L18" s="71"/>
      <c r="M18" s="63"/>
      <c r="N18" s="72"/>
      <c r="O18" s="71"/>
      <c r="P18" s="63"/>
      <c r="Q18" s="63"/>
      <c r="R18" s="63"/>
      <c r="S18" s="63"/>
      <c r="T18" s="72"/>
      <c r="U18" s="71"/>
      <c r="V18" s="63"/>
      <c r="W18" s="63"/>
      <c r="X18" s="72"/>
      <c r="Y18" s="71"/>
      <c r="Z18" s="63"/>
      <c r="AA18" s="72"/>
      <c r="AB18" s="71"/>
      <c r="AC18" s="63"/>
      <c r="AD18" s="63"/>
      <c r="AE18" s="63"/>
      <c r="AF18" s="63"/>
      <c r="AG18" s="72"/>
      <c r="AH18" s="71"/>
      <c r="AI18" s="63"/>
      <c r="AJ18" s="63"/>
      <c r="AK18" s="72"/>
      <c r="AL18" s="71"/>
      <c r="AM18" s="63"/>
      <c r="AN18" s="72"/>
      <c r="AO18" s="71"/>
      <c r="AP18" s="63"/>
      <c r="AQ18" s="63"/>
      <c r="AR18" s="63"/>
      <c r="AS18" s="63"/>
      <c r="AT18" s="72"/>
    </row>
    <row r="19" spans="1:46" ht="72.75" customHeight="1" x14ac:dyDescent="0.2">
      <c r="A19" s="151" t="s">
        <v>145</v>
      </c>
      <c r="B19" s="77">
        <f t="shared" si="0"/>
        <v>11</v>
      </c>
      <c r="C19" s="67" t="s">
        <v>186</v>
      </c>
      <c r="D19" s="67" t="s">
        <v>146</v>
      </c>
      <c r="E19" s="67" t="s">
        <v>185</v>
      </c>
      <c r="F19" s="65" t="s">
        <v>147</v>
      </c>
      <c r="G19" s="91" t="s">
        <v>216</v>
      </c>
      <c r="H19" s="87"/>
      <c r="I19" s="63"/>
      <c r="J19" s="63"/>
      <c r="K19" s="72"/>
      <c r="L19" s="71"/>
      <c r="M19" s="63"/>
      <c r="N19" s="72"/>
      <c r="O19" s="71"/>
      <c r="P19" s="63"/>
      <c r="Q19" s="63"/>
      <c r="R19" s="63"/>
      <c r="S19" s="63"/>
      <c r="T19" s="72"/>
      <c r="U19" s="71"/>
      <c r="V19" s="63"/>
      <c r="W19" s="63"/>
      <c r="X19" s="72"/>
      <c r="Y19" s="71"/>
      <c r="Z19" s="63"/>
      <c r="AA19" s="72"/>
      <c r="AB19" s="71"/>
      <c r="AC19" s="63"/>
      <c r="AD19" s="63"/>
      <c r="AE19" s="63"/>
      <c r="AF19" s="63"/>
      <c r="AG19" s="72"/>
      <c r="AH19" s="71"/>
      <c r="AI19" s="63"/>
      <c r="AJ19" s="63"/>
      <c r="AK19" s="72"/>
      <c r="AL19" s="71"/>
      <c r="AM19" s="63"/>
      <c r="AN19" s="72"/>
      <c r="AO19" s="71"/>
      <c r="AP19" s="63"/>
      <c r="AQ19" s="63"/>
      <c r="AR19" s="63"/>
      <c r="AS19" s="63"/>
      <c r="AT19" s="72"/>
    </row>
    <row r="20" spans="1:46" ht="74.25" customHeight="1" x14ac:dyDescent="0.2">
      <c r="A20" s="151"/>
      <c r="B20" s="77">
        <f t="shared" si="0"/>
        <v>12</v>
      </c>
      <c r="C20" s="67" t="s">
        <v>187</v>
      </c>
      <c r="D20" s="67" t="s">
        <v>146</v>
      </c>
      <c r="E20" s="67" t="s">
        <v>185</v>
      </c>
      <c r="F20" s="65" t="s">
        <v>174</v>
      </c>
      <c r="G20" s="91" t="s">
        <v>217</v>
      </c>
      <c r="H20" s="87"/>
      <c r="I20" s="63"/>
      <c r="J20" s="63"/>
      <c r="K20" s="72"/>
      <c r="L20" s="71"/>
      <c r="M20" s="63"/>
      <c r="N20" s="72"/>
      <c r="O20" s="71"/>
      <c r="P20" s="63"/>
      <c r="Q20" s="63"/>
      <c r="R20" s="63"/>
      <c r="S20" s="63"/>
      <c r="T20" s="72"/>
      <c r="U20" s="71"/>
      <c r="V20" s="63"/>
      <c r="W20" s="63"/>
      <c r="X20" s="72"/>
      <c r="Y20" s="71"/>
      <c r="Z20" s="63"/>
      <c r="AA20" s="72"/>
      <c r="AB20" s="71"/>
      <c r="AC20" s="63"/>
      <c r="AD20" s="63"/>
      <c r="AE20" s="63"/>
      <c r="AF20" s="63"/>
      <c r="AG20" s="72"/>
      <c r="AH20" s="71"/>
      <c r="AI20" s="63"/>
      <c r="AJ20" s="63"/>
      <c r="AK20" s="72"/>
      <c r="AL20" s="71"/>
      <c r="AM20" s="63"/>
      <c r="AN20" s="72"/>
      <c r="AO20" s="71"/>
      <c r="AP20" s="63"/>
      <c r="AQ20" s="63"/>
      <c r="AR20" s="63"/>
      <c r="AS20" s="63"/>
      <c r="AT20" s="72"/>
    </row>
    <row r="21" spans="1:46" ht="120.75" customHeight="1" x14ac:dyDescent="0.2">
      <c r="A21" s="151"/>
      <c r="B21" s="77">
        <f t="shared" si="0"/>
        <v>13</v>
      </c>
      <c r="C21" s="67" t="s">
        <v>188</v>
      </c>
      <c r="D21" s="67" t="s">
        <v>166</v>
      </c>
      <c r="E21" s="67" t="s">
        <v>170</v>
      </c>
      <c r="F21" s="69" t="s">
        <v>167</v>
      </c>
      <c r="G21" s="91" t="s">
        <v>218</v>
      </c>
      <c r="H21" s="87"/>
      <c r="I21" s="63"/>
      <c r="J21" s="63"/>
      <c r="K21" s="72"/>
      <c r="L21" s="71"/>
      <c r="M21" s="63"/>
      <c r="N21" s="72"/>
      <c r="O21" s="71"/>
      <c r="P21" s="63"/>
      <c r="Q21" s="63"/>
      <c r="R21" s="63"/>
      <c r="S21" s="63"/>
      <c r="T21" s="72"/>
      <c r="U21" s="71"/>
      <c r="V21" s="63"/>
      <c r="W21" s="63"/>
      <c r="X21" s="72"/>
      <c r="Y21" s="71"/>
      <c r="Z21" s="63"/>
      <c r="AA21" s="72"/>
      <c r="AB21" s="71"/>
      <c r="AC21" s="63"/>
      <c r="AD21" s="63"/>
      <c r="AE21" s="63"/>
      <c r="AF21" s="63"/>
      <c r="AG21" s="72"/>
      <c r="AH21" s="71"/>
      <c r="AI21" s="63"/>
      <c r="AJ21" s="63"/>
      <c r="AK21" s="72"/>
      <c r="AL21" s="71"/>
      <c r="AM21" s="63"/>
      <c r="AN21" s="72"/>
      <c r="AO21" s="71"/>
      <c r="AP21" s="63"/>
      <c r="AQ21" s="63"/>
      <c r="AR21" s="63"/>
      <c r="AS21" s="63"/>
      <c r="AT21" s="72"/>
    </row>
    <row r="22" spans="1:46" ht="98.25" customHeight="1" x14ac:dyDescent="0.2">
      <c r="A22" s="151" t="s">
        <v>148</v>
      </c>
      <c r="B22" s="77">
        <f t="shared" si="0"/>
        <v>14</v>
      </c>
      <c r="C22" s="61" t="s">
        <v>189</v>
      </c>
      <c r="D22" s="61" t="s">
        <v>149</v>
      </c>
      <c r="E22" s="60" t="s">
        <v>150</v>
      </c>
      <c r="F22" s="68" t="s">
        <v>151</v>
      </c>
      <c r="G22" s="72" t="s">
        <v>228</v>
      </c>
      <c r="H22" s="87"/>
      <c r="I22" s="63"/>
      <c r="J22" s="63"/>
      <c r="K22" s="72"/>
      <c r="L22" s="71"/>
      <c r="M22" s="63"/>
      <c r="N22" s="72"/>
      <c r="O22" s="71"/>
      <c r="P22" s="63"/>
      <c r="Q22" s="63"/>
      <c r="R22" s="63"/>
      <c r="S22" s="63"/>
      <c r="T22" s="72"/>
      <c r="U22" s="71"/>
      <c r="V22" s="63"/>
      <c r="W22" s="63"/>
      <c r="X22" s="72"/>
      <c r="Y22" s="71"/>
      <c r="Z22" s="63"/>
      <c r="AA22" s="72"/>
      <c r="AB22" s="71"/>
      <c r="AC22" s="63"/>
      <c r="AD22" s="63"/>
      <c r="AE22" s="63"/>
      <c r="AF22" s="63"/>
      <c r="AG22" s="72"/>
      <c r="AH22" s="71"/>
      <c r="AI22" s="63"/>
      <c r="AJ22" s="63"/>
      <c r="AK22" s="72"/>
      <c r="AL22" s="71"/>
      <c r="AM22" s="63"/>
      <c r="AN22" s="72"/>
      <c r="AO22" s="71"/>
      <c r="AP22" s="63"/>
      <c r="AQ22" s="63"/>
      <c r="AR22" s="63"/>
      <c r="AS22" s="63"/>
      <c r="AT22" s="72"/>
    </row>
    <row r="23" spans="1:46" ht="98.25" customHeight="1" x14ac:dyDescent="0.2">
      <c r="A23" s="151"/>
      <c r="B23" s="77">
        <f t="shared" si="0"/>
        <v>15</v>
      </c>
      <c r="C23" s="61" t="s">
        <v>168</v>
      </c>
      <c r="D23" s="61" t="s">
        <v>169</v>
      </c>
      <c r="E23" s="60" t="s">
        <v>173</v>
      </c>
      <c r="F23" s="68" t="s">
        <v>151</v>
      </c>
      <c r="G23" s="72" t="s">
        <v>227</v>
      </c>
      <c r="H23" s="87"/>
      <c r="I23" s="63"/>
      <c r="J23" s="63"/>
      <c r="K23" s="72"/>
      <c r="L23" s="71"/>
      <c r="M23" s="63"/>
      <c r="N23" s="72"/>
      <c r="O23" s="71"/>
      <c r="P23" s="63"/>
      <c r="Q23" s="63"/>
      <c r="R23" s="63"/>
      <c r="S23" s="63"/>
      <c r="T23" s="72"/>
      <c r="U23" s="71"/>
      <c r="V23" s="63"/>
      <c r="W23" s="63"/>
      <c r="X23" s="72"/>
      <c r="Y23" s="71"/>
      <c r="Z23" s="63"/>
      <c r="AA23" s="72"/>
      <c r="AB23" s="71"/>
      <c r="AC23" s="63"/>
      <c r="AD23" s="63"/>
      <c r="AE23" s="63"/>
      <c r="AF23" s="63"/>
      <c r="AG23" s="72"/>
      <c r="AH23" s="71"/>
      <c r="AI23" s="63"/>
      <c r="AJ23" s="63"/>
      <c r="AK23" s="72"/>
      <c r="AL23" s="71"/>
      <c r="AM23" s="63"/>
      <c r="AN23" s="72"/>
      <c r="AO23" s="71"/>
      <c r="AP23" s="63"/>
      <c r="AQ23" s="63"/>
      <c r="AR23" s="63"/>
      <c r="AS23" s="63"/>
      <c r="AT23" s="72"/>
    </row>
    <row r="24" spans="1:46" ht="98.25" customHeight="1" x14ac:dyDescent="0.2">
      <c r="A24" s="151"/>
      <c r="B24" s="77">
        <f t="shared" si="0"/>
        <v>16</v>
      </c>
      <c r="C24" s="61" t="s">
        <v>156</v>
      </c>
      <c r="D24" s="61" t="s">
        <v>157</v>
      </c>
      <c r="E24" s="61" t="s">
        <v>158</v>
      </c>
      <c r="F24" s="70" t="s">
        <v>165</v>
      </c>
      <c r="G24" s="92" t="s">
        <v>223</v>
      </c>
      <c r="H24" s="87"/>
      <c r="I24" s="63"/>
      <c r="J24" s="63"/>
      <c r="K24" s="72"/>
      <c r="L24" s="71"/>
      <c r="M24" s="63"/>
      <c r="N24" s="72"/>
      <c r="O24" s="71"/>
      <c r="P24" s="63"/>
      <c r="Q24" s="63"/>
      <c r="R24" s="63"/>
      <c r="S24" s="63"/>
      <c r="T24" s="72"/>
      <c r="U24" s="71"/>
      <c r="V24" s="63"/>
      <c r="W24" s="63"/>
      <c r="X24" s="72"/>
      <c r="Y24" s="71"/>
      <c r="Z24" s="63"/>
      <c r="AA24" s="72"/>
      <c r="AB24" s="71"/>
      <c r="AC24" s="63"/>
      <c r="AD24" s="63"/>
      <c r="AE24" s="63"/>
      <c r="AF24" s="63"/>
      <c r="AG24" s="72"/>
      <c r="AH24" s="71"/>
      <c r="AI24" s="63"/>
      <c r="AJ24" s="63"/>
      <c r="AK24" s="72"/>
      <c r="AL24" s="71"/>
      <c r="AM24" s="63"/>
      <c r="AN24" s="72"/>
      <c r="AO24" s="71"/>
      <c r="AP24" s="63"/>
      <c r="AQ24" s="63"/>
      <c r="AR24" s="63"/>
      <c r="AS24" s="63"/>
      <c r="AT24" s="72"/>
    </row>
    <row r="25" spans="1:46" ht="114" customHeight="1" x14ac:dyDescent="0.2">
      <c r="A25" s="151"/>
      <c r="B25" s="77">
        <f t="shared" si="0"/>
        <v>17</v>
      </c>
      <c r="C25" s="61" t="s">
        <v>176</v>
      </c>
      <c r="D25" s="61" t="s">
        <v>152</v>
      </c>
      <c r="E25" s="61" t="s">
        <v>158</v>
      </c>
      <c r="F25" s="68" t="s">
        <v>151</v>
      </c>
      <c r="G25" s="92" t="s">
        <v>224</v>
      </c>
      <c r="H25" s="87"/>
      <c r="I25" s="63"/>
      <c r="J25" s="63"/>
      <c r="K25" s="72"/>
      <c r="L25" s="71"/>
      <c r="M25" s="63"/>
      <c r="N25" s="72"/>
      <c r="O25" s="71"/>
      <c r="P25" s="63"/>
      <c r="Q25" s="63"/>
      <c r="R25" s="63"/>
      <c r="S25" s="63"/>
      <c r="T25" s="72"/>
      <c r="U25" s="71"/>
      <c r="V25" s="63"/>
      <c r="W25" s="63"/>
      <c r="X25" s="72"/>
      <c r="Y25" s="71"/>
      <c r="Z25" s="63"/>
      <c r="AA25" s="72"/>
      <c r="AB25" s="71"/>
      <c r="AC25" s="63"/>
      <c r="AD25" s="63"/>
      <c r="AE25" s="63"/>
      <c r="AF25" s="63"/>
      <c r="AG25" s="72"/>
      <c r="AH25" s="71"/>
      <c r="AI25" s="63"/>
      <c r="AJ25" s="63"/>
      <c r="AK25" s="72"/>
      <c r="AL25" s="71"/>
      <c r="AM25" s="63"/>
      <c r="AN25" s="72"/>
      <c r="AO25" s="71"/>
      <c r="AP25" s="63"/>
      <c r="AQ25" s="63"/>
      <c r="AR25" s="63"/>
      <c r="AS25" s="63"/>
      <c r="AT25" s="72"/>
    </row>
    <row r="26" spans="1:46" ht="113.25" customHeight="1" x14ac:dyDescent="0.2">
      <c r="A26" s="151"/>
      <c r="B26" s="77">
        <f t="shared" si="0"/>
        <v>18</v>
      </c>
      <c r="C26" s="67" t="s">
        <v>175</v>
      </c>
      <c r="D26" s="67" t="s">
        <v>154</v>
      </c>
      <c r="E26" s="61" t="s">
        <v>158</v>
      </c>
      <c r="F26" s="69" t="s">
        <v>155</v>
      </c>
      <c r="G26" s="92" t="s">
        <v>154</v>
      </c>
      <c r="H26" s="87"/>
      <c r="I26" s="63"/>
      <c r="J26" s="63"/>
      <c r="K26" s="72"/>
      <c r="L26" s="71"/>
      <c r="M26" s="63"/>
      <c r="N26" s="72"/>
      <c r="O26" s="71"/>
      <c r="P26" s="63"/>
      <c r="Q26" s="63"/>
      <c r="R26" s="63"/>
      <c r="S26" s="63"/>
      <c r="T26" s="72"/>
      <c r="U26" s="71"/>
      <c r="V26" s="63"/>
      <c r="W26" s="63"/>
      <c r="X26" s="72"/>
      <c r="Y26" s="71"/>
      <c r="Z26" s="63"/>
      <c r="AA26" s="72"/>
      <c r="AB26" s="71"/>
      <c r="AC26" s="63"/>
      <c r="AD26" s="63"/>
      <c r="AE26" s="63"/>
      <c r="AF26" s="63"/>
      <c r="AG26" s="72"/>
      <c r="AH26" s="71"/>
      <c r="AI26" s="63"/>
      <c r="AJ26" s="63"/>
      <c r="AK26" s="72"/>
      <c r="AL26" s="71"/>
      <c r="AM26" s="63"/>
      <c r="AN26" s="72"/>
      <c r="AO26" s="71"/>
      <c r="AP26" s="63"/>
      <c r="AQ26" s="63"/>
      <c r="AR26" s="63"/>
      <c r="AS26" s="63"/>
      <c r="AT26" s="72"/>
    </row>
    <row r="27" spans="1:46" ht="129.75" customHeight="1" x14ac:dyDescent="0.2">
      <c r="A27" s="152" t="s">
        <v>159</v>
      </c>
      <c r="B27" s="77">
        <f t="shared" si="0"/>
        <v>19</v>
      </c>
      <c r="C27" s="61" t="s">
        <v>177</v>
      </c>
      <c r="D27" s="61" t="s">
        <v>152</v>
      </c>
      <c r="E27" s="61" t="s">
        <v>158</v>
      </c>
      <c r="F27" s="68" t="s">
        <v>151</v>
      </c>
      <c r="G27" s="92" t="s">
        <v>225</v>
      </c>
      <c r="H27" s="87"/>
      <c r="I27" s="63"/>
      <c r="J27" s="63"/>
      <c r="K27" s="72"/>
      <c r="L27" s="71"/>
      <c r="M27" s="63"/>
      <c r="N27" s="72"/>
      <c r="O27" s="71"/>
      <c r="P27" s="63"/>
      <c r="Q27" s="63"/>
      <c r="R27" s="63"/>
      <c r="S27" s="63"/>
      <c r="T27" s="72"/>
      <c r="U27" s="71"/>
      <c r="V27" s="63"/>
      <c r="W27" s="63"/>
      <c r="X27" s="72"/>
      <c r="Y27" s="71"/>
      <c r="Z27" s="63"/>
      <c r="AA27" s="72"/>
      <c r="AB27" s="71"/>
      <c r="AC27" s="63"/>
      <c r="AD27" s="63"/>
      <c r="AE27" s="63"/>
      <c r="AF27" s="63"/>
      <c r="AG27" s="72"/>
      <c r="AH27" s="71"/>
      <c r="AI27" s="63"/>
      <c r="AJ27" s="63"/>
      <c r="AK27" s="72"/>
      <c r="AL27" s="71"/>
      <c r="AM27" s="63"/>
      <c r="AN27" s="72"/>
      <c r="AO27" s="71"/>
      <c r="AP27" s="63"/>
      <c r="AQ27" s="63"/>
      <c r="AR27" s="63"/>
      <c r="AS27" s="63"/>
      <c r="AT27" s="72"/>
    </row>
    <row r="28" spans="1:46" ht="104.25" customHeight="1" x14ac:dyDescent="0.2">
      <c r="A28" s="152"/>
      <c r="B28" s="77">
        <f t="shared" si="0"/>
        <v>20</v>
      </c>
      <c r="C28" s="67" t="s">
        <v>178</v>
      </c>
      <c r="D28" s="67" t="s">
        <v>160</v>
      </c>
      <c r="E28" s="61" t="s">
        <v>158</v>
      </c>
      <c r="F28" s="69" t="s">
        <v>161</v>
      </c>
      <c r="G28" s="93" t="s">
        <v>226</v>
      </c>
      <c r="H28" s="87"/>
      <c r="I28" s="63"/>
      <c r="J28" s="63"/>
      <c r="K28" s="72"/>
      <c r="L28" s="71"/>
      <c r="M28" s="63"/>
      <c r="N28" s="72"/>
      <c r="O28" s="71"/>
      <c r="P28" s="63"/>
      <c r="Q28" s="63"/>
      <c r="R28" s="63"/>
      <c r="S28" s="63"/>
      <c r="T28" s="72"/>
      <c r="U28" s="71"/>
      <c r="V28" s="63"/>
      <c r="W28" s="63"/>
      <c r="X28" s="72"/>
      <c r="Y28" s="71"/>
      <c r="Z28" s="63"/>
      <c r="AA28" s="72"/>
      <c r="AB28" s="71"/>
      <c r="AC28" s="63"/>
      <c r="AD28" s="63"/>
      <c r="AE28" s="63"/>
      <c r="AF28" s="63"/>
      <c r="AG28" s="72"/>
      <c r="AH28" s="71"/>
      <c r="AI28" s="63"/>
      <c r="AJ28" s="63"/>
      <c r="AK28" s="72"/>
      <c r="AL28" s="71"/>
      <c r="AM28" s="63"/>
      <c r="AN28" s="72"/>
      <c r="AO28" s="71"/>
      <c r="AP28" s="63"/>
      <c r="AQ28" s="63"/>
      <c r="AR28" s="63"/>
      <c r="AS28" s="63"/>
      <c r="AT28" s="72"/>
    </row>
    <row r="29" spans="1:46" ht="96.75" customHeight="1" thickBot="1" x14ac:dyDescent="0.25">
      <c r="A29" s="153"/>
      <c r="B29" s="94">
        <f t="shared" si="0"/>
        <v>21</v>
      </c>
      <c r="C29" s="95" t="s">
        <v>179</v>
      </c>
      <c r="D29" s="95" t="s">
        <v>152</v>
      </c>
      <c r="E29" s="95" t="s">
        <v>158</v>
      </c>
      <c r="F29" s="96" t="s">
        <v>151</v>
      </c>
      <c r="G29" s="97" t="s">
        <v>224</v>
      </c>
      <c r="H29" s="88"/>
      <c r="I29" s="74"/>
      <c r="J29" s="74"/>
      <c r="K29" s="75"/>
      <c r="L29" s="73"/>
      <c r="M29" s="74"/>
      <c r="N29" s="75"/>
      <c r="O29" s="73"/>
      <c r="P29" s="74"/>
      <c r="Q29" s="74"/>
      <c r="R29" s="74"/>
      <c r="S29" s="74"/>
      <c r="T29" s="75"/>
      <c r="U29" s="73"/>
      <c r="V29" s="74"/>
      <c r="W29" s="74"/>
      <c r="X29" s="75"/>
      <c r="Y29" s="73"/>
      <c r="Z29" s="74"/>
      <c r="AA29" s="75"/>
      <c r="AB29" s="73"/>
      <c r="AC29" s="74"/>
      <c r="AD29" s="74"/>
      <c r="AE29" s="74"/>
      <c r="AF29" s="74"/>
      <c r="AG29" s="75"/>
      <c r="AH29" s="73"/>
      <c r="AI29" s="74"/>
      <c r="AJ29" s="74"/>
      <c r="AK29" s="75"/>
      <c r="AL29" s="73"/>
      <c r="AM29" s="74"/>
      <c r="AN29" s="75"/>
      <c r="AO29" s="73"/>
      <c r="AP29" s="74"/>
      <c r="AQ29" s="74"/>
      <c r="AR29" s="74"/>
      <c r="AS29" s="74"/>
      <c r="AT29" s="75"/>
    </row>
    <row r="30" spans="1:46" s="38" customFormat="1" ht="213" customHeight="1" x14ac:dyDescent="0.25">
      <c r="A30" s="44"/>
      <c r="B30" s="44"/>
      <c r="C30" s="45"/>
      <c r="D30" s="46"/>
      <c r="E30" s="47"/>
      <c r="F30" s="48"/>
      <c r="G30" s="49"/>
    </row>
    <row r="31" spans="1:46" ht="273" customHeight="1" x14ac:dyDescent="0.2">
      <c r="A31" s="50"/>
      <c r="B31" s="50"/>
      <c r="C31" s="51"/>
      <c r="D31" s="51"/>
      <c r="E31" s="51"/>
      <c r="F31" s="52"/>
      <c r="G31" s="53"/>
    </row>
    <row r="32" spans="1:46" ht="372.75" customHeight="1" x14ac:dyDescent="0.2">
      <c r="A32" s="50"/>
      <c r="B32" s="50"/>
      <c r="C32" s="54"/>
      <c r="D32" s="51"/>
      <c r="E32" s="51"/>
      <c r="F32" s="55"/>
      <c r="G32" s="49"/>
    </row>
    <row r="33" spans="1:7" ht="408.75" customHeight="1" x14ac:dyDescent="0.2">
      <c r="A33" s="50"/>
      <c r="B33" s="50"/>
      <c r="C33" s="54"/>
      <c r="D33" s="51"/>
      <c r="E33" s="51"/>
      <c r="F33" s="56"/>
      <c r="G33" s="49"/>
    </row>
    <row r="34" spans="1:7" ht="198.75" customHeight="1" x14ac:dyDescent="0.2">
      <c r="A34" s="136"/>
      <c r="B34" s="76"/>
      <c r="C34" s="47"/>
      <c r="D34" s="47"/>
      <c r="E34" s="47"/>
      <c r="F34" s="57"/>
      <c r="G34" s="49"/>
    </row>
    <row r="35" spans="1:7" ht="158.25" customHeight="1" x14ac:dyDescent="0.2">
      <c r="A35" s="136"/>
      <c r="B35" s="76"/>
      <c r="C35" s="54"/>
      <c r="D35" s="54"/>
      <c r="E35" s="47"/>
      <c r="F35" s="55"/>
      <c r="G35" s="49"/>
    </row>
    <row r="36" spans="1:7" ht="211.5" customHeight="1" x14ac:dyDescent="0.2">
      <c r="A36" s="136"/>
      <c r="B36" s="76"/>
      <c r="C36" s="54"/>
      <c r="D36" s="54"/>
      <c r="E36" s="47"/>
      <c r="F36" s="55"/>
      <c r="G36" s="58"/>
    </row>
    <row r="37" spans="1:7" ht="227.25" customHeight="1" x14ac:dyDescent="0.2">
      <c r="A37" s="136"/>
      <c r="B37" s="76"/>
      <c r="C37" s="47"/>
      <c r="D37" s="47"/>
      <c r="E37" s="47"/>
      <c r="F37" s="57"/>
      <c r="G37" s="59"/>
    </row>
    <row r="38" spans="1:7" ht="14.25" x14ac:dyDescent="0.2">
      <c r="A38" s="36"/>
      <c r="B38" s="36"/>
      <c r="C38" s="39"/>
      <c r="D38" s="39"/>
      <c r="E38" s="40"/>
      <c r="F38" s="40"/>
      <c r="G38" s="41"/>
    </row>
    <row r="39" spans="1:7" ht="14.25" hidden="1" x14ac:dyDescent="0.2"/>
    <row r="40" spans="1:7" ht="14.25" hidden="1" x14ac:dyDescent="0.2"/>
    <row r="41" spans="1:7" ht="14.25" hidden="1" x14ac:dyDescent="0.2"/>
    <row r="42" spans="1:7" ht="14.25" hidden="1" x14ac:dyDescent="0.2"/>
    <row r="43" spans="1:7" ht="14.25" hidden="1" x14ac:dyDescent="0.2"/>
    <row r="44" spans="1:7" ht="14.25" hidden="1" x14ac:dyDescent="0.2"/>
    <row r="45" spans="1:7" ht="14.25" hidden="1" x14ac:dyDescent="0.2"/>
    <row r="46" spans="1:7" ht="14.25" hidden="1" x14ac:dyDescent="0.2"/>
    <row r="47" spans="1:7" ht="14.25" hidden="1" x14ac:dyDescent="0.2"/>
    <row r="48" spans="1:7" ht="14.25" hidden="1" x14ac:dyDescent="0.2"/>
    <row r="49" ht="14.25" hidden="1" x14ac:dyDescent="0.2"/>
    <row r="50" ht="14.25" hidden="1" x14ac:dyDescent="0.2"/>
    <row r="51" ht="14.25" hidden="1" x14ac:dyDescent="0.2"/>
    <row r="52" ht="14.25" hidden="1" x14ac:dyDescent="0.2"/>
    <row r="53" ht="14.25" hidden="1" x14ac:dyDescent="0.2"/>
    <row r="54" ht="14.25" hidden="1" x14ac:dyDescent="0.2"/>
  </sheetData>
  <sheetProtection selectLockedCells="1"/>
  <dataConsolidate/>
  <mergeCells count="47">
    <mergeCell ref="A36:A37"/>
    <mergeCell ref="A34:A35"/>
    <mergeCell ref="A6:G6"/>
    <mergeCell ref="C1:F3"/>
    <mergeCell ref="A4:G4"/>
    <mergeCell ref="A9:A10"/>
    <mergeCell ref="A11:A18"/>
    <mergeCell ref="A19:A21"/>
    <mergeCell ref="A22:A26"/>
    <mergeCell ref="A27:A29"/>
    <mergeCell ref="A7:A8"/>
    <mergeCell ref="C7:C8"/>
    <mergeCell ref="D7:D8"/>
    <mergeCell ref="E7:E8"/>
    <mergeCell ref="AO7:AT7"/>
    <mergeCell ref="U7:X7"/>
    <mergeCell ref="Y7:AA7"/>
    <mergeCell ref="AB7:AG7"/>
    <mergeCell ref="AH7:AK7"/>
    <mergeCell ref="AL7:AN7"/>
    <mergeCell ref="H6:T6"/>
    <mergeCell ref="H1:I3"/>
    <mergeCell ref="U1:V3"/>
    <mergeCell ref="A5:E5"/>
    <mergeCell ref="B7:B8"/>
    <mergeCell ref="A1:B3"/>
    <mergeCell ref="F7:F8"/>
    <mergeCell ref="G7:G8"/>
    <mergeCell ref="L7:N7"/>
    <mergeCell ref="H7:K7"/>
    <mergeCell ref="O7:T7"/>
    <mergeCell ref="AJ1:AS3"/>
    <mergeCell ref="AH4:AT4"/>
    <mergeCell ref="AH6:AT6"/>
    <mergeCell ref="F5:G5"/>
    <mergeCell ref="H5:Q5"/>
    <mergeCell ref="R5:T5"/>
    <mergeCell ref="U5:AD5"/>
    <mergeCell ref="AE5:AG5"/>
    <mergeCell ref="AH5:AQ5"/>
    <mergeCell ref="AR5:AT5"/>
    <mergeCell ref="W1:AF3"/>
    <mergeCell ref="U4:AG4"/>
    <mergeCell ref="U6:AG6"/>
    <mergeCell ref="AH1:AI3"/>
    <mergeCell ref="J1:S3"/>
    <mergeCell ref="H4:T4"/>
  </mergeCells>
  <printOptions horizontalCentered="1"/>
  <pageMargins left="0.19685039370078741" right="0.19685039370078741" top="0.78740157480314965" bottom="0.39370078740157483" header="0" footer="0"/>
  <pageSetup paperSize="14" scale="22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#REF!</xm:f>
          </x14:formula1>
          <xm:sqref>M8 Z8 AM8</xm:sqref>
        </x14:dataValidation>
        <x14:dataValidation type="list" allowBlank="1" showInputMessage="1" showErrorMessage="1">
          <x14:formula1>
            <xm:f>#REF!</xm:f>
          </x14:formula1>
          <xm:sqref>T8 AG8 AT8</xm:sqref>
        </x14:dataValidation>
        <x14:dataValidation type="list" allowBlank="1" showInputMessage="1" showErrorMessage="1">
          <x14:formula1>
            <xm:f>#REF!</xm:f>
          </x14:formula1>
          <xm:sqref>T9:T29 AG9:AG29 AT9:AT29</xm:sqref>
        </x14:dataValidation>
        <x14:dataValidation type="list" allowBlank="1" showInputMessage="1" showErrorMessage="1">
          <x14:formula1>
            <xm:f>#REF!</xm:f>
          </x14:formula1>
          <xm:sqref>M9:M29 Z9:Z29 AM9:AM29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19</vt:i4>
      </vt:variant>
    </vt:vector>
  </HeadingPairs>
  <TitlesOfParts>
    <vt:vector size="21" baseType="lpstr">
      <vt:lpstr>BD</vt:lpstr>
      <vt:lpstr>1. GESTIÓN RIESGO CORRUPCIÓN</vt:lpstr>
      <vt:lpstr>Alcance</vt:lpstr>
      <vt:lpstr>'1. GESTIÓN RIESGO CORRUPCIÓN'!Área_de_impresión</vt:lpstr>
      <vt:lpstr>Condiciones</vt:lpstr>
      <vt:lpstr>CONTROL</vt:lpstr>
      <vt:lpstr>Costo</vt:lpstr>
      <vt:lpstr>CRITERIORC</vt:lpstr>
      <vt:lpstr>Frecuencia</vt:lpstr>
      <vt:lpstr>GSST</vt:lpstr>
      <vt:lpstr>Ocurrencia</vt:lpstr>
      <vt:lpstr>Operatividad</vt:lpstr>
      <vt:lpstr>RCVR</vt:lpstr>
      <vt:lpstr>RCVRI</vt:lpstr>
      <vt:lpstr>SGA</vt:lpstr>
      <vt:lpstr>Tiempo</vt:lpstr>
      <vt:lpstr>TIPO</vt:lpstr>
      <vt:lpstr>Trazabilidad</vt:lpstr>
      <vt:lpstr>VALOR</vt:lpstr>
      <vt:lpstr>VR</vt:lpstr>
      <vt:lpstr>VRI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Jonnathan Andres Lara Herrera</dc:creator>
  <cp:lastModifiedBy>Clinisanitas 100sermed1 (Servicios Medicos 1)</cp:lastModifiedBy>
  <cp:lastPrinted>2017-08-30T22:20:48Z</cp:lastPrinted>
  <dcterms:created xsi:type="dcterms:W3CDTF">2017-07-10T14:58:32Z</dcterms:created>
  <dcterms:modified xsi:type="dcterms:W3CDTF">2021-05-10T17:37:19Z</dcterms:modified>
</cp:coreProperties>
</file>