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PLAN ANTICORRUPCION" sheetId="2" r:id="rId1"/>
    <sheet name="MAPA RIESGOS CORRUPCIO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4" i="3"/>
  <c r="D21" i="3"/>
  <c r="E21" i="3"/>
  <c r="E22" i="3" s="1"/>
  <c r="D20" i="2"/>
  <c r="D22" i="2" s="1"/>
  <c r="E20" i="2"/>
  <c r="E22" i="2" s="1"/>
  <c r="D32" i="2"/>
  <c r="E32" i="2"/>
  <c r="D40" i="2"/>
  <c r="D42" i="2" s="1"/>
  <c r="E40" i="2"/>
  <c r="E42" i="2"/>
  <c r="D22" i="3" l="1"/>
  <c r="F20" i="2"/>
</calcChain>
</file>

<file path=xl/sharedStrings.xml><?xml version="1.0" encoding="utf-8"?>
<sst xmlns="http://schemas.openxmlformats.org/spreadsheetml/2006/main" count="87" uniqueCount="51">
  <si>
    <t xml:space="preserve">TOTAL </t>
  </si>
  <si>
    <t>Subtotal (sumatoria de calificación por criterio)</t>
  </si>
  <si>
    <t>La entidad realizó informe de seguimiento al Plan Anticorrupción y de Atención al Ciudadano en a 2019.</t>
  </si>
  <si>
    <t>La entidad realizó informe de seguimiento al Plan Anticorrupción y de Atención al Ciudadano en a 2018.</t>
  </si>
  <si>
    <t>La entidad realizó informe de seguimiento al Plan Anticorrupción y de Atención al Ciudadano en a 2017.</t>
  </si>
  <si>
    <t>NO</t>
  </si>
  <si>
    <t xml:space="preserve">SI </t>
  </si>
  <si>
    <t>INDIQUE EL SITIO EN EL CUAL SE ENCUENTRA LA INFORMACIÓN EN MEDIO MAGNÉTICO O FÍSICO.</t>
  </si>
  <si>
    <t>LISTA DE CHEQUEO INFORMACIÓN</t>
  </si>
  <si>
    <t>Dimensión
3. Seguimiento y control adelantado por la Oficina de Control Interno, o quien haga sus veces</t>
  </si>
  <si>
    <t>COMPONENTE 3: SEGUIMIENTO DEL PLAN ANTICORRUPCIÓN Y DE ATENCIÓN AL CIUDADANO</t>
  </si>
  <si>
    <t>La entidad realizó socialización del Plan Anticorrupción y de Atención al Ciudadano a sus funcionarios durante la vigencia 2019.</t>
  </si>
  <si>
    <t>La entidad realizó socialización del Plan Anticorrupción y de Atención al Ciudadano a sus funcionarios durante la vigencia 2018.</t>
  </si>
  <si>
    <t>La entidad realizó socialización a la ciudadanìa del Plan Anticorrupción y de Atención al Ciudadano durante la vigencia 2019.</t>
  </si>
  <si>
    <t>La entidad realizó socialización a la ciudadanìa del Plan Anticorrupción y de Atención al Ciudadano durante la vigencia 2018.</t>
  </si>
  <si>
    <t xml:space="preserve">Dimensión
2.1 Socialización del Plan Anticorrupción </t>
  </si>
  <si>
    <t xml:space="preserve">COMPONENTE 2  SOCIALIZACIÓN DEL PLAN ANTICORRUPCIÓN Y DE ATENCIÓN AL CIUDADANO </t>
  </si>
  <si>
    <t>En el Plan Anticorrupción y de Atención al Ciudadano de la vigencia 2019, se incluyeron los mecanismos para mejorar la atención al ciudadano.</t>
  </si>
  <si>
    <t>En el Plan Anticorrupción y de Atención al Ciudadano de la vigencia 2019, se incluyó la estretegia de Rendición de Cuentas</t>
  </si>
  <si>
    <t xml:space="preserve">En el Plan Anticorrupción y de Atención al Ciudadano de la vigencia 2019, se incluyó la Estrategia Anti trámites. </t>
  </si>
  <si>
    <t xml:space="preserve">En el Plan Anticorrupción y de Atención al Ciudadano de la vigencia 2019, se incluyó el Mapa de Riesgos de Corrupción. </t>
  </si>
  <si>
    <t>Le entidad elaboró y publicó el Plan Anticorrupción y de Atención al Ciudadano de la vigencia 2019.</t>
  </si>
  <si>
    <t xml:space="preserve">Dimensión
1.1 Elaboración y Publicación del Plan Anticorrupción y de Atención al Ciudadano
</t>
  </si>
  <si>
    <r>
      <t xml:space="preserve">COMPONENTE 1 ELABORACIÓN Y COMPONENTES DEL PLAN ANTICORRUPCIÓN Y DE ATENCIÓN AL CIUDADANO
</t>
    </r>
    <r>
      <rPr>
        <i/>
        <sz val="14"/>
        <color theme="1"/>
        <rFont val="Calibri"/>
        <family val="2"/>
        <scheme val="minor"/>
      </rPr>
      <t>(Se refiere a las acciones realizadas anualmente por la entidad para elaborar la estrategia de lucha contra la corrupción y de atención al  ciudadano)</t>
    </r>
  </si>
  <si>
    <t>ENTIDAD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</si>
  <si>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</si>
  <si>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2016 y 2019.
</t>
    </r>
  </si>
  <si>
    <t>LISTA DEL CHEQUEO SOBRE EL ESTADO  DEL PLAN ANTICORRUPCIÓN Y DE ATENCIÓN AL CIUDADANO</t>
  </si>
  <si>
    <t>Seguimiento al Mapa de Riesgos de Corrupción en 2019.</t>
  </si>
  <si>
    <t>Seguimiento al Mapa de Riesgos de Corrupción en 2018.</t>
  </si>
  <si>
    <t>Sguimiento al Mapa de Riesgos de Corrupción en  2017.</t>
  </si>
  <si>
    <t>Dimensión
4. Seguimiento y control adelantado por la Oficina de Control Interno, o quien haga sus veces</t>
  </si>
  <si>
    <t>COMPONENTE 2: SEGUIMIENTO AL MAPA DE RIESGOS DE CORRUPCIÓN</t>
  </si>
  <si>
    <t>¿Durante el periodo 2017 - 2019, la entidad realizó controles para minimizar los riesgos de corrupción?</t>
  </si>
  <si>
    <t>¿Durante el periodo 2017 a 2019, la entidad identificó riesgos de corrupción?</t>
  </si>
  <si>
    <t>Dimensión
1.1 Riesgos de corrupción de la Entidad</t>
  </si>
  <si>
    <t>COMPONENTE 1 IDENTIFICACIÓN Y CONTROL DE RIESGOS DE CORRUPCIÓN IDENTIFICADOS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</si>
  <si>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</si>
  <si>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Riesgos de Corrupción, a través de una lista de chequeo de entrega de documentos e informes que describen lo realizado del Mapa de Riesgos de Corrupción durante el periodo 2016 y 2019.
</t>
    </r>
  </si>
  <si>
    <t>LISTA DEL CHEQUEO SOBRE EL ESTADO DEL MAPA DE RIESGOS DE CORRUPCIÓN</t>
  </si>
  <si>
    <t>https://www.cajaviviendapopular.gov.co/?q=matriz-de-riesgos-plan-anticorrupci%C3%B3n-y-atenci%C3%B3n-al-ciudadano</t>
  </si>
  <si>
    <t>https://www.cajaviviendapopular.gov.co/?q=matriz-de-riesgos-plan-anticorrupci%C3%B3n-y-atenci%C3%B3n-al-ciudadano
\\10.216.160.201\calidad\19. CONSOLIDADO MAPAS DE RIESGO\MATRIZ DE RIESGOS - PAAC\2019</t>
  </si>
  <si>
    <t>https://www.cajaviviendapopular.gov.co/?q=matriz-de-riesgos-plan-anticorrupci%C3%B3n-y-atenci%C3%B3n-al-ciudadano
\\10.216.160.201\calidad\19. CONSOLIDADO MAPAS DE RIESGO\MATRIZ DE RIESGOS - PAAC\2020</t>
  </si>
  <si>
    <t>https://www.cajaviviendapopular.gov.co/?q=matriz-de-riesgos-plan-anticorrupci%C3%B3n-y-atenci%C3%B3n-al-ciudadano
\\10.216.160.201\calidad\19. CONSOLIDADO MAPAS DE RIESGO\MATRIZ DE RIESGOS - PAAC\2021</t>
  </si>
  <si>
    <t>https://www.cajaviviendapopular.gov.co/?q=matriz-de-riesgos-plan-anticorrupci%C3%B3n-y-atenci%C3%B3n-al-ciudadano
\\10.216.160.201\calidad\19. CONSOLIDADO MAPAS DE RIESGO\MATRIZ DE RIESGOS - PAAC\2022</t>
  </si>
  <si>
    <t>https://www.cajaviviendapopular.gov.co/?q=matriz-de-riesgos-plan-anticorrupci%C3%B3n-y-atenci%C3%B3n-al-ciudadano
\\10.216.160.201\calidad\19. CONSOLIDADO MAPAS DE RIESGO\MATRIZ DE RIESGOS - PAAC\2023</t>
  </si>
  <si>
    <t>https://www.cajaviviendapopular.gov.co/</t>
  </si>
  <si>
    <t>https://mail.google.com/mail/u/0/#advanced-search/from=comunicaciones%40cajaviviendapopular.gov.co&amp;subset=all&amp;has=Matriz+de+Riesgos&amp;within=1d&amp;sizeoperator=s_sl&amp;sizeunit=s_smb&amp;query=from%3A(comunicaciones%40cajaviviendapopular.gov.co)+Matriz+de+Riesgos/FMfcgxmZSxVgmTXzVPFwKPQJTjQQmJNz</t>
  </si>
  <si>
    <t>https://mail.google.com/mail/u/0/#advanced-search/from=comunicaciones%40cajaviviendapopular.gov.co&amp;subset=all&amp;has=Matriz+de+Riesgos&amp;within=1d&amp;sizeoperator=s_sl&amp;sizeunit=s_smb&amp;query=from%3A(comunicaciones%40cajaviviendapopular.gov.co)+Matriz+de+Riesgos/FMfcgxwBVWJTZQlmfBvCQhRwZJxFjjGZ</t>
  </si>
  <si>
    <t>\\10.216.160.201\calidad\19. CONSOLIDADO MAPAS DE RIESGO\MATRIZ DE RIESGOS - PAAC\2018\MATRIZ DE RIESGOS - PAAC - 2018\PROCESOS</t>
  </si>
  <si>
    <t xml:space="preserve">CAJA DE LA VIVIENDA POPULAR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</si>
</sst>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11" fillId="0" borderId="12" xfId="1" applyBorder="1" applyAlignment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3" borderId="4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left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0" fontId="11" fillId="0" borderId="12" xfId="1" applyBorder="1" applyAlignment="1" applyProtection="1">
      <alignment horizontal="center" vertical="center" wrapText="1"/>
      <protection locked="0"/>
    </xf>
    <xf numFmtId="0" fontId="11" fillId="0" borderId="28" xfId="1" applyBorder="1" applyAlignment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38" xfId="0" applyFont="1" applyFill="1" applyBorder="1" applyAlignment="1" applyProtection="1">
      <alignment horizontal="center"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12" fillId="5" borderId="27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3" borderId="4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266700</xdr:rowOff>
    </xdr:from>
    <xdr:to>
      <xdr:col>2</xdr:col>
      <xdr:colOff>1400175</xdr:colOff>
      <xdr:row>2</xdr:row>
      <xdr:rowOff>102870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9C748DA0-2D6E-4739-B3B0-1460F5B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6700"/>
          <a:ext cx="1819275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javiviendapopular.gov.co/" TargetMode="External"/><Relationship Id="rId7" Type="http://schemas.openxmlformats.org/officeDocument/2006/relationships/hyperlink" Target="https://www.cajaviviendapopular.gov.co/?q=matriz-de-riesgos-plan-anticorrupci%C3%B3n-y-atenci%C3%B3n-al-ciudadano" TargetMode="External"/><Relationship Id="rId2" Type="http://schemas.openxmlformats.org/officeDocument/2006/relationships/hyperlink" Target="https://www.cajaviviendapopular.gov.co/?q=matriz-de-riesgos-plan-anticorrupci%C3%B3n-y-atenci%C3%B3n-al-ciudadano" TargetMode="External"/><Relationship Id="rId1" Type="http://schemas.openxmlformats.org/officeDocument/2006/relationships/hyperlink" Target="https://www.cajaviviendapopular.gov.co/?q=matriz-de-riesgos-plan-anticorrupci%C3%B3n-y-atenci%C3%B3n-al-ciudadano" TargetMode="External"/><Relationship Id="rId6" Type="http://schemas.openxmlformats.org/officeDocument/2006/relationships/hyperlink" Target="https://www.cajaviviendapopular.gov.co/?q=matriz-de-riesgos-plan-anticorrupci%C3%B3n-y-atenci%C3%B3n-al-ciudadano" TargetMode="External"/><Relationship Id="rId5" Type="http://schemas.openxmlformats.org/officeDocument/2006/relationships/hyperlink" Target="https://www.cajaviviendapopular.gov.co/?q=matriz-de-riesgos-plan-anticorrupci%C3%B3n-y-atenci%C3%B3n-al-ciudadano" TargetMode="External"/><Relationship Id="rId4" Type="http://schemas.openxmlformats.org/officeDocument/2006/relationships/hyperlink" Target="https://www.cajaviviendapopular.gov.co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javiviendapopular.gov.co/?q=matriz-de-riesgos-plan-anticorrupci%C3%B3n-y-atenci%C3%B3n-al-ciudadano" TargetMode="External"/><Relationship Id="rId2" Type="http://schemas.openxmlformats.org/officeDocument/2006/relationships/hyperlink" Target="file:///\\10.216.160.201\calidad\19.%20CONSOLIDADO%20MAPAS%20DE%20RIESGO\MATRIZ%20DE%20RIESGOS%20-%20PAAC\2018\MATRIZ%20DE%20RIESGOS%20-%20PAAC%20-%202018\PROCESOS" TargetMode="External"/><Relationship Id="rId1" Type="http://schemas.openxmlformats.org/officeDocument/2006/relationships/hyperlink" Target="https://www.cajaviviendapopular.gov.co/?q=matriz-de-riesgos-plan-anticorrupci%C3%B3n-y-atenci%C3%B3n-al-ciudadano" TargetMode="External"/><Relationship Id="rId5" Type="http://schemas.openxmlformats.org/officeDocument/2006/relationships/hyperlink" Target="https://www.cajaviviendapopular.gov.co/?q=matriz-de-riesgos-plan-anticorrupci%C3%B3n-y-atenci%C3%B3n-al-ciudadano" TargetMode="External"/><Relationship Id="rId4" Type="http://schemas.openxmlformats.org/officeDocument/2006/relationships/hyperlink" Target="https://www.cajaviviendapopular.gov.co/?q=matriz-de-riesgos-plan-anticorrupci%C3%B3n-y-atenci%C3%B3n-al-ciudad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tabSelected="1" zoomScale="80" zoomScaleNormal="80" workbookViewId="0">
      <selection activeCell="F15" sqref="F15"/>
    </sheetView>
  </sheetViews>
  <sheetFormatPr baseColWidth="10" defaultColWidth="11.42578125" defaultRowHeight="15" x14ac:dyDescent="0.25"/>
  <cols>
    <col min="1" max="2" width="4.140625" style="1" customWidth="1"/>
    <col min="3" max="3" width="52.5703125" style="1" customWidth="1"/>
    <col min="4" max="4" width="17.42578125" style="3" customWidth="1"/>
    <col min="5" max="5" width="17" style="3" customWidth="1"/>
    <col min="6" max="6" width="52.28515625" style="2" customWidth="1"/>
    <col min="7" max="16384" width="11.42578125" style="1"/>
  </cols>
  <sheetData>
    <row r="1" spans="1:18" s="27" customFormat="1" ht="39" customHeight="1" x14ac:dyDescent="0.25">
      <c r="D1" s="28"/>
      <c r="E1" s="28"/>
      <c r="F1" s="29"/>
    </row>
    <row r="2" spans="1:18" s="27" customFormat="1" ht="39" customHeight="1" x14ac:dyDescent="0.25">
      <c r="D2" s="28"/>
      <c r="E2" s="28"/>
      <c r="F2" s="29"/>
    </row>
    <row r="3" spans="1:18" s="27" customFormat="1" ht="39" customHeight="1" x14ac:dyDescent="0.25">
      <c r="D3" s="28"/>
      <c r="E3" s="28"/>
      <c r="F3" s="29"/>
    </row>
    <row r="4" spans="1:18" ht="45" customHeight="1" x14ac:dyDescent="0.25">
      <c r="A4" s="41" t="s">
        <v>27</v>
      </c>
      <c r="B4" s="42"/>
      <c r="C4" s="43"/>
      <c r="D4" s="43"/>
      <c r="E4" s="43"/>
      <c r="F4" s="44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12" customHeight="1" thickBot="1" x14ac:dyDescent="0.3">
      <c r="A5" s="45"/>
      <c r="B5" s="46"/>
      <c r="C5" s="46"/>
      <c r="D5" s="46"/>
      <c r="E5" s="46"/>
      <c r="F5" s="4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77.25" customHeight="1" x14ac:dyDescent="0.25">
      <c r="A6" s="48" t="s">
        <v>26</v>
      </c>
      <c r="B6" s="49"/>
      <c r="C6" s="49"/>
      <c r="D6" s="49"/>
      <c r="E6" s="49"/>
      <c r="F6" s="50"/>
      <c r="G6" s="30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12" customHeight="1" thickBot="1" x14ac:dyDescent="0.3">
      <c r="A7" s="45"/>
      <c r="B7" s="46"/>
      <c r="C7" s="46"/>
      <c r="D7" s="46"/>
      <c r="E7" s="46"/>
      <c r="F7" s="47"/>
      <c r="G7" s="30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129" customHeight="1" thickBot="1" x14ac:dyDescent="0.3">
      <c r="A8" s="37" t="s">
        <v>25</v>
      </c>
      <c r="B8" s="38"/>
      <c r="C8" s="39"/>
      <c r="D8" s="39"/>
      <c r="E8" s="39"/>
      <c r="F8" s="40"/>
      <c r="G8" s="30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14.25" customHeight="1" x14ac:dyDescent="0.25">
      <c r="A9" s="34"/>
      <c r="B9" s="35"/>
      <c r="C9" s="35"/>
      <c r="D9" s="35"/>
      <c r="E9" s="35"/>
      <c r="F9" s="3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45" customHeight="1" x14ac:dyDescent="0.25">
      <c r="A10" s="60" t="s">
        <v>24</v>
      </c>
      <c r="B10" s="61"/>
      <c r="C10" s="42"/>
      <c r="D10" s="62" t="s">
        <v>50</v>
      </c>
      <c r="E10" s="63"/>
      <c r="F10" s="64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2" customHeight="1" thickBot="1" x14ac:dyDescent="0.3">
      <c r="A11" s="45"/>
      <c r="B11" s="46"/>
      <c r="C11" s="46"/>
      <c r="D11" s="46"/>
      <c r="E11" s="46"/>
      <c r="F11" s="4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90.75" customHeight="1" thickBot="1" x14ac:dyDescent="0.3">
      <c r="A12" s="65" t="s">
        <v>23</v>
      </c>
      <c r="B12" s="66"/>
      <c r="C12" s="67"/>
      <c r="D12" s="67"/>
      <c r="E12" s="67"/>
      <c r="F12" s="68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42" customHeight="1" x14ac:dyDescent="0.25">
      <c r="A13" s="69" t="s">
        <v>22</v>
      </c>
      <c r="B13" s="70"/>
      <c r="C13" s="71"/>
      <c r="D13" s="75" t="s">
        <v>8</v>
      </c>
      <c r="E13" s="75"/>
      <c r="F13" s="58" t="s">
        <v>7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30" customHeight="1" thickBot="1" x14ac:dyDescent="0.3">
      <c r="A14" s="72"/>
      <c r="B14" s="73"/>
      <c r="C14" s="74"/>
      <c r="D14" s="13" t="s">
        <v>6</v>
      </c>
      <c r="E14" s="13" t="s">
        <v>5</v>
      </c>
      <c r="F14" s="59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99" customHeight="1" x14ac:dyDescent="0.25">
      <c r="A15" s="16">
        <v>1</v>
      </c>
      <c r="B15" s="15"/>
      <c r="C15" s="10" t="s">
        <v>21</v>
      </c>
      <c r="D15" s="9">
        <v>1</v>
      </c>
      <c r="E15" s="14"/>
      <c r="F15" s="19" t="s">
        <v>41</v>
      </c>
      <c r="G15" s="3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116.25" customHeight="1" x14ac:dyDescent="0.25">
      <c r="A16" s="12">
        <v>2</v>
      </c>
      <c r="B16" s="15"/>
      <c r="C16" s="10" t="s">
        <v>20</v>
      </c>
      <c r="D16" s="9">
        <v>1</v>
      </c>
      <c r="E16" s="14"/>
      <c r="F16" s="19" t="s">
        <v>42</v>
      </c>
      <c r="G16" s="31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124.5" customHeight="1" x14ac:dyDescent="0.25">
      <c r="A17" s="16">
        <v>3</v>
      </c>
      <c r="B17" s="15"/>
      <c r="C17" s="10" t="s">
        <v>19</v>
      </c>
      <c r="D17" s="9">
        <v>1</v>
      </c>
      <c r="E17" s="14"/>
      <c r="F17" s="19" t="s">
        <v>43</v>
      </c>
      <c r="G17" s="31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125.25" customHeight="1" x14ac:dyDescent="0.25">
      <c r="A18" s="12">
        <v>4</v>
      </c>
      <c r="B18" s="15"/>
      <c r="C18" s="10" t="s">
        <v>18</v>
      </c>
      <c r="D18" s="9">
        <v>1</v>
      </c>
      <c r="E18" s="14"/>
      <c r="F18" s="19" t="s">
        <v>44</v>
      </c>
      <c r="G18" s="31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117" customHeight="1" x14ac:dyDescent="0.25">
      <c r="A19" s="16">
        <v>5</v>
      </c>
      <c r="B19" s="15"/>
      <c r="C19" s="10" t="s">
        <v>17</v>
      </c>
      <c r="D19" s="9">
        <v>1</v>
      </c>
      <c r="E19" s="14"/>
      <c r="F19" s="19" t="s">
        <v>45</v>
      </c>
      <c r="G19" s="31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ht="41.25" customHeight="1" thickBot="1" x14ac:dyDescent="0.3">
      <c r="A20" s="76" t="s">
        <v>1</v>
      </c>
      <c r="B20" s="77"/>
      <c r="C20" s="78"/>
      <c r="D20" s="18">
        <f>SUM(D16:D19)</f>
        <v>4</v>
      </c>
      <c r="E20" s="18">
        <f>SUM(E16:E19)</f>
        <v>0</v>
      </c>
      <c r="F20" s="17">
        <f>SUM(D20:E20)</f>
        <v>4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ht="4.5" customHeight="1" thickBot="1" x14ac:dyDescent="0.3">
      <c r="A21" s="79"/>
      <c r="B21" s="80"/>
      <c r="C21" s="80"/>
      <c r="D21" s="80"/>
      <c r="E21" s="80"/>
      <c r="F21" s="81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29.25" customHeight="1" thickBot="1" x14ac:dyDescent="0.3">
      <c r="A22" s="82" t="s">
        <v>0</v>
      </c>
      <c r="B22" s="83"/>
      <c r="C22" s="84"/>
      <c r="D22" s="5">
        <f>+D20</f>
        <v>4</v>
      </c>
      <c r="E22" s="5">
        <f>+E20</f>
        <v>0</v>
      </c>
      <c r="F22" s="4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6.75" customHeight="1" thickBot="1" x14ac:dyDescent="0.3">
      <c r="A23" s="45"/>
      <c r="B23" s="46"/>
      <c r="C23" s="46"/>
      <c r="D23" s="46"/>
      <c r="E23" s="46"/>
      <c r="F23" s="4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51.75" customHeight="1" thickBot="1" x14ac:dyDescent="0.3">
      <c r="A24" s="85" t="s">
        <v>16</v>
      </c>
      <c r="B24" s="86"/>
      <c r="C24" s="87"/>
      <c r="D24" s="87"/>
      <c r="E24" s="87"/>
      <c r="F24" s="88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40.5" customHeight="1" x14ac:dyDescent="0.25">
      <c r="A25" s="51" t="s">
        <v>15</v>
      </c>
      <c r="B25" s="52"/>
      <c r="C25" s="53"/>
      <c r="D25" s="57" t="s">
        <v>8</v>
      </c>
      <c r="E25" s="57"/>
      <c r="F25" s="58" t="s">
        <v>7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30" customHeight="1" thickBot="1" x14ac:dyDescent="0.3">
      <c r="A26" s="54"/>
      <c r="B26" s="55"/>
      <c r="C26" s="56"/>
      <c r="D26" s="13" t="s">
        <v>6</v>
      </c>
      <c r="E26" s="13" t="s">
        <v>5</v>
      </c>
      <c r="F26" s="59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ht="54.75" customHeight="1" x14ac:dyDescent="0.25">
      <c r="A27" s="16">
        <v>1</v>
      </c>
      <c r="B27" s="15"/>
      <c r="C27" s="10" t="s">
        <v>14</v>
      </c>
      <c r="D27" s="9">
        <v>1</v>
      </c>
      <c r="E27" s="14"/>
      <c r="F27" s="32" t="s">
        <v>46</v>
      </c>
      <c r="G27" s="31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65.25" customHeight="1" x14ac:dyDescent="0.25">
      <c r="A28" s="16">
        <v>2</v>
      </c>
      <c r="B28" s="15"/>
      <c r="C28" s="10" t="s">
        <v>13</v>
      </c>
      <c r="D28" s="9">
        <v>1</v>
      </c>
      <c r="E28" s="14"/>
      <c r="F28" s="32" t="s">
        <v>46</v>
      </c>
      <c r="G28" s="31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54.75" customHeight="1" x14ac:dyDescent="0.25">
      <c r="A29" s="16">
        <v>3</v>
      </c>
      <c r="B29" s="15"/>
      <c r="C29" s="10" t="s">
        <v>12</v>
      </c>
      <c r="D29" s="9">
        <v>1</v>
      </c>
      <c r="E29" s="14"/>
      <c r="F29" s="32" t="s">
        <v>47</v>
      </c>
      <c r="G29" s="31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ht="61.5" customHeight="1" thickBot="1" x14ac:dyDescent="0.3">
      <c r="A30" s="16">
        <v>4</v>
      </c>
      <c r="B30" s="15"/>
      <c r="C30" s="10" t="s">
        <v>11</v>
      </c>
      <c r="D30" s="9">
        <v>1</v>
      </c>
      <c r="E30" s="14"/>
      <c r="F30" s="32" t="s">
        <v>48</v>
      </c>
      <c r="G30" s="31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6.75" customHeight="1" thickBot="1" x14ac:dyDescent="0.3">
      <c r="A31" s="79"/>
      <c r="B31" s="80"/>
      <c r="C31" s="80"/>
      <c r="D31" s="80"/>
      <c r="E31" s="80"/>
      <c r="F31" s="81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30" customHeight="1" thickBot="1" x14ac:dyDescent="0.3">
      <c r="A32" s="82" t="s">
        <v>0</v>
      </c>
      <c r="B32" s="83"/>
      <c r="C32" s="84"/>
      <c r="D32" s="5">
        <f>D276+D28+D29+D30</f>
        <v>3</v>
      </c>
      <c r="E32" s="5">
        <f>E276+E28+E29+E30</f>
        <v>0</v>
      </c>
      <c r="F32" s="4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24" ht="9" customHeight="1" thickBot="1" x14ac:dyDescent="0.3">
      <c r="A33" s="45"/>
      <c r="B33" s="46"/>
      <c r="C33" s="46"/>
      <c r="D33" s="46"/>
      <c r="E33" s="46"/>
      <c r="F33" s="4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24" ht="52.5" customHeight="1" thickBot="1" x14ac:dyDescent="0.3">
      <c r="A34" s="89" t="s">
        <v>10</v>
      </c>
      <c r="B34" s="90"/>
      <c r="C34" s="91"/>
      <c r="D34" s="91"/>
      <c r="E34" s="91"/>
      <c r="F34" s="92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24" ht="54.75" customHeight="1" x14ac:dyDescent="0.25">
      <c r="A35" s="51" t="s">
        <v>9</v>
      </c>
      <c r="B35" s="52"/>
      <c r="C35" s="53"/>
      <c r="D35" s="75" t="s">
        <v>8</v>
      </c>
      <c r="E35" s="75"/>
      <c r="F35" s="58" t="s">
        <v>7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24" ht="53.25" customHeight="1" thickBot="1" x14ac:dyDescent="0.3">
      <c r="A36" s="54"/>
      <c r="B36" s="55"/>
      <c r="C36" s="56"/>
      <c r="D36" s="13" t="s">
        <v>6</v>
      </c>
      <c r="E36" s="13" t="s">
        <v>5</v>
      </c>
      <c r="F36" s="59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24" ht="61.5" customHeight="1" x14ac:dyDescent="0.25">
      <c r="A37" s="12">
        <v>1</v>
      </c>
      <c r="B37" s="11"/>
      <c r="C37" s="10" t="s">
        <v>4</v>
      </c>
      <c r="D37" s="9">
        <v>1</v>
      </c>
      <c r="E37" s="9"/>
      <c r="F37" s="32" t="s">
        <v>40</v>
      </c>
      <c r="G37" s="31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4" ht="61.5" customHeight="1" x14ac:dyDescent="0.25">
      <c r="A38" s="12">
        <v>2</v>
      </c>
      <c r="B38" s="11"/>
      <c r="C38" s="10" t="s">
        <v>3</v>
      </c>
      <c r="D38" s="9">
        <v>1</v>
      </c>
      <c r="E38" s="9"/>
      <c r="F38" s="32" t="s">
        <v>40</v>
      </c>
      <c r="G38" s="31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4" ht="61.5" customHeight="1" x14ac:dyDescent="0.25">
      <c r="A39" s="12">
        <v>3</v>
      </c>
      <c r="B39" s="11"/>
      <c r="C39" s="10" t="s">
        <v>2</v>
      </c>
      <c r="D39" s="9">
        <v>1</v>
      </c>
      <c r="E39" s="9"/>
      <c r="F39" s="32" t="s">
        <v>40</v>
      </c>
      <c r="G39" s="31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24" ht="24.75" customHeight="1" thickBot="1" x14ac:dyDescent="0.3">
      <c r="A40" s="72" t="s">
        <v>1</v>
      </c>
      <c r="B40" s="73"/>
      <c r="C40" s="74"/>
      <c r="D40" s="7">
        <f>D37+D38+D39</f>
        <v>3</v>
      </c>
      <c r="E40" s="7">
        <f>E37+E38+E39</f>
        <v>0</v>
      </c>
      <c r="F40" s="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24" ht="24.75" customHeight="1" thickBot="1" x14ac:dyDescent="0.3">
      <c r="A41" s="45"/>
      <c r="B41" s="46"/>
      <c r="C41" s="46"/>
      <c r="D41" s="46"/>
      <c r="E41" s="46"/>
      <c r="F41" s="4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24" ht="24.75" customHeight="1" thickBot="1" x14ac:dyDescent="0.3">
      <c r="A42" s="82" t="s">
        <v>0</v>
      </c>
      <c r="B42" s="83"/>
      <c r="C42" s="84"/>
      <c r="D42" s="5">
        <f>D40</f>
        <v>3</v>
      </c>
      <c r="E42" s="5">
        <f>E40</f>
        <v>0</v>
      </c>
      <c r="F42" s="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24" ht="24.75" customHeight="1" thickBot="1" x14ac:dyDescent="0.3">
      <c r="A43" s="45"/>
      <c r="B43" s="46"/>
      <c r="C43" s="46"/>
      <c r="D43" s="46"/>
      <c r="E43" s="46"/>
      <c r="F43" s="4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24" x14ac:dyDescent="0.25">
      <c r="A44" s="27"/>
      <c r="B44" s="27"/>
      <c r="C44" s="27"/>
      <c r="D44" s="28"/>
      <c r="E44" s="28"/>
      <c r="F44" s="29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A45" s="27"/>
      <c r="B45" s="27"/>
      <c r="C45" s="27"/>
      <c r="D45" s="28"/>
      <c r="E45" s="28"/>
      <c r="F45" s="29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27"/>
      <c r="B46" s="27"/>
      <c r="C46" s="27"/>
      <c r="D46" s="28"/>
      <c r="E46" s="28"/>
      <c r="F46" s="29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x14ac:dyDescent="0.25">
      <c r="A47" s="27"/>
      <c r="B47" s="27"/>
      <c r="C47" s="27"/>
      <c r="D47" s="28"/>
      <c r="E47" s="28"/>
      <c r="F47" s="29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x14ac:dyDescent="0.25">
      <c r="A48" s="27"/>
      <c r="B48" s="27"/>
      <c r="C48" s="27"/>
      <c r="D48" s="28"/>
      <c r="E48" s="28"/>
      <c r="F48" s="29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x14ac:dyDescent="0.25">
      <c r="A49" s="27"/>
      <c r="B49" s="27"/>
      <c r="C49" s="27"/>
      <c r="D49" s="28"/>
      <c r="E49" s="28"/>
      <c r="F49" s="29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x14ac:dyDescent="0.25">
      <c r="A50" s="27"/>
      <c r="B50" s="27"/>
      <c r="C50" s="27"/>
      <c r="D50" s="28"/>
      <c r="E50" s="28"/>
      <c r="F50" s="29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x14ac:dyDescent="0.25">
      <c r="A51" s="27"/>
      <c r="B51" s="27"/>
      <c r="C51" s="27"/>
      <c r="D51" s="28"/>
      <c r="E51" s="28"/>
      <c r="F51" s="29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x14ac:dyDescent="0.25">
      <c r="A52" s="27"/>
      <c r="B52" s="27"/>
      <c r="C52" s="27"/>
      <c r="D52" s="28"/>
      <c r="E52" s="28"/>
      <c r="F52" s="29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x14ac:dyDescent="0.25">
      <c r="A53" s="27"/>
      <c r="B53" s="27"/>
      <c r="C53" s="27"/>
      <c r="D53" s="28"/>
      <c r="E53" s="28"/>
      <c r="F53" s="29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x14ac:dyDescent="0.25">
      <c r="A54" s="27"/>
      <c r="B54" s="27"/>
      <c r="C54" s="27"/>
      <c r="D54" s="28"/>
      <c r="E54" s="28"/>
      <c r="F54" s="29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x14ac:dyDescent="0.25">
      <c r="A55" s="27"/>
      <c r="B55" s="27"/>
      <c r="C55" s="27"/>
      <c r="D55" s="28"/>
      <c r="E55" s="28"/>
      <c r="F55" s="29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x14ac:dyDescent="0.25">
      <c r="A56" s="27"/>
      <c r="B56" s="27"/>
      <c r="C56" s="27"/>
      <c r="D56" s="28"/>
      <c r="E56" s="28"/>
      <c r="F56" s="29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x14ac:dyDescent="0.25">
      <c r="A57" s="27"/>
      <c r="B57" s="27"/>
      <c r="C57" s="27"/>
      <c r="D57" s="28"/>
      <c r="E57" s="28"/>
      <c r="F57" s="29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x14ac:dyDescent="0.25">
      <c r="A58" s="27"/>
      <c r="B58" s="27"/>
      <c r="C58" s="27"/>
      <c r="D58" s="28"/>
      <c r="E58" s="28"/>
      <c r="F58" s="29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x14ac:dyDescent="0.25">
      <c r="A59" s="27"/>
      <c r="B59" s="27"/>
      <c r="C59" s="27"/>
      <c r="D59" s="28"/>
      <c r="E59" s="28"/>
      <c r="F59" s="29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x14ac:dyDescent="0.25">
      <c r="A60" s="27"/>
      <c r="B60" s="27"/>
      <c r="C60" s="27"/>
      <c r="D60" s="28"/>
      <c r="E60" s="28"/>
      <c r="F60" s="29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x14ac:dyDescent="0.25">
      <c r="A61" s="27"/>
      <c r="B61" s="27"/>
      <c r="C61" s="27"/>
      <c r="D61" s="28"/>
      <c r="E61" s="28"/>
      <c r="F61" s="29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x14ac:dyDescent="0.25">
      <c r="A62" s="27"/>
      <c r="B62" s="27"/>
      <c r="C62" s="27"/>
      <c r="D62" s="28"/>
      <c r="E62" s="28"/>
      <c r="F62" s="29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x14ac:dyDescent="0.25">
      <c r="A63" s="27"/>
      <c r="B63" s="27"/>
      <c r="C63" s="27"/>
      <c r="D63" s="28"/>
      <c r="E63" s="28"/>
      <c r="F63" s="29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x14ac:dyDescent="0.25">
      <c r="A64" s="27"/>
      <c r="B64" s="27"/>
      <c r="C64" s="27"/>
      <c r="D64" s="28"/>
      <c r="E64" s="28"/>
      <c r="F64" s="29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x14ac:dyDescent="0.25">
      <c r="A65" s="27"/>
      <c r="B65" s="27"/>
      <c r="C65" s="27"/>
      <c r="D65" s="28"/>
      <c r="E65" s="28"/>
      <c r="F65" s="29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x14ac:dyDescent="0.25">
      <c r="A66" s="27"/>
      <c r="B66" s="27"/>
      <c r="C66" s="27"/>
      <c r="D66" s="28"/>
      <c r="E66" s="28"/>
      <c r="F66" s="29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x14ac:dyDescent="0.25">
      <c r="A67" s="27"/>
      <c r="B67" s="27"/>
      <c r="C67" s="27"/>
      <c r="D67" s="28"/>
      <c r="E67" s="28"/>
      <c r="F67" s="29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x14ac:dyDescent="0.25">
      <c r="A68" s="27"/>
      <c r="B68" s="27"/>
      <c r="C68" s="27"/>
      <c r="D68" s="28"/>
      <c r="E68" s="28"/>
      <c r="F68" s="29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x14ac:dyDescent="0.25">
      <c r="A69" s="27"/>
      <c r="B69" s="27"/>
      <c r="C69" s="27"/>
      <c r="D69" s="28"/>
      <c r="E69" s="28"/>
      <c r="F69" s="29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x14ac:dyDescent="0.25">
      <c r="A70" s="27"/>
      <c r="B70" s="27"/>
      <c r="C70" s="27"/>
      <c r="D70" s="28"/>
      <c r="E70" s="28"/>
      <c r="F70" s="29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x14ac:dyDescent="0.25">
      <c r="A71" s="27"/>
      <c r="B71" s="27"/>
      <c r="C71" s="27"/>
      <c r="D71" s="28"/>
      <c r="E71" s="28"/>
      <c r="F71" s="29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x14ac:dyDescent="0.25">
      <c r="A72" s="27"/>
      <c r="B72" s="27"/>
      <c r="C72" s="27"/>
      <c r="D72" s="28"/>
      <c r="E72" s="28"/>
      <c r="F72" s="29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x14ac:dyDescent="0.25">
      <c r="A73" s="27"/>
      <c r="B73" s="27"/>
      <c r="C73" s="27"/>
      <c r="D73" s="28"/>
      <c r="E73" s="28"/>
      <c r="F73" s="29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x14ac:dyDescent="0.25">
      <c r="A74" s="27"/>
      <c r="B74" s="27"/>
      <c r="C74" s="27"/>
      <c r="D74" s="28"/>
      <c r="E74" s="28"/>
      <c r="F74" s="29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x14ac:dyDescent="0.25">
      <c r="A75" s="27"/>
      <c r="B75" s="27"/>
      <c r="C75" s="27"/>
      <c r="D75" s="28"/>
      <c r="E75" s="28"/>
      <c r="F75" s="29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x14ac:dyDescent="0.25">
      <c r="A76" s="27"/>
      <c r="B76" s="27"/>
      <c r="C76" s="27"/>
      <c r="D76" s="28"/>
      <c r="E76" s="28"/>
      <c r="F76" s="29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x14ac:dyDescent="0.25">
      <c r="A77" s="27"/>
      <c r="B77" s="27"/>
      <c r="C77" s="27"/>
      <c r="D77" s="28"/>
      <c r="E77" s="28"/>
      <c r="F77" s="29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x14ac:dyDescent="0.25">
      <c r="A78" s="27"/>
      <c r="B78" s="27"/>
      <c r="C78" s="27"/>
      <c r="D78" s="28"/>
      <c r="E78" s="28"/>
      <c r="F78" s="29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x14ac:dyDescent="0.25">
      <c r="A79" s="27"/>
      <c r="B79" s="27"/>
      <c r="C79" s="27"/>
      <c r="D79" s="28"/>
      <c r="E79" s="28"/>
      <c r="F79" s="29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x14ac:dyDescent="0.25">
      <c r="A80" s="27"/>
      <c r="B80" s="27"/>
      <c r="C80" s="27"/>
      <c r="D80" s="28"/>
      <c r="E80" s="28"/>
      <c r="F80" s="29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x14ac:dyDescent="0.25">
      <c r="A81" s="27"/>
      <c r="B81" s="27"/>
      <c r="C81" s="27"/>
      <c r="D81" s="28"/>
      <c r="E81" s="28"/>
      <c r="F81" s="29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x14ac:dyDescent="0.25">
      <c r="A82" s="27"/>
      <c r="B82" s="27"/>
      <c r="C82" s="27"/>
      <c r="D82" s="28"/>
      <c r="E82" s="28"/>
      <c r="F82" s="29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</sheetData>
  <mergeCells count="32">
    <mergeCell ref="A40:C40"/>
    <mergeCell ref="A41:F41"/>
    <mergeCell ref="A42:C42"/>
    <mergeCell ref="A43:F43"/>
    <mergeCell ref="A31:F31"/>
    <mergeCell ref="A32:C32"/>
    <mergeCell ref="A33:F33"/>
    <mergeCell ref="A34:F34"/>
    <mergeCell ref="A35:C36"/>
    <mergeCell ref="D35:E35"/>
    <mergeCell ref="F35:F36"/>
    <mergeCell ref="A25:C26"/>
    <mergeCell ref="D25:E25"/>
    <mergeCell ref="F25:F26"/>
    <mergeCell ref="A10:C10"/>
    <mergeCell ref="A11:F11"/>
    <mergeCell ref="D10:F10"/>
    <mergeCell ref="A12:F12"/>
    <mergeCell ref="A13:C14"/>
    <mergeCell ref="D13:E13"/>
    <mergeCell ref="F13:F14"/>
    <mergeCell ref="A20:C20"/>
    <mergeCell ref="A21:F21"/>
    <mergeCell ref="A22:C22"/>
    <mergeCell ref="A23:F23"/>
    <mergeCell ref="A24:F24"/>
    <mergeCell ref="A9:F9"/>
    <mergeCell ref="A8:F8"/>
    <mergeCell ref="A4:F4"/>
    <mergeCell ref="A5:F5"/>
    <mergeCell ref="A6:F6"/>
    <mergeCell ref="A7:F7"/>
  </mergeCells>
  <hyperlinks>
    <hyperlink ref="F15" r:id="rId1" display="https://www.cajaviviendapopular.gov.co/?q=matriz-de-riesgos-plan-anticorrupci%C3%B3n-y-atenci%C3%B3n-al-ciudadano"/>
    <hyperlink ref="F16:F19" r:id="rId2" display="https://www.cajaviviendapopular.gov.co/?q=matriz-de-riesgos-plan-anticorrupci%C3%B3n-y-atenci%C3%B3n-al-ciudadano"/>
    <hyperlink ref="F27" r:id="rId3"/>
    <hyperlink ref="F28" r:id="rId4"/>
    <hyperlink ref="F29" display="https://mail.google.com/mail/u/0/#advanced-search/from=comunicaciones%40cajaviviendapopular.gov.co&amp;subset=all&amp;has=Matriz+de+Riesgos&amp;within=1d&amp;sizeoperator=s_sl&amp;sizeunit=s_smb&amp;query=from%3A(comunicaciones%40cajaviviendapopular.gov.co)+Matriz+de+Riesgos/FMf"/>
    <hyperlink ref="F30" display="https://mail.google.com/mail/u/0/#advanced-search/from=comunicaciones%40cajaviviendapopular.gov.co&amp;subset=all&amp;has=Matriz+de+Riesgos&amp;within=1d&amp;sizeoperator=s_sl&amp;sizeunit=s_smb&amp;query=from%3A(comunicaciones%40cajaviviendapopular.gov.co)+Matriz+de+Riesgos/FMf"/>
    <hyperlink ref="F37" r:id="rId5"/>
    <hyperlink ref="F38" r:id="rId6"/>
    <hyperlink ref="F39" r:id="rId7"/>
  </hyperlinks>
  <pageMargins left="0.7" right="0.7" top="0.75" bottom="0.75" header="0.3" footer="0.3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="80" zoomScaleNormal="80" workbookViewId="0">
      <selection activeCell="J15" sqref="J15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3" customWidth="1"/>
    <col min="5" max="5" width="17" style="3" customWidth="1"/>
    <col min="6" max="6" width="52.28515625" style="2" customWidth="1"/>
    <col min="7" max="16384" width="11.42578125" style="1"/>
  </cols>
  <sheetData>
    <row r="1" spans="1:7" ht="45" customHeight="1" x14ac:dyDescent="0.25">
      <c r="A1" s="41" t="s">
        <v>39</v>
      </c>
      <c r="B1" s="42"/>
      <c r="C1" s="43"/>
      <c r="D1" s="43"/>
      <c r="E1" s="43"/>
      <c r="F1" s="44"/>
    </row>
    <row r="2" spans="1:7" ht="12" customHeight="1" thickBot="1" x14ac:dyDescent="0.3">
      <c r="A2" s="45"/>
      <c r="B2" s="46"/>
      <c r="C2" s="46"/>
      <c r="D2" s="46"/>
      <c r="E2" s="46"/>
      <c r="F2" s="47"/>
    </row>
    <row r="3" spans="1:7" ht="77.25" customHeight="1" x14ac:dyDescent="0.25">
      <c r="A3" s="96" t="s">
        <v>38</v>
      </c>
      <c r="B3" s="97"/>
      <c r="C3" s="98"/>
      <c r="D3" s="98"/>
      <c r="E3" s="98"/>
      <c r="F3" s="99"/>
      <c r="G3" s="20"/>
    </row>
    <row r="4" spans="1:7" ht="12" customHeight="1" thickBot="1" x14ac:dyDescent="0.3">
      <c r="A4" s="45"/>
      <c r="B4" s="46"/>
      <c r="C4" s="46"/>
      <c r="D4" s="46"/>
      <c r="E4" s="46"/>
      <c r="F4" s="47"/>
      <c r="G4" s="20"/>
    </row>
    <row r="5" spans="1:7" ht="105.75" customHeight="1" thickBot="1" x14ac:dyDescent="0.3">
      <c r="A5" s="37" t="s">
        <v>37</v>
      </c>
      <c r="B5" s="38"/>
      <c r="C5" s="39"/>
      <c r="D5" s="39"/>
      <c r="E5" s="39"/>
      <c r="F5" s="40"/>
      <c r="G5" s="20"/>
    </row>
    <row r="6" spans="1:7" ht="12" customHeight="1" x14ac:dyDescent="0.25">
      <c r="A6" s="34"/>
      <c r="B6" s="35"/>
      <c r="C6" s="35"/>
      <c r="D6" s="35"/>
      <c r="E6" s="35"/>
      <c r="F6" s="36"/>
    </row>
    <row r="7" spans="1:7" ht="45" customHeight="1" x14ac:dyDescent="0.25">
      <c r="A7" s="60" t="s">
        <v>24</v>
      </c>
      <c r="B7" s="61"/>
      <c r="C7" s="42"/>
      <c r="D7" s="62" t="s">
        <v>50</v>
      </c>
      <c r="E7" s="63"/>
      <c r="F7" s="64"/>
    </row>
    <row r="8" spans="1:7" ht="12" customHeight="1" thickBot="1" x14ac:dyDescent="0.3">
      <c r="A8" s="45"/>
      <c r="B8" s="46"/>
      <c r="C8" s="46"/>
      <c r="D8" s="46"/>
      <c r="E8" s="46"/>
      <c r="F8" s="47"/>
    </row>
    <row r="9" spans="1:7" ht="77.25" customHeight="1" thickBot="1" x14ac:dyDescent="0.3">
      <c r="A9" s="65" t="s">
        <v>36</v>
      </c>
      <c r="B9" s="66"/>
      <c r="C9" s="67"/>
      <c r="D9" s="67"/>
      <c r="E9" s="67"/>
      <c r="F9" s="68"/>
    </row>
    <row r="10" spans="1:7" ht="45.75" customHeight="1" x14ac:dyDescent="0.25">
      <c r="A10" s="69" t="s">
        <v>35</v>
      </c>
      <c r="B10" s="70"/>
      <c r="C10" s="71"/>
      <c r="D10" s="75" t="s">
        <v>8</v>
      </c>
      <c r="E10" s="75"/>
      <c r="F10" s="58" t="s">
        <v>7</v>
      </c>
    </row>
    <row r="11" spans="1:7" ht="30" customHeight="1" thickBot="1" x14ac:dyDescent="0.3">
      <c r="A11" s="72"/>
      <c r="B11" s="73"/>
      <c r="C11" s="78"/>
      <c r="D11" s="26" t="s">
        <v>6</v>
      </c>
      <c r="E11" s="26" t="s">
        <v>5</v>
      </c>
      <c r="F11" s="101"/>
    </row>
    <row r="12" spans="1:7" ht="45" customHeight="1" x14ac:dyDescent="0.25">
      <c r="A12" s="12">
        <v>1</v>
      </c>
      <c r="B12" s="11"/>
      <c r="C12" s="23" t="s">
        <v>34</v>
      </c>
      <c r="D12" s="14" t="s">
        <v>6</v>
      </c>
      <c r="E12" s="14"/>
      <c r="F12" s="33" t="s">
        <v>40</v>
      </c>
      <c r="G12" s="8"/>
    </row>
    <row r="13" spans="1:7" ht="45" customHeight="1" thickBot="1" x14ac:dyDescent="0.3">
      <c r="A13" s="25">
        <v>2</v>
      </c>
      <c r="B13" s="24"/>
      <c r="C13" s="23" t="s">
        <v>33</v>
      </c>
      <c r="D13" s="14" t="s">
        <v>6</v>
      </c>
      <c r="E13" s="14"/>
      <c r="F13" s="33" t="s">
        <v>49</v>
      </c>
      <c r="G13" s="8"/>
    </row>
    <row r="14" spans="1:7" ht="24" customHeight="1" thickBot="1" x14ac:dyDescent="0.3">
      <c r="A14" s="82" t="s">
        <v>0</v>
      </c>
      <c r="B14" s="83"/>
      <c r="C14" s="100"/>
      <c r="D14" s="22" t="e">
        <f>D12+D13</f>
        <v>#VALUE!</v>
      </c>
      <c r="E14" s="22">
        <f>E12+E13</f>
        <v>0</v>
      </c>
      <c r="F14" s="21"/>
    </row>
    <row r="15" spans="1:7" ht="72.75" customHeight="1" thickBot="1" x14ac:dyDescent="0.3">
      <c r="A15" s="93" t="s">
        <v>32</v>
      </c>
      <c r="B15" s="94"/>
      <c r="C15" s="94"/>
      <c r="D15" s="94"/>
      <c r="E15" s="94"/>
      <c r="F15" s="95"/>
      <c r="G15" s="8"/>
    </row>
    <row r="16" spans="1:7" ht="23.25" x14ac:dyDescent="0.25">
      <c r="A16" s="51" t="s">
        <v>31</v>
      </c>
      <c r="B16" s="52"/>
      <c r="C16" s="53"/>
      <c r="D16" s="75" t="s">
        <v>8</v>
      </c>
      <c r="E16" s="75"/>
      <c r="F16" s="58" t="s">
        <v>7</v>
      </c>
    </row>
    <row r="17" spans="1:6" ht="45" customHeight="1" thickBot="1" x14ac:dyDescent="0.3">
      <c r="A17" s="54"/>
      <c r="B17" s="55"/>
      <c r="C17" s="56"/>
      <c r="D17" s="13" t="s">
        <v>6</v>
      </c>
      <c r="E17" s="13" t="s">
        <v>5</v>
      </c>
      <c r="F17" s="59"/>
    </row>
    <row r="18" spans="1:6" ht="46.5" customHeight="1" x14ac:dyDescent="0.25">
      <c r="A18" s="12">
        <v>1</v>
      </c>
      <c r="B18" s="11"/>
      <c r="C18" s="10" t="s">
        <v>30</v>
      </c>
      <c r="D18" s="9" t="s">
        <v>6</v>
      </c>
      <c r="E18" s="9"/>
      <c r="F18" s="32" t="s">
        <v>40</v>
      </c>
    </row>
    <row r="19" spans="1:6" ht="36.75" customHeight="1" x14ac:dyDescent="0.25">
      <c r="A19" s="12">
        <v>2</v>
      </c>
      <c r="B19" s="11"/>
      <c r="C19" s="10" t="s">
        <v>29</v>
      </c>
      <c r="D19" s="9" t="s">
        <v>6</v>
      </c>
      <c r="E19" s="9"/>
      <c r="F19" s="32" t="s">
        <v>40</v>
      </c>
    </row>
    <row r="20" spans="1:6" ht="47.25" x14ac:dyDescent="0.25">
      <c r="A20" s="12">
        <v>3</v>
      </c>
      <c r="B20" s="15"/>
      <c r="C20" s="10" t="s">
        <v>28</v>
      </c>
      <c r="D20" s="9" t="s">
        <v>6</v>
      </c>
      <c r="E20" s="14"/>
      <c r="F20" s="32" t="s">
        <v>40</v>
      </c>
    </row>
    <row r="21" spans="1:6" ht="24" thickBot="1" x14ac:dyDescent="0.3">
      <c r="A21" s="72" t="s">
        <v>1</v>
      </c>
      <c r="B21" s="73"/>
      <c r="C21" s="74"/>
      <c r="D21" s="7" t="e">
        <f>D18+D19+D20</f>
        <v>#VALUE!</v>
      </c>
      <c r="E21" s="7">
        <f>E18+E19+E20</f>
        <v>0</v>
      </c>
      <c r="F21" s="6"/>
    </row>
    <row r="22" spans="1:6" ht="30" customHeight="1" thickBot="1" x14ac:dyDescent="0.3">
      <c r="A22" s="82" t="s">
        <v>0</v>
      </c>
      <c r="B22" s="83"/>
      <c r="C22" s="84"/>
      <c r="D22" s="5" t="e">
        <f>D14+D21</f>
        <v>#VALUE!</v>
      </c>
      <c r="E22" s="5">
        <f>E14+E21</f>
        <v>0</v>
      </c>
      <c r="F22" s="4"/>
    </row>
    <row r="23" spans="1:6" ht="16.5" thickBot="1" x14ac:dyDescent="0.3">
      <c r="A23" s="102"/>
      <c r="B23" s="103"/>
      <c r="C23" s="103"/>
      <c r="D23" s="103"/>
      <c r="E23" s="103"/>
      <c r="F23" s="104"/>
    </row>
  </sheetData>
  <mergeCells count="21">
    <mergeCell ref="A22:C22"/>
    <mergeCell ref="A23:F23"/>
    <mergeCell ref="A16:C17"/>
    <mergeCell ref="D16:E16"/>
    <mergeCell ref="F16:F17"/>
    <mergeCell ref="A21:C21"/>
    <mergeCell ref="D7:F7"/>
    <mergeCell ref="A5:F5"/>
    <mergeCell ref="A15:F15"/>
    <mergeCell ref="A1:F1"/>
    <mergeCell ref="A2:F2"/>
    <mergeCell ref="A3:F3"/>
    <mergeCell ref="A4:F4"/>
    <mergeCell ref="A14:C14"/>
    <mergeCell ref="A6:F6"/>
    <mergeCell ref="A7:C7"/>
    <mergeCell ref="A8:F8"/>
    <mergeCell ref="A9:F9"/>
    <mergeCell ref="A10:C11"/>
    <mergeCell ref="D10:E10"/>
    <mergeCell ref="F10:F11"/>
  </mergeCells>
  <hyperlinks>
    <hyperlink ref="F12" r:id="rId1"/>
    <hyperlink ref="F13" r:id="rId2"/>
    <hyperlink ref="F18" r:id="rId3"/>
    <hyperlink ref="F19" r:id="rId4"/>
    <hyperlink ref="F2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ANTICORRUPCION</vt:lpstr>
      <vt:lpstr>MAPA RIESGOS CORRUPCION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2019-10-09T15:55:45Z</dcterms:modified>
</cp:coreProperties>
</file>