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10.216.160.201\D. Admin Calidad\cmgarcia\Marcela Calidad - SIG\21. CONSOLIDADO PLANES DE ACCIÓN DE GESTIÓN\2018\3. CORTE - SEPTIEMBRE - 2018\"/>
    </mc:Choice>
  </mc:AlternateContent>
  <bookViews>
    <workbookView xWindow="0" yWindow="0" windowWidth="28800" windowHeight="12330" tabRatio="865" firstSheet="1" activeTab="1"/>
  </bookViews>
  <sheets>
    <sheet name="INFORMACIÓN" sheetId="37" state="hidden" r:id="rId1"/>
    <sheet name="PAG" sheetId="38" r:id="rId2"/>
    <sheet name="Indicador" sheetId="36" r:id="rId3"/>
    <sheet name="Control de Cambios " sheetId="39" r:id="rId4"/>
  </sheets>
  <externalReferences>
    <externalReference r:id="rId5"/>
    <externalReference r:id="rId6"/>
    <externalReference r:id="rId7"/>
  </externalReferences>
  <definedNames>
    <definedName name="ai">[1]REGISTRO!$AH$2</definedName>
    <definedName name="andw">#REF!</definedName>
    <definedName name="dependencias" localSheetId="1">#REF!</definedName>
    <definedName name="dependencias">#REF!</definedName>
    <definedName name="Frecuencia">[2]Hoja1!$C$2:$C$8</definedName>
    <definedName name="Herramienta">[2]Hoja1!$E$2:$E$10</definedName>
    <definedName name="JAMELO" localSheetId="1">#REF!</definedName>
    <definedName name="JAMELO">#REF!</definedName>
    <definedName name="lo">[3]Hoja1!$B$2:$B$13</definedName>
    <definedName name="Meses" localSheetId="1">#REF!</definedName>
    <definedName name="Meses">#REF!</definedName>
    <definedName name="procesos" localSheetId="1">#REF!</definedName>
    <definedName name="Procesos">Indicador!#REF!</definedName>
    <definedName name="PROCESOS1" localSheetId="1">#REF!</definedName>
    <definedName name="PROCESOS1">#REF!</definedName>
    <definedName name="Tendencia">[2]Hoja1!$D$2:$D$4</definedName>
    <definedName name="Tipo">[2]Hoja1!$A$2:$A$8</definedName>
    <definedName name="VALOR" localSheetId="1">[1]NOMBRES!#REF!</definedName>
    <definedName name="VALOR">[1]NOMBRES!#REF!</definedName>
  </definedNames>
  <calcPr calcId="162913"/>
</workbook>
</file>

<file path=xl/calcChain.xml><?xml version="1.0" encoding="utf-8"?>
<calcChain xmlns="http://schemas.openxmlformats.org/spreadsheetml/2006/main">
  <c r="E23" i="36" l="1"/>
  <c r="S20" i="36" l="1"/>
  <c r="T20" i="36"/>
  <c r="U20" i="36"/>
  <c r="V20" i="36"/>
  <c r="W20" i="36"/>
  <c r="X20" i="36"/>
  <c r="Y20" i="36"/>
  <c r="Z20" i="36"/>
  <c r="AA20" i="36"/>
  <c r="AB20" i="36"/>
  <c r="AC20" i="36"/>
  <c r="AD20" i="36"/>
  <c r="E15" i="36"/>
  <c r="F15" i="36"/>
  <c r="F27" i="36"/>
  <c r="F23" i="36"/>
  <c r="F19" i="36"/>
  <c r="E27" i="36"/>
  <c r="E19" i="36"/>
  <c r="E11" i="36"/>
  <c r="AD14" i="36"/>
  <c r="AC14" i="36"/>
  <c r="AB14" i="36"/>
  <c r="AA14" i="36"/>
  <c r="Z14" i="36"/>
  <c r="Y14" i="36"/>
  <c r="X14" i="36"/>
  <c r="W14" i="36"/>
  <c r="V14" i="36"/>
  <c r="U14" i="36"/>
  <c r="T14" i="36"/>
  <c r="S14" i="36"/>
  <c r="AE13" i="36"/>
  <c r="AD12" i="36"/>
  <c r="AC12" i="36"/>
  <c r="AB12" i="36"/>
  <c r="AA12" i="36"/>
  <c r="Z12" i="36"/>
  <c r="Y12" i="36"/>
  <c r="X12" i="36"/>
  <c r="W12" i="36"/>
  <c r="V12" i="36"/>
  <c r="U12" i="36"/>
  <c r="T12" i="36"/>
  <c r="S12" i="36"/>
  <c r="AE11" i="36"/>
  <c r="AD30" i="36"/>
  <c r="AC30" i="36"/>
  <c r="AB30" i="36"/>
  <c r="AA30" i="36"/>
  <c r="Z30" i="36"/>
  <c r="Y30" i="36"/>
  <c r="X30" i="36"/>
  <c r="W30" i="36"/>
  <c r="V30" i="36"/>
  <c r="U30" i="36"/>
  <c r="T30" i="36"/>
  <c r="S30" i="36"/>
  <c r="AE29" i="36"/>
  <c r="AE30" i="36" s="1"/>
  <c r="AD28" i="36"/>
  <c r="AC28" i="36"/>
  <c r="AB28" i="36"/>
  <c r="AA28" i="36"/>
  <c r="Z28" i="36"/>
  <c r="Y28" i="36"/>
  <c r="X28" i="36"/>
  <c r="W28" i="36"/>
  <c r="V28" i="36"/>
  <c r="AE28" i="36" s="1"/>
  <c r="U28" i="36"/>
  <c r="T28" i="36"/>
  <c r="S28" i="36"/>
  <c r="AE27" i="36"/>
  <c r="AD26" i="36"/>
  <c r="AC26" i="36"/>
  <c r="AB26" i="36"/>
  <c r="AA26" i="36"/>
  <c r="Z26" i="36"/>
  <c r="Y26" i="36"/>
  <c r="X26" i="36"/>
  <c r="W26" i="36"/>
  <c r="V26" i="36"/>
  <c r="U26" i="36"/>
  <c r="T26" i="36"/>
  <c r="S26" i="36"/>
  <c r="AE25" i="36"/>
  <c r="AE26" i="36" s="1"/>
  <c r="AD24" i="36"/>
  <c r="AC24" i="36"/>
  <c r="AB24" i="36"/>
  <c r="AA24" i="36"/>
  <c r="Z24" i="36"/>
  <c r="Y24" i="36"/>
  <c r="X24" i="36"/>
  <c r="W24" i="36"/>
  <c r="V24" i="36"/>
  <c r="U24" i="36"/>
  <c r="T24" i="36"/>
  <c r="S24" i="36"/>
  <c r="AE23" i="36"/>
  <c r="AD22" i="36"/>
  <c r="AC22" i="36"/>
  <c r="AB22" i="36"/>
  <c r="AA22" i="36"/>
  <c r="Z22" i="36"/>
  <c r="Y22" i="36"/>
  <c r="X22" i="36"/>
  <c r="W22" i="36"/>
  <c r="V22" i="36"/>
  <c r="U22" i="36"/>
  <c r="T22" i="36"/>
  <c r="S22" i="36"/>
  <c r="AE21" i="36"/>
  <c r="AE22" i="36" s="1"/>
  <c r="AE19" i="36"/>
  <c r="T18" i="36"/>
  <c r="AD16" i="36"/>
  <c r="AC16" i="36"/>
  <c r="AB16" i="36"/>
  <c r="AA16" i="36"/>
  <c r="Z16" i="36"/>
  <c r="Y16" i="36"/>
  <c r="X16" i="36"/>
  <c r="W16" i="36"/>
  <c r="V16" i="36"/>
  <c r="U16" i="36"/>
  <c r="AD18" i="36"/>
  <c r="AC18" i="36"/>
  <c r="AB18" i="36"/>
  <c r="AA18" i="36"/>
  <c r="Z18" i="36"/>
  <c r="Y18" i="36"/>
  <c r="X18" i="36"/>
  <c r="W18" i="36"/>
  <c r="V18" i="36"/>
  <c r="U18" i="36"/>
  <c r="AE17" i="36"/>
  <c r="AE18" i="36" s="1"/>
  <c r="AE15" i="36"/>
  <c r="S18" i="36"/>
  <c r="T16" i="36"/>
  <c r="S16" i="36"/>
  <c r="I23" i="38"/>
  <c r="I14" i="38"/>
  <c r="I15" i="38"/>
  <c r="I19" i="38"/>
  <c r="D5" i="37"/>
  <c r="D6" i="37" s="1"/>
  <c r="D7" i="37" s="1"/>
  <c r="D8" i="37" s="1"/>
  <c r="D9" i="37" s="1"/>
  <c r="D10" i="37" s="1"/>
  <c r="B5" i="37"/>
  <c r="B6" i="37" s="1"/>
  <c r="B7" i="37" s="1"/>
  <c r="B8" i="37" s="1"/>
  <c r="B9" i="37" s="1"/>
  <c r="B10" i="37" s="1"/>
  <c r="B11" i="37" s="1"/>
  <c r="B12" i="37" s="1"/>
  <c r="B13" i="37" s="1"/>
  <c r="B14" i="37" s="1"/>
  <c r="B15" i="37" s="1"/>
  <c r="B16" i="37" s="1"/>
  <c r="B17" i="37" s="1"/>
  <c r="B18" i="37" s="1"/>
  <c r="B19" i="37" s="1"/>
  <c r="B20" i="37" s="1"/>
  <c r="B21" i="37" s="1"/>
  <c r="B22" i="37" s="1"/>
  <c r="B23" i="37" s="1"/>
  <c r="B24" i="37" s="1"/>
  <c r="B25" i="37" s="1"/>
  <c r="B26" i="37" s="1"/>
  <c r="B27" i="37" s="1"/>
  <c r="B28" i="37" s="1"/>
  <c r="B29" i="37" s="1"/>
  <c r="B30" i="37" s="1"/>
  <c r="B31" i="37" s="1"/>
  <c r="B32" i="37" s="1"/>
  <c r="B33" i="37" s="1"/>
  <c r="B34" i="37" s="1"/>
  <c r="AG23" i="36" l="1"/>
  <c r="AF23" i="36"/>
  <c r="AE12" i="36"/>
  <c r="AG11" i="36"/>
  <c r="AF19" i="36"/>
  <c r="AG19" i="36"/>
  <c r="AE20" i="36"/>
  <c r="AF11" i="36"/>
  <c r="AE24" i="36"/>
  <c r="AG15" i="36"/>
  <c r="AE16" i="36"/>
  <c r="AF15" i="36"/>
  <c r="AE14" i="36"/>
  <c r="AF27" i="36"/>
  <c r="AG27" i="36"/>
</calcChain>
</file>

<file path=xl/comments1.xml><?xml version="1.0" encoding="utf-8"?>
<comments xmlns="http://schemas.openxmlformats.org/spreadsheetml/2006/main">
  <authors>
    <author>AFQuimbayo</author>
    <author>GMTorres</author>
  </authors>
  <commentList>
    <comment ref="D10" authorId="0" shapeId="0">
      <text>
        <r>
          <rPr>
            <sz val="9"/>
            <color indexed="81"/>
            <rFont val="Tahoma"/>
            <family val="2"/>
          </rPr>
          <t>Tener en cuenta el mapa de procesos de la CVP, registrar el proceso al que pertenece el indicador</t>
        </r>
      </text>
    </comment>
    <comment ref="F10" authorId="0" shapeId="0">
      <text>
        <r>
          <rPr>
            <sz val="9"/>
            <color indexed="81"/>
            <rFont val="Tahoma"/>
            <family val="2"/>
          </rPr>
          <t>Defina un nombre para el indicador; evite utilizar térmicos como eficiencia, eficacia, efectividad.</t>
        </r>
      </text>
    </comment>
    <comment ref="G10" authorId="0" shapeId="0">
      <text>
        <r>
          <rPr>
            <sz val="9"/>
            <color indexed="81"/>
            <rFont val="Tahoma"/>
            <family val="2"/>
          </rPr>
          <t>Definir la razón de ser del indicador. 
Iniciar la redacción con un verbo y tener en cuenta las siguientes preguntas: el qué va hacer, para qué y mediante qué mecanismo</t>
        </r>
      </text>
    </comment>
    <comment ref="H10" authorId="0" shapeId="0">
      <text>
        <r>
          <rPr>
            <sz val="9"/>
            <color indexed="81"/>
            <rFont val="Tahoma"/>
            <family val="2"/>
          </rPr>
          <t>Diligenciar el origen de la información que respalda las variables registradas en la fórmula del indicado</t>
        </r>
      </text>
    </comment>
    <comment ref="I10" authorId="1" shapeId="0">
      <text>
        <r>
          <rPr>
            <sz val="8"/>
            <color indexed="81"/>
            <rFont val="Tahoma"/>
            <family val="2"/>
          </rPr>
          <t>Registre la manera como se va a calcular el resultado del indicador.  Ej. No. Capacitaciones realizadas/No. Capacitaciones ejecutadas*100</t>
        </r>
      </text>
    </comment>
    <comment ref="J10" authorId="1" shapeId="0">
      <text>
        <r>
          <rPr>
            <sz val="8"/>
            <color indexed="81"/>
            <rFont val="Tahoma"/>
            <family val="2"/>
          </rPr>
          <t>Registre la unidad en la que está generado el resultado.  Ej. $,%,No, entre otros</t>
        </r>
      </text>
    </comment>
    <comment ref="K10" authorId="1" shapeId="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L10" authorId="1" shapeId="0">
      <text>
        <r>
          <rPr>
            <sz val="8"/>
            <color indexed="81"/>
            <rFont val="Tahoma"/>
            <family val="2"/>
          </rPr>
          <t>Registre la medida que espera tener a final de año con la ejecución de las acciones. Eje 40%</t>
        </r>
      </text>
    </comment>
    <comment ref="M10" authorId="1" shapeId="0">
      <text>
        <r>
          <rPr>
            <sz val="8"/>
            <color indexed="81"/>
            <rFont val="Tahoma"/>
            <family val="2"/>
          </rPr>
          <t xml:space="preserve">Registre la frecuencia con la que se va a medir y hacer seguimiento al indicador.
</t>
        </r>
      </text>
    </comment>
  </commentList>
</comments>
</file>

<file path=xl/sharedStrings.xml><?xml version="1.0" encoding="utf-8"?>
<sst xmlns="http://schemas.openxmlformats.org/spreadsheetml/2006/main" count="545" uniqueCount="339">
  <si>
    <t xml:space="preserve">PROCESO </t>
  </si>
  <si>
    <t>Administración de la Información</t>
  </si>
  <si>
    <t>Comunicaciones</t>
  </si>
  <si>
    <t>Evaluación de la Gestión</t>
  </si>
  <si>
    <t>PROCESO</t>
  </si>
  <si>
    <t>RESULTADO ESPERADO</t>
  </si>
  <si>
    <t>EJE</t>
  </si>
  <si>
    <t>PROGRAMA</t>
  </si>
  <si>
    <t>PROYECTO PRIORITARIO</t>
  </si>
  <si>
    <t xml:space="preserve">PROYECTO DE INVERSIÓN </t>
  </si>
  <si>
    <t>OBJETIVO DE CALIDAD</t>
  </si>
  <si>
    <t xml:space="preserve">RECURSOS </t>
  </si>
  <si>
    <t>DÍA</t>
  </si>
  <si>
    <t>MES</t>
  </si>
  <si>
    <t>AÑO</t>
  </si>
  <si>
    <t>DEPENDENCIA RESPONSABLE
¿Quién lo hará?</t>
  </si>
  <si>
    <t>DÍAS</t>
  </si>
  <si>
    <t>MESES</t>
  </si>
  <si>
    <t>AÑOS</t>
  </si>
  <si>
    <t xml:space="preserve">ENERO </t>
  </si>
  <si>
    <t>FEBRERO</t>
  </si>
  <si>
    <t>MARZO</t>
  </si>
  <si>
    <t>ABRIL</t>
  </si>
  <si>
    <t>MAYO</t>
  </si>
  <si>
    <t>JUNIO</t>
  </si>
  <si>
    <t>JULIO</t>
  </si>
  <si>
    <t>AGOSTO</t>
  </si>
  <si>
    <t>SEPTIEMBRE</t>
  </si>
  <si>
    <t>OCTUBRE</t>
  </si>
  <si>
    <t>NOVIEMBRE</t>
  </si>
  <si>
    <t>DICIEMBRE</t>
  </si>
  <si>
    <t>FORMULACIÓN</t>
  </si>
  <si>
    <t>DEPENDENCIA</t>
  </si>
  <si>
    <t>DIRECCIÓN GENERAL</t>
  </si>
  <si>
    <t>DIRECCIÓN CORPORATIVA Y CID</t>
  </si>
  <si>
    <t>SUBDIRECCIÓN FINANCIERA</t>
  </si>
  <si>
    <t>SUBDIRECCIÓN ADMINISTRATIVA</t>
  </si>
  <si>
    <t>CONTROL INTERNO</t>
  </si>
  <si>
    <t>OFICINA ASESORA DE PLANEACIÓN</t>
  </si>
  <si>
    <t>OFICINA ASESORA DE COMUNICACIONES</t>
  </si>
  <si>
    <t>DIRECCIÓN DE REASENTAMIENTOS</t>
  </si>
  <si>
    <t>DIRECCIÓN DE MEJORAMIENTO DE VIVIENDA</t>
  </si>
  <si>
    <t>DIRECCIÓN DE MEJORAMIENTO DE BARRIOS</t>
  </si>
  <si>
    <t>DIRECCIÓN DE URBANIZACIONES Y TITULACIÓN</t>
  </si>
  <si>
    <t>DIRECCIÓN JURÍDICA</t>
  </si>
  <si>
    <r>
      <rPr>
        <b/>
        <sz val="10"/>
        <rFont val="Arial"/>
        <family val="2"/>
      </rPr>
      <t>EJE 01.</t>
    </r>
    <r>
      <rPr>
        <sz val="10"/>
        <rFont val="Arial"/>
        <family val="2"/>
      </rPr>
      <t xml:space="preserve"> UNA CIUDAD QUE SUPERA LA SEGREGACIÓN Y LA DISCRIMINACIÓN: EL SER HUMANO EN EL CENTRO DE LAS PREOCUPACIONES DEL DESARROLLO.</t>
    </r>
  </si>
  <si>
    <r>
      <rPr>
        <b/>
        <sz val="10"/>
        <rFont val="Arial"/>
        <family val="2"/>
      </rPr>
      <t xml:space="preserve">Programa 10. </t>
    </r>
    <r>
      <rPr>
        <sz val="10"/>
        <rFont val="Arial"/>
        <family val="2"/>
      </rPr>
      <t xml:space="preserve">Ruralidad Urbana </t>
    </r>
  </si>
  <si>
    <r>
      <rPr>
        <b/>
        <sz val="10"/>
        <rFont val="Arial"/>
        <family val="2"/>
      </rPr>
      <t xml:space="preserve">P.I  208 </t>
    </r>
    <r>
      <rPr>
        <sz val="10"/>
        <rFont val="Arial"/>
        <family val="2"/>
      </rPr>
      <t>Mejoramiento integral de barrios</t>
    </r>
  </si>
  <si>
    <r>
      <rPr>
        <b/>
        <sz val="10"/>
        <rFont val="Arial"/>
        <family val="2"/>
      </rPr>
      <t>EJE 02.</t>
    </r>
    <r>
      <rPr>
        <sz val="10"/>
        <rFont val="Arial"/>
        <family val="2"/>
      </rPr>
      <t xml:space="preserve"> UN TERRITORIO QUE ENFRENTA EL CAMBIO CLIMÁTICO Y SE ORDENA ALREDEDOR DEL AGUA</t>
    </r>
  </si>
  <si>
    <r>
      <rPr>
        <b/>
        <sz val="10"/>
        <rFont val="Arial"/>
        <family val="2"/>
      </rPr>
      <t>Programa 15.</t>
    </r>
    <r>
      <rPr>
        <sz val="10"/>
        <rFont val="Arial"/>
        <family val="2"/>
      </rPr>
      <t xml:space="preserve"> Vivienda y Hábitat Humanos  </t>
    </r>
  </si>
  <si>
    <r>
      <rPr>
        <b/>
        <sz val="10"/>
        <rFont val="Arial"/>
        <family val="2"/>
      </rPr>
      <t>P.P 173</t>
    </r>
    <r>
      <rPr>
        <sz val="10"/>
        <rFont val="Arial"/>
        <family val="2"/>
      </rPr>
      <t xml:space="preserve"> Producción de suelo y urbanismo para la construcción de vivienda de interés prioritario.</t>
    </r>
  </si>
  <si>
    <r>
      <rPr>
        <b/>
        <sz val="10"/>
        <rFont val="Arial"/>
        <family val="2"/>
      </rPr>
      <t>P.I  404</t>
    </r>
    <r>
      <rPr>
        <sz val="10"/>
        <rFont val="Arial"/>
        <family val="2"/>
      </rPr>
      <t xml:space="preserve">  Fortalecimiento institucional para aumentar la eficiencia de la gestión</t>
    </r>
  </si>
  <si>
    <r>
      <rPr>
        <b/>
        <sz val="10"/>
        <rFont val="Arial"/>
        <family val="2"/>
      </rPr>
      <t>EJE 03</t>
    </r>
    <r>
      <rPr>
        <sz val="10"/>
        <rFont val="Arial"/>
        <family val="2"/>
      </rPr>
      <t>. UNA BOGOTÁ QUE DEFIENDE Y FORTALECE LO PÚBLICO</t>
    </r>
  </si>
  <si>
    <r>
      <rPr>
        <b/>
        <sz val="10"/>
        <rFont val="Arial"/>
        <family val="2"/>
      </rPr>
      <t>Programa  20</t>
    </r>
    <r>
      <rPr>
        <sz val="10"/>
        <rFont val="Arial"/>
        <family val="2"/>
      </rPr>
      <t xml:space="preserve">. Gestión Integral de riesgos </t>
    </r>
  </si>
  <si>
    <r>
      <rPr>
        <b/>
        <sz val="10"/>
        <rFont val="Arial"/>
        <family val="2"/>
      </rPr>
      <t>P.P 174</t>
    </r>
    <r>
      <rPr>
        <sz val="10"/>
        <rFont val="Arial"/>
        <family val="2"/>
      </rPr>
      <t xml:space="preserve"> Subsidio a la oferta, arrendamiento o adquisición con derecho de preferencia.</t>
    </r>
  </si>
  <si>
    <r>
      <rPr>
        <b/>
        <sz val="10"/>
        <rFont val="Arial"/>
        <family val="2"/>
      </rPr>
      <t>P.I 691</t>
    </r>
    <r>
      <rPr>
        <sz val="10"/>
        <rFont val="Arial"/>
        <family val="2"/>
      </rPr>
      <t xml:space="preserve">  Desarrollo de proyectos de vivienda de interés prioritario</t>
    </r>
  </si>
  <si>
    <r>
      <rPr>
        <b/>
        <sz val="10"/>
        <rFont val="Arial"/>
        <family val="2"/>
      </rPr>
      <t>Programa  26.</t>
    </r>
    <r>
      <rPr>
        <sz val="10"/>
        <rFont val="Arial"/>
        <family val="2"/>
      </rPr>
      <t xml:space="preserve"> Transparencia, probidad, lucha contra la corrupción y control social efectivo e incluyente</t>
    </r>
  </si>
  <si>
    <r>
      <rPr>
        <b/>
        <sz val="10"/>
        <rFont val="Arial"/>
        <family val="2"/>
      </rPr>
      <t>P.P 175</t>
    </r>
    <r>
      <rPr>
        <sz val="10"/>
        <rFont val="Arial"/>
        <family val="2"/>
      </rPr>
      <t xml:space="preserve"> Mejoramiento integral de barrios y vivienda.</t>
    </r>
  </si>
  <si>
    <r>
      <rPr>
        <b/>
        <sz val="10"/>
        <rFont val="Arial"/>
        <family val="2"/>
      </rPr>
      <t xml:space="preserve">P.I  943 </t>
    </r>
    <r>
      <rPr>
        <sz val="10"/>
        <rFont val="Arial"/>
        <family val="2"/>
      </rPr>
      <t>Fortalecimiento institucional para la transparencia, participación ciudadana, control y responsabilidad social y anticorrupción</t>
    </r>
  </si>
  <si>
    <r>
      <rPr>
        <b/>
        <sz val="10"/>
        <rFont val="Arial"/>
        <family val="2"/>
      </rPr>
      <t>Programa  31</t>
    </r>
    <r>
      <rPr>
        <sz val="10"/>
        <rFont val="Arial"/>
        <family val="2"/>
      </rPr>
      <t>. Fortalecimiento de la función administrativa y desarrollo institucional</t>
    </r>
  </si>
  <si>
    <r>
      <rPr>
        <b/>
        <sz val="10"/>
        <rFont val="Arial"/>
        <family val="2"/>
      </rPr>
      <t>P.I 962</t>
    </r>
    <r>
      <rPr>
        <sz val="10"/>
        <rFont val="Arial"/>
        <family val="2"/>
      </rPr>
      <t xml:space="preserve">  Gestión para la Construcción y Mejoramiento de Vivienda Rural</t>
    </r>
  </si>
  <si>
    <t>OBJETIVOS DE CALIDAD</t>
  </si>
  <si>
    <t xml:space="preserve">1. Mejorar las condiciones de vida de la población objeto de atención localizada en la ciudad legal de origen informal </t>
  </si>
  <si>
    <t xml:space="preserve">2. Fortalecer y mejorar los procesos y esquemas de comunicación y divulgación </t>
  </si>
  <si>
    <t xml:space="preserve">3. Fortalecer la gestión de la entidad a través del talento humano y la racionalización y buen uso de los recursos administrativos, financiero y jurídicos
</t>
  </si>
  <si>
    <t xml:space="preserve">4. Desarrollar e implementar un sistema integrado de gestión institucional basado en procesos y la mejora continua
</t>
  </si>
  <si>
    <r>
      <rPr>
        <b/>
        <sz val="10"/>
        <rFont val="Arial"/>
        <family val="2"/>
      </rPr>
      <t>P.P 155</t>
    </r>
    <r>
      <rPr>
        <sz val="10"/>
        <rFont val="Arial"/>
        <family val="2"/>
      </rPr>
      <t xml:space="preserve"> Revitalización del hábitat rural</t>
    </r>
  </si>
  <si>
    <r>
      <rPr>
        <b/>
        <sz val="10"/>
        <rFont val="Arial"/>
        <family val="2"/>
      </rPr>
      <t>P.I  471</t>
    </r>
    <r>
      <rPr>
        <sz val="10"/>
        <rFont val="Arial"/>
        <family val="2"/>
      </rPr>
      <t xml:space="preserve">  Titulación de predios</t>
    </r>
  </si>
  <si>
    <r>
      <rPr>
        <b/>
        <sz val="10"/>
        <rFont val="Arial"/>
        <family val="2"/>
      </rPr>
      <t>P.P 200</t>
    </r>
    <r>
      <rPr>
        <sz val="10"/>
        <rFont val="Arial"/>
        <family val="2"/>
      </rPr>
      <t xml:space="preserve">  Poblaciones resilientes, frente a riesgos y cambio climático</t>
    </r>
  </si>
  <si>
    <r>
      <rPr>
        <b/>
        <sz val="10"/>
        <rFont val="Arial"/>
        <family val="2"/>
      </rPr>
      <t>P.P 222</t>
    </r>
    <r>
      <rPr>
        <sz val="10"/>
        <rFont val="Arial"/>
        <family val="2"/>
      </rPr>
      <t xml:space="preserve"> Fortalecimiento de la capacidad institucional para identificar, prevenir y resolver problemas de corrupción y para identificar oportunidades de probidad.</t>
    </r>
  </si>
  <si>
    <r>
      <rPr>
        <b/>
        <sz val="10"/>
        <rFont val="Arial"/>
        <family val="2"/>
      </rPr>
      <t xml:space="preserve">P.P 235 </t>
    </r>
    <r>
      <rPr>
        <sz val="10"/>
        <rFont val="Arial"/>
        <family val="2"/>
      </rPr>
      <t>Sistemas de mejoramiento de la gestión y de la capacidad operativa de las entidades</t>
    </r>
  </si>
  <si>
    <r>
      <t xml:space="preserve">P.I  3075  </t>
    </r>
    <r>
      <rPr>
        <sz val="10"/>
        <rFont val="Arial"/>
        <family val="2"/>
      </rPr>
      <t>Reasentamiento de hogares localizados en zonas de alto riesgo no mitigable</t>
    </r>
    <r>
      <rPr>
        <b/>
        <sz val="10"/>
        <rFont val="Arial"/>
        <family val="2"/>
      </rPr>
      <t xml:space="preserve">
</t>
    </r>
  </si>
  <si>
    <r>
      <rPr>
        <b/>
        <sz val="10"/>
        <rFont val="Arial"/>
        <family val="2"/>
      </rPr>
      <t>P.I 7328</t>
    </r>
    <r>
      <rPr>
        <sz val="10"/>
        <rFont val="Arial"/>
        <family val="2"/>
      </rPr>
      <t xml:space="preserve"> Mejoramiento de vivienda en sus condiciones físicas</t>
    </r>
  </si>
  <si>
    <t xml:space="preserve">FECHA
INICIO </t>
  </si>
  <si>
    <t>FECHA 
FIN</t>
  </si>
  <si>
    <t>MEDICIÓN</t>
  </si>
  <si>
    <t>NOMBRE DEL INDICADOR</t>
  </si>
  <si>
    <t>TIPO DE INDICADOR</t>
  </si>
  <si>
    <t>FRECUENCIA MEDICION</t>
  </si>
  <si>
    <t>TENDENCIA</t>
  </si>
  <si>
    <t>Pág.   1 de  1</t>
  </si>
  <si>
    <t>Administración, Seguimiento y Control de Recursos</t>
  </si>
  <si>
    <t>OBJETIVO DEL INDICADOR</t>
  </si>
  <si>
    <t>FUENTE DATOS</t>
  </si>
  <si>
    <t>CÁLCULO</t>
  </si>
  <si>
    <t xml:space="preserve">UNIDAD DE MEDIDA </t>
  </si>
  <si>
    <t>META ANUAL</t>
  </si>
  <si>
    <t>ANÁLISIS DEL RESULTADO</t>
  </si>
  <si>
    <t>Gestión estratégica</t>
  </si>
  <si>
    <t>Maximización.</t>
  </si>
  <si>
    <t>Minimización.</t>
  </si>
  <si>
    <t>Es cuando el valor del indicador muestra un comportamiento que va disminuyendo con el tiempo. 
Ejemplo: Disminución de quejas y reclamos, disminución en accidentes de trabajo, disminución en pérdidas y desperdicios de insumos o papelería, disminución en consumos de energía, agua u otros servicios.</t>
  </si>
  <si>
    <t>META PLAN DE DESARROLLO</t>
  </si>
  <si>
    <t>Promover la construcción de 50 viviendas campesinas productivas .</t>
  </si>
  <si>
    <t>Promover el mejoramiento del 5% de viviendas campesinas en territorio rural.</t>
  </si>
  <si>
    <t>Habilitación del 100% de suelo para la construcción de las 30.000 VIP de este programa y las 40.000 VIP del programa de atención a victimas</t>
  </si>
  <si>
    <t>Construcción de 70.000 vivienda de interés prioritario subsidiadas (Estas viviendas incluyen las 40.000 del programa Bogotá humana por</t>
  </si>
  <si>
    <t>Intervenir integralmente el sector de Chiguaza</t>
  </si>
  <si>
    <t>Mejorar 3.000 viviendas</t>
  </si>
  <si>
    <t>Titular 6.000 predios</t>
  </si>
  <si>
    <t>3.232 familias reasentadas por encontrarse en zonas de alto riesgo no mitigable</t>
  </si>
  <si>
    <t>Formular e implementar una política de transparencia, probidad y lucha contra la corrupción construida y apropiada por las entidades de la administración central, local, descentralizadas, del sector privado, los entes de control y en los distintos actores de la ciudadanía.</t>
  </si>
  <si>
    <t>Implementar en el 100% de las entidades del distrito el Sistema Integrado de Gestión</t>
  </si>
  <si>
    <t>Gestión Humana</t>
  </si>
  <si>
    <t>Mejoramiento de Barrios</t>
  </si>
  <si>
    <t>Mejoramiento de Vivienda</t>
  </si>
  <si>
    <t>Reasentamientos Humanos</t>
  </si>
  <si>
    <t>Prevención del Daño Antijurídico y Representación Juducial</t>
  </si>
  <si>
    <t>Urbanizaciones y Titulación</t>
  </si>
  <si>
    <t>Adquisición de Bienes y Servicios</t>
  </si>
  <si>
    <t>SUBSISTEMAS</t>
  </si>
  <si>
    <t>Subsistema Interno de Gestión Documental y Archivo (SIGA)</t>
  </si>
  <si>
    <t>Subsistema de Gestión de la Calidad (SGC)</t>
  </si>
  <si>
    <t>Subsistema de Gestión de Seguridad de la Información (SGSI)</t>
  </si>
  <si>
    <t>Subsistema de Seguridad y Salud Ocupacional (SySO)</t>
  </si>
  <si>
    <t>Subsistema de Responsabilidad Social (SRS)</t>
  </si>
  <si>
    <t>Subsistema de Gestión Ambiental (SGA)</t>
  </si>
  <si>
    <t>Subsistema de Control Interno (SCI)</t>
  </si>
  <si>
    <t>%</t>
  </si>
  <si>
    <t>Ene</t>
  </si>
  <si>
    <t>Feb</t>
  </si>
  <si>
    <t>Mar</t>
  </si>
  <si>
    <t>Abr</t>
  </si>
  <si>
    <t>May</t>
  </si>
  <si>
    <t>Jun</t>
  </si>
  <si>
    <t>Jul</t>
  </si>
  <si>
    <t>Ago</t>
  </si>
  <si>
    <t>Sep</t>
  </si>
  <si>
    <t>Oct</t>
  </si>
  <si>
    <t>Nov</t>
  </si>
  <si>
    <t>Dic</t>
  </si>
  <si>
    <t>TOTAL</t>
  </si>
  <si>
    <t>Absoluto Proyect.</t>
  </si>
  <si>
    <t>Sub-Actividad</t>
  </si>
  <si>
    <t>P</t>
  </si>
  <si>
    <t>E</t>
  </si>
  <si>
    <t>% TOTAL</t>
  </si>
  <si>
    <t>POND.</t>
  </si>
  <si>
    <t>AVANCE DEL CUMPLIMIENTO DE LA ACTIVIDADES</t>
  </si>
  <si>
    <t>No</t>
  </si>
  <si>
    <t>META DE LA VIGENCIA
2015</t>
  </si>
  <si>
    <t>Mejorar 100 viviendas rurales</t>
  </si>
  <si>
    <t>Finalizada</t>
  </si>
  <si>
    <t>Realizar procesos de mejoramiento integral de barrios en 6 Áreas Prioritarias de Intervención</t>
  </si>
  <si>
    <t>Mejorar 1.255 viviendas</t>
  </si>
  <si>
    <t>Titular 1.500 predios</t>
  </si>
  <si>
    <t>Reasentar 2.862 hogares localizados en zonas de alto riesgo no mitigable</t>
  </si>
  <si>
    <t>Implementar el 25% del 100% del plan de trabajo definido para el programa de “ tansparencia, probidad, lucha contra la corrupción y control social efectivo e incluyente".</t>
  </si>
  <si>
    <t>Implementar el 20% del 100% del plan de trabajo definido para el fortalecimiento de la función administrativa y el desarrollo institucional de la CVP.</t>
  </si>
  <si>
    <t>ACTIVIDAD</t>
  </si>
  <si>
    <t>SEGUIMIENTO A LA ACTIVIDAD</t>
  </si>
  <si>
    <t>EVALUACIÓN DEL RESULTADO</t>
  </si>
  <si>
    <t>FECHA DE ELABORACIÓN Y/O ACTUALIZACIÓN:</t>
  </si>
  <si>
    <t>CARGO</t>
  </si>
  <si>
    <t>RESPONSABLE</t>
  </si>
  <si>
    <t>CARGO GENERAL</t>
  </si>
  <si>
    <t>DIRECTOR (A) GENERAL</t>
  </si>
  <si>
    <t>ASESOR  CONTROL INTERNO</t>
  </si>
  <si>
    <t xml:space="preserve">ASESOR  </t>
  </si>
  <si>
    <t>JEFE OFICINA ASESORA DE PLANEACIÓN</t>
  </si>
  <si>
    <t>JEFE OFICINA ASESORA</t>
  </si>
  <si>
    <t>JEFE OFICINA ASESORA DE COMUNICACIONES</t>
  </si>
  <si>
    <t xml:space="preserve">DIRECTOR (A) </t>
  </si>
  <si>
    <t>DIRECTOR (A) REASENTAMIENTOS</t>
  </si>
  <si>
    <t>PROFESIONAL ESPECIALIZADO</t>
  </si>
  <si>
    <t>DIRECTOR (A) DE MEJORAMIENTO DE BARRIOS</t>
  </si>
  <si>
    <t>PROFESIONAL UNIVERSITARIO</t>
  </si>
  <si>
    <t>DIRECTOR (A) DE MEJORAMIENTO DE VIVIENDA</t>
  </si>
  <si>
    <t>CONTRATISTA</t>
  </si>
  <si>
    <t>DIRECTOR (A) DE URBANIZACIONES Y TITULACIÓN</t>
  </si>
  <si>
    <t>DIRECTOR (A) JURÍDICO (A)</t>
  </si>
  <si>
    <t>DIRECCIÓN DE GESTIÓN CORPORATIVA Y CID</t>
  </si>
  <si>
    <t>DIRECTOR (A) DE GESTIÓN CORPORATIVA Y CID</t>
  </si>
  <si>
    <t>SUBIDRECTOR (A)  ADMINISTRATIVO (A)</t>
  </si>
  <si>
    <t>SUBIDRECTOR (A)  FINANCIERO(A)</t>
  </si>
  <si>
    <t>VALOR PORCENTUAL DE LA ACCCIÓN</t>
  </si>
  <si>
    <t>RETRASOS Y FACTORES LIMITANTES PARA EL CUMPLIMIENTO DE LA META</t>
  </si>
  <si>
    <t>SOLUCIONES PROPUESTAS PARA RESOLVER LOS RETRASOS Y FACTORES LIMITANTES PARA EL CUMPLIMIENTO DEL INDICADOR</t>
  </si>
  <si>
    <t>LOGROS OBTENIDOS PARA EL CUMPLIMIENTO DEL INDICADOR</t>
  </si>
  <si>
    <t>Código: 208-PLA-Ft-55</t>
  </si>
  <si>
    <t>OBJETIVO DE LA ACCIÓN / ACTIVIDAD
¿Para qué se hará?</t>
  </si>
  <si>
    <t>ACCIÓN/ ACTIVIDADES A DESARROLLAR</t>
  </si>
  <si>
    <t>SUBACTIVIDADES A DESARROLLAR
¿Cómo se hará?</t>
  </si>
  <si>
    <t>PLAN DE SEGUIMIENTO Y EVALUACIÓN A LA GESTIÓN</t>
  </si>
  <si>
    <t>Fecha de actualización</t>
  </si>
  <si>
    <t>PLAN DE ACCIÓN DE GESTIÓN</t>
  </si>
  <si>
    <t>1. Proceso de Gestión Estratégica</t>
  </si>
  <si>
    <t>2. Proceso de Comunicaciones</t>
  </si>
  <si>
    <t>3. Proceso de Prevención del Daño Antijurídico y Representación Judicial</t>
  </si>
  <si>
    <t>4. Proceso de Reasentamientos Humanos</t>
  </si>
  <si>
    <t>5. Proceso de Mejoramiento de Barrios</t>
  </si>
  <si>
    <t>6. Proceso de Mejoramiento de Vivienda</t>
  </si>
  <si>
    <t>7. Proceso de Urbanizaciones y Titulación</t>
  </si>
  <si>
    <t>8. Proceso de Servicio al Ciudadano</t>
  </si>
  <si>
    <t>9. Proceso de Gestión Humana</t>
  </si>
  <si>
    <t>10. Proceso de Administración y Control de Recursos</t>
  </si>
  <si>
    <t>11. Proceso de Administración de la Información</t>
  </si>
  <si>
    <t>12. Proceso de Adquisición de Bienes y Servicios</t>
  </si>
  <si>
    <t>13. Proceso de Evaluación de la Gestión</t>
  </si>
  <si>
    <r>
      <t>2.</t>
    </r>
    <r>
      <rPr>
        <sz val="10"/>
        <rFont val="Arial"/>
        <family val="2"/>
      </rPr>
      <t xml:space="preserve"> Promover la cultura de transparencia y probidad a través de una comunicación integral con las partes interesadas para construir relaciones de confianza.</t>
    </r>
  </si>
  <si>
    <r>
      <t>3.</t>
    </r>
    <r>
      <rPr>
        <sz val="10"/>
        <rFont val="Arial"/>
        <family val="2"/>
      </rPr>
      <t xml:space="preserve"> Adoptar soluciones tecnológicas de punta que correspondan a las necesidades de la entidad y que contribuyan al alcance de las metas institucionales.</t>
    </r>
  </si>
  <si>
    <r>
      <t>4.</t>
    </r>
    <r>
      <rPr>
        <sz val="10"/>
        <rFont val="Arial"/>
        <family val="2"/>
      </rPr>
      <t xml:space="preserve"> Desarrollar e implementar un Sistema Integrado de Gestión institucional basado en mejora continua.</t>
    </r>
  </si>
  <si>
    <r>
      <rPr>
        <b/>
        <sz val="10"/>
        <rFont val="Arial"/>
        <family val="2"/>
      </rPr>
      <t xml:space="preserve">5. </t>
    </r>
    <r>
      <rPr>
        <sz val="10"/>
        <rFont val="Arial"/>
        <family val="2"/>
      </rPr>
      <t>Prestar un servicio adecuado a los ciudadanos satisfaciendo sus necesidades conforme a la misionalidad de la entidad.</t>
    </r>
  </si>
  <si>
    <t xml:space="preserve">DIRECCIÓN DE REASENTAMIENTOS HUMANOS </t>
  </si>
  <si>
    <t>Es cuando el indicador tiene un comportamiento creciente, es decir va aumentando a medida que pasa el tiempo. 
Ejemplo: Indicadores relacionados con productividad, bienestar, percepción del cliente respecto de productos y servicios que se le ofrecen, imagen de la entidad.</t>
  </si>
  <si>
    <t>INTERVENCIONES INTEGRALES DEL HÁBITAT</t>
  </si>
  <si>
    <t>FAMILIAS PROTEGIDAS Y ADAPTADAS AL CAMBIO CLIMÁTICO</t>
  </si>
  <si>
    <t>MODERNIZACION INSTITUCIONAL</t>
  </si>
  <si>
    <t>FORTALECIMIENTO INSTITUCIONAL A TRAVES DEL USO DE TICS</t>
  </si>
  <si>
    <t xml:space="preserve">MODERNIZACION ADMINISTRATIVA </t>
  </si>
  <si>
    <t>REDUCCIÓN DE CONDICIONES DE AMENAZA Y VULNERABILIDAD EN LA CIUDAD Y RESPUESTA A EMERGENCIAS Y DESASTRES</t>
  </si>
  <si>
    <t>TRANSPARENCIA, GESTIÓN PÚBLICA Y SERVICIO A LA CIUDADANÍA</t>
  </si>
  <si>
    <t>GOBIERNO Y CIUDADANÍA DIGITAL</t>
  </si>
  <si>
    <t>FORTALECIMIENTO INSTITUCIONAL A TRAVÉS DEL USO DE TIC</t>
  </si>
  <si>
    <t>PROYECTO ESTRATÉGICO</t>
  </si>
  <si>
    <t xml:space="preserve">
REDUCCIÓN DE CONDICIONES DE AMENAZA Y VULNERABILIDAD DE LOS CIUDADANOS
</t>
  </si>
  <si>
    <t>IGUALDAD DE LA CALIDAD DE VIDA</t>
  </si>
  <si>
    <t>CONSTRUCCION DE COMUNIDAD Y CULTURA CIUDADANA</t>
  </si>
  <si>
    <t>NUEVO ORDENAMIENTO TERRITORIAL</t>
  </si>
  <si>
    <t xml:space="preserve">DESARROLLO ECONOMICO BASADO EN CONOCIMIENTO </t>
  </si>
  <si>
    <t>SOSTENIBILIDAD AMBIENTAL BASADA EN EFICIENCIA ENERGETICA</t>
  </si>
  <si>
    <t>GOBIERNO LEGITIMO, FORTALECIMIENTO LOCAL Y EFICIENCIA</t>
  </si>
  <si>
    <t>DEMOCRACIA URBANA</t>
  </si>
  <si>
    <t xml:space="preserve">
</t>
  </si>
  <si>
    <t>FORTALECIMIENTO DE LA GESTIÓN PÚBLICA EFECTIVA Y EFICIENTE</t>
  </si>
  <si>
    <t>PILAR / EJE TRANSVERSAL</t>
  </si>
  <si>
    <r>
      <t xml:space="preserve">1. </t>
    </r>
    <r>
      <rPr>
        <sz val="10"/>
        <rFont val="Arial"/>
        <family val="2"/>
      </rPr>
      <t>Ejecutar las políticas de la Secretaría del Hábitat a través de los programas de Titulación de Predios, Mejoramiento de Viviendas, Mejoramiento de Barrios y Reasentamientos humanos conforme el Plan Distrital de Desarrollo vigente.</t>
    </r>
  </si>
  <si>
    <t xml:space="preserve">INTERVENCIONES INTEGRALES DE HÁBITAT
</t>
  </si>
  <si>
    <t xml:space="preserve">LÍDER DEL PROCESO </t>
  </si>
  <si>
    <t xml:space="preserve">PROYECTO ESTRATÉGICO </t>
  </si>
  <si>
    <t>4. Desarrollar e implementar un Sistema Integrado de Gestión institucional basado en mejora continua.</t>
  </si>
  <si>
    <t>Recurso Humano</t>
  </si>
  <si>
    <t>EFECTIVIDAD</t>
  </si>
  <si>
    <t>TRIMESTRAL</t>
  </si>
  <si>
    <t>MAXIMIZACIÓN</t>
  </si>
  <si>
    <t>Humanos, tecnológicos y de infraestructura</t>
  </si>
  <si>
    <t>ANUAL</t>
  </si>
  <si>
    <t>EFICACIA</t>
  </si>
  <si>
    <t>Resultados de las encuestas de percepción, Información de los Programas Misionales, Archivos pertinentes ubicados en \\SERV-CV11\calidad\8. PROCESO SERVICIO AL CIUDADANO</t>
  </si>
  <si>
    <t>Sistema Distrital de Quejas y Soluciones (SDQS)</t>
  </si>
  <si>
    <t xml:space="preserve">Solicitar a las direcciones de Reasentamientos Humanos, Mejoramiento de Vivienda y Urbanizaciones y Titulación, el planteamiento de las acciones de mejora derivadas del proceso de evaluación de la satisfacción del ciudadano realizado en la vigencia 2017. </t>
  </si>
  <si>
    <t>Porcentaje</t>
  </si>
  <si>
    <t>Planes de Mejoramiento</t>
  </si>
  <si>
    <t>Estrategia divulgada</t>
  </si>
  <si>
    <t>Medir el cumplimiento de las acciones formuladas en el plan de mejoramiento</t>
  </si>
  <si>
    <t>Implementación del Procedimiento de Atención al PQRSD</t>
  </si>
  <si>
    <t>Medir el nivel de implementación del procedimiento en la CVP</t>
  </si>
  <si>
    <t>Cierre efectivo de NO Conformidades</t>
  </si>
  <si>
    <t>(No. De No Conformidades Cerradas / No. De No Conformidades Abiertas a 31 de diciembre de 2017) *100</t>
  </si>
  <si>
    <t>MENSUAL</t>
  </si>
  <si>
    <t>Verificar la aplicación del procedimiento durante el periodo determinado a través de la selección de una muestra representativa de las PQRSD atendidas.</t>
  </si>
  <si>
    <t>Socializar, en coordinación con la Oficina Asesora de Comunicaciones, el procedimiento en la página WEB de la entidad y a través del correo institucional.</t>
  </si>
  <si>
    <t>Diseñar el procedimiento y enviar la solicitud de creación de dicho procedimiento a la Oficina Asesora de Planeación.</t>
  </si>
  <si>
    <t>Determinación del nivel de satisfacción  del usuario</t>
  </si>
  <si>
    <t>Medir el avance en la determinación del nivel de satisfacción global del usuario y la calidad del servicio prestado por los programas misionales de Reasentamientos Humanos, Mejoramiento de Vivienda y Urbanizaciones y Titulación.</t>
  </si>
  <si>
    <t>(No. de actividades realizadas para determinar el nivel de satisfacción / No. de actividades programadas para determinar el nivel de satisfacción)*100</t>
  </si>
  <si>
    <t>(No. de actividades realizadas para crear e implementar el procedimiento / No. de actividades programadas para crear e implementar el procedimiento)*100</t>
  </si>
  <si>
    <t>Evaluar el grado de satisfacción del usuario y la calidad del servicio prestado.</t>
  </si>
  <si>
    <t>Creación e implementación del procedimiento para la atención de peticiones, quejas, reclamos, sugerencias y denuncias (PQRSD)</t>
  </si>
  <si>
    <t>1. Mensaje de correo electrónico para informar sobre la oficialización del procedimiento y la publicación del mismo en la carpeta de Calidad, enviado.</t>
  </si>
  <si>
    <t xml:space="preserve">1. Procedimiento para la atención de PQRSD, publicado en la página WEB de la entidad.
2. Mensaje masivo para invitar a conocer el procedimiento, enviado a los buzones de correo electrónico de la entidad. </t>
  </si>
  <si>
    <t>1. Informe de verificación de la aplicación del procedimiento, elaborado.</t>
  </si>
  <si>
    <t>1. Documento de acciones de mejora planteadas por los procesos misionales, consolidado.</t>
  </si>
  <si>
    <t>1. Instrumento de recolección, aprobado.
2. Encuestas de satisfacción, realizadas.</t>
  </si>
  <si>
    <t>1. Datos en formato Excel, procesados. 
2. Resultados de la medición, analizados.</t>
  </si>
  <si>
    <t>Planificar y aplicar el instrumento de recolección de información (encuesta).</t>
  </si>
  <si>
    <t>Elaborar y divulgar el informe de medición del nivel de satisfacción del usuario.</t>
  </si>
  <si>
    <t>Procesar los datos obtenidos y analizar los resultados.</t>
  </si>
  <si>
    <t>Informe de evaluación de la efectividad de las respuestas de las PQRSD, elaborado.</t>
  </si>
  <si>
    <t>Número de informes realizados sobre la evaluación de la efectividad de las respuestas de las PQRSD</t>
  </si>
  <si>
    <t>Numérica</t>
  </si>
  <si>
    <t>4 Informes</t>
  </si>
  <si>
    <t>No. de informes realizados</t>
  </si>
  <si>
    <t>Medir el número de informes realizados, de monitoreo de la efectividad de las respuestas de las PQRSD formuladas por los ciudadanos.</t>
  </si>
  <si>
    <t>1. Informe de medición del nivel de satisfacción del usuario, elaborado.
2. Acta de reunión donde se socializa el informe con la Alta Dirección, firmada.</t>
  </si>
  <si>
    <t>Seleccionar una muestra representativa de las respuestas de las PQRSD y analizar la efectividad de las mismas.</t>
  </si>
  <si>
    <t>Producir un documento, con información detallada y sistemática, que contenga las instrucciones, responsabilidades e información específica para llevar a cabo las actividades atinentes a la atención de las PQRSD.</t>
  </si>
  <si>
    <t>Conocer la información sobre el nivel de calidad, oportunidad y eficiencia de las respuestas de las PQRSD formuladas por los ciudadanos y hacer las recomendaciones a que haya lugar.</t>
  </si>
  <si>
    <t>Elaborar un informe trimestral en el cual se advierta el análisis de las respuestas emitidas, los índices de calidad, eficiencia y oportunidad de dichas respuestas y las recomendaciones, si hay lugar a ellas.</t>
  </si>
  <si>
    <t>Elaborar en conjunto con la Oficina Asesora de Comunicaciones una estrategia de comunicación 360 ("Tres Sesenta") sobre la gratuidad de los tramites y servicios, que se extienda y que se ponga al alcance del ciudadano.</t>
  </si>
  <si>
    <t>Dar a conocer a nivel interno y externo los mensajes, anuncios e información general sobre la gratuidad de los tramites y servicios que ofrece la Caja de la Vivienda Popular, midiendo el impacto causado.</t>
  </si>
  <si>
    <t>Impacto de la Estrategia de Comunicación Implementada</t>
  </si>
  <si>
    <t>Medir el impacto de la estrategia de comunicación implementada en el target identificado.</t>
  </si>
  <si>
    <t xml:space="preserve">(No. de encuestados que reconocen la importancia de la gratuidad de los servicios y advierten lo innecesario de los intermediarios  / No. total de encuestados)*100 </t>
  </si>
  <si>
    <t>Diseñar e implementar, con el apoyo de la Oficina Asesora de Comunicaciones, una estrategia de comunicación sobre la gratuidad de los tramites y servicios de la CVP.</t>
  </si>
  <si>
    <t>No Conformidades, cerradas.</t>
  </si>
  <si>
    <t xml:space="preserve">Informar y sensibilizar a los servidores públicos y a la ciudadanía, a través de los medios de información y comunicación que posee la institución, y lograr una mayor receptividad del ciudadano para que reconozca la importancia de la gratuidad de los servicios y lo innecesario de los intermediarios. </t>
  </si>
  <si>
    <t>Obtener métricas de la forma en que se están satisfaciendo las necesidades y expectativas de los usuarios y determinar que aspectos del servicio se deben mejorar.</t>
  </si>
  <si>
    <t>Respuestas que conforman la muestra, analizadas.</t>
  </si>
  <si>
    <t>Hacer seguimiento y monitorear los planes de mejoramiento conducentes al cierre de las no conformidades abiertas y Determinar la eficacia y oportunidad de las acciones formuladas.</t>
  </si>
  <si>
    <t>Estrategia diseñada</t>
  </si>
  <si>
    <t>Continuar con la implementación del Plan de Mejoramiento de las no conformidades existentes a 31 de diciembre de 2018.</t>
  </si>
  <si>
    <t>Versión:  6</t>
  </si>
  <si>
    <t>Vigente desde: 14-03-2018</t>
  </si>
  <si>
    <t>CONTROL DE CAMBIOS DE REGISTROS</t>
  </si>
  <si>
    <t xml:space="preserve">VERSION </t>
  </si>
  <si>
    <t>FECHA</t>
  </si>
  <si>
    <t>CAMBIO REALIZADO</t>
  </si>
  <si>
    <t>Formulación Plan de Acción</t>
  </si>
  <si>
    <t>Proceso de Servicio al Ciudadano</t>
  </si>
  <si>
    <t>Enero 30 - 2018</t>
  </si>
  <si>
    <t>Febrero - 12 - 2018</t>
  </si>
  <si>
    <t>Actividad: Evaluar la efectividad de las respuestas a las PQRSD interpuestas por los ciudadanos ante la entidad.
1.       Se sugiere modificar el nombre de la actividad así: “Monitorear la efectividad de las respuestas a las PQRSD formuladas por los ciudadanos ante la entidad”
2.       Tomando en consideración que la labor de monitoreo de la efectividad de las respuestas, producirá 4 informes trimestrales, se sugiere que el nombre del indicador sea: “Monitoreo a la efectividad de las respuestas de las PQRSD”.
3.       El indicador se planteó para mostrar el progreso en la labor de seguimiento de la efectividad de las respuestas de las PQRSD. Como resultado de la labor de monitoreo se obtiene un informe trimestral en el cual se advierten la revisión de las respuestas emitidas y los correspondientes indicadores de calidad, oportunidad y eficiencia. De igual forma, el informe incluiría las recomendaciones de mejora si son del caso. No obstante, cabe aclarar que la producción de la respuesta, la radicación en el CORDIS, el registro de la misma en el SDQS y su envío dentro de los términos de ley, es una labor que le compete al área misional o transversal encargada. Servicio al Ciudadano, a manera de control, se encarga de realizar las reuniones de seguimiento a dichas respuestas y a generar las alarmas tempranas, dando aviso de la proximidad del vencimiento. Al final de cada periodo, Servicio al Ciudadano seleccionaría una muestra representativa de las respuestas emitidas a las PQRSD para evaluar su efectividad a través del cálculo de los índices de calidad, oportunidad y eficiencia.
4.       Por lo anterior, se sugiere de manera respetuosa calcular el indicador (No. de respuestas entregadas oportunamente / No. de respuestas emitidas) de la siguiente forma:
(Número de respuestas analizadas) / (Número de respuestas seleccionadas y que determinan el tamaño de la muestra)*100
El indicador tal y como está, solo mostraría el nivel de oportunidad y no consideraría la medición de la calidad de la respuesta.
5.       Se sugiere que en OBJETIVO DEL INDICADOR (Columna G de la hoja Indicador) quede así:
Medir el número de informes realizados, de monitoreo de la efectividad de las respuestas de las PQRSD formuladas por los ciudadanos.
6.       En consecuencia, la META ANUAL sería: 4 informes.
Actividad: Evaluar el grado de satisfacción del usuario y la calidad del servicio prestado.
1.       Se sugiere que el NOMBRE DEL INDICADOR se modifique así:
“…Determinación del nivel de satisfacción del usuario…”
2.       Se sugiere que el OBJETIVO DEL INDICADOR se modifique así:
Medir el avance en la determinación del nivel de satisfacción global del usuario y la calidad del servicio prestado por los programas misionales de Reasentamientos Humanos, Mejoramiento de Vivienda y Urbanizaciones y Titulación.
3.       Se sugiere que el CÁLCULO del indicador se haga de la siguiente forma:
(No. de actividades realizadas para determinar el nivel de satisfacción / No. de actividades programadas para determinar el nivel de satisfacción)*1004.
4. Se sugiere que la META ANUAL sea del 100%.
5.       Se sugiere que el seguimiento a la actividad sea el siguiente:
Subactividad 1. Solicitar a las direcciones de Reasentamientos Humanos, Mejoramiento de Vivienda y Urbanizaciones y Titulación, el planteamiento de las acciones de mejora derivadas del proceso de evaluación de la satisfacción del ciudadano realizado en la vigencia 2017. Fecha final Feb/2018 para un avance del 25%.
Subactividad 2. Planificar y aplicar el instrumento de recolección de información (encuesta). Fecha final Jun/2018 para un avance del 25%.
Subactividad 2. Procesar los datos obtenidos y analizar los resultados. Fecha final Ago/2018 para un avance del 25%.
Subactividad 3. Elaborar y divulgar el informe. Fecha final Sep/2018 para un avance del 25%.
Actividad: Creación e implementación del procedimiento para la atención de PQRSD.
1.       Se sugiere cambiar el OBJETIVO DE LA ACCIÓN así:
Producir un documento, con información detallada y sistemática, que contenga las instrucciones, responsabilidades e información específica para llevar a cabo las actividades atinentes a la atención de las PQRSD.
2.       Se sugiere modificar las SUBACTIVIDADES A DESARROLLAR así:
Subactividad 1. Diseñar el procedimiento y enviar la solicitud de creación de dicho procedimiento a la Oficina Asesora de Planeación. Fecha final Mar/2018 para un avance del 25%.
Subactividad 2. Oficializar, de manera coordinada con la Oficina Asesora de Planeación, la creación del procedimiento de conformidad con lo establecido en el Procedimiento 208-PLA-Pr-15 CONTROL DOCUMENTAL - V7. Fecha final Abr/2018 para un avance del 25%.
Subactividad 3. Socializar, en coordinación con la Oficina Asesora de Comunicaciones, el procedimiento en la página WEB de la entidad y a través del correo institucional. Fecha final May/2018 para un avance del 25%.
Subactividad 4.  Verificar la aplicación del procedimiento durante el periodo determinado a través de la selección de una muestra representativa de las PQRSD atendidas. Fecha final Nov/2018 para un avance del 25%.
3.       Se sugiere que la FUENTE DATOS sea:
Servicio al Ciudadano - SDQS - Oficina Asesora de Planeación - Oficina Asesora de Comunicaciones
4.       Se sugiere que el CÁLCULO del indicador se haga de la siguiente forma:
(No. de actividades realizadas para crear e implementar el procedimiento / No. de actividades programadas para crear e implementar el procedimiento)*100
5.       Se sugiere que la META ANUAL sea del 100%.
6.       Se sugiere que la FRECUENCIA MEDICIÓN sea mensual.
Actividad: Diseñar e implementar con el apoyo la Oficina Asesora de Comunicaciones una estrategia de divulgación sobre la gratuidad de los trámites y servicios de la CVP.
1.       Se sugiere cambiar las ACTIVIDADES A DESARROLLAR así:
Diseñar e implementar, con el apoyo de la Oficina Asesora de Comunicaciones, una estrategia de comunicación sobre la gratuidad de los trámites y servicios de la CVP.
2.       Se sugiere cambiar el OBJETIVO DE LA ACCIÓN así:
Informar y sensibilizar a los servidores públicos y a la ciudadanía, a través de los medios de información y comunicación que posee la institución, y lograr una mayor receptividad del ciudadano para que reconozca la importancia de la gratuidad de los servicios y lo innecesario de los intermediarios.
3.       Se sugiere modificar las SUBACTIVIDADES A DESARROLLAR así:
·         Elaborar en conjunto con la Oficina Asesora de Comunicaciones una estrategia de comunicación 360 ("Tres Sesenta") sobre la gratuidad de los trámites y servicios, que se extienda y que se ponga al alcance del ciudadano.
·         Dar a conocer a nivel interno y externo los mensajes, anuncios e información general sobre la gratuidad de los trámites y servicios que ofrece la Caja de la Vivienda Popular, midiendo el impacto causado. Nota: la fecha final se adelantó para el 30-Sep-2018 en razón a que en dicho momento se tendrán los resultados de la encuesta en la cual se consideraron las preguntas sobre conocimiento  de la gratuidad de los servicios.
4.       Se sugiere modificar el OBJETIVO DEL INDICADOR así:
Medir el impacto de la estrategia de comunicación implementada en el target identificado.
5.       Se sugiere que la FUENTE DATOS sea:
Resultados de las encuestas de percepción - Proceso de Servicio al Ciudadano - Oficina Asesora de Comunicaciones.
7.       Se sugiere que el CÁLCULO del indicador se haga de la siguiente forma:
(No. de encuestados que reconocen la importancia de la gratuidad de los servicios y advierten lo innecesario de los intermediarios  / No. total de encuestados)*100
8.       Se sugiere que la META ANUAL sea del 90%.</t>
  </si>
  <si>
    <t>Evaluar la efectividad de las respuestas de las PQRSD formuladas por los ciudadanos ante la entidad.</t>
  </si>
  <si>
    <t>Resultados de las encuestas de percepción</t>
  </si>
  <si>
    <t>Abril - 20 - 2018</t>
  </si>
  <si>
    <t xml:space="preserve">1. Procedimiento para la atención de PQRSD, diseñado.
</t>
  </si>
  <si>
    <t>Oficializar, de manera coordinada con la Oficina Asesora de Planeación, la creación del procedimiento de conformidad con lo establecido en el Procedimiento 208-PLA-Pr-15 CONTROL DOCUMENTAL.</t>
  </si>
  <si>
    <t>Ley 1755 - 2015
Procedimiento</t>
  </si>
  <si>
    <t xml:space="preserve">
Se ajusta la redacción de la actividad No. 1 - Continuar con la implementación del Plan de Mejoramiento de las no conformidades existentes a 31 de diciembre de 2018 y se genera sub actividad, para evidenciar el seguimiento durante toda la vigencia. 
Se ajustan los porcentajes de medición, para la actividad No. 2. 
Para la actividad No. 3 - Evaluar el grado de satisfacción del usuario y la calidad del servicio prestado, se ajusta la frecuencia de medición (pasa de anual a mensual) y se modifica la fecha de inicio para la sub actividad No. 2 (1-04-2018).
</t>
  </si>
  <si>
    <t>Porceso de Servicio al Ciudadano</t>
  </si>
  <si>
    <t>Marzo - 20- 2018</t>
  </si>
  <si>
    <t>Se realiza una modificacion en la programacion del seguimiento de las actividades para el indicador cuya actividad es " evaluar el grado de satisfaccion del usuarios y la calidad del servicio prestado" conforme el memorando con radicado 2018IE3849</t>
  </si>
  <si>
    <t>Hacer seguimiento a las no conformidades existentes, derivadas de las auditorias que se presenten durante la vigencia 2018.</t>
  </si>
  <si>
    <t xml:space="preserve">Cerrar las no conformidades en el primer cuatrimestre del 2018, derivadas de las auditorias realizadas en el año 2017. </t>
  </si>
  <si>
    <t xml:space="preserve">Elaboró/cargo: Elaboró/cargo: Roberto Carlos Narváez Cortés - Contratista Dirección de Gestión Corporativa Proceso Servicio al Ciudadano 
                                                 Cesar Combita Caceres - Profesional Especializado 222 05 - Servicio al Ciudadano
                                                               </t>
  </si>
  <si>
    <t>Fecha: 8/10/2018</t>
  </si>
  <si>
    <t>Revisó/cargo: Revisó/cargo: Laura Camila Ruiz Pedroza / Contratista</t>
  </si>
  <si>
    <t>Fecha: 9/10/2018</t>
  </si>
  <si>
    <t>Aprobó/cargo: Carlos Felipe Gamboa Gamboa / Director de Gestión Corporativa y CID</t>
  </si>
  <si>
    <t>Fecha:9/10/2018</t>
  </si>
  <si>
    <t xml:space="preserve">Elaboró /cargo: Roberto Carlos Narváez Cortés - Contratista Dirección de Gestión Corporativa Proceso Servicio al Ciudadano
                         Cesar Combita Caceres - Profesional Especializado 222 05 - Servicio al Ciudadano
                       </t>
  </si>
  <si>
    <t>Fecha: 08/10/2018</t>
  </si>
  <si>
    <t>Fecha: 09/10/2018</t>
  </si>
  <si>
    <t>Revisó/cargo: Laura Camila Ruiz Pedroza / Contratista</t>
  </si>
  <si>
    <t xml:space="preserve">Aprobó/cargo:  Carlos Felipe Gamboa Gamboa / Director de Gestión Corporativa y CID
                           </t>
  </si>
  <si>
    <t>Fecha:09/10/2018</t>
  </si>
  <si>
    <t>Actividad cumplida en tiempo</t>
  </si>
  <si>
    <t>Durante la vigencia se efectúa el seguimiento al plan de mejoramiento suscrito con la Contraloría Distrital y a su vez se continúa con el desarrollo oportuno de las acciones contenidas en el mismo.</t>
  </si>
  <si>
    <t>Se recibieron en el mes de septiembre  de la Oficina Asesora de Comunicaciones 2000 flyers, los cuales fueron aprobados  por parte del proceso de Servicio al Ciudadano para entregar en el punto de atención de la entidad. Adicionalmente, las piezas fueron publicadas en las redes sociales, banner en la pagina web de la entidad, avisos en las pantallas digitales y en los módulos de atención, fondos de pantalla en los computadores de los funcionarios, así como un vídeo institucional sobre la gratuidad.</t>
  </si>
  <si>
    <r>
      <t>Se  implementó el procedimiento para la atención de PQRSD el cual fue publicado en la carpeta de calidad en la siguiente ruta: </t>
    </r>
    <r>
      <rPr>
        <sz val="10"/>
        <color rgb="FF0000FF"/>
        <rFont val="Arial"/>
        <family val="2"/>
      </rPr>
      <t>\\serv-cv11\calidad\8. PROCESO SERVICIO AL CIUDADANO\PROCEDIMIENTOS</t>
    </r>
  </si>
  <si>
    <t>se logró procesar los datos pertinentes para determinar el grado de satisfacción y la medición de la calidad del servicio para los tres procesos misionales Dirección de Reasentamientos Humanos, Dirección de Urbanizaciones y Titulación y Dirección de Mejoramiento de Vivienda. Para el 31 de octubre de la actual vigencia se contara con el informe final de la medición de la calidad del servicio.</t>
  </si>
  <si>
    <t>El informe de medición del nivel de satisfacción del usuario será reportado el 31 de Octubre de 2018, teniendo en cuenta que las encuestas se finalizaron en el mes de agosto del 2018 y en la actualidad se encuentra en elaboración el informe final.</t>
  </si>
  <si>
    <t>Para la presente actividad se cuenta con el informe del tercer trimestre luego de haber sido analizadas 88 respuestas a las PQRSD.</t>
  </si>
  <si>
    <t>Durante el segundo trimestre 2018, mediante la obtención de información sobr el nivel de congruencia, oportunidad y eficiencia de tales respuestas, seleccionando una muestra aleatoria del 10% de las PQRSD de cada periodo mensual del trimestre, equivalente a ochenta y ocho (88) solicitudes, de un universo de ochocientos ochenta y una (881) recibidas según el reporte del Sistema Distrital de Quejas y Soluciones BOGOTA TE ESCUCHA</t>
  </si>
  <si>
    <t>Para el presente periodo se continuaron adelantando las actividades plasmadas en el plan de mejoramiento de la contraloría distrital.</t>
  </si>
  <si>
    <t>La actividad fue cumplida en el presente trimestre y puede ser verificada en la carpeta de calidad. (Procedimiento 208-SC-Pr-07 Atención PQRSD</t>
  </si>
  <si>
    <t xml:space="preserve">Luego de mejorar el instrumento de recolección de información (cuestionario) se culminó la aplicación de la totalidad de las encuestas de satisfacción logrando la meta propuesta de 300 encuestas de acuerdo al cálculo de la muestra. De igual forma se logró procesar los datos pertinentes para determinar el grado de satisfacción y la medición de la calidad del servicio para los tres procesos misionales Dirección de Reasentamientos Humanos, Dirección de Urbanizaciones y Titulación y Dirección de Mejoramiento de Vivienda. Para el 31 de octubre de la actual vigencia se contara con el informe final de la medición de la calidad del servicio.
</t>
  </si>
  <si>
    <t>Se cuenta con el tercer informe de "Monitoreo respuestas a PQRSD- III Trim 2018"  en donde se analizó la efectividad de las mismas para determinar si eran congruentes, oportunas y eficientes.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</si>
</sst>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_-* #,##0.00\ &quot;€&quot;_-;\-* #,##0.00\ &quot;€&quot;_-;_-* &quot;-&quot;??\ &quot;€&quot;_-;_-@_-"/>
    <numFmt numFmtId="166" formatCode="_-* #,##0.00\ _€_-;\-* #,##0.00\ _€_-;_-* &quot;-&quot;??\ _€_-;_-@_-"/>
    <numFmt numFmtId="167" formatCode="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sz val="9"/>
      <name val="Arial"/>
      <family val="2"/>
    </font>
    <font>
      <b/>
      <sz val="9"/>
      <name val="Arial"/>
      <family val="2"/>
    </font>
    <font>
      <b/>
      <sz val="14"/>
      <name val="Arial"/>
      <family val="2"/>
    </font>
    <font>
      <sz val="10"/>
      <name val="Arial"/>
      <family val="2"/>
    </font>
    <font>
      <sz val="8"/>
      <color indexed="81"/>
      <name val="Tahoma"/>
      <family val="2"/>
    </font>
    <font>
      <sz val="10"/>
      <name val="Arial"/>
      <family val="2"/>
    </font>
    <font>
      <sz val="11"/>
      <name val="Arial"/>
      <family val="2"/>
    </font>
    <font>
      <b/>
      <sz val="11"/>
      <name val="Arial"/>
      <family val="2"/>
    </font>
    <font>
      <b/>
      <sz val="10"/>
      <color theme="0"/>
      <name val="Arial"/>
      <family val="2"/>
    </font>
    <font>
      <b/>
      <sz val="11"/>
      <color theme="0"/>
      <name val="Arial"/>
      <family val="2"/>
    </font>
    <font>
      <b/>
      <sz val="11"/>
      <name val="Calibri"/>
      <family val="2"/>
      <scheme val="minor"/>
    </font>
    <font>
      <sz val="11"/>
      <name val="Calibri"/>
      <family val="2"/>
      <scheme val="minor"/>
    </font>
    <font>
      <sz val="9"/>
      <color indexed="81"/>
      <name val="Tahoma"/>
      <family val="2"/>
    </font>
    <font>
      <sz val="11"/>
      <name val="Calibri"/>
      <family val="2"/>
    </font>
    <font>
      <sz val="10"/>
      <color theme="1"/>
      <name val="Arial"/>
      <family val="2"/>
    </font>
    <font>
      <sz val="10"/>
      <color rgb="FF222222"/>
      <name val="Arial"/>
      <family val="2"/>
    </font>
    <font>
      <sz val="10"/>
      <color rgb="FF0000FF"/>
      <name val="Arial"/>
      <family val="2"/>
    </font>
  </fonts>
  <fills count="7">
    <fill>
      <patternFill patternType="none"/>
    </fill>
    <fill>
      <patternFill patternType="gray125"/>
    </fill>
    <fill>
      <patternFill patternType="solid">
        <fgColor rgb="FF92D050"/>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7999816888943144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53">
    <xf numFmtId="0" fontId="0" fillId="0" borderId="0"/>
    <xf numFmtId="9" fontId="8"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8" fillId="0" borderId="0"/>
    <xf numFmtId="165" fontId="8"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5"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4" fillId="0" borderId="0"/>
    <xf numFmtId="164" fontId="8" fillId="0" borderId="0" applyFont="0" applyFill="0" applyBorder="0" applyAlignment="0" applyProtection="0"/>
    <xf numFmtId="0" fontId="4" fillId="0" borderId="0"/>
    <xf numFmtId="0" fontId="3" fillId="0" borderId="0"/>
    <xf numFmtId="0" fontId="2" fillId="0" borderId="0"/>
    <xf numFmtId="0" fontId="12" fillId="0" borderId="0"/>
    <xf numFmtId="164" fontId="8"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0" fontId="2" fillId="0" borderId="0"/>
    <xf numFmtId="0" fontId="2" fillId="0" borderId="0"/>
    <xf numFmtId="9"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43" fontId="8" fillId="0" borderId="0" applyFont="0" applyFill="0" applyBorder="0" applyAlignment="0" applyProtection="0"/>
    <xf numFmtId="0" fontId="1" fillId="0" borderId="0"/>
    <xf numFmtId="0" fontId="1" fillId="0" borderId="0"/>
    <xf numFmtId="0" fontId="1" fillId="0" borderId="0"/>
    <xf numFmtId="0" fontId="8"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cellStyleXfs>
  <cellXfs count="197">
    <xf numFmtId="0" fontId="0" fillId="0" borderId="0" xfId="0"/>
    <xf numFmtId="0" fontId="9" fillId="0" borderId="0" xfId="12" applyFont="1"/>
    <xf numFmtId="0" fontId="10" fillId="0" borderId="0" xfId="12" applyFont="1"/>
    <xf numFmtId="0" fontId="8" fillId="0" borderId="0" xfId="12"/>
    <xf numFmtId="0" fontId="9" fillId="0" borderId="0" xfId="5" applyFont="1" applyFill="1" applyBorder="1" applyAlignment="1">
      <alignment horizontal="center" vertical="center"/>
    </xf>
    <xf numFmtId="0" fontId="9" fillId="0" borderId="0" xfId="12" applyFont="1" applyFill="1" applyAlignment="1">
      <alignment horizontal="left" vertical="center"/>
    </xf>
    <xf numFmtId="0" fontId="8" fillId="0" borderId="0" xfId="12" applyBorder="1"/>
    <xf numFmtId="0" fontId="9" fillId="0" borderId="0" xfId="12" applyFont="1" applyBorder="1"/>
    <xf numFmtId="0" fontId="6" fillId="2"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0" xfId="0" applyFont="1"/>
    <xf numFmtId="0" fontId="9" fillId="0" borderId="2" xfId="12" applyFont="1" applyFill="1" applyBorder="1" applyAlignment="1">
      <alignment horizontal="left" vertical="center"/>
    </xf>
    <xf numFmtId="0" fontId="9" fillId="0" borderId="2" xfId="12" applyFont="1" applyBorder="1" applyAlignment="1">
      <alignment vertical="center"/>
    </xf>
    <xf numFmtId="0" fontId="8" fillId="0" borderId="2" xfId="0" applyFont="1" applyBorder="1" applyAlignment="1">
      <alignment vertical="center" wrapText="1"/>
    </xf>
    <xf numFmtId="0" fontId="8" fillId="0" borderId="2" xfId="0" applyFont="1" applyBorder="1"/>
    <xf numFmtId="0" fontId="8" fillId="0" borderId="10" xfId="0" applyFont="1" applyBorder="1" applyAlignment="1">
      <alignment vertical="center" wrapText="1"/>
    </xf>
    <xf numFmtId="0" fontId="8" fillId="0" borderId="13" xfId="0" applyFont="1" applyFill="1" applyBorder="1" applyAlignment="1">
      <alignment horizontal="left" vertical="center" wrapText="1"/>
    </xf>
    <xf numFmtId="0" fontId="6" fillId="0" borderId="2" xfId="0" applyFont="1" applyBorder="1" applyAlignment="1">
      <alignment vertical="center" wrapText="1"/>
    </xf>
    <xf numFmtId="0" fontId="0" fillId="0" borderId="0" xfId="0" applyBorder="1" applyAlignment="1">
      <alignment horizontal="center"/>
    </xf>
    <xf numFmtId="0" fontId="0" fillId="0" borderId="0" xfId="0" applyBorder="1"/>
    <xf numFmtId="0" fontId="0" fillId="0" borderId="0" xfId="0" applyBorder="1" applyAlignment="1"/>
    <xf numFmtId="0" fontId="7" fillId="0" borderId="0" xfId="0" applyFont="1" applyFill="1" applyBorder="1" applyAlignment="1">
      <alignment vertical="top" wrapText="1"/>
    </xf>
    <xf numFmtId="0" fontId="0" fillId="0" borderId="0" xfId="0" applyBorder="1" applyAlignment="1">
      <alignment horizontal="left" vertical="top"/>
    </xf>
    <xf numFmtId="0" fontId="8" fillId="0" borderId="0" xfId="12" applyFont="1" applyBorder="1" applyAlignment="1">
      <alignment horizontal="center"/>
    </xf>
    <xf numFmtId="0" fontId="8" fillId="0" borderId="0" xfId="0" applyFont="1" applyBorder="1" applyAlignment="1">
      <alignment horizontal="left" vertical="center"/>
    </xf>
    <xf numFmtId="0" fontId="8" fillId="0" borderId="0" xfId="12" applyBorder="1" applyAlignment="1">
      <alignment horizontal="center"/>
    </xf>
    <xf numFmtId="0" fontId="6" fillId="0" borderId="0" xfId="12" applyFont="1" applyBorder="1" applyAlignment="1">
      <alignment horizontal="center" vertical="center"/>
    </xf>
    <xf numFmtId="0" fontId="8" fillId="0" borderId="2" xfId="0" applyFont="1" applyBorder="1" applyAlignment="1">
      <alignment vertical="center"/>
    </xf>
    <xf numFmtId="0" fontId="8" fillId="0" borderId="2" xfId="0" applyFont="1" applyBorder="1" applyAlignment="1">
      <alignment horizontal="left" vertical="center" wrapText="1"/>
    </xf>
    <xf numFmtId="0" fontId="11" fillId="0" borderId="0" xfId="12" applyFont="1" applyBorder="1" applyAlignment="1">
      <alignment horizontal="center" vertical="center"/>
    </xf>
    <xf numFmtId="0" fontId="6" fillId="2" borderId="2" xfId="0" applyFont="1" applyFill="1" applyBorder="1" applyAlignment="1">
      <alignment horizontal="center"/>
    </xf>
    <xf numFmtId="0" fontId="8" fillId="0" borderId="2" xfId="12" applyBorder="1" applyAlignment="1">
      <alignment vertical="center" wrapText="1"/>
    </xf>
    <xf numFmtId="0" fontId="6" fillId="0" borderId="0" xfId="12" applyFont="1" applyBorder="1" applyAlignment="1">
      <alignment horizontal="center" vertical="center"/>
    </xf>
    <xf numFmtId="0" fontId="6" fillId="2" borderId="11" xfId="0" applyFont="1" applyFill="1" applyBorder="1" applyAlignment="1">
      <alignment horizontal="center" wrapText="1"/>
    </xf>
    <xf numFmtId="0" fontId="6" fillId="2" borderId="15" xfId="0" applyFont="1" applyFill="1" applyBorder="1" applyAlignment="1">
      <alignment horizontal="center" wrapText="1"/>
    </xf>
    <xf numFmtId="0" fontId="6" fillId="2" borderId="12" xfId="0" applyFont="1" applyFill="1" applyBorder="1" applyAlignment="1">
      <alignment horizontal="center" wrapText="1"/>
    </xf>
    <xf numFmtId="9" fontId="8" fillId="0" borderId="0" xfId="12" applyNumberFormat="1" applyFont="1" applyFill="1" applyBorder="1" applyAlignment="1">
      <alignment horizontal="center" vertical="center" wrapText="1"/>
    </xf>
    <xf numFmtId="14" fontId="8" fillId="0" borderId="0" xfId="12" applyNumberFormat="1" applyFont="1" applyFill="1" applyBorder="1" applyAlignment="1">
      <alignment horizontal="center" vertical="center" wrapText="1"/>
    </xf>
    <xf numFmtId="0" fontId="6" fillId="0" borderId="0" xfId="12"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0" xfId="12" applyFont="1" applyFill="1" applyBorder="1" applyAlignment="1">
      <alignment horizontal="center" vertical="center"/>
    </xf>
    <xf numFmtId="0" fontId="17" fillId="4" borderId="10" xfId="12" applyFont="1" applyFill="1" applyBorder="1" applyAlignment="1">
      <alignment horizontal="center" vertical="center" wrapText="1"/>
    </xf>
    <xf numFmtId="0" fontId="17" fillId="4" borderId="2" xfId="12" applyFont="1" applyFill="1" applyBorder="1" applyAlignment="1">
      <alignment horizontal="center" vertical="center" wrapText="1"/>
    </xf>
    <xf numFmtId="1" fontId="8" fillId="5" borderId="2" xfId="12" applyNumberFormat="1" applyFont="1" applyFill="1" applyBorder="1" applyAlignment="1">
      <alignment horizontal="center" vertical="center" wrapText="1"/>
    </xf>
    <xf numFmtId="0" fontId="8" fillId="5" borderId="2" xfId="12" applyFont="1" applyFill="1" applyBorder="1" applyAlignment="1">
      <alignment horizontal="left" vertical="center" wrapText="1"/>
    </xf>
    <xf numFmtId="14" fontId="8" fillId="5" borderId="2" xfId="12" applyNumberFormat="1" applyFont="1" applyFill="1" applyBorder="1" applyAlignment="1">
      <alignment horizontal="center" vertical="center" wrapText="1"/>
    </xf>
    <xf numFmtId="9" fontId="8" fillId="5" borderId="2" xfId="12" applyNumberFormat="1" applyFont="1" applyFill="1" applyBorder="1" applyAlignment="1">
      <alignment horizontal="center" vertical="center" wrapText="1"/>
    </xf>
    <xf numFmtId="0" fontId="9" fillId="0" borderId="2" xfId="12" applyFont="1" applyBorder="1" applyAlignment="1">
      <alignment vertical="center" wrapText="1"/>
    </xf>
    <xf numFmtId="0" fontId="9" fillId="0" borderId="2" xfId="12" applyFont="1" applyFill="1" applyBorder="1" applyAlignment="1">
      <alignment horizontal="left" vertical="center" wrapText="1"/>
    </xf>
    <xf numFmtId="0" fontId="0" fillId="0" borderId="0" xfId="0" applyAlignment="1">
      <alignment horizontal="left" vertical="center"/>
    </xf>
    <xf numFmtId="1" fontId="16" fillId="3" borderId="2" xfId="0" applyNumberFormat="1" applyFont="1" applyFill="1" applyBorder="1" applyAlignment="1" applyProtection="1">
      <alignment horizontal="center" vertical="center" wrapText="1"/>
      <protection locked="0"/>
    </xf>
    <xf numFmtId="9" fontId="16" fillId="3" borderId="2" xfId="34" applyNumberFormat="1" applyFont="1" applyFill="1" applyBorder="1" applyAlignment="1" applyProtection="1">
      <alignment horizontal="center" vertical="center" wrapText="1"/>
      <protection locked="0"/>
    </xf>
    <xf numFmtId="9" fontId="16" fillId="3" borderId="2" xfId="1" applyNumberFormat="1" applyFont="1" applyFill="1" applyBorder="1" applyAlignment="1" applyProtection="1">
      <alignment horizontal="center" vertical="center" wrapText="1"/>
      <protection locked="0"/>
    </xf>
    <xf numFmtId="1" fontId="15" fillId="5" borderId="2" xfId="0" applyNumberFormat="1" applyFont="1" applyFill="1" applyBorder="1" applyAlignment="1">
      <alignment horizontal="center" vertical="center" wrapText="1"/>
    </xf>
    <xf numFmtId="9" fontId="15" fillId="5" borderId="2" xfId="0" applyNumberFormat="1" applyFont="1" applyFill="1" applyBorder="1" applyAlignment="1">
      <alignment horizontal="center" vertical="center" wrapText="1"/>
    </xf>
    <xf numFmtId="9" fontId="15" fillId="5" borderId="2" xfId="1" applyNumberFormat="1" applyFont="1" applyFill="1" applyBorder="1" applyAlignment="1" applyProtection="1">
      <alignment horizontal="center" vertical="center" wrapText="1"/>
    </xf>
    <xf numFmtId="9" fontId="16" fillId="6" borderId="2" xfId="1" applyNumberFormat="1" applyFont="1" applyFill="1" applyBorder="1" applyAlignment="1">
      <alignment horizontal="center" vertical="center" wrapText="1"/>
    </xf>
    <xf numFmtId="0" fontId="6" fillId="0" borderId="2" xfId="0" applyFont="1" applyBorder="1" applyAlignment="1">
      <alignment horizontal="left" vertical="center"/>
    </xf>
    <xf numFmtId="0" fontId="19" fillId="2" borderId="2" xfId="0" applyFont="1" applyFill="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vertical="center" wrapText="1"/>
    </xf>
    <xf numFmtId="0" fontId="20" fillId="0" borderId="0" xfId="0" applyFont="1" applyAlignment="1">
      <alignment vertical="center" wrapText="1"/>
    </xf>
    <xf numFmtId="0" fontId="18" fillId="4" borderId="12" xfId="0" applyFont="1" applyFill="1" applyBorder="1" applyAlignment="1">
      <alignment vertical="center" wrapText="1"/>
    </xf>
    <xf numFmtId="0" fontId="17" fillId="4" borderId="2"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0" borderId="0" xfId="0" applyFont="1" applyFill="1" applyBorder="1" applyAlignment="1">
      <alignment vertical="center" wrapText="1"/>
    </xf>
    <xf numFmtId="0" fontId="8" fillId="0" borderId="0" xfId="0" applyFont="1" applyAlignment="1">
      <alignment horizontal="justify" vertical="center"/>
    </xf>
    <xf numFmtId="0" fontId="6" fillId="0" borderId="0" xfId="0" applyFont="1" applyAlignment="1">
      <alignment horizontal="justify" vertical="center"/>
    </xf>
    <xf numFmtId="0" fontId="17" fillId="4" borderId="11" xfId="12" applyFont="1" applyFill="1" applyBorder="1" applyAlignment="1">
      <alignment vertical="center" wrapText="1"/>
    </xf>
    <xf numFmtId="0" fontId="17" fillId="4" borderId="15" xfId="12" applyFont="1" applyFill="1" applyBorder="1" applyAlignment="1">
      <alignment vertical="center" wrapText="1"/>
    </xf>
    <xf numFmtId="0" fontId="17" fillId="4" borderId="12" xfId="12" applyFont="1" applyFill="1" applyBorder="1" applyAlignment="1">
      <alignment vertical="center" wrapText="1"/>
    </xf>
    <xf numFmtId="0" fontId="0" fillId="0" borderId="0" xfId="0" applyAlignment="1">
      <alignment wrapText="1"/>
    </xf>
    <xf numFmtId="0" fontId="8" fillId="0" borderId="0" xfId="0" applyFont="1" applyAlignment="1">
      <alignment wrapText="1"/>
    </xf>
    <xf numFmtId="0" fontId="8" fillId="0" borderId="0" xfId="0" applyFont="1" applyAlignment="1">
      <alignment vertical="center"/>
    </xf>
    <xf numFmtId="0" fontId="8" fillId="0" borderId="0" xfId="0" applyFont="1" applyAlignment="1">
      <alignment vertical="center" wrapText="1"/>
    </xf>
    <xf numFmtId="0" fontId="22" fillId="0" borderId="0" xfId="0" applyFont="1" applyAlignment="1">
      <alignment horizontal="left" vertical="center"/>
    </xf>
    <xf numFmtId="0" fontId="0" fillId="0" borderId="0" xfId="0" applyAlignment="1">
      <alignment horizontal="left" vertical="center" wrapText="1"/>
    </xf>
    <xf numFmtId="0" fontId="8" fillId="0" borderId="0" xfId="0" applyFont="1" applyAlignment="1">
      <alignment horizontal="left" vertical="center" wrapText="1"/>
    </xf>
    <xf numFmtId="0" fontId="22" fillId="0" borderId="0" xfId="0" applyFont="1" applyAlignment="1">
      <alignment horizontal="left" vertical="center" wrapText="1"/>
    </xf>
    <xf numFmtId="0" fontId="17" fillId="4"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8" fillId="5" borderId="2" xfId="12" applyFont="1" applyFill="1" applyBorder="1" applyAlignment="1">
      <alignment horizontal="center" vertical="center" wrapText="1"/>
    </xf>
    <xf numFmtId="9" fontId="16" fillId="3" borderId="2" xfId="16" applyNumberFormat="1" applyFont="1" applyFill="1" applyBorder="1" applyAlignment="1" applyProtection="1">
      <alignment horizontal="center" vertical="center" wrapText="1"/>
      <protection locked="0"/>
    </xf>
    <xf numFmtId="0" fontId="8" fillId="5" borderId="14" xfId="12" applyFont="1" applyFill="1" applyBorder="1" applyAlignment="1">
      <alignment vertical="center" wrapText="1"/>
    </xf>
    <xf numFmtId="0" fontId="8" fillId="5" borderId="2" xfId="12" applyFont="1" applyFill="1" applyBorder="1" applyAlignment="1">
      <alignment vertical="center" wrapText="1"/>
    </xf>
    <xf numFmtId="0" fontId="6" fillId="0" borderId="2" xfId="0" applyFont="1" applyBorder="1" applyAlignment="1">
      <alignment horizontal="center"/>
    </xf>
    <xf numFmtId="0" fontId="0" fillId="0" borderId="2" xfId="0" applyBorder="1"/>
    <xf numFmtId="0" fontId="6" fillId="0" borderId="2" xfId="0" applyFont="1" applyBorder="1" applyAlignment="1">
      <alignment horizontal="center" vertical="center"/>
    </xf>
    <xf numFmtId="0" fontId="6" fillId="0" borderId="2" xfId="0" applyFont="1" applyBorder="1" applyAlignment="1">
      <alignment horizontal="center" vertical="center"/>
    </xf>
    <xf numFmtId="14" fontId="8" fillId="5" borderId="14" xfId="12" applyNumberFormat="1" applyFont="1" applyFill="1" applyBorder="1" applyAlignment="1">
      <alignment horizontal="center" vertical="center" wrapText="1"/>
    </xf>
    <xf numFmtId="0" fontId="6" fillId="0" borderId="2" xfId="0" applyFont="1" applyBorder="1" applyAlignment="1">
      <alignment horizontal="center" vertical="center"/>
    </xf>
    <xf numFmtId="9" fontId="8" fillId="5" borderId="2" xfId="12" applyNumberFormat="1" applyFont="1" applyFill="1" applyBorder="1" applyAlignment="1">
      <alignment vertical="center" wrapText="1"/>
    </xf>
    <xf numFmtId="0" fontId="24" fillId="5" borderId="0" xfId="0" applyFont="1" applyFill="1" applyAlignment="1">
      <alignment horizontal="center" vertical="center" wrapText="1"/>
    </xf>
    <xf numFmtId="0" fontId="8" fillId="5" borderId="10" xfId="12" applyFont="1" applyFill="1" applyBorder="1" applyAlignment="1">
      <alignment horizontal="center" vertical="center" wrapText="1"/>
    </xf>
    <xf numFmtId="0" fontId="8" fillId="5" borderId="14" xfId="12" applyFont="1" applyFill="1" applyBorder="1" applyAlignment="1">
      <alignment horizontal="center" vertical="center" wrapText="1"/>
    </xf>
    <xf numFmtId="9" fontId="8" fillId="5" borderId="10" xfId="12" applyNumberFormat="1" applyFont="1" applyFill="1" applyBorder="1" applyAlignment="1">
      <alignment horizontal="center" vertical="center" wrapText="1"/>
    </xf>
    <xf numFmtId="9" fontId="8" fillId="5" borderId="14" xfId="12" applyNumberFormat="1" applyFont="1" applyFill="1" applyBorder="1" applyAlignment="1">
      <alignment horizontal="center" vertical="center" wrapText="1"/>
    </xf>
    <xf numFmtId="0" fontId="8" fillId="5" borderId="10" xfId="12" applyNumberFormat="1" applyFont="1" applyFill="1" applyBorder="1" applyAlignment="1">
      <alignment horizontal="center" vertical="center" wrapText="1"/>
    </xf>
    <xf numFmtId="0" fontId="8" fillId="5" borderId="14" xfId="12" applyNumberFormat="1"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8" fillId="5" borderId="13" xfId="12" applyNumberFormat="1" applyFont="1" applyFill="1" applyBorder="1" applyAlignment="1">
      <alignment horizontal="center" vertical="center" wrapText="1"/>
    </xf>
    <xf numFmtId="9" fontId="8" fillId="5" borderId="13" xfId="12"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6" fillId="0" borderId="0" xfId="12" applyFont="1" applyBorder="1" applyAlignment="1">
      <alignment horizontal="center" vertical="center"/>
    </xf>
    <xf numFmtId="0" fontId="15" fillId="5" borderId="13" xfId="0" applyFont="1" applyFill="1" applyBorder="1" applyAlignment="1">
      <alignment horizontal="center" vertical="center" wrapText="1"/>
    </xf>
    <xf numFmtId="0" fontId="8" fillId="0" borderId="2" xfId="12" applyBorder="1" applyAlignment="1">
      <alignment horizontal="center" vertical="center"/>
    </xf>
    <xf numFmtId="0" fontId="6" fillId="0" borderId="10" xfId="12" applyFont="1" applyBorder="1" applyAlignment="1">
      <alignment horizontal="center" vertical="center"/>
    </xf>
    <xf numFmtId="0" fontId="6" fillId="0" borderId="14" xfId="12" applyFont="1" applyBorder="1" applyAlignment="1">
      <alignment horizontal="center" vertical="center"/>
    </xf>
    <xf numFmtId="0" fontId="8" fillId="5" borderId="13" xfId="12" applyFont="1" applyFill="1" applyBorder="1" applyAlignment="1">
      <alignment horizontal="center" vertical="center" wrapText="1"/>
    </xf>
    <xf numFmtId="0" fontId="6" fillId="0" borderId="2" xfId="12" applyFont="1" applyBorder="1" applyAlignment="1">
      <alignment horizontal="center" vertical="center"/>
    </xf>
    <xf numFmtId="0" fontId="8" fillId="0" borderId="1" xfId="12" applyFont="1" applyBorder="1" applyAlignment="1">
      <alignment horizontal="center"/>
    </xf>
    <xf numFmtId="0" fontId="17" fillId="4" borderId="11" xfId="12" applyFont="1" applyFill="1" applyBorder="1" applyAlignment="1">
      <alignment horizontal="center" vertical="center" wrapText="1"/>
    </xf>
    <xf numFmtId="0" fontId="17" fillId="4" borderId="12" xfId="12" applyFont="1" applyFill="1" applyBorder="1" applyAlignment="1">
      <alignment horizontal="center" vertical="center" wrapText="1"/>
    </xf>
    <xf numFmtId="0" fontId="6" fillId="0" borderId="13" xfId="12" applyFont="1" applyBorder="1" applyAlignment="1">
      <alignment horizontal="center" vertical="center"/>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2" xfId="12" applyFont="1" applyBorder="1" applyAlignment="1">
      <alignment horizontal="center" vertical="center"/>
    </xf>
    <xf numFmtId="0" fontId="8" fillId="0" borderId="0" xfId="12" applyBorder="1" applyAlignment="1">
      <alignment horizontal="center"/>
    </xf>
    <xf numFmtId="0" fontId="9" fillId="0" borderId="15" xfId="0" applyFont="1" applyBorder="1" applyAlignment="1">
      <alignment horizontal="left" vertical="center" wrapText="1"/>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wrapText="1"/>
    </xf>
    <xf numFmtId="0" fontId="8" fillId="0" borderId="2" xfId="0" applyFont="1" applyBorder="1" applyAlignment="1">
      <alignment horizontal="left" vertical="center"/>
    </xf>
    <xf numFmtId="0" fontId="23" fillId="5" borderId="10" xfId="12" applyFont="1" applyFill="1" applyBorder="1" applyAlignment="1">
      <alignment horizontal="center" vertical="center" wrapText="1"/>
    </xf>
    <xf numFmtId="0" fontId="15" fillId="5" borderId="2"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15" fillId="5" borderId="10"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14" xfId="0" applyFont="1" applyFill="1" applyBorder="1" applyAlignment="1">
      <alignment horizontal="left" vertical="center" wrapText="1"/>
    </xf>
    <xf numFmtId="9" fontId="15" fillId="5" borderId="10" xfId="2" applyNumberFormat="1" applyFont="1" applyFill="1" applyBorder="1" applyAlignment="1" applyProtection="1">
      <alignment horizontal="center" vertical="center"/>
      <protection locked="0"/>
    </xf>
    <xf numFmtId="9" fontId="15" fillId="5" borderId="13" xfId="2" applyNumberFormat="1" applyFont="1" applyFill="1" applyBorder="1" applyAlignment="1" applyProtection="1">
      <alignment horizontal="center" vertical="center"/>
      <protection locked="0"/>
    </xf>
    <xf numFmtId="9" fontId="15" fillId="5" borderId="14" xfId="2" applyNumberFormat="1" applyFont="1" applyFill="1" applyBorder="1" applyAlignment="1" applyProtection="1">
      <alignment horizontal="center" vertical="center"/>
      <protection locked="0"/>
    </xf>
    <xf numFmtId="9" fontId="15" fillId="5" borderId="2" xfId="1" applyNumberFormat="1" applyFont="1" applyFill="1" applyBorder="1" applyAlignment="1">
      <alignment horizontal="center" vertical="center" wrapText="1"/>
    </xf>
    <xf numFmtId="167" fontId="15" fillId="5" borderId="2" xfId="0" applyNumberFormat="1" applyFont="1" applyFill="1" applyBorder="1" applyAlignment="1">
      <alignment horizontal="center" vertical="center" wrapText="1"/>
    </xf>
    <xf numFmtId="9" fontId="15" fillId="5" borderId="10" xfId="0" applyNumberFormat="1" applyFont="1" applyFill="1" applyBorder="1" applyAlignment="1">
      <alignment horizontal="center" vertical="center" wrapText="1"/>
    </xf>
    <xf numFmtId="9" fontId="15" fillId="5" borderId="13" xfId="0" applyNumberFormat="1" applyFont="1" applyFill="1" applyBorder="1" applyAlignment="1">
      <alignment horizontal="center" vertical="center" wrapText="1"/>
    </xf>
    <xf numFmtId="9" fontId="15" fillId="5" borderId="14" xfId="0" applyNumberFormat="1" applyFont="1" applyFill="1" applyBorder="1" applyAlignment="1">
      <alignment horizontal="center" vertical="center" wrapText="1"/>
    </xf>
    <xf numFmtId="9" fontId="15" fillId="5" borderId="10" xfId="2" applyNumberFormat="1" applyFont="1" applyFill="1" applyBorder="1" applyAlignment="1" applyProtection="1">
      <alignment horizontal="center" vertical="center" wrapText="1"/>
      <protection locked="0"/>
    </xf>
    <xf numFmtId="0" fontId="0" fillId="5" borderId="10" xfId="0" applyFill="1" applyBorder="1" applyAlignment="1">
      <alignment horizontal="center" vertical="center" wrapText="1"/>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Border="1" applyAlignment="1">
      <alignment horizontal="left"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12" applyFont="1" applyBorder="1" applyAlignment="1">
      <alignment horizontal="center" vertical="center"/>
    </xf>
    <xf numFmtId="0" fontId="18" fillId="4" borderId="11"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0" fillId="0" borderId="0" xfId="0" applyAlignment="1">
      <alignment horizontal="center"/>
    </xf>
    <xf numFmtId="0" fontId="0" fillId="0" borderId="4" xfId="0" applyBorder="1" applyAlignment="1">
      <alignment horizontal="center"/>
    </xf>
    <xf numFmtId="0" fontId="18" fillId="4" borderId="0"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8" fillId="0" borderId="2" xfId="0" applyFont="1" applyBorder="1" applyAlignment="1">
      <alignment horizontal="center" wrapText="1"/>
    </xf>
    <xf numFmtId="0" fontId="0" fillId="0" borderId="2" xfId="0" applyBorder="1" applyAlignment="1">
      <alignment horizontal="center"/>
    </xf>
    <xf numFmtId="0" fontId="6" fillId="0" borderId="2" xfId="0" applyFont="1" applyBorder="1" applyAlignment="1">
      <alignment horizontal="center" vertical="center"/>
    </xf>
    <xf numFmtId="0" fontId="6" fillId="0" borderId="2" xfId="0" applyFont="1" applyBorder="1" applyAlignment="1">
      <alignment horizontal="center"/>
    </xf>
    <xf numFmtId="0" fontId="0" fillId="0" borderId="2" xfId="0" applyBorder="1" applyAlignment="1">
      <alignment horizontal="center" wrapText="1"/>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6" fillId="0" borderId="0" xfId="12" applyFont="1" applyBorder="1" applyAlignment="1">
      <alignment vertical="center"/>
    </xf>
    <xf numFmtId="0" fontId="24" fillId="5" borderId="2" xfId="0" applyFont="1" applyFill="1" applyBorder="1" applyAlignment="1">
      <alignment vertical="center" wrapText="1"/>
    </xf>
    <xf numFmtId="14" fontId="8" fillId="5" borderId="2" xfId="12" applyNumberFormat="1" applyFont="1" applyFill="1" applyBorder="1" applyAlignment="1">
      <alignment horizontal="center" vertical="center" wrapText="1"/>
    </xf>
  </cellXfs>
  <cellStyles count="53">
    <cellStyle name="Euro" xfId="3"/>
    <cellStyle name="Euro 2" xfId="6"/>
    <cellStyle name="Millares 2" xfId="2"/>
    <cellStyle name="Millares 2 2" xfId="7"/>
    <cellStyle name="Millares 2 2 2" xfId="37"/>
    <cellStyle name="Millares 2 3" xfId="8"/>
    <cellStyle name="Millares 2 4" xfId="35"/>
    <cellStyle name="Millares 3" xfId="4"/>
    <cellStyle name="Millares 3 2" xfId="9"/>
    <cellStyle name="Millares 3 2 2" xfId="38"/>
    <cellStyle name="Millares 3 3" xfId="36"/>
    <cellStyle name="Millares 4" xfId="10"/>
    <cellStyle name="Millares 4 2" xfId="11"/>
    <cellStyle name="Millares 4 2 2" xfId="40"/>
    <cellStyle name="Millares 4 3" xfId="39"/>
    <cellStyle name="Millares 5" xfId="23"/>
    <cellStyle name="Millares 5 2" xfId="43"/>
    <cellStyle name="Millares 6" xfId="28"/>
    <cellStyle name="Millares 6 2" xfId="48"/>
    <cellStyle name="Normal" xfId="0" builtinId="0"/>
    <cellStyle name="Normal 2" xfId="5"/>
    <cellStyle name="Normal 2 2" xfId="12"/>
    <cellStyle name="Normal 3" xfId="13"/>
    <cellStyle name="Normal 4" xfId="14"/>
    <cellStyle name="Normal 5" xfId="15"/>
    <cellStyle name="Normal 5 2" xfId="24"/>
    <cellStyle name="Normal 5 2 2" xfId="32"/>
    <cellStyle name="Normal 5 2 2 2" xfId="51"/>
    <cellStyle name="Normal 5 2 3" xfId="44"/>
    <cellStyle name="Normal 5 3" xfId="25"/>
    <cellStyle name="Normal 5 3 2" xfId="33"/>
    <cellStyle name="Normal 5 3 2 2" xfId="52"/>
    <cellStyle name="Normal 5 3 3" xfId="45"/>
    <cellStyle name="Normal 5 4" xfId="30"/>
    <cellStyle name="Normal 5 4 2" xfId="49"/>
    <cellStyle name="Normal 5 5" xfId="41"/>
    <cellStyle name="Normal 6" xfId="21"/>
    <cellStyle name="Normal 7" xfId="22"/>
    <cellStyle name="Normal 7 2" xfId="31"/>
    <cellStyle name="Normal 7 2 2" xfId="50"/>
    <cellStyle name="Normal 7 3" xfId="42"/>
    <cellStyle name="Normal 8" xfId="27"/>
    <cellStyle name="Normal 8 2" xfId="47"/>
    <cellStyle name="Normal 9" xfId="26"/>
    <cellStyle name="Normal 9 2" xfId="46"/>
    <cellStyle name="Porcentaje" xfId="34" builtinId="5"/>
    <cellStyle name="Porcentaje 2" xfId="16"/>
    <cellStyle name="Porcentaje 3" xfId="17"/>
    <cellStyle name="Porcentaje 3 2" xfId="18"/>
    <cellStyle name="Porcentual 2" xfId="1"/>
    <cellStyle name="Porcentual 2 2" xfId="19"/>
    <cellStyle name="Porcentual 3" xfId="20"/>
    <cellStyle name="Porcentual 4"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635000</xdr:colOff>
      <xdr:row>0</xdr:row>
      <xdr:rowOff>158750</xdr:rowOff>
    </xdr:from>
    <xdr:to>
      <xdr:col>4</xdr:col>
      <xdr:colOff>746125</xdr:colOff>
      <xdr:row>3</xdr:row>
      <xdr:rowOff>127001</xdr:rowOff>
    </xdr:to>
    <xdr:pic>
      <xdr:nvPicPr>
        <xdr:cNvPr id="2" name="Picture 1"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5000" y="158750"/>
          <a:ext cx="1492250" cy="82550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830031</xdr:colOff>
      <xdr:row>0</xdr:row>
      <xdr:rowOff>90146</xdr:rowOff>
    </xdr:from>
    <xdr:to>
      <xdr:col>6</xdr:col>
      <xdr:colOff>734782</xdr:colOff>
      <xdr:row>3</xdr:row>
      <xdr:rowOff>108858</xdr:rowOff>
    </xdr:to>
    <xdr:pic>
      <xdr:nvPicPr>
        <xdr:cNvPr id="2" name="Picture 309" descr="Escudo color CVP">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58781" y="90146"/>
          <a:ext cx="3279322" cy="50856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11\calidad\G\SGC%20VER01\Sistema%20Gestion%20de%20Calidad_Rev01\Propuestas%20de%20modificaci&#243;n\caracterizacion%20indicadores%20magnamen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11\calidad\Users\cacombita\Downloads\serv-cv11\GESTION%20ESTRAT&#201;GICA\Formatos\208-PLA-Ft-06%20Hoja%20de%20vida%20de%20indicador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cv11\calidad\Users\cacombita\Downloads\serv-cv11\GaleonUsr\AFRojas\Mis%20documentos\Downloads\Plan%20de%20accion%20Gestion%20Control%20Interno%20definitiv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sheetName val="REGISTRO"/>
      <sheetName val="CARACTERIZAR"/>
      <sheetName val="NOMBRES"/>
      <sheetName val="INDICADOR"/>
      <sheetName val="TD"/>
      <sheetName val="INICIO"/>
      <sheetName val="HISTORICO ACCIONES"/>
      <sheetName val="INFORMACIÓN"/>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4"/>
  <sheetViews>
    <sheetView topLeftCell="K1" zoomScale="70" zoomScaleNormal="70" zoomScalePageLayoutView="70" workbookViewId="0">
      <selection activeCell="O12" sqref="O12"/>
    </sheetView>
  </sheetViews>
  <sheetFormatPr baseColWidth="10" defaultRowHeight="12.75" x14ac:dyDescent="0.2"/>
  <cols>
    <col min="2" max="2" width="11.42578125" style="3" customWidth="1"/>
    <col min="3" max="3" width="14.28515625" style="3" customWidth="1"/>
    <col min="4" max="4" width="16.140625" style="3" customWidth="1"/>
    <col min="5" max="5" width="11.42578125" style="3" customWidth="1"/>
    <col min="6" max="6" width="40.7109375" style="3" customWidth="1"/>
    <col min="7" max="7" width="11.42578125" style="3" customWidth="1"/>
    <col min="8" max="8" width="28.42578125" style="3" customWidth="1"/>
    <col min="9" max="9" width="11.42578125" style="3" customWidth="1"/>
    <col min="10" max="10" width="37.7109375" style="3" customWidth="1"/>
    <col min="11" max="11" width="30" style="3" customWidth="1"/>
    <col min="12" max="12" width="35.42578125" style="3" customWidth="1"/>
    <col min="13" max="13" width="40" style="3" customWidth="1"/>
    <col min="14" max="14" width="42.42578125" style="3" customWidth="1"/>
    <col min="15" max="15" width="41" style="3" customWidth="1"/>
    <col min="17" max="17" width="19.28515625" customWidth="1"/>
    <col min="18" max="18" width="16.28515625" bestFit="1" customWidth="1"/>
    <col min="19" max="19" width="15.85546875" bestFit="1" customWidth="1"/>
  </cols>
  <sheetData>
    <row r="2" spans="2:19" x14ac:dyDescent="0.2">
      <c r="B2" s="7"/>
      <c r="C2" s="7"/>
      <c r="D2" s="7"/>
      <c r="E2" s="7"/>
      <c r="F2" s="7"/>
      <c r="G2" s="7"/>
      <c r="H2" s="7"/>
      <c r="I2" s="7"/>
      <c r="J2" s="7"/>
      <c r="K2" s="7"/>
      <c r="L2" s="7"/>
      <c r="M2" s="7"/>
      <c r="N2" s="7"/>
      <c r="O2" s="7"/>
    </row>
    <row r="3" spans="2:19" ht="30" x14ac:dyDescent="0.2">
      <c r="B3" s="8" t="s">
        <v>16</v>
      </c>
      <c r="C3" s="8" t="s">
        <v>17</v>
      </c>
      <c r="D3" s="8" t="s">
        <v>18</v>
      </c>
      <c r="E3" s="1"/>
      <c r="F3" s="8" t="s">
        <v>32</v>
      </c>
      <c r="G3" s="1"/>
      <c r="H3" s="8" t="s">
        <v>61</v>
      </c>
      <c r="I3" s="1"/>
      <c r="J3" s="8" t="s">
        <v>6</v>
      </c>
      <c r="K3" s="8" t="s">
        <v>7</v>
      </c>
      <c r="L3" s="8" t="s">
        <v>8</v>
      </c>
      <c r="M3" s="8" t="s">
        <v>92</v>
      </c>
      <c r="N3" s="8" t="s">
        <v>9</v>
      </c>
      <c r="O3" s="8" t="s">
        <v>140</v>
      </c>
      <c r="Q3" s="58" t="s">
        <v>32</v>
      </c>
      <c r="R3" s="58" t="s">
        <v>153</v>
      </c>
      <c r="S3" s="58" t="s">
        <v>155</v>
      </c>
    </row>
    <row r="4" spans="2:19" ht="63.75" x14ac:dyDescent="0.2">
      <c r="B4" s="9">
        <v>1</v>
      </c>
      <c r="C4" s="9" t="s">
        <v>19</v>
      </c>
      <c r="D4" s="9">
        <v>2015</v>
      </c>
      <c r="E4" s="2"/>
      <c r="F4" s="12" t="s">
        <v>33</v>
      </c>
      <c r="G4" s="2"/>
      <c r="H4" s="15" t="s">
        <v>62</v>
      </c>
      <c r="I4" s="2"/>
      <c r="J4" s="28" t="s">
        <v>45</v>
      </c>
      <c r="K4" s="28" t="s">
        <v>46</v>
      </c>
      <c r="L4" s="28" t="s">
        <v>66</v>
      </c>
      <c r="M4" s="31" t="s">
        <v>93</v>
      </c>
      <c r="N4" s="13" t="s">
        <v>47</v>
      </c>
      <c r="O4" s="47" t="s">
        <v>143</v>
      </c>
      <c r="Q4" s="59" t="s">
        <v>33</v>
      </c>
      <c r="R4" s="60" t="s">
        <v>156</v>
      </c>
      <c r="S4" s="60" t="s">
        <v>156</v>
      </c>
    </row>
    <row r="5" spans="2:19" ht="48" x14ac:dyDescent="0.2">
      <c r="B5" s="9">
        <f>B4+1</f>
        <v>2</v>
      </c>
      <c r="C5" s="9" t="s">
        <v>20</v>
      </c>
      <c r="D5" s="9">
        <f>D4+1</f>
        <v>2016</v>
      </c>
      <c r="E5" s="5"/>
      <c r="F5" s="11" t="s">
        <v>37</v>
      </c>
      <c r="G5" s="5"/>
      <c r="H5" s="15" t="s">
        <v>63</v>
      </c>
      <c r="I5" s="5"/>
      <c r="J5" s="28" t="s">
        <v>48</v>
      </c>
      <c r="K5" s="28" t="s">
        <v>49</v>
      </c>
      <c r="L5" s="28" t="s">
        <v>50</v>
      </c>
      <c r="M5" s="31" t="s">
        <v>94</v>
      </c>
      <c r="N5" s="13" t="s">
        <v>51</v>
      </c>
      <c r="O5" s="48" t="s">
        <v>148</v>
      </c>
      <c r="Q5" s="60" t="s">
        <v>37</v>
      </c>
      <c r="R5" s="60" t="s">
        <v>157</v>
      </c>
      <c r="S5" s="60" t="s">
        <v>158</v>
      </c>
    </row>
    <row r="6" spans="2:19" ht="89.25" x14ac:dyDescent="0.2">
      <c r="B6" s="9">
        <f t="shared" ref="B6:B28" si="0">B5+1</f>
        <v>3</v>
      </c>
      <c r="C6" s="9" t="s">
        <v>21</v>
      </c>
      <c r="D6" s="9">
        <f t="shared" ref="D6:D10" si="1">D5+1</f>
        <v>2017</v>
      </c>
      <c r="E6" s="5"/>
      <c r="F6" s="11" t="s">
        <v>38</v>
      </c>
      <c r="G6" s="5"/>
      <c r="H6" s="15" t="s">
        <v>64</v>
      </c>
      <c r="I6" s="5"/>
      <c r="J6" s="28" t="s">
        <v>52</v>
      </c>
      <c r="K6" s="28" t="s">
        <v>53</v>
      </c>
      <c r="L6" s="28" t="s">
        <v>54</v>
      </c>
      <c r="M6" s="31" t="s">
        <v>95</v>
      </c>
      <c r="N6" s="16" t="s">
        <v>67</v>
      </c>
      <c r="O6" s="11" t="s">
        <v>145</v>
      </c>
      <c r="Q6" s="60" t="s">
        <v>38</v>
      </c>
      <c r="R6" s="60" t="s">
        <v>159</v>
      </c>
      <c r="S6" s="60" t="s">
        <v>160</v>
      </c>
    </row>
    <row r="7" spans="2:19" ht="63.75" x14ac:dyDescent="0.2">
      <c r="B7" s="9">
        <f>B6+1</f>
        <v>4</v>
      </c>
      <c r="C7" s="9" t="s">
        <v>22</v>
      </c>
      <c r="D7" s="9">
        <f>D6+1</f>
        <v>2018</v>
      </c>
      <c r="E7" s="5"/>
      <c r="F7" s="11" t="s">
        <v>39</v>
      </c>
      <c r="G7" s="5"/>
      <c r="H7" s="13" t="s">
        <v>65</v>
      </c>
      <c r="I7" s="5"/>
      <c r="J7" s="14"/>
      <c r="K7" s="28" t="s">
        <v>56</v>
      </c>
      <c r="L7" s="28" t="s">
        <v>57</v>
      </c>
      <c r="M7" s="31" t="s">
        <v>96</v>
      </c>
      <c r="N7" s="13" t="s">
        <v>55</v>
      </c>
      <c r="O7" s="11" t="s">
        <v>142</v>
      </c>
      <c r="Q7" s="60" t="s">
        <v>39</v>
      </c>
      <c r="R7" s="60" t="s">
        <v>161</v>
      </c>
      <c r="S7" s="60" t="s">
        <v>162</v>
      </c>
    </row>
    <row r="8" spans="2:19" ht="48" x14ac:dyDescent="0.2">
      <c r="B8" s="9">
        <f t="shared" si="0"/>
        <v>5</v>
      </c>
      <c r="C8" s="9" t="s">
        <v>23</v>
      </c>
      <c r="D8" s="9">
        <f t="shared" si="1"/>
        <v>2019</v>
      </c>
      <c r="E8" s="5"/>
      <c r="F8" s="11" t="s">
        <v>40</v>
      </c>
      <c r="G8" s="5"/>
      <c r="H8" s="5"/>
      <c r="I8" s="5"/>
      <c r="J8" s="27"/>
      <c r="K8" s="28" t="s">
        <v>59</v>
      </c>
      <c r="L8" s="13" t="s">
        <v>68</v>
      </c>
      <c r="M8" s="31" t="s">
        <v>97</v>
      </c>
      <c r="N8" s="13" t="s">
        <v>58</v>
      </c>
      <c r="O8" s="48" t="s">
        <v>147</v>
      </c>
      <c r="Q8" s="60" t="s">
        <v>40</v>
      </c>
      <c r="R8" s="60" t="s">
        <v>163</v>
      </c>
      <c r="S8" s="60" t="s">
        <v>164</v>
      </c>
    </row>
    <row r="9" spans="2:19" ht="63.75" x14ac:dyDescent="0.2">
      <c r="B9" s="9">
        <f t="shared" si="0"/>
        <v>6</v>
      </c>
      <c r="C9" s="9" t="s">
        <v>24</v>
      </c>
      <c r="D9" s="9">
        <f t="shared" si="1"/>
        <v>2020</v>
      </c>
      <c r="E9" s="5"/>
      <c r="F9" s="11" t="s">
        <v>41</v>
      </c>
      <c r="G9" s="5"/>
      <c r="H9" s="30" t="s">
        <v>0</v>
      </c>
      <c r="I9" s="5"/>
      <c r="J9" s="27"/>
      <c r="K9" s="27"/>
      <c r="L9" s="13" t="s">
        <v>69</v>
      </c>
      <c r="M9" s="31" t="s">
        <v>98</v>
      </c>
      <c r="N9" s="13" t="s">
        <v>60</v>
      </c>
      <c r="O9" s="12" t="s">
        <v>141</v>
      </c>
      <c r="Q9" s="60" t="s">
        <v>42</v>
      </c>
      <c r="R9" s="60" t="s">
        <v>165</v>
      </c>
      <c r="S9" s="60" t="s">
        <v>166</v>
      </c>
    </row>
    <row r="10" spans="2:19" ht="51" x14ac:dyDescent="0.2">
      <c r="B10" s="9">
        <f t="shared" si="0"/>
        <v>7</v>
      </c>
      <c r="C10" s="9" t="s">
        <v>25</v>
      </c>
      <c r="D10" s="9">
        <f t="shared" si="1"/>
        <v>2021</v>
      </c>
      <c r="E10" s="5"/>
      <c r="F10" s="11" t="s">
        <v>42</v>
      </c>
      <c r="G10" s="5"/>
      <c r="H10" s="13" t="s">
        <v>88</v>
      </c>
      <c r="I10" s="5"/>
      <c r="J10" s="13"/>
      <c r="K10" s="27"/>
      <c r="L10" s="13" t="s">
        <v>70</v>
      </c>
      <c r="M10" s="31" t="s">
        <v>99</v>
      </c>
      <c r="N10" s="17" t="s">
        <v>71</v>
      </c>
      <c r="O10" s="48" t="s">
        <v>146</v>
      </c>
      <c r="Q10" s="60" t="s">
        <v>41</v>
      </c>
      <c r="R10" s="60" t="s">
        <v>167</v>
      </c>
      <c r="S10" s="60" t="s">
        <v>168</v>
      </c>
    </row>
    <row r="11" spans="2:19" ht="45" x14ac:dyDescent="0.2">
      <c r="B11" s="9">
        <f t="shared" si="0"/>
        <v>8</v>
      </c>
      <c r="C11" s="9" t="s">
        <v>26</v>
      </c>
      <c r="D11" s="9"/>
      <c r="E11" s="5"/>
      <c r="F11" s="11" t="s">
        <v>43</v>
      </c>
      <c r="G11" s="5"/>
      <c r="H11" s="13" t="s">
        <v>107</v>
      </c>
      <c r="I11" s="5"/>
      <c r="J11" s="10"/>
      <c r="K11" s="10"/>
      <c r="L11" s="10"/>
      <c r="M11" s="31" t="s">
        <v>100</v>
      </c>
      <c r="N11" s="13" t="s">
        <v>72</v>
      </c>
      <c r="O11" s="11" t="s">
        <v>144</v>
      </c>
      <c r="Q11" s="60" t="s">
        <v>43</v>
      </c>
      <c r="R11" s="60" t="s">
        <v>169</v>
      </c>
      <c r="S11" s="61"/>
    </row>
    <row r="12" spans="2:19" ht="102" customHeight="1" x14ac:dyDescent="0.2">
      <c r="B12" s="9">
        <f t="shared" si="0"/>
        <v>9</v>
      </c>
      <c r="C12" s="9" t="s">
        <v>27</v>
      </c>
      <c r="D12" s="9"/>
      <c r="E12" s="5"/>
      <c r="F12" s="11" t="s">
        <v>44</v>
      </c>
      <c r="G12" s="5"/>
      <c r="H12" s="13" t="s">
        <v>2</v>
      </c>
      <c r="I12" s="5"/>
      <c r="K12" s="5"/>
      <c r="L12" s="5"/>
      <c r="M12" s="31" t="s">
        <v>101</v>
      </c>
      <c r="N12" s="5"/>
      <c r="O12" s="5"/>
      <c r="Q12" s="60" t="s">
        <v>44</v>
      </c>
      <c r="R12" s="60" t="s">
        <v>170</v>
      </c>
      <c r="S12" s="61"/>
    </row>
    <row r="13" spans="2:19" ht="60" x14ac:dyDescent="0.2">
      <c r="B13" s="9">
        <f t="shared" si="0"/>
        <v>10</v>
      </c>
      <c r="C13" s="9" t="s">
        <v>28</v>
      </c>
      <c r="D13" s="9"/>
      <c r="E13" s="4"/>
      <c r="F13" s="11" t="s">
        <v>34</v>
      </c>
      <c r="G13" s="4"/>
      <c r="H13" s="13" t="s">
        <v>106</v>
      </c>
      <c r="I13" s="4"/>
      <c r="K13" s="4"/>
      <c r="L13" s="4"/>
      <c r="M13" s="31" t="s">
        <v>102</v>
      </c>
      <c r="N13" s="4"/>
      <c r="O13" s="4"/>
      <c r="Q13" s="60" t="s">
        <v>171</v>
      </c>
      <c r="R13" s="60" t="s">
        <v>172</v>
      </c>
      <c r="S13" s="61"/>
    </row>
    <row r="14" spans="2:19" ht="60" x14ac:dyDescent="0.2">
      <c r="B14" s="9">
        <f t="shared" si="0"/>
        <v>11</v>
      </c>
      <c r="C14" s="9" t="s">
        <v>29</v>
      </c>
      <c r="D14" s="9"/>
      <c r="F14" s="11" t="s">
        <v>35</v>
      </c>
      <c r="H14" s="13" t="s">
        <v>104</v>
      </c>
      <c r="Q14" s="60" t="s">
        <v>36</v>
      </c>
      <c r="R14" s="60" t="s">
        <v>173</v>
      </c>
      <c r="S14" s="61"/>
    </row>
    <row r="15" spans="2:19" ht="45" x14ac:dyDescent="0.2">
      <c r="B15" s="9">
        <f t="shared" si="0"/>
        <v>12</v>
      </c>
      <c r="C15" s="9" t="s">
        <v>30</v>
      </c>
      <c r="D15" s="9"/>
      <c r="F15" s="11" t="s">
        <v>36</v>
      </c>
      <c r="H15" s="13" t="s">
        <v>105</v>
      </c>
      <c r="Q15" s="60" t="s">
        <v>35</v>
      </c>
      <c r="R15" s="60" t="s">
        <v>174</v>
      </c>
      <c r="S15" s="61"/>
    </row>
    <row r="16" spans="2:19" x14ac:dyDescent="0.2">
      <c r="B16" s="9">
        <f t="shared" si="0"/>
        <v>13</v>
      </c>
      <c r="C16" s="9"/>
      <c r="D16" s="9"/>
      <c r="H16" s="13" t="s">
        <v>108</v>
      </c>
    </row>
    <row r="17" spans="2:8" x14ac:dyDescent="0.2">
      <c r="B17" s="9">
        <f t="shared" si="0"/>
        <v>14</v>
      </c>
      <c r="C17" s="9"/>
      <c r="D17" s="9"/>
      <c r="F17" s="8" t="s">
        <v>110</v>
      </c>
      <c r="H17" s="13" t="s">
        <v>103</v>
      </c>
    </row>
    <row r="18" spans="2:8" ht="25.5" x14ac:dyDescent="0.2">
      <c r="B18" s="9">
        <f t="shared" si="0"/>
        <v>15</v>
      </c>
      <c r="C18" s="9"/>
      <c r="D18" s="9"/>
      <c r="F18" s="31" t="s">
        <v>112</v>
      </c>
      <c r="H18" s="31" t="s">
        <v>81</v>
      </c>
    </row>
    <row r="19" spans="2:8" ht="25.5" x14ac:dyDescent="0.2">
      <c r="B19" s="9">
        <f t="shared" si="0"/>
        <v>16</v>
      </c>
      <c r="C19" s="9"/>
      <c r="D19" s="9"/>
      <c r="F19" s="31" t="s">
        <v>111</v>
      </c>
      <c r="H19" s="31" t="s">
        <v>109</v>
      </c>
    </row>
    <row r="20" spans="2:8" ht="25.5" x14ac:dyDescent="0.2">
      <c r="B20" s="9">
        <f t="shared" si="0"/>
        <v>17</v>
      </c>
      <c r="C20" s="9"/>
      <c r="D20" s="9"/>
      <c r="F20" s="31" t="s">
        <v>113</v>
      </c>
      <c r="H20" s="31" t="s">
        <v>1</v>
      </c>
    </row>
    <row r="21" spans="2:8" ht="25.5" x14ac:dyDescent="0.2">
      <c r="B21" s="9">
        <f t="shared" si="0"/>
        <v>18</v>
      </c>
      <c r="C21" s="9"/>
      <c r="D21" s="9"/>
      <c r="F21" s="31" t="s">
        <v>114</v>
      </c>
      <c r="H21" s="31" t="s">
        <v>3</v>
      </c>
    </row>
    <row r="22" spans="2:8" x14ac:dyDescent="0.2">
      <c r="B22" s="9">
        <f t="shared" si="0"/>
        <v>19</v>
      </c>
      <c r="C22" s="9"/>
      <c r="D22" s="9"/>
      <c r="F22" s="31" t="s">
        <v>115</v>
      </c>
    </row>
    <row r="23" spans="2:8" x14ac:dyDescent="0.2">
      <c r="B23" s="9">
        <f t="shared" si="0"/>
        <v>20</v>
      </c>
      <c r="C23" s="9"/>
      <c r="D23" s="9"/>
      <c r="F23" s="31" t="s">
        <v>116</v>
      </c>
    </row>
    <row r="24" spans="2:8" x14ac:dyDescent="0.2">
      <c r="B24" s="9">
        <f>B23+1</f>
        <v>21</v>
      </c>
      <c r="C24" s="9"/>
      <c r="D24" s="9"/>
      <c r="F24" s="31" t="s">
        <v>117</v>
      </c>
    </row>
    <row r="25" spans="2:8" x14ac:dyDescent="0.2">
      <c r="B25" s="9">
        <f t="shared" si="0"/>
        <v>22</v>
      </c>
      <c r="C25" s="9"/>
      <c r="D25" s="9"/>
    </row>
    <row r="26" spans="2:8" x14ac:dyDescent="0.2">
      <c r="B26" s="9">
        <f t="shared" si="0"/>
        <v>23</v>
      </c>
      <c r="C26" s="9"/>
      <c r="D26" s="9"/>
    </row>
    <row r="27" spans="2:8" x14ac:dyDescent="0.2">
      <c r="B27" s="9">
        <f t="shared" si="0"/>
        <v>24</v>
      </c>
      <c r="C27" s="9"/>
      <c r="D27" s="9"/>
    </row>
    <row r="28" spans="2:8" x14ac:dyDescent="0.2">
      <c r="B28" s="9">
        <f t="shared" si="0"/>
        <v>25</v>
      </c>
      <c r="C28" s="9"/>
      <c r="D28" s="9"/>
    </row>
    <row r="29" spans="2:8" x14ac:dyDescent="0.2">
      <c r="B29" s="9">
        <f>B28+1</f>
        <v>26</v>
      </c>
      <c r="C29" s="9"/>
      <c r="D29" s="9"/>
    </row>
    <row r="30" spans="2:8" x14ac:dyDescent="0.2">
      <c r="B30" s="9">
        <f t="shared" ref="B30:B34" si="2">B29+1</f>
        <v>27</v>
      </c>
      <c r="C30" s="9"/>
      <c r="D30" s="10"/>
    </row>
    <row r="31" spans="2:8" x14ac:dyDescent="0.2">
      <c r="B31" s="9">
        <f t="shared" si="2"/>
        <v>28</v>
      </c>
      <c r="C31" s="9"/>
      <c r="D31" s="10"/>
    </row>
    <row r="32" spans="2:8" x14ac:dyDescent="0.2">
      <c r="B32" s="9">
        <f t="shared" si="2"/>
        <v>29</v>
      </c>
      <c r="C32" s="9"/>
      <c r="D32" s="10"/>
    </row>
    <row r="33" spans="2:4" x14ac:dyDescent="0.2">
      <c r="B33" s="9">
        <f t="shared" si="2"/>
        <v>30</v>
      </c>
      <c r="C33" s="9"/>
      <c r="D33" s="10"/>
    </row>
    <row r="34" spans="2:4" x14ac:dyDescent="0.2">
      <c r="B34" s="9">
        <f t="shared" si="2"/>
        <v>31</v>
      </c>
      <c r="C34" s="9"/>
      <c r="D34" s="10"/>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O111"/>
  <sheetViews>
    <sheetView tabSelected="1" topLeftCell="E12" zoomScale="80" zoomScaleNormal="80" zoomScaleSheetLayoutView="64" zoomScalePageLayoutView="85" workbookViewId="0">
      <selection activeCell="J16" sqref="J16"/>
    </sheetView>
  </sheetViews>
  <sheetFormatPr baseColWidth="10" defaultRowHeight="12.75" x14ac:dyDescent="0.2"/>
  <cols>
    <col min="1" max="1" width="16.28515625" style="3" customWidth="1"/>
    <col min="2" max="2" width="19.42578125" style="3" customWidth="1"/>
    <col min="3" max="3" width="20.5703125" style="3" customWidth="1"/>
    <col min="4" max="4" width="32.85546875" style="3" customWidth="1"/>
    <col min="5" max="6" width="20.7109375" style="3" customWidth="1"/>
    <col min="7" max="7" width="25" style="3" customWidth="1"/>
    <col min="8" max="8" width="24.42578125" style="3" customWidth="1"/>
    <col min="9" max="9" width="6.140625" style="3" customWidth="1"/>
    <col min="10" max="10" width="27.42578125" style="3" customWidth="1"/>
    <col min="11" max="11" width="22.7109375" style="3" customWidth="1"/>
    <col min="12" max="13" width="20.7109375" style="3" customWidth="1"/>
    <col min="14" max="15" width="17.140625" style="3" customWidth="1"/>
    <col min="16" max="16" width="18.140625" style="3" customWidth="1"/>
    <col min="17" max="17" width="54.7109375" style="3" customWidth="1"/>
    <col min="18" max="37" width="27.42578125" style="3" customWidth="1"/>
    <col min="42" max="263" width="10.85546875" style="3"/>
    <col min="264" max="264" width="15.85546875" style="3" customWidth="1"/>
    <col min="265" max="265" width="22.85546875" style="3" customWidth="1"/>
    <col min="266" max="266" width="23.28515625" style="3" customWidth="1"/>
    <col min="267" max="267" width="16.28515625" style="3" customWidth="1"/>
    <col min="268" max="268" width="49.140625" style="3" customWidth="1"/>
    <col min="269" max="269" width="18.42578125" style="3" customWidth="1"/>
    <col min="270" max="270" width="19.42578125" style="3" customWidth="1"/>
    <col min="271" max="271" width="14.7109375" style="3" customWidth="1"/>
    <col min="272" max="272" width="23.140625" style="3" customWidth="1"/>
    <col min="273" max="273" width="14.42578125" style="3" customWidth="1"/>
    <col min="274" max="274" width="28" style="3" customWidth="1"/>
    <col min="275" max="275" width="30.7109375" style="3" customWidth="1"/>
    <col min="276" max="276" width="38.42578125" style="3" customWidth="1"/>
    <col min="277" max="277" width="35.42578125" style="3" customWidth="1"/>
    <col min="278" max="278" width="9.85546875" style="3" customWidth="1"/>
    <col min="279" max="279" width="14.7109375" style="3" customWidth="1"/>
    <col min="280" max="519" width="10.85546875" style="3"/>
    <col min="520" max="520" width="15.85546875" style="3" customWidth="1"/>
    <col min="521" max="521" width="22.85546875" style="3" customWidth="1"/>
    <col min="522" max="522" width="23.28515625" style="3" customWidth="1"/>
    <col min="523" max="523" width="16.28515625" style="3" customWidth="1"/>
    <col min="524" max="524" width="49.140625" style="3" customWidth="1"/>
    <col min="525" max="525" width="18.42578125" style="3" customWidth="1"/>
    <col min="526" max="526" width="19.42578125" style="3" customWidth="1"/>
    <col min="527" max="527" width="14.7109375" style="3" customWidth="1"/>
    <col min="528" max="528" width="23.140625" style="3" customWidth="1"/>
    <col min="529" max="529" width="14.42578125" style="3" customWidth="1"/>
    <col min="530" max="530" width="28" style="3" customWidth="1"/>
    <col min="531" max="531" width="30.7109375" style="3" customWidth="1"/>
    <col min="532" max="532" width="38.42578125" style="3" customWidth="1"/>
    <col min="533" max="533" width="35.42578125" style="3" customWidth="1"/>
    <col min="534" max="534" width="9.85546875" style="3" customWidth="1"/>
    <col min="535" max="535" width="14.7109375" style="3" customWidth="1"/>
    <col min="536" max="775" width="10.85546875" style="3"/>
    <col min="776" max="776" width="15.85546875" style="3" customWidth="1"/>
    <col min="777" max="777" width="22.85546875" style="3" customWidth="1"/>
    <col min="778" max="778" width="23.28515625" style="3" customWidth="1"/>
    <col min="779" max="779" width="16.28515625" style="3" customWidth="1"/>
    <col min="780" max="780" width="49.140625" style="3" customWidth="1"/>
    <col min="781" max="781" width="18.42578125" style="3" customWidth="1"/>
    <col min="782" max="782" width="19.42578125" style="3" customWidth="1"/>
    <col min="783" max="783" width="14.7109375" style="3" customWidth="1"/>
    <col min="784" max="784" width="23.140625" style="3" customWidth="1"/>
    <col min="785" max="785" width="14.42578125" style="3" customWidth="1"/>
    <col min="786" max="786" width="28" style="3" customWidth="1"/>
    <col min="787" max="787" width="30.7109375" style="3" customWidth="1"/>
    <col min="788" max="788" width="38.42578125" style="3" customWidth="1"/>
    <col min="789" max="789" width="35.42578125" style="3" customWidth="1"/>
    <col min="790" max="790" width="9.85546875" style="3" customWidth="1"/>
    <col min="791" max="791" width="14.7109375" style="3" customWidth="1"/>
    <col min="792" max="1031" width="10.85546875" style="3"/>
    <col min="1032" max="1032" width="15.85546875" style="3" customWidth="1"/>
    <col min="1033" max="1033" width="22.85546875" style="3" customWidth="1"/>
    <col min="1034" max="1034" width="23.28515625" style="3" customWidth="1"/>
    <col min="1035" max="1035" width="16.28515625" style="3" customWidth="1"/>
    <col min="1036" max="1036" width="49.140625" style="3" customWidth="1"/>
    <col min="1037" max="1037" width="18.42578125" style="3" customWidth="1"/>
    <col min="1038" max="1038" width="19.42578125" style="3" customWidth="1"/>
    <col min="1039" max="1039" width="14.7109375" style="3" customWidth="1"/>
    <col min="1040" max="1040" width="23.140625" style="3" customWidth="1"/>
    <col min="1041" max="1041" width="14.42578125" style="3" customWidth="1"/>
    <col min="1042" max="1042" width="28" style="3" customWidth="1"/>
    <col min="1043" max="1043" width="30.7109375" style="3" customWidth="1"/>
    <col min="1044" max="1044" width="38.42578125" style="3" customWidth="1"/>
    <col min="1045" max="1045" width="35.42578125" style="3" customWidth="1"/>
    <col min="1046" max="1046" width="9.85546875" style="3" customWidth="1"/>
    <col min="1047" max="1047" width="14.7109375" style="3" customWidth="1"/>
    <col min="1048" max="1287" width="10.85546875" style="3"/>
    <col min="1288" max="1288" width="15.85546875" style="3" customWidth="1"/>
    <col min="1289" max="1289" width="22.85546875" style="3" customWidth="1"/>
    <col min="1290" max="1290" width="23.28515625" style="3" customWidth="1"/>
    <col min="1291" max="1291" width="16.28515625" style="3" customWidth="1"/>
    <col min="1292" max="1292" width="49.140625" style="3" customWidth="1"/>
    <col min="1293" max="1293" width="18.42578125" style="3" customWidth="1"/>
    <col min="1294" max="1294" width="19.42578125" style="3" customWidth="1"/>
    <col min="1295" max="1295" width="14.7109375" style="3" customWidth="1"/>
    <col min="1296" max="1296" width="23.140625" style="3" customWidth="1"/>
    <col min="1297" max="1297" width="14.42578125" style="3" customWidth="1"/>
    <col min="1298" max="1298" width="28" style="3" customWidth="1"/>
    <col min="1299" max="1299" width="30.7109375" style="3" customWidth="1"/>
    <col min="1300" max="1300" width="38.42578125" style="3" customWidth="1"/>
    <col min="1301" max="1301" width="35.42578125" style="3" customWidth="1"/>
    <col min="1302" max="1302" width="9.85546875" style="3" customWidth="1"/>
    <col min="1303" max="1303" width="14.7109375" style="3" customWidth="1"/>
    <col min="1304" max="1543" width="10.85546875" style="3"/>
    <col min="1544" max="1544" width="15.85546875" style="3" customWidth="1"/>
    <col min="1545" max="1545" width="22.85546875" style="3" customWidth="1"/>
    <col min="1546" max="1546" width="23.28515625" style="3" customWidth="1"/>
    <col min="1547" max="1547" width="16.28515625" style="3" customWidth="1"/>
    <col min="1548" max="1548" width="49.140625" style="3" customWidth="1"/>
    <col min="1549" max="1549" width="18.42578125" style="3" customWidth="1"/>
    <col min="1550" max="1550" width="19.42578125" style="3" customWidth="1"/>
    <col min="1551" max="1551" width="14.7109375" style="3" customWidth="1"/>
    <col min="1552" max="1552" width="23.140625" style="3" customWidth="1"/>
    <col min="1553" max="1553" width="14.42578125" style="3" customWidth="1"/>
    <col min="1554" max="1554" width="28" style="3" customWidth="1"/>
    <col min="1555" max="1555" width="30.7109375" style="3" customWidth="1"/>
    <col min="1556" max="1556" width="38.42578125" style="3" customWidth="1"/>
    <col min="1557" max="1557" width="35.42578125" style="3" customWidth="1"/>
    <col min="1558" max="1558" width="9.85546875" style="3" customWidth="1"/>
    <col min="1559" max="1559" width="14.7109375" style="3" customWidth="1"/>
    <col min="1560" max="1799" width="10.85546875" style="3"/>
    <col min="1800" max="1800" width="15.85546875" style="3" customWidth="1"/>
    <col min="1801" max="1801" width="22.85546875" style="3" customWidth="1"/>
    <col min="1802" max="1802" width="23.28515625" style="3" customWidth="1"/>
    <col min="1803" max="1803" width="16.28515625" style="3" customWidth="1"/>
    <col min="1804" max="1804" width="49.140625" style="3" customWidth="1"/>
    <col min="1805" max="1805" width="18.42578125" style="3" customWidth="1"/>
    <col min="1806" max="1806" width="19.42578125" style="3" customWidth="1"/>
    <col min="1807" max="1807" width="14.7109375" style="3" customWidth="1"/>
    <col min="1808" max="1808" width="23.140625" style="3" customWidth="1"/>
    <col min="1809" max="1809" width="14.42578125" style="3" customWidth="1"/>
    <col min="1810" max="1810" width="28" style="3" customWidth="1"/>
    <col min="1811" max="1811" width="30.7109375" style="3" customWidth="1"/>
    <col min="1812" max="1812" width="38.42578125" style="3" customWidth="1"/>
    <col min="1813" max="1813" width="35.42578125" style="3" customWidth="1"/>
    <col min="1814" max="1814" width="9.85546875" style="3" customWidth="1"/>
    <col min="1815" max="1815" width="14.7109375" style="3" customWidth="1"/>
    <col min="1816" max="2055" width="10.85546875" style="3"/>
    <col min="2056" max="2056" width="15.85546875" style="3" customWidth="1"/>
    <col min="2057" max="2057" width="22.85546875" style="3" customWidth="1"/>
    <col min="2058" max="2058" width="23.28515625" style="3" customWidth="1"/>
    <col min="2059" max="2059" width="16.28515625" style="3" customWidth="1"/>
    <col min="2060" max="2060" width="49.140625" style="3" customWidth="1"/>
    <col min="2061" max="2061" width="18.42578125" style="3" customWidth="1"/>
    <col min="2062" max="2062" width="19.42578125" style="3" customWidth="1"/>
    <col min="2063" max="2063" width="14.7109375" style="3" customWidth="1"/>
    <col min="2064" max="2064" width="23.140625" style="3" customWidth="1"/>
    <col min="2065" max="2065" width="14.42578125" style="3" customWidth="1"/>
    <col min="2066" max="2066" width="28" style="3" customWidth="1"/>
    <col min="2067" max="2067" width="30.7109375" style="3" customWidth="1"/>
    <col min="2068" max="2068" width="38.42578125" style="3" customWidth="1"/>
    <col min="2069" max="2069" width="35.42578125" style="3" customWidth="1"/>
    <col min="2070" max="2070" width="9.85546875" style="3" customWidth="1"/>
    <col min="2071" max="2071" width="14.7109375" style="3" customWidth="1"/>
    <col min="2072" max="2311" width="10.85546875" style="3"/>
    <col min="2312" max="2312" width="15.85546875" style="3" customWidth="1"/>
    <col min="2313" max="2313" width="22.85546875" style="3" customWidth="1"/>
    <col min="2314" max="2314" width="23.28515625" style="3" customWidth="1"/>
    <col min="2315" max="2315" width="16.28515625" style="3" customWidth="1"/>
    <col min="2316" max="2316" width="49.140625" style="3" customWidth="1"/>
    <col min="2317" max="2317" width="18.42578125" style="3" customWidth="1"/>
    <col min="2318" max="2318" width="19.42578125" style="3" customWidth="1"/>
    <col min="2319" max="2319" width="14.7109375" style="3" customWidth="1"/>
    <col min="2320" max="2320" width="23.140625" style="3" customWidth="1"/>
    <col min="2321" max="2321" width="14.42578125" style="3" customWidth="1"/>
    <col min="2322" max="2322" width="28" style="3" customWidth="1"/>
    <col min="2323" max="2323" width="30.7109375" style="3" customWidth="1"/>
    <col min="2324" max="2324" width="38.42578125" style="3" customWidth="1"/>
    <col min="2325" max="2325" width="35.42578125" style="3" customWidth="1"/>
    <col min="2326" max="2326" width="9.85546875" style="3" customWidth="1"/>
    <col min="2327" max="2327" width="14.7109375" style="3" customWidth="1"/>
    <col min="2328" max="2567" width="10.85546875" style="3"/>
    <col min="2568" max="2568" width="15.85546875" style="3" customWidth="1"/>
    <col min="2569" max="2569" width="22.85546875" style="3" customWidth="1"/>
    <col min="2570" max="2570" width="23.28515625" style="3" customWidth="1"/>
    <col min="2571" max="2571" width="16.28515625" style="3" customWidth="1"/>
    <col min="2572" max="2572" width="49.140625" style="3" customWidth="1"/>
    <col min="2573" max="2573" width="18.42578125" style="3" customWidth="1"/>
    <col min="2574" max="2574" width="19.42578125" style="3" customWidth="1"/>
    <col min="2575" max="2575" width="14.7109375" style="3" customWidth="1"/>
    <col min="2576" max="2576" width="23.140625" style="3" customWidth="1"/>
    <col min="2577" max="2577" width="14.42578125" style="3" customWidth="1"/>
    <col min="2578" max="2578" width="28" style="3" customWidth="1"/>
    <col min="2579" max="2579" width="30.7109375" style="3" customWidth="1"/>
    <col min="2580" max="2580" width="38.42578125" style="3" customWidth="1"/>
    <col min="2581" max="2581" width="35.42578125" style="3" customWidth="1"/>
    <col min="2582" max="2582" width="9.85546875" style="3" customWidth="1"/>
    <col min="2583" max="2583" width="14.7109375" style="3" customWidth="1"/>
    <col min="2584" max="2823" width="10.85546875" style="3"/>
    <col min="2824" max="2824" width="15.85546875" style="3" customWidth="1"/>
    <col min="2825" max="2825" width="22.85546875" style="3" customWidth="1"/>
    <col min="2826" max="2826" width="23.28515625" style="3" customWidth="1"/>
    <col min="2827" max="2827" width="16.28515625" style="3" customWidth="1"/>
    <col min="2828" max="2828" width="49.140625" style="3" customWidth="1"/>
    <col min="2829" max="2829" width="18.42578125" style="3" customWidth="1"/>
    <col min="2830" max="2830" width="19.42578125" style="3" customWidth="1"/>
    <col min="2831" max="2831" width="14.7109375" style="3" customWidth="1"/>
    <col min="2832" max="2832" width="23.140625" style="3" customWidth="1"/>
    <col min="2833" max="2833" width="14.42578125" style="3" customWidth="1"/>
    <col min="2834" max="2834" width="28" style="3" customWidth="1"/>
    <col min="2835" max="2835" width="30.7109375" style="3" customWidth="1"/>
    <col min="2836" max="2836" width="38.42578125" style="3" customWidth="1"/>
    <col min="2837" max="2837" width="35.42578125" style="3" customWidth="1"/>
    <col min="2838" max="2838" width="9.85546875" style="3" customWidth="1"/>
    <col min="2839" max="2839" width="14.7109375" style="3" customWidth="1"/>
    <col min="2840" max="3079" width="10.85546875" style="3"/>
    <col min="3080" max="3080" width="15.85546875" style="3" customWidth="1"/>
    <col min="3081" max="3081" width="22.85546875" style="3" customWidth="1"/>
    <col min="3082" max="3082" width="23.28515625" style="3" customWidth="1"/>
    <col min="3083" max="3083" width="16.28515625" style="3" customWidth="1"/>
    <col min="3084" max="3084" width="49.140625" style="3" customWidth="1"/>
    <col min="3085" max="3085" width="18.42578125" style="3" customWidth="1"/>
    <col min="3086" max="3086" width="19.42578125" style="3" customWidth="1"/>
    <col min="3087" max="3087" width="14.7109375" style="3" customWidth="1"/>
    <col min="3088" max="3088" width="23.140625" style="3" customWidth="1"/>
    <col min="3089" max="3089" width="14.42578125" style="3" customWidth="1"/>
    <col min="3090" max="3090" width="28" style="3" customWidth="1"/>
    <col min="3091" max="3091" width="30.7109375" style="3" customWidth="1"/>
    <col min="3092" max="3092" width="38.42578125" style="3" customWidth="1"/>
    <col min="3093" max="3093" width="35.42578125" style="3" customWidth="1"/>
    <col min="3094" max="3094" width="9.85546875" style="3" customWidth="1"/>
    <col min="3095" max="3095" width="14.7109375" style="3" customWidth="1"/>
    <col min="3096" max="3335" width="10.85546875" style="3"/>
    <col min="3336" max="3336" width="15.85546875" style="3" customWidth="1"/>
    <col min="3337" max="3337" width="22.85546875" style="3" customWidth="1"/>
    <col min="3338" max="3338" width="23.28515625" style="3" customWidth="1"/>
    <col min="3339" max="3339" width="16.28515625" style="3" customWidth="1"/>
    <col min="3340" max="3340" width="49.140625" style="3" customWidth="1"/>
    <col min="3341" max="3341" width="18.42578125" style="3" customWidth="1"/>
    <col min="3342" max="3342" width="19.42578125" style="3" customWidth="1"/>
    <col min="3343" max="3343" width="14.7109375" style="3" customWidth="1"/>
    <col min="3344" max="3344" width="23.140625" style="3" customWidth="1"/>
    <col min="3345" max="3345" width="14.42578125" style="3" customWidth="1"/>
    <col min="3346" max="3346" width="28" style="3" customWidth="1"/>
    <col min="3347" max="3347" width="30.7109375" style="3" customWidth="1"/>
    <col min="3348" max="3348" width="38.42578125" style="3" customWidth="1"/>
    <col min="3349" max="3349" width="35.42578125" style="3" customWidth="1"/>
    <col min="3350" max="3350" width="9.85546875" style="3" customWidth="1"/>
    <col min="3351" max="3351" width="14.7109375" style="3" customWidth="1"/>
    <col min="3352" max="3591" width="10.85546875" style="3"/>
    <col min="3592" max="3592" width="15.85546875" style="3" customWidth="1"/>
    <col min="3593" max="3593" width="22.85546875" style="3" customWidth="1"/>
    <col min="3594" max="3594" width="23.28515625" style="3" customWidth="1"/>
    <col min="3595" max="3595" width="16.28515625" style="3" customWidth="1"/>
    <col min="3596" max="3596" width="49.140625" style="3" customWidth="1"/>
    <col min="3597" max="3597" width="18.42578125" style="3" customWidth="1"/>
    <col min="3598" max="3598" width="19.42578125" style="3" customWidth="1"/>
    <col min="3599" max="3599" width="14.7109375" style="3" customWidth="1"/>
    <col min="3600" max="3600" width="23.140625" style="3" customWidth="1"/>
    <col min="3601" max="3601" width="14.42578125" style="3" customWidth="1"/>
    <col min="3602" max="3602" width="28" style="3" customWidth="1"/>
    <col min="3603" max="3603" width="30.7109375" style="3" customWidth="1"/>
    <col min="3604" max="3604" width="38.42578125" style="3" customWidth="1"/>
    <col min="3605" max="3605" width="35.42578125" style="3" customWidth="1"/>
    <col min="3606" max="3606" width="9.85546875" style="3" customWidth="1"/>
    <col min="3607" max="3607" width="14.7109375" style="3" customWidth="1"/>
    <col min="3608" max="3847" width="10.85546875" style="3"/>
    <col min="3848" max="3848" width="15.85546875" style="3" customWidth="1"/>
    <col min="3849" max="3849" width="22.85546875" style="3" customWidth="1"/>
    <col min="3850" max="3850" width="23.28515625" style="3" customWidth="1"/>
    <col min="3851" max="3851" width="16.28515625" style="3" customWidth="1"/>
    <col min="3852" max="3852" width="49.140625" style="3" customWidth="1"/>
    <col min="3853" max="3853" width="18.42578125" style="3" customWidth="1"/>
    <col min="3854" max="3854" width="19.42578125" style="3" customWidth="1"/>
    <col min="3855" max="3855" width="14.7109375" style="3" customWidth="1"/>
    <col min="3856" max="3856" width="23.140625" style="3" customWidth="1"/>
    <col min="3857" max="3857" width="14.42578125" style="3" customWidth="1"/>
    <col min="3858" max="3858" width="28" style="3" customWidth="1"/>
    <col min="3859" max="3859" width="30.7109375" style="3" customWidth="1"/>
    <col min="3860" max="3860" width="38.42578125" style="3" customWidth="1"/>
    <col min="3861" max="3861" width="35.42578125" style="3" customWidth="1"/>
    <col min="3862" max="3862" width="9.85546875" style="3" customWidth="1"/>
    <col min="3863" max="3863" width="14.7109375" style="3" customWidth="1"/>
    <col min="3864" max="4103" width="10.85546875" style="3"/>
    <col min="4104" max="4104" width="15.85546875" style="3" customWidth="1"/>
    <col min="4105" max="4105" width="22.85546875" style="3" customWidth="1"/>
    <col min="4106" max="4106" width="23.28515625" style="3" customWidth="1"/>
    <col min="4107" max="4107" width="16.28515625" style="3" customWidth="1"/>
    <col min="4108" max="4108" width="49.140625" style="3" customWidth="1"/>
    <col min="4109" max="4109" width="18.42578125" style="3" customWidth="1"/>
    <col min="4110" max="4110" width="19.42578125" style="3" customWidth="1"/>
    <col min="4111" max="4111" width="14.7109375" style="3" customWidth="1"/>
    <col min="4112" max="4112" width="23.140625" style="3" customWidth="1"/>
    <col min="4113" max="4113" width="14.42578125" style="3" customWidth="1"/>
    <col min="4114" max="4114" width="28" style="3" customWidth="1"/>
    <col min="4115" max="4115" width="30.7109375" style="3" customWidth="1"/>
    <col min="4116" max="4116" width="38.42578125" style="3" customWidth="1"/>
    <col min="4117" max="4117" width="35.42578125" style="3" customWidth="1"/>
    <col min="4118" max="4118" width="9.85546875" style="3" customWidth="1"/>
    <col min="4119" max="4119" width="14.7109375" style="3" customWidth="1"/>
    <col min="4120" max="4359" width="10.85546875" style="3"/>
    <col min="4360" max="4360" width="15.85546875" style="3" customWidth="1"/>
    <col min="4361" max="4361" width="22.85546875" style="3" customWidth="1"/>
    <col min="4362" max="4362" width="23.28515625" style="3" customWidth="1"/>
    <col min="4363" max="4363" width="16.28515625" style="3" customWidth="1"/>
    <col min="4364" max="4364" width="49.140625" style="3" customWidth="1"/>
    <col min="4365" max="4365" width="18.42578125" style="3" customWidth="1"/>
    <col min="4366" max="4366" width="19.42578125" style="3" customWidth="1"/>
    <col min="4367" max="4367" width="14.7109375" style="3" customWidth="1"/>
    <col min="4368" max="4368" width="23.140625" style="3" customWidth="1"/>
    <col min="4369" max="4369" width="14.42578125" style="3" customWidth="1"/>
    <col min="4370" max="4370" width="28" style="3" customWidth="1"/>
    <col min="4371" max="4371" width="30.7109375" style="3" customWidth="1"/>
    <col min="4372" max="4372" width="38.42578125" style="3" customWidth="1"/>
    <col min="4373" max="4373" width="35.42578125" style="3" customWidth="1"/>
    <col min="4374" max="4374" width="9.85546875" style="3" customWidth="1"/>
    <col min="4375" max="4375" width="14.7109375" style="3" customWidth="1"/>
    <col min="4376" max="4615" width="10.85546875" style="3"/>
    <col min="4616" max="4616" width="15.85546875" style="3" customWidth="1"/>
    <col min="4617" max="4617" width="22.85546875" style="3" customWidth="1"/>
    <col min="4618" max="4618" width="23.28515625" style="3" customWidth="1"/>
    <col min="4619" max="4619" width="16.28515625" style="3" customWidth="1"/>
    <col min="4620" max="4620" width="49.140625" style="3" customWidth="1"/>
    <col min="4621" max="4621" width="18.42578125" style="3" customWidth="1"/>
    <col min="4622" max="4622" width="19.42578125" style="3" customWidth="1"/>
    <col min="4623" max="4623" width="14.7109375" style="3" customWidth="1"/>
    <col min="4624" max="4624" width="23.140625" style="3" customWidth="1"/>
    <col min="4625" max="4625" width="14.42578125" style="3" customWidth="1"/>
    <col min="4626" max="4626" width="28" style="3" customWidth="1"/>
    <col min="4627" max="4627" width="30.7109375" style="3" customWidth="1"/>
    <col min="4628" max="4628" width="38.42578125" style="3" customWidth="1"/>
    <col min="4629" max="4629" width="35.42578125" style="3" customWidth="1"/>
    <col min="4630" max="4630" width="9.85546875" style="3" customWidth="1"/>
    <col min="4631" max="4631" width="14.7109375" style="3" customWidth="1"/>
    <col min="4632" max="4871" width="10.85546875" style="3"/>
    <col min="4872" max="4872" width="15.85546875" style="3" customWidth="1"/>
    <col min="4873" max="4873" width="22.85546875" style="3" customWidth="1"/>
    <col min="4874" max="4874" width="23.28515625" style="3" customWidth="1"/>
    <col min="4875" max="4875" width="16.28515625" style="3" customWidth="1"/>
    <col min="4876" max="4876" width="49.140625" style="3" customWidth="1"/>
    <col min="4877" max="4877" width="18.42578125" style="3" customWidth="1"/>
    <col min="4878" max="4878" width="19.42578125" style="3" customWidth="1"/>
    <col min="4879" max="4879" width="14.7109375" style="3" customWidth="1"/>
    <col min="4880" max="4880" width="23.140625" style="3" customWidth="1"/>
    <col min="4881" max="4881" width="14.42578125" style="3" customWidth="1"/>
    <col min="4882" max="4882" width="28" style="3" customWidth="1"/>
    <col min="4883" max="4883" width="30.7109375" style="3" customWidth="1"/>
    <col min="4884" max="4884" width="38.42578125" style="3" customWidth="1"/>
    <col min="4885" max="4885" width="35.42578125" style="3" customWidth="1"/>
    <col min="4886" max="4886" width="9.85546875" style="3" customWidth="1"/>
    <col min="4887" max="4887" width="14.7109375" style="3" customWidth="1"/>
    <col min="4888" max="5127" width="10.85546875" style="3"/>
    <col min="5128" max="5128" width="15.85546875" style="3" customWidth="1"/>
    <col min="5129" max="5129" width="22.85546875" style="3" customWidth="1"/>
    <col min="5130" max="5130" width="23.28515625" style="3" customWidth="1"/>
    <col min="5131" max="5131" width="16.28515625" style="3" customWidth="1"/>
    <col min="5132" max="5132" width="49.140625" style="3" customWidth="1"/>
    <col min="5133" max="5133" width="18.42578125" style="3" customWidth="1"/>
    <col min="5134" max="5134" width="19.42578125" style="3" customWidth="1"/>
    <col min="5135" max="5135" width="14.7109375" style="3" customWidth="1"/>
    <col min="5136" max="5136" width="23.140625" style="3" customWidth="1"/>
    <col min="5137" max="5137" width="14.42578125" style="3" customWidth="1"/>
    <col min="5138" max="5138" width="28" style="3" customWidth="1"/>
    <col min="5139" max="5139" width="30.7109375" style="3" customWidth="1"/>
    <col min="5140" max="5140" width="38.42578125" style="3" customWidth="1"/>
    <col min="5141" max="5141" width="35.42578125" style="3" customWidth="1"/>
    <col min="5142" max="5142" width="9.85546875" style="3" customWidth="1"/>
    <col min="5143" max="5143" width="14.7109375" style="3" customWidth="1"/>
    <col min="5144" max="5383" width="10.85546875" style="3"/>
    <col min="5384" max="5384" width="15.85546875" style="3" customWidth="1"/>
    <col min="5385" max="5385" width="22.85546875" style="3" customWidth="1"/>
    <col min="5386" max="5386" width="23.28515625" style="3" customWidth="1"/>
    <col min="5387" max="5387" width="16.28515625" style="3" customWidth="1"/>
    <col min="5388" max="5388" width="49.140625" style="3" customWidth="1"/>
    <col min="5389" max="5389" width="18.42578125" style="3" customWidth="1"/>
    <col min="5390" max="5390" width="19.42578125" style="3" customWidth="1"/>
    <col min="5391" max="5391" width="14.7109375" style="3" customWidth="1"/>
    <col min="5392" max="5392" width="23.140625" style="3" customWidth="1"/>
    <col min="5393" max="5393" width="14.42578125" style="3" customWidth="1"/>
    <col min="5394" max="5394" width="28" style="3" customWidth="1"/>
    <col min="5395" max="5395" width="30.7109375" style="3" customWidth="1"/>
    <col min="5396" max="5396" width="38.42578125" style="3" customWidth="1"/>
    <col min="5397" max="5397" width="35.42578125" style="3" customWidth="1"/>
    <col min="5398" max="5398" width="9.85546875" style="3" customWidth="1"/>
    <col min="5399" max="5399" width="14.7109375" style="3" customWidth="1"/>
    <col min="5400" max="5639" width="10.85546875" style="3"/>
    <col min="5640" max="5640" width="15.85546875" style="3" customWidth="1"/>
    <col min="5641" max="5641" width="22.85546875" style="3" customWidth="1"/>
    <col min="5642" max="5642" width="23.28515625" style="3" customWidth="1"/>
    <col min="5643" max="5643" width="16.28515625" style="3" customWidth="1"/>
    <col min="5644" max="5644" width="49.140625" style="3" customWidth="1"/>
    <col min="5645" max="5645" width="18.42578125" style="3" customWidth="1"/>
    <col min="5646" max="5646" width="19.42578125" style="3" customWidth="1"/>
    <col min="5647" max="5647" width="14.7109375" style="3" customWidth="1"/>
    <col min="5648" max="5648" width="23.140625" style="3" customWidth="1"/>
    <col min="5649" max="5649" width="14.42578125" style="3" customWidth="1"/>
    <col min="5650" max="5650" width="28" style="3" customWidth="1"/>
    <col min="5651" max="5651" width="30.7109375" style="3" customWidth="1"/>
    <col min="5652" max="5652" width="38.42578125" style="3" customWidth="1"/>
    <col min="5653" max="5653" width="35.42578125" style="3" customWidth="1"/>
    <col min="5654" max="5654" width="9.85546875" style="3" customWidth="1"/>
    <col min="5655" max="5655" width="14.7109375" style="3" customWidth="1"/>
    <col min="5656" max="5895" width="10.85546875" style="3"/>
    <col min="5896" max="5896" width="15.85546875" style="3" customWidth="1"/>
    <col min="5897" max="5897" width="22.85546875" style="3" customWidth="1"/>
    <col min="5898" max="5898" width="23.28515625" style="3" customWidth="1"/>
    <col min="5899" max="5899" width="16.28515625" style="3" customWidth="1"/>
    <col min="5900" max="5900" width="49.140625" style="3" customWidth="1"/>
    <col min="5901" max="5901" width="18.42578125" style="3" customWidth="1"/>
    <col min="5902" max="5902" width="19.42578125" style="3" customWidth="1"/>
    <col min="5903" max="5903" width="14.7109375" style="3" customWidth="1"/>
    <col min="5904" max="5904" width="23.140625" style="3" customWidth="1"/>
    <col min="5905" max="5905" width="14.42578125" style="3" customWidth="1"/>
    <col min="5906" max="5906" width="28" style="3" customWidth="1"/>
    <col min="5907" max="5907" width="30.7109375" style="3" customWidth="1"/>
    <col min="5908" max="5908" width="38.42578125" style="3" customWidth="1"/>
    <col min="5909" max="5909" width="35.42578125" style="3" customWidth="1"/>
    <col min="5910" max="5910" width="9.85546875" style="3" customWidth="1"/>
    <col min="5911" max="5911" width="14.7109375" style="3" customWidth="1"/>
    <col min="5912" max="6151" width="10.85546875" style="3"/>
    <col min="6152" max="6152" width="15.85546875" style="3" customWidth="1"/>
    <col min="6153" max="6153" width="22.85546875" style="3" customWidth="1"/>
    <col min="6154" max="6154" width="23.28515625" style="3" customWidth="1"/>
    <col min="6155" max="6155" width="16.28515625" style="3" customWidth="1"/>
    <col min="6156" max="6156" width="49.140625" style="3" customWidth="1"/>
    <col min="6157" max="6157" width="18.42578125" style="3" customWidth="1"/>
    <col min="6158" max="6158" width="19.42578125" style="3" customWidth="1"/>
    <col min="6159" max="6159" width="14.7109375" style="3" customWidth="1"/>
    <col min="6160" max="6160" width="23.140625" style="3" customWidth="1"/>
    <col min="6161" max="6161" width="14.42578125" style="3" customWidth="1"/>
    <col min="6162" max="6162" width="28" style="3" customWidth="1"/>
    <col min="6163" max="6163" width="30.7109375" style="3" customWidth="1"/>
    <col min="6164" max="6164" width="38.42578125" style="3" customWidth="1"/>
    <col min="6165" max="6165" width="35.42578125" style="3" customWidth="1"/>
    <col min="6166" max="6166" width="9.85546875" style="3" customWidth="1"/>
    <col min="6167" max="6167" width="14.7109375" style="3" customWidth="1"/>
    <col min="6168" max="6407" width="10.85546875" style="3"/>
    <col min="6408" max="6408" width="15.85546875" style="3" customWidth="1"/>
    <col min="6409" max="6409" width="22.85546875" style="3" customWidth="1"/>
    <col min="6410" max="6410" width="23.28515625" style="3" customWidth="1"/>
    <col min="6411" max="6411" width="16.28515625" style="3" customWidth="1"/>
    <col min="6412" max="6412" width="49.140625" style="3" customWidth="1"/>
    <col min="6413" max="6413" width="18.42578125" style="3" customWidth="1"/>
    <col min="6414" max="6414" width="19.42578125" style="3" customWidth="1"/>
    <col min="6415" max="6415" width="14.7109375" style="3" customWidth="1"/>
    <col min="6416" max="6416" width="23.140625" style="3" customWidth="1"/>
    <col min="6417" max="6417" width="14.42578125" style="3" customWidth="1"/>
    <col min="6418" max="6418" width="28" style="3" customWidth="1"/>
    <col min="6419" max="6419" width="30.7109375" style="3" customWidth="1"/>
    <col min="6420" max="6420" width="38.42578125" style="3" customWidth="1"/>
    <col min="6421" max="6421" width="35.42578125" style="3" customWidth="1"/>
    <col min="6422" max="6422" width="9.85546875" style="3" customWidth="1"/>
    <col min="6423" max="6423" width="14.7109375" style="3" customWidth="1"/>
    <col min="6424" max="6663" width="10.85546875" style="3"/>
    <col min="6664" max="6664" width="15.85546875" style="3" customWidth="1"/>
    <col min="6665" max="6665" width="22.85546875" style="3" customWidth="1"/>
    <col min="6666" max="6666" width="23.28515625" style="3" customWidth="1"/>
    <col min="6667" max="6667" width="16.28515625" style="3" customWidth="1"/>
    <col min="6668" max="6668" width="49.140625" style="3" customWidth="1"/>
    <col min="6669" max="6669" width="18.42578125" style="3" customWidth="1"/>
    <col min="6670" max="6670" width="19.42578125" style="3" customWidth="1"/>
    <col min="6671" max="6671" width="14.7109375" style="3" customWidth="1"/>
    <col min="6672" max="6672" width="23.140625" style="3" customWidth="1"/>
    <col min="6673" max="6673" width="14.42578125" style="3" customWidth="1"/>
    <col min="6674" max="6674" width="28" style="3" customWidth="1"/>
    <col min="6675" max="6675" width="30.7109375" style="3" customWidth="1"/>
    <col min="6676" max="6676" width="38.42578125" style="3" customWidth="1"/>
    <col min="6677" max="6677" width="35.42578125" style="3" customWidth="1"/>
    <col min="6678" max="6678" width="9.85546875" style="3" customWidth="1"/>
    <col min="6679" max="6679" width="14.7109375" style="3" customWidth="1"/>
    <col min="6680" max="6919" width="10.85546875" style="3"/>
    <col min="6920" max="6920" width="15.85546875" style="3" customWidth="1"/>
    <col min="6921" max="6921" width="22.85546875" style="3" customWidth="1"/>
    <col min="6922" max="6922" width="23.28515625" style="3" customWidth="1"/>
    <col min="6923" max="6923" width="16.28515625" style="3" customWidth="1"/>
    <col min="6924" max="6924" width="49.140625" style="3" customWidth="1"/>
    <col min="6925" max="6925" width="18.42578125" style="3" customWidth="1"/>
    <col min="6926" max="6926" width="19.42578125" style="3" customWidth="1"/>
    <col min="6927" max="6927" width="14.7109375" style="3" customWidth="1"/>
    <col min="6928" max="6928" width="23.140625" style="3" customWidth="1"/>
    <col min="6929" max="6929" width="14.42578125" style="3" customWidth="1"/>
    <col min="6930" max="6930" width="28" style="3" customWidth="1"/>
    <col min="6931" max="6931" width="30.7109375" style="3" customWidth="1"/>
    <col min="6932" max="6932" width="38.42578125" style="3" customWidth="1"/>
    <col min="6933" max="6933" width="35.42578125" style="3" customWidth="1"/>
    <col min="6934" max="6934" width="9.85546875" style="3" customWidth="1"/>
    <col min="6935" max="6935" width="14.7109375" style="3" customWidth="1"/>
    <col min="6936" max="7175" width="10.85546875" style="3"/>
    <col min="7176" max="7176" width="15.85546875" style="3" customWidth="1"/>
    <col min="7177" max="7177" width="22.85546875" style="3" customWidth="1"/>
    <col min="7178" max="7178" width="23.28515625" style="3" customWidth="1"/>
    <col min="7179" max="7179" width="16.28515625" style="3" customWidth="1"/>
    <col min="7180" max="7180" width="49.140625" style="3" customWidth="1"/>
    <col min="7181" max="7181" width="18.42578125" style="3" customWidth="1"/>
    <col min="7182" max="7182" width="19.42578125" style="3" customWidth="1"/>
    <col min="7183" max="7183" width="14.7109375" style="3" customWidth="1"/>
    <col min="7184" max="7184" width="23.140625" style="3" customWidth="1"/>
    <col min="7185" max="7185" width="14.42578125" style="3" customWidth="1"/>
    <col min="7186" max="7186" width="28" style="3" customWidth="1"/>
    <col min="7187" max="7187" width="30.7109375" style="3" customWidth="1"/>
    <col min="7188" max="7188" width="38.42578125" style="3" customWidth="1"/>
    <col min="7189" max="7189" width="35.42578125" style="3" customWidth="1"/>
    <col min="7190" max="7190" width="9.85546875" style="3" customWidth="1"/>
    <col min="7191" max="7191" width="14.7109375" style="3" customWidth="1"/>
    <col min="7192" max="7431" width="10.85546875" style="3"/>
    <col min="7432" max="7432" width="15.85546875" style="3" customWidth="1"/>
    <col min="7433" max="7433" width="22.85546875" style="3" customWidth="1"/>
    <col min="7434" max="7434" width="23.28515625" style="3" customWidth="1"/>
    <col min="7435" max="7435" width="16.28515625" style="3" customWidth="1"/>
    <col min="7436" max="7436" width="49.140625" style="3" customWidth="1"/>
    <col min="7437" max="7437" width="18.42578125" style="3" customWidth="1"/>
    <col min="7438" max="7438" width="19.42578125" style="3" customWidth="1"/>
    <col min="7439" max="7439" width="14.7109375" style="3" customWidth="1"/>
    <col min="7440" max="7440" width="23.140625" style="3" customWidth="1"/>
    <col min="7441" max="7441" width="14.42578125" style="3" customWidth="1"/>
    <col min="7442" max="7442" width="28" style="3" customWidth="1"/>
    <col min="7443" max="7443" width="30.7109375" style="3" customWidth="1"/>
    <col min="7444" max="7444" width="38.42578125" style="3" customWidth="1"/>
    <col min="7445" max="7445" width="35.42578125" style="3" customWidth="1"/>
    <col min="7446" max="7446" width="9.85546875" style="3" customWidth="1"/>
    <col min="7447" max="7447" width="14.7109375" style="3" customWidth="1"/>
    <col min="7448" max="7687" width="10.85546875" style="3"/>
    <col min="7688" max="7688" width="15.85546875" style="3" customWidth="1"/>
    <col min="7689" max="7689" width="22.85546875" style="3" customWidth="1"/>
    <col min="7690" max="7690" width="23.28515625" style="3" customWidth="1"/>
    <col min="7691" max="7691" width="16.28515625" style="3" customWidth="1"/>
    <col min="7692" max="7692" width="49.140625" style="3" customWidth="1"/>
    <col min="7693" max="7693" width="18.42578125" style="3" customWidth="1"/>
    <col min="7694" max="7694" width="19.42578125" style="3" customWidth="1"/>
    <col min="7695" max="7695" width="14.7109375" style="3" customWidth="1"/>
    <col min="7696" max="7696" width="23.140625" style="3" customWidth="1"/>
    <col min="7697" max="7697" width="14.42578125" style="3" customWidth="1"/>
    <col min="7698" max="7698" width="28" style="3" customWidth="1"/>
    <col min="7699" max="7699" width="30.7109375" style="3" customWidth="1"/>
    <col min="7700" max="7700" width="38.42578125" style="3" customWidth="1"/>
    <col min="7701" max="7701" width="35.42578125" style="3" customWidth="1"/>
    <col min="7702" max="7702" width="9.85546875" style="3" customWidth="1"/>
    <col min="7703" max="7703" width="14.7109375" style="3" customWidth="1"/>
    <col min="7704" max="7943" width="10.85546875" style="3"/>
    <col min="7944" max="7944" width="15.85546875" style="3" customWidth="1"/>
    <col min="7945" max="7945" width="22.85546875" style="3" customWidth="1"/>
    <col min="7946" max="7946" width="23.28515625" style="3" customWidth="1"/>
    <col min="7947" max="7947" width="16.28515625" style="3" customWidth="1"/>
    <col min="7948" max="7948" width="49.140625" style="3" customWidth="1"/>
    <col min="7949" max="7949" width="18.42578125" style="3" customWidth="1"/>
    <col min="7950" max="7950" width="19.42578125" style="3" customWidth="1"/>
    <col min="7951" max="7951" width="14.7109375" style="3" customWidth="1"/>
    <col min="7952" max="7952" width="23.140625" style="3" customWidth="1"/>
    <col min="7953" max="7953" width="14.42578125" style="3" customWidth="1"/>
    <col min="7954" max="7954" width="28" style="3" customWidth="1"/>
    <col min="7955" max="7955" width="30.7109375" style="3" customWidth="1"/>
    <col min="7956" max="7956" width="38.42578125" style="3" customWidth="1"/>
    <col min="7957" max="7957" width="35.42578125" style="3" customWidth="1"/>
    <col min="7958" max="7958" width="9.85546875" style="3" customWidth="1"/>
    <col min="7959" max="7959" width="14.7109375" style="3" customWidth="1"/>
    <col min="7960" max="8199" width="10.85546875" style="3"/>
    <col min="8200" max="8200" width="15.85546875" style="3" customWidth="1"/>
    <col min="8201" max="8201" width="22.85546875" style="3" customWidth="1"/>
    <col min="8202" max="8202" width="23.28515625" style="3" customWidth="1"/>
    <col min="8203" max="8203" width="16.28515625" style="3" customWidth="1"/>
    <col min="8204" max="8204" width="49.140625" style="3" customWidth="1"/>
    <col min="8205" max="8205" width="18.42578125" style="3" customWidth="1"/>
    <col min="8206" max="8206" width="19.42578125" style="3" customWidth="1"/>
    <col min="8207" max="8207" width="14.7109375" style="3" customWidth="1"/>
    <col min="8208" max="8208" width="23.140625" style="3" customWidth="1"/>
    <col min="8209" max="8209" width="14.42578125" style="3" customWidth="1"/>
    <col min="8210" max="8210" width="28" style="3" customWidth="1"/>
    <col min="8211" max="8211" width="30.7109375" style="3" customWidth="1"/>
    <col min="8212" max="8212" width="38.42578125" style="3" customWidth="1"/>
    <col min="8213" max="8213" width="35.42578125" style="3" customWidth="1"/>
    <col min="8214" max="8214" width="9.85546875" style="3" customWidth="1"/>
    <col min="8215" max="8215" width="14.7109375" style="3" customWidth="1"/>
    <col min="8216" max="8455" width="10.85546875" style="3"/>
    <col min="8456" max="8456" width="15.85546875" style="3" customWidth="1"/>
    <col min="8457" max="8457" width="22.85546875" style="3" customWidth="1"/>
    <col min="8458" max="8458" width="23.28515625" style="3" customWidth="1"/>
    <col min="8459" max="8459" width="16.28515625" style="3" customWidth="1"/>
    <col min="8460" max="8460" width="49.140625" style="3" customWidth="1"/>
    <col min="8461" max="8461" width="18.42578125" style="3" customWidth="1"/>
    <col min="8462" max="8462" width="19.42578125" style="3" customWidth="1"/>
    <col min="8463" max="8463" width="14.7109375" style="3" customWidth="1"/>
    <col min="8464" max="8464" width="23.140625" style="3" customWidth="1"/>
    <col min="8465" max="8465" width="14.42578125" style="3" customWidth="1"/>
    <col min="8466" max="8466" width="28" style="3" customWidth="1"/>
    <col min="8467" max="8467" width="30.7109375" style="3" customWidth="1"/>
    <col min="8468" max="8468" width="38.42578125" style="3" customWidth="1"/>
    <col min="8469" max="8469" width="35.42578125" style="3" customWidth="1"/>
    <col min="8470" max="8470" width="9.85546875" style="3" customWidth="1"/>
    <col min="8471" max="8471" width="14.7109375" style="3" customWidth="1"/>
    <col min="8472" max="8711" width="10.85546875" style="3"/>
    <col min="8712" max="8712" width="15.85546875" style="3" customWidth="1"/>
    <col min="8713" max="8713" width="22.85546875" style="3" customWidth="1"/>
    <col min="8714" max="8714" width="23.28515625" style="3" customWidth="1"/>
    <col min="8715" max="8715" width="16.28515625" style="3" customWidth="1"/>
    <col min="8716" max="8716" width="49.140625" style="3" customWidth="1"/>
    <col min="8717" max="8717" width="18.42578125" style="3" customWidth="1"/>
    <col min="8718" max="8718" width="19.42578125" style="3" customWidth="1"/>
    <col min="8719" max="8719" width="14.7109375" style="3" customWidth="1"/>
    <col min="8720" max="8720" width="23.140625" style="3" customWidth="1"/>
    <col min="8721" max="8721" width="14.42578125" style="3" customWidth="1"/>
    <col min="8722" max="8722" width="28" style="3" customWidth="1"/>
    <col min="8723" max="8723" width="30.7109375" style="3" customWidth="1"/>
    <col min="8724" max="8724" width="38.42578125" style="3" customWidth="1"/>
    <col min="8725" max="8725" width="35.42578125" style="3" customWidth="1"/>
    <col min="8726" max="8726" width="9.85546875" style="3" customWidth="1"/>
    <col min="8727" max="8727" width="14.7109375" style="3" customWidth="1"/>
    <col min="8728" max="8967" width="10.85546875" style="3"/>
    <col min="8968" max="8968" width="15.85546875" style="3" customWidth="1"/>
    <col min="8969" max="8969" width="22.85546875" style="3" customWidth="1"/>
    <col min="8970" max="8970" width="23.28515625" style="3" customWidth="1"/>
    <col min="8971" max="8971" width="16.28515625" style="3" customWidth="1"/>
    <col min="8972" max="8972" width="49.140625" style="3" customWidth="1"/>
    <col min="8973" max="8973" width="18.42578125" style="3" customWidth="1"/>
    <col min="8974" max="8974" width="19.42578125" style="3" customWidth="1"/>
    <col min="8975" max="8975" width="14.7109375" style="3" customWidth="1"/>
    <col min="8976" max="8976" width="23.140625" style="3" customWidth="1"/>
    <col min="8977" max="8977" width="14.42578125" style="3" customWidth="1"/>
    <col min="8978" max="8978" width="28" style="3" customWidth="1"/>
    <col min="8979" max="8979" width="30.7109375" style="3" customWidth="1"/>
    <col min="8980" max="8980" width="38.42578125" style="3" customWidth="1"/>
    <col min="8981" max="8981" width="35.42578125" style="3" customWidth="1"/>
    <col min="8982" max="8982" width="9.85546875" style="3" customWidth="1"/>
    <col min="8983" max="8983" width="14.7109375" style="3" customWidth="1"/>
    <col min="8984" max="9223" width="10.85546875" style="3"/>
    <col min="9224" max="9224" width="15.85546875" style="3" customWidth="1"/>
    <col min="9225" max="9225" width="22.85546875" style="3" customWidth="1"/>
    <col min="9226" max="9226" width="23.28515625" style="3" customWidth="1"/>
    <col min="9227" max="9227" width="16.28515625" style="3" customWidth="1"/>
    <col min="9228" max="9228" width="49.140625" style="3" customWidth="1"/>
    <col min="9229" max="9229" width="18.42578125" style="3" customWidth="1"/>
    <col min="9230" max="9230" width="19.42578125" style="3" customWidth="1"/>
    <col min="9231" max="9231" width="14.7109375" style="3" customWidth="1"/>
    <col min="9232" max="9232" width="23.140625" style="3" customWidth="1"/>
    <col min="9233" max="9233" width="14.42578125" style="3" customWidth="1"/>
    <col min="9234" max="9234" width="28" style="3" customWidth="1"/>
    <col min="9235" max="9235" width="30.7109375" style="3" customWidth="1"/>
    <col min="9236" max="9236" width="38.42578125" style="3" customWidth="1"/>
    <col min="9237" max="9237" width="35.42578125" style="3" customWidth="1"/>
    <col min="9238" max="9238" width="9.85546875" style="3" customWidth="1"/>
    <col min="9239" max="9239" width="14.7109375" style="3" customWidth="1"/>
    <col min="9240" max="9479" width="10.85546875" style="3"/>
    <col min="9480" max="9480" width="15.85546875" style="3" customWidth="1"/>
    <col min="9481" max="9481" width="22.85546875" style="3" customWidth="1"/>
    <col min="9482" max="9482" width="23.28515625" style="3" customWidth="1"/>
    <col min="9483" max="9483" width="16.28515625" style="3" customWidth="1"/>
    <col min="9484" max="9484" width="49.140625" style="3" customWidth="1"/>
    <col min="9485" max="9485" width="18.42578125" style="3" customWidth="1"/>
    <col min="9486" max="9486" width="19.42578125" style="3" customWidth="1"/>
    <col min="9487" max="9487" width="14.7109375" style="3" customWidth="1"/>
    <col min="9488" max="9488" width="23.140625" style="3" customWidth="1"/>
    <col min="9489" max="9489" width="14.42578125" style="3" customWidth="1"/>
    <col min="9490" max="9490" width="28" style="3" customWidth="1"/>
    <col min="9491" max="9491" width="30.7109375" style="3" customWidth="1"/>
    <col min="9492" max="9492" width="38.42578125" style="3" customWidth="1"/>
    <col min="9493" max="9493" width="35.42578125" style="3" customWidth="1"/>
    <col min="9494" max="9494" width="9.85546875" style="3" customWidth="1"/>
    <col min="9495" max="9495" width="14.7109375" style="3" customWidth="1"/>
    <col min="9496" max="9735" width="10.85546875" style="3"/>
    <col min="9736" max="9736" width="15.85546875" style="3" customWidth="1"/>
    <col min="9737" max="9737" width="22.85546875" style="3" customWidth="1"/>
    <col min="9738" max="9738" width="23.28515625" style="3" customWidth="1"/>
    <col min="9739" max="9739" width="16.28515625" style="3" customWidth="1"/>
    <col min="9740" max="9740" width="49.140625" style="3" customWidth="1"/>
    <col min="9741" max="9741" width="18.42578125" style="3" customWidth="1"/>
    <col min="9742" max="9742" width="19.42578125" style="3" customWidth="1"/>
    <col min="9743" max="9743" width="14.7109375" style="3" customWidth="1"/>
    <col min="9744" max="9744" width="23.140625" style="3" customWidth="1"/>
    <col min="9745" max="9745" width="14.42578125" style="3" customWidth="1"/>
    <col min="9746" max="9746" width="28" style="3" customWidth="1"/>
    <col min="9747" max="9747" width="30.7109375" style="3" customWidth="1"/>
    <col min="9748" max="9748" width="38.42578125" style="3" customWidth="1"/>
    <col min="9749" max="9749" width="35.42578125" style="3" customWidth="1"/>
    <col min="9750" max="9750" width="9.85546875" style="3" customWidth="1"/>
    <col min="9751" max="9751" width="14.7109375" style="3" customWidth="1"/>
    <col min="9752" max="9991" width="10.85546875" style="3"/>
    <col min="9992" max="9992" width="15.85546875" style="3" customWidth="1"/>
    <col min="9993" max="9993" width="22.85546875" style="3" customWidth="1"/>
    <col min="9994" max="9994" width="23.28515625" style="3" customWidth="1"/>
    <col min="9995" max="9995" width="16.28515625" style="3" customWidth="1"/>
    <col min="9996" max="9996" width="49.140625" style="3" customWidth="1"/>
    <col min="9997" max="9997" width="18.42578125" style="3" customWidth="1"/>
    <col min="9998" max="9998" width="19.42578125" style="3" customWidth="1"/>
    <col min="9999" max="9999" width="14.7109375" style="3" customWidth="1"/>
    <col min="10000" max="10000" width="23.140625" style="3" customWidth="1"/>
    <col min="10001" max="10001" width="14.42578125" style="3" customWidth="1"/>
    <col min="10002" max="10002" width="28" style="3" customWidth="1"/>
    <col min="10003" max="10003" width="30.7109375" style="3" customWidth="1"/>
    <col min="10004" max="10004" width="38.42578125" style="3" customWidth="1"/>
    <col min="10005" max="10005" width="35.42578125" style="3" customWidth="1"/>
    <col min="10006" max="10006" width="9.85546875" style="3" customWidth="1"/>
    <col min="10007" max="10007" width="14.7109375" style="3" customWidth="1"/>
    <col min="10008" max="10247" width="10.85546875" style="3"/>
    <col min="10248" max="10248" width="15.85546875" style="3" customWidth="1"/>
    <col min="10249" max="10249" width="22.85546875" style="3" customWidth="1"/>
    <col min="10250" max="10250" width="23.28515625" style="3" customWidth="1"/>
    <col min="10251" max="10251" width="16.28515625" style="3" customWidth="1"/>
    <col min="10252" max="10252" width="49.140625" style="3" customWidth="1"/>
    <col min="10253" max="10253" width="18.42578125" style="3" customWidth="1"/>
    <col min="10254" max="10254" width="19.42578125" style="3" customWidth="1"/>
    <col min="10255" max="10255" width="14.7109375" style="3" customWidth="1"/>
    <col min="10256" max="10256" width="23.140625" style="3" customWidth="1"/>
    <col min="10257" max="10257" width="14.42578125" style="3" customWidth="1"/>
    <col min="10258" max="10258" width="28" style="3" customWidth="1"/>
    <col min="10259" max="10259" width="30.7109375" style="3" customWidth="1"/>
    <col min="10260" max="10260" width="38.42578125" style="3" customWidth="1"/>
    <col min="10261" max="10261" width="35.42578125" style="3" customWidth="1"/>
    <col min="10262" max="10262" width="9.85546875" style="3" customWidth="1"/>
    <col min="10263" max="10263" width="14.7109375" style="3" customWidth="1"/>
    <col min="10264" max="10503" width="10.85546875" style="3"/>
    <col min="10504" max="10504" width="15.85546875" style="3" customWidth="1"/>
    <col min="10505" max="10505" width="22.85546875" style="3" customWidth="1"/>
    <col min="10506" max="10506" width="23.28515625" style="3" customWidth="1"/>
    <col min="10507" max="10507" width="16.28515625" style="3" customWidth="1"/>
    <col min="10508" max="10508" width="49.140625" style="3" customWidth="1"/>
    <col min="10509" max="10509" width="18.42578125" style="3" customWidth="1"/>
    <col min="10510" max="10510" width="19.42578125" style="3" customWidth="1"/>
    <col min="10511" max="10511" width="14.7109375" style="3" customWidth="1"/>
    <col min="10512" max="10512" width="23.140625" style="3" customWidth="1"/>
    <col min="10513" max="10513" width="14.42578125" style="3" customWidth="1"/>
    <col min="10514" max="10514" width="28" style="3" customWidth="1"/>
    <col min="10515" max="10515" width="30.7109375" style="3" customWidth="1"/>
    <col min="10516" max="10516" width="38.42578125" style="3" customWidth="1"/>
    <col min="10517" max="10517" width="35.42578125" style="3" customWidth="1"/>
    <col min="10518" max="10518" width="9.85546875" style="3" customWidth="1"/>
    <col min="10519" max="10519" width="14.7109375" style="3" customWidth="1"/>
    <col min="10520" max="10759" width="10.85546875" style="3"/>
    <col min="10760" max="10760" width="15.85546875" style="3" customWidth="1"/>
    <col min="10761" max="10761" width="22.85546875" style="3" customWidth="1"/>
    <col min="10762" max="10762" width="23.28515625" style="3" customWidth="1"/>
    <col min="10763" max="10763" width="16.28515625" style="3" customWidth="1"/>
    <col min="10764" max="10764" width="49.140625" style="3" customWidth="1"/>
    <col min="10765" max="10765" width="18.42578125" style="3" customWidth="1"/>
    <col min="10766" max="10766" width="19.42578125" style="3" customWidth="1"/>
    <col min="10767" max="10767" width="14.7109375" style="3" customWidth="1"/>
    <col min="10768" max="10768" width="23.140625" style="3" customWidth="1"/>
    <col min="10769" max="10769" width="14.42578125" style="3" customWidth="1"/>
    <col min="10770" max="10770" width="28" style="3" customWidth="1"/>
    <col min="10771" max="10771" width="30.7109375" style="3" customWidth="1"/>
    <col min="10772" max="10772" width="38.42578125" style="3" customWidth="1"/>
    <col min="10773" max="10773" width="35.42578125" style="3" customWidth="1"/>
    <col min="10774" max="10774" width="9.85546875" style="3" customWidth="1"/>
    <col min="10775" max="10775" width="14.7109375" style="3" customWidth="1"/>
    <col min="10776" max="11015" width="10.85546875" style="3"/>
    <col min="11016" max="11016" width="15.85546875" style="3" customWidth="1"/>
    <col min="11017" max="11017" width="22.85546875" style="3" customWidth="1"/>
    <col min="11018" max="11018" width="23.28515625" style="3" customWidth="1"/>
    <col min="11019" max="11019" width="16.28515625" style="3" customWidth="1"/>
    <col min="11020" max="11020" width="49.140625" style="3" customWidth="1"/>
    <col min="11021" max="11021" width="18.42578125" style="3" customWidth="1"/>
    <col min="11022" max="11022" width="19.42578125" style="3" customWidth="1"/>
    <col min="11023" max="11023" width="14.7109375" style="3" customWidth="1"/>
    <col min="11024" max="11024" width="23.140625" style="3" customWidth="1"/>
    <col min="11025" max="11025" width="14.42578125" style="3" customWidth="1"/>
    <col min="11026" max="11026" width="28" style="3" customWidth="1"/>
    <col min="11027" max="11027" width="30.7109375" style="3" customWidth="1"/>
    <col min="11028" max="11028" width="38.42578125" style="3" customWidth="1"/>
    <col min="11029" max="11029" width="35.42578125" style="3" customWidth="1"/>
    <col min="11030" max="11030" width="9.85546875" style="3" customWidth="1"/>
    <col min="11031" max="11031" width="14.7109375" style="3" customWidth="1"/>
    <col min="11032" max="11271" width="10.85546875" style="3"/>
    <col min="11272" max="11272" width="15.85546875" style="3" customWidth="1"/>
    <col min="11273" max="11273" width="22.85546875" style="3" customWidth="1"/>
    <col min="11274" max="11274" width="23.28515625" style="3" customWidth="1"/>
    <col min="11275" max="11275" width="16.28515625" style="3" customWidth="1"/>
    <col min="11276" max="11276" width="49.140625" style="3" customWidth="1"/>
    <col min="11277" max="11277" width="18.42578125" style="3" customWidth="1"/>
    <col min="11278" max="11278" width="19.42578125" style="3" customWidth="1"/>
    <col min="11279" max="11279" width="14.7109375" style="3" customWidth="1"/>
    <col min="11280" max="11280" width="23.140625" style="3" customWidth="1"/>
    <col min="11281" max="11281" width="14.42578125" style="3" customWidth="1"/>
    <col min="11282" max="11282" width="28" style="3" customWidth="1"/>
    <col min="11283" max="11283" width="30.7109375" style="3" customWidth="1"/>
    <col min="11284" max="11284" width="38.42578125" style="3" customWidth="1"/>
    <col min="11285" max="11285" width="35.42578125" style="3" customWidth="1"/>
    <col min="11286" max="11286" width="9.85546875" style="3" customWidth="1"/>
    <col min="11287" max="11287" width="14.7109375" style="3" customWidth="1"/>
    <col min="11288" max="11527" width="10.85546875" style="3"/>
    <col min="11528" max="11528" width="15.85546875" style="3" customWidth="1"/>
    <col min="11529" max="11529" width="22.85546875" style="3" customWidth="1"/>
    <col min="11530" max="11530" width="23.28515625" style="3" customWidth="1"/>
    <col min="11531" max="11531" width="16.28515625" style="3" customWidth="1"/>
    <col min="11532" max="11532" width="49.140625" style="3" customWidth="1"/>
    <col min="11533" max="11533" width="18.42578125" style="3" customWidth="1"/>
    <col min="11534" max="11534" width="19.42578125" style="3" customWidth="1"/>
    <col min="11535" max="11535" width="14.7109375" style="3" customWidth="1"/>
    <col min="11536" max="11536" width="23.140625" style="3" customWidth="1"/>
    <col min="11537" max="11537" width="14.42578125" style="3" customWidth="1"/>
    <col min="11538" max="11538" width="28" style="3" customWidth="1"/>
    <col min="11539" max="11539" width="30.7109375" style="3" customWidth="1"/>
    <col min="11540" max="11540" width="38.42578125" style="3" customWidth="1"/>
    <col min="11541" max="11541" width="35.42578125" style="3" customWidth="1"/>
    <col min="11542" max="11542" width="9.85546875" style="3" customWidth="1"/>
    <col min="11543" max="11543" width="14.7109375" style="3" customWidth="1"/>
    <col min="11544" max="11783" width="10.85546875" style="3"/>
    <col min="11784" max="11784" width="15.85546875" style="3" customWidth="1"/>
    <col min="11785" max="11785" width="22.85546875" style="3" customWidth="1"/>
    <col min="11786" max="11786" width="23.28515625" style="3" customWidth="1"/>
    <col min="11787" max="11787" width="16.28515625" style="3" customWidth="1"/>
    <col min="11788" max="11788" width="49.140625" style="3" customWidth="1"/>
    <col min="11789" max="11789" width="18.42578125" style="3" customWidth="1"/>
    <col min="11790" max="11790" width="19.42578125" style="3" customWidth="1"/>
    <col min="11791" max="11791" width="14.7109375" style="3" customWidth="1"/>
    <col min="11792" max="11792" width="23.140625" style="3" customWidth="1"/>
    <col min="11793" max="11793" width="14.42578125" style="3" customWidth="1"/>
    <col min="11794" max="11794" width="28" style="3" customWidth="1"/>
    <col min="11795" max="11795" width="30.7109375" style="3" customWidth="1"/>
    <col min="11796" max="11796" width="38.42578125" style="3" customWidth="1"/>
    <col min="11797" max="11797" width="35.42578125" style="3" customWidth="1"/>
    <col min="11798" max="11798" width="9.85546875" style="3" customWidth="1"/>
    <col min="11799" max="11799" width="14.7109375" style="3" customWidth="1"/>
    <col min="11800" max="12039" width="10.85546875" style="3"/>
    <col min="12040" max="12040" width="15.85546875" style="3" customWidth="1"/>
    <col min="12041" max="12041" width="22.85546875" style="3" customWidth="1"/>
    <col min="12042" max="12042" width="23.28515625" style="3" customWidth="1"/>
    <col min="12043" max="12043" width="16.28515625" style="3" customWidth="1"/>
    <col min="12044" max="12044" width="49.140625" style="3" customWidth="1"/>
    <col min="12045" max="12045" width="18.42578125" style="3" customWidth="1"/>
    <col min="12046" max="12046" width="19.42578125" style="3" customWidth="1"/>
    <col min="12047" max="12047" width="14.7109375" style="3" customWidth="1"/>
    <col min="12048" max="12048" width="23.140625" style="3" customWidth="1"/>
    <col min="12049" max="12049" width="14.42578125" style="3" customWidth="1"/>
    <col min="12050" max="12050" width="28" style="3" customWidth="1"/>
    <col min="12051" max="12051" width="30.7109375" style="3" customWidth="1"/>
    <col min="12052" max="12052" width="38.42578125" style="3" customWidth="1"/>
    <col min="12053" max="12053" width="35.42578125" style="3" customWidth="1"/>
    <col min="12054" max="12054" width="9.85546875" style="3" customWidth="1"/>
    <col min="12055" max="12055" width="14.7109375" style="3" customWidth="1"/>
    <col min="12056" max="12295" width="10.85546875" style="3"/>
    <col min="12296" max="12296" width="15.85546875" style="3" customWidth="1"/>
    <col min="12297" max="12297" width="22.85546875" style="3" customWidth="1"/>
    <col min="12298" max="12298" width="23.28515625" style="3" customWidth="1"/>
    <col min="12299" max="12299" width="16.28515625" style="3" customWidth="1"/>
    <col min="12300" max="12300" width="49.140625" style="3" customWidth="1"/>
    <col min="12301" max="12301" width="18.42578125" style="3" customWidth="1"/>
    <col min="12302" max="12302" width="19.42578125" style="3" customWidth="1"/>
    <col min="12303" max="12303" width="14.7109375" style="3" customWidth="1"/>
    <col min="12304" max="12304" width="23.140625" style="3" customWidth="1"/>
    <col min="12305" max="12305" width="14.42578125" style="3" customWidth="1"/>
    <col min="12306" max="12306" width="28" style="3" customWidth="1"/>
    <col min="12307" max="12307" width="30.7109375" style="3" customWidth="1"/>
    <col min="12308" max="12308" width="38.42578125" style="3" customWidth="1"/>
    <col min="12309" max="12309" width="35.42578125" style="3" customWidth="1"/>
    <col min="12310" max="12310" width="9.85546875" style="3" customWidth="1"/>
    <col min="12311" max="12311" width="14.7109375" style="3" customWidth="1"/>
    <col min="12312" max="12551" width="10.85546875" style="3"/>
    <col min="12552" max="12552" width="15.85546875" style="3" customWidth="1"/>
    <col min="12553" max="12553" width="22.85546875" style="3" customWidth="1"/>
    <col min="12554" max="12554" width="23.28515625" style="3" customWidth="1"/>
    <col min="12555" max="12555" width="16.28515625" style="3" customWidth="1"/>
    <col min="12556" max="12556" width="49.140625" style="3" customWidth="1"/>
    <col min="12557" max="12557" width="18.42578125" style="3" customWidth="1"/>
    <col min="12558" max="12558" width="19.42578125" style="3" customWidth="1"/>
    <col min="12559" max="12559" width="14.7109375" style="3" customWidth="1"/>
    <col min="12560" max="12560" width="23.140625" style="3" customWidth="1"/>
    <col min="12561" max="12561" width="14.42578125" style="3" customWidth="1"/>
    <col min="12562" max="12562" width="28" style="3" customWidth="1"/>
    <col min="12563" max="12563" width="30.7109375" style="3" customWidth="1"/>
    <col min="12564" max="12564" width="38.42578125" style="3" customWidth="1"/>
    <col min="12565" max="12565" width="35.42578125" style="3" customWidth="1"/>
    <col min="12566" max="12566" width="9.85546875" style="3" customWidth="1"/>
    <col min="12567" max="12567" width="14.7109375" style="3" customWidth="1"/>
    <col min="12568" max="12807" width="10.85546875" style="3"/>
    <col min="12808" max="12808" width="15.85546875" style="3" customWidth="1"/>
    <col min="12809" max="12809" width="22.85546875" style="3" customWidth="1"/>
    <col min="12810" max="12810" width="23.28515625" style="3" customWidth="1"/>
    <col min="12811" max="12811" width="16.28515625" style="3" customWidth="1"/>
    <col min="12812" max="12812" width="49.140625" style="3" customWidth="1"/>
    <col min="12813" max="12813" width="18.42578125" style="3" customWidth="1"/>
    <col min="12814" max="12814" width="19.42578125" style="3" customWidth="1"/>
    <col min="12815" max="12815" width="14.7109375" style="3" customWidth="1"/>
    <col min="12816" max="12816" width="23.140625" style="3" customWidth="1"/>
    <col min="12817" max="12817" width="14.42578125" style="3" customWidth="1"/>
    <col min="12818" max="12818" width="28" style="3" customWidth="1"/>
    <col min="12819" max="12819" width="30.7109375" style="3" customWidth="1"/>
    <col min="12820" max="12820" width="38.42578125" style="3" customWidth="1"/>
    <col min="12821" max="12821" width="35.42578125" style="3" customWidth="1"/>
    <col min="12822" max="12822" width="9.85546875" style="3" customWidth="1"/>
    <col min="12823" max="12823" width="14.7109375" style="3" customWidth="1"/>
    <col min="12824" max="13063" width="10.85546875" style="3"/>
    <col min="13064" max="13064" width="15.85546875" style="3" customWidth="1"/>
    <col min="13065" max="13065" width="22.85546875" style="3" customWidth="1"/>
    <col min="13066" max="13066" width="23.28515625" style="3" customWidth="1"/>
    <col min="13067" max="13067" width="16.28515625" style="3" customWidth="1"/>
    <col min="13068" max="13068" width="49.140625" style="3" customWidth="1"/>
    <col min="13069" max="13069" width="18.42578125" style="3" customWidth="1"/>
    <col min="13070" max="13070" width="19.42578125" style="3" customWidth="1"/>
    <col min="13071" max="13071" width="14.7109375" style="3" customWidth="1"/>
    <col min="13072" max="13072" width="23.140625" style="3" customWidth="1"/>
    <col min="13073" max="13073" width="14.42578125" style="3" customWidth="1"/>
    <col min="13074" max="13074" width="28" style="3" customWidth="1"/>
    <col min="13075" max="13075" width="30.7109375" style="3" customWidth="1"/>
    <col min="13076" max="13076" width="38.42578125" style="3" customWidth="1"/>
    <col min="13077" max="13077" width="35.42578125" style="3" customWidth="1"/>
    <col min="13078" max="13078" width="9.85546875" style="3" customWidth="1"/>
    <col min="13079" max="13079" width="14.7109375" style="3" customWidth="1"/>
    <col min="13080" max="13319" width="10.85546875" style="3"/>
    <col min="13320" max="13320" width="15.85546875" style="3" customWidth="1"/>
    <col min="13321" max="13321" width="22.85546875" style="3" customWidth="1"/>
    <col min="13322" max="13322" width="23.28515625" style="3" customWidth="1"/>
    <col min="13323" max="13323" width="16.28515625" style="3" customWidth="1"/>
    <col min="13324" max="13324" width="49.140625" style="3" customWidth="1"/>
    <col min="13325" max="13325" width="18.42578125" style="3" customWidth="1"/>
    <col min="13326" max="13326" width="19.42578125" style="3" customWidth="1"/>
    <col min="13327" max="13327" width="14.7109375" style="3" customWidth="1"/>
    <col min="13328" max="13328" width="23.140625" style="3" customWidth="1"/>
    <col min="13329" max="13329" width="14.42578125" style="3" customWidth="1"/>
    <col min="13330" max="13330" width="28" style="3" customWidth="1"/>
    <col min="13331" max="13331" width="30.7109375" style="3" customWidth="1"/>
    <col min="13332" max="13332" width="38.42578125" style="3" customWidth="1"/>
    <col min="13333" max="13333" width="35.42578125" style="3" customWidth="1"/>
    <col min="13334" max="13334" width="9.85546875" style="3" customWidth="1"/>
    <col min="13335" max="13335" width="14.7109375" style="3" customWidth="1"/>
    <col min="13336" max="13575" width="10.85546875" style="3"/>
    <col min="13576" max="13576" width="15.85546875" style="3" customWidth="1"/>
    <col min="13577" max="13577" width="22.85546875" style="3" customWidth="1"/>
    <col min="13578" max="13578" width="23.28515625" style="3" customWidth="1"/>
    <col min="13579" max="13579" width="16.28515625" style="3" customWidth="1"/>
    <col min="13580" max="13580" width="49.140625" style="3" customWidth="1"/>
    <col min="13581" max="13581" width="18.42578125" style="3" customWidth="1"/>
    <col min="13582" max="13582" width="19.42578125" style="3" customWidth="1"/>
    <col min="13583" max="13583" width="14.7109375" style="3" customWidth="1"/>
    <col min="13584" max="13584" width="23.140625" style="3" customWidth="1"/>
    <col min="13585" max="13585" width="14.42578125" style="3" customWidth="1"/>
    <col min="13586" max="13586" width="28" style="3" customWidth="1"/>
    <col min="13587" max="13587" width="30.7109375" style="3" customWidth="1"/>
    <col min="13588" max="13588" width="38.42578125" style="3" customWidth="1"/>
    <col min="13589" max="13589" width="35.42578125" style="3" customWidth="1"/>
    <col min="13590" max="13590" width="9.85546875" style="3" customWidth="1"/>
    <col min="13591" max="13591" width="14.7109375" style="3" customWidth="1"/>
    <col min="13592" max="13831" width="10.85546875" style="3"/>
    <col min="13832" max="13832" width="15.85546875" style="3" customWidth="1"/>
    <col min="13833" max="13833" width="22.85546875" style="3" customWidth="1"/>
    <col min="13834" max="13834" width="23.28515625" style="3" customWidth="1"/>
    <col min="13835" max="13835" width="16.28515625" style="3" customWidth="1"/>
    <col min="13836" max="13836" width="49.140625" style="3" customWidth="1"/>
    <col min="13837" max="13837" width="18.42578125" style="3" customWidth="1"/>
    <col min="13838" max="13838" width="19.42578125" style="3" customWidth="1"/>
    <col min="13839" max="13839" width="14.7109375" style="3" customWidth="1"/>
    <col min="13840" max="13840" width="23.140625" style="3" customWidth="1"/>
    <col min="13841" max="13841" width="14.42578125" style="3" customWidth="1"/>
    <col min="13842" max="13842" width="28" style="3" customWidth="1"/>
    <col min="13843" max="13843" width="30.7109375" style="3" customWidth="1"/>
    <col min="13844" max="13844" width="38.42578125" style="3" customWidth="1"/>
    <col min="13845" max="13845" width="35.42578125" style="3" customWidth="1"/>
    <col min="13846" max="13846" width="9.85546875" style="3" customWidth="1"/>
    <col min="13847" max="13847" width="14.7109375" style="3" customWidth="1"/>
    <col min="13848" max="14087" width="10.85546875" style="3"/>
    <col min="14088" max="14088" width="15.85546875" style="3" customWidth="1"/>
    <col min="14089" max="14089" width="22.85546875" style="3" customWidth="1"/>
    <col min="14090" max="14090" width="23.28515625" style="3" customWidth="1"/>
    <col min="14091" max="14091" width="16.28515625" style="3" customWidth="1"/>
    <col min="14092" max="14092" width="49.140625" style="3" customWidth="1"/>
    <col min="14093" max="14093" width="18.42578125" style="3" customWidth="1"/>
    <col min="14094" max="14094" width="19.42578125" style="3" customWidth="1"/>
    <col min="14095" max="14095" width="14.7109375" style="3" customWidth="1"/>
    <col min="14096" max="14096" width="23.140625" style="3" customWidth="1"/>
    <col min="14097" max="14097" width="14.42578125" style="3" customWidth="1"/>
    <col min="14098" max="14098" width="28" style="3" customWidth="1"/>
    <col min="14099" max="14099" width="30.7109375" style="3" customWidth="1"/>
    <col min="14100" max="14100" width="38.42578125" style="3" customWidth="1"/>
    <col min="14101" max="14101" width="35.42578125" style="3" customWidth="1"/>
    <col min="14102" max="14102" width="9.85546875" style="3" customWidth="1"/>
    <col min="14103" max="14103" width="14.7109375" style="3" customWidth="1"/>
    <col min="14104" max="14343" width="10.85546875" style="3"/>
    <col min="14344" max="14344" width="15.85546875" style="3" customWidth="1"/>
    <col min="14345" max="14345" width="22.85546875" style="3" customWidth="1"/>
    <col min="14346" max="14346" width="23.28515625" style="3" customWidth="1"/>
    <col min="14347" max="14347" width="16.28515625" style="3" customWidth="1"/>
    <col min="14348" max="14348" width="49.140625" style="3" customWidth="1"/>
    <col min="14349" max="14349" width="18.42578125" style="3" customWidth="1"/>
    <col min="14350" max="14350" width="19.42578125" style="3" customWidth="1"/>
    <col min="14351" max="14351" width="14.7109375" style="3" customWidth="1"/>
    <col min="14352" max="14352" width="23.140625" style="3" customWidth="1"/>
    <col min="14353" max="14353" width="14.42578125" style="3" customWidth="1"/>
    <col min="14354" max="14354" width="28" style="3" customWidth="1"/>
    <col min="14355" max="14355" width="30.7109375" style="3" customWidth="1"/>
    <col min="14356" max="14356" width="38.42578125" style="3" customWidth="1"/>
    <col min="14357" max="14357" width="35.42578125" style="3" customWidth="1"/>
    <col min="14358" max="14358" width="9.85546875" style="3" customWidth="1"/>
    <col min="14359" max="14359" width="14.7109375" style="3" customWidth="1"/>
    <col min="14360" max="14599" width="10.85546875" style="3"/>
    <col min="14600" max="14600" width="15.85546875" style="3" customWidth="1"/>
    <col min="14601" max="14601" width="22.85546875" style="3" customWidth="1"/>
    <col min="14602" max="14602" width="23.28515625" style="3" customWidth="1"/>
    <col min="14603" max="14603" width="16.28515625" style="3" customWidth="1"/>
    <col min="14604" max="14604" width="49.140625" style="3" customWidth="1"/>
    <col min="14605" max="14605" width="18.42578125" style="3" customWidth="1"/>
    <col min="14606" max="14606" width="19.42578125" style="3" customWidth="1"/>
    <col min="14607" max="14607" width="14.7109375" style="3" customWidth="1"/>
    <col min="14608" max="14608" width="23.140625" style="3" customWidth="1"/>
    <col min="14609" max="14609" width="14.42578125" style="3" customWidth="1"/>
    <col min="14610" max="14610" width="28" style="3" customWidth="1"/>
    <col min="14611" max="14611" width="30.7109375" style="3" customWidth="1"/>
    <col min="14612" max="14612" width="38.42578125" style="3" customWidth="1"/>
    <col min="14613" max="14613" width="35.42578125" style="3" customWidth="1"/>
    <col min="14614" max="14614" width="9.85546875" style="3" customWidth="1"/>
    <col min="14615" max="14615" width="14.7109375" style="3" customWidth="1"/>
    <col min="14616" max="14855" width="10.85546875" style="3"/>
    <col min="14856" max="14856" width="15.85546875" style="3" customWidth="1"/>
    <col min="14857" max="14857" width="22.85546875" style="3" customWidth="1"/>
    <col min="14858" max="14858" width="23.28515625" style="3" customWidth="1"/>
    <col min="14859" max="14859" width="16.28515625" style="3" customWidth="1"/>
    <col min="14860" max="14860" width="49.140625" style="3" customWidth="1"/>
    <col min="14861" max="14861" width="18.42578125" style="3" customWidth="1"/>
    <col min="14862" max="14862" width="19.42578125" style="3" customWidth="1"/>
    <col min="14863" max="14863" width="14.7109375" style="3" customWidth="1"/>
    <col min="14864" max="14864" width="23.140625" style="3" customWidth="1"/>
    <col min="14865" max="14865" width="14.42578125" style="3" customWidth="1"/>
    <col min="14866" max="14866" width="28" style="3" customWidth="1"/>
    <col min="14867" max="14867" width="30.7109375" style="3" customWidth="1"/>
    <col min="14868" max="14868" width="38.42578125" style="3" customWidth="1"/>
    <col min="14869" max="14869" width="35.42578125" style="3" customWidth="1"/>
    <col min="14870" max="14870" width="9.85546875" style="3" customWidth="1"/>
    <col min="14871" max="14871" width="14.7109375" style="3" customWidth="1"/>
    <col min="14872" max="15111" width="10.85546875" style="3"/>
    <col min="15112" max="15112" width="15.85546875" style="3" customWidth="1"/>
    <col min="15113" max="15113" width="22.85546875" style="3" customWidth="1"/>
    <col min="15114" max="15114" width="23.28515625" style="3" customWidth="1"/>
    <col min="15115" max="15115" width="16.28515625" style="3" customWidth="1"/>
    <col min="15116" max="15116" width="49.140625" style="3" customWidth="1"/>
    <col min="15117" max="15117" width="18.42578125" style="3" customWidth="1"/>
    <col min="15118" max="15118" width="19.42578125" style="3" customWidth="1"/>
    <col min="15119" max="15119" width="14.7109375" style="3" customWidth="1"/>
    <col min="15120" max="15120" width="23.140625" style="3" customWidth="1"/>
    <col min="15121" max="15121" width="14.42578125" style="3" customWidth="1"/>
    <col min="15122" max="15122" width="28" style="3" customWidth="1"/>
    <col min="15123" max="15123" width="30.7109375" style="3" customWidth="1"/>
    <col min="15124" max="15124" width="38.42578125" style="3" customWidth="1"/>
    <col min="15125" max="15125" width="35.42578125" style="3" customWidth="1"/>
    <col min="15126" max="15126" width="9.85546875" style="3" customWidth="1"/>
    <col min="15127" max="15127" width="14.7109375" style="3" customWidth="1"/>
    <col min="15128" max="15367" width="10.85546875" style="3"/>
    <col min="15368" max="15368" width="15.85546875" style="3" customWidth="1"/>
    <col min="15369" max="15369" width="22.85546875" style="3" customWidth="1"/>
    <col min="15370" max="15370" width="23.28515625" style="3" customWidth="1"/>
    <col min="15371" max="15371" width="16.28515625" style="3" customWidth="1"/>
    <col min="15372" max="15372" width="49.140625" style="3" customWidth="1"/>
    <col min="15373" max="15373" width="18.42578125" style="3" customWidth="1"/>
    <col min="15374" max="15374" width="19.42578125" style="3" customWidth="1"/>
    <col min="15375" max="15375" width="14.7109375" style="3" customWidth="1"/>
    <col min="15376" max="15376" width="23.140625" style="3" customWidth="1"/>
    <col min="15377" max="15377" width="14.42578125" style="3" customWidth="1"/>
    <col min="15378" max="15378" width="28" style="3" customWidth="1"/>
    <col min="15379" max="15379" width="30.7109375" style="3" customWidth="1"/>
    <col min="15380" max="15380" width="38.42578125" style="3" customWidth="1"/>
    <col min="15381" max="15381" width="35.42578125" style="3" customWidth="1"/>
    <col min="15382" max="15382" width="9.85546875" style="3" customWidth="1"/>
    <col min="15383" max="15383" width="14.7109375" style="3" customWidth="1"/>
    <col min="15384" max="15623" width="10.85546875" style="3"/>
    <col min="15624" max="15624" width="15.85546875" style="3" customWidth="1"/>
    <col min="15625" max="15625" width="22.85546875" style="3" customWidth="1"/>
    <col min="15626" max="15626" width="23.28515625" style="3" customWidth="1"/>
    <col min="15627" max="15627" width="16.28515625" style="3" customWidth="1"/>
    <col min="15628" max="15628" width="49.140625" style="3" customWidth="1"/>
    <col min="15629" max="15629" width="18.42578125" style="3" customWidth="1"/>
    <col min="15630" max="15630" width="19.42578125" style="3" customWidth="1"/>
    <col min="15631" max="15631" width="14.7109375" style="3" customWidth="1"/>
    <col min="15632" max="15632" width="23.140625" style="3" customWidth="1"/>
    <col min="15633" max="15633" width="14.42578125" style="3" customWidth="1"/>
    <col min="15634" max="15634" width="28" style="3" customWidth="1"/>
    <col min="15635" max="15635" width="30.7109375" style="3" customWidth="1"/>
    <col min="15636" max="15636" width="38.42578125" style="3" customWidth="1"/>
    <col min="15637" max="15637" width="35.42578125" style="3" customWidth="1"/>
    <col min="15638" max="15638" width="9.85546875" style="3" customWidth="1"/>
    <col min="15639" max="15639" width="14.7109375" style="3" customWidth="1"/>
    <col min="15640" max="15879" width="10.85546875" style="3"/>
    <col min="15880" max="15880" width="15.85546875" style="3" customWidth="1"/>
    <col min="15881" max="15881" width="22.85546875" style="3" customWidth="1"/>
    <col min="15882" max="15882" width="23.28515625" style="3" customWidth="1"/>
    <col min="15883" max="15883" width="16.28515625" style="3" customWidth="1"/>
    <col min="15884" max="15884" width="49.140625" style="3" customWidth="1"/>
    <col min="15885" max="15885" width="18.42578125" style="3" customWidth="1"/>
    <col min="15886" max="15886" width="19.42578125" style="3" customWidth="1"/>
    <col min="15887" max="15887" width="14.7109375" style="3" customWidth="1"/>
    <col min="15888" max="15888" width="23.140625" style="3" customWidth="1"/>
    <col min="15889" max="15889" width="14.42578125" style="3" customWidth="1"/>
    <col min="15890" max="15890" width="28" style="3" customWidth="1"/>
    <col min="15891" max="15891" width="30.7109375" style="3" customWidth="1"/>
    <col min="15892" max="15892" width="38.42578125" style="3" customWidth="1"/>
    <col min="15893" max="15893" width="35.42578125" style="3" customWidth="1"/>
    <col min="15894" max="15894" width="9.85546875" style="3" customWidth="1"/>
    <col min="15895" max="15895" width="14.7109375" style="3" customWidth="1"/>
    <col min="15896" max="16135" width="10.85546875" style="3"/>
    <col min="16136" max="16136" width="15.85546875" style="3" customWidth="1"/>
    <col min="16137" max="16137" width="22.85546875" style="3" customWidth="1"/>
    <col min="16138" max="16138" width="23.28515625" style="3" customWidth="1"/>
    <col min="16139" max="16139" width="16.28515625" style="3" customWidth="1"/>
    <col min="16140" max="16140" width="49.140625" style="3" customWidth="1"/>
    <col min="16141" max="16141" width="18.42578125" style="3" customWidth="1"/>
    <col min="16142" max="16142" width="19.42578125" style="3" customWidth="1"/>
    <col min="16143" max="16143" width="14.7109375" style="3" customWidth="1"/>
    <col min="16144" max="16144" width="23.140625" style="3" customWidth="1"/>
    <col min="16145" max="16145" width="14.42578125" style="3" customWidth="1"/>
    <col min="16146" max="16146" width="28" style="3" customWidth="1"/>
    <col min="16147" max="16147" width="30.7109375" style="3" customWidth="1"/>
    <col min="16148" max="16148" width="38.42578125" style="3" customWidth="1"/>
    <col min="16149" max="16149" width="35.42578125" style="3" customWidth="1"/>
    <col min="16150" max="16150" width="9.85546875" style="3" customWidth="1"/>
    <col min="16151" max="16151" width="14.7109375" style="3" customWidth="1"/>
    <col min="16152" max="16384" width="10.85546875" style="3"/>
  </cols>
  <sheetData>
    <row r="1" spans="1:37" ht="22.5" customHeight="1" x14ac:dyDescent="0.2">
      <c r="A1" s="106"/>
      <c r="B1" s="106"/>
      <c r="C1" s="106"/>
      <c r="D1" s="106"/>
      <c r="E1" s="106"/>
      <c r="F1" s="126" t="s">
        <v>185</v>
      </c>
      <c r="G1" s="126"/>
      <c r="H1" s="126"/>
      <c r="I1" s="126"/>
      <c r="J1" s="126"/>
      <c r="K1" s="126"/>
      <c r="L1" s="126"/>
      <c r="M1" s="115" t="s">
        <v>179</v>
      </c>
      <c r="N1" s="116"/>
      <c r="O1" s="116"/>
      <c r="P1" s="116"/>
      <c r="Q1" s="117"/>
      <c r="R1" s="29"/>
      <c r="S1" s="29"/>
      <c r="T1" s="29"/>
      <c r="U1" s="29"/>
      <c r="V1" s="29"/>
      <c r="W1" s="29"/>
      <c r="X1" s="29"/>
      <c r="Y1" s="29"/>
      <c r="Z1" s="29"/>
      <c r="AA1" s="29"/>
      <c r="AB1" s="29"/>
      <c r="AC1" s="29"/>
      <c r="AD1" s="29"/>
      <c r="AE1" s="29"/>
      <c r="AF1" s="29"/>
      <c r="AG1" s="29"/>
      <c r="AH1" s="29"/>
      <c r="AI1" s="29"/>
      <c r="AJ1" s="29"/>
      <c r="AK1" s="29"/>
    </row>
    <row r="2" spans="1:37" ht="22.5" customHeight="1" x14ac:dyDescent="0.2">
      <c r="A2" s="106"/>
      <c r="B2" s="106"/>
      <c r="C2" s="106"/>
      <c r="D2" s="106"/>
      <c r="E2" s="106"/>
      <c r="F2" s="126"/>
      <c r="G2" s="126"/>
      <c r="H2" s="126"/>
      <c r="I2" s="126"/>
      <c r="J2" s="126"/>
      <c r="K2" s="126"/>
      <c r="L2" s="126"/>
      <c r="M2" s="118"/>
      <c r="N2" s="119"/>
      <c r="O2" s="119"/>
      <c r="P2" s="119"/>
      <c r="Q2" s="120"/>
      <c r="R2" s="29"/>
      <c r="S2" s="29"/>
      <c r="T2" s="29"/>
      <c r="U2" s="29"/>
      <c r="V2" s="29"/>
      <c r="W2" s="29"/>
      <c r="X2" s="29"/>
      <c r="Y2" s="29"/>
      <c r="Z2" s="29"/>
      <c r="AA2" s="29"/>
      <c r="AB2" s="29"/>
      <c r="AC2" s="29"/>
      <c r="AD2" s="29"/>
      <c r="AE2" s="29"/>
      <c r="AF2" s="29"/>
      <c r="AG2" s="29"/>
      <c r="AH2" s="29"/>
      <c r="AI2" s="29"/>
      <c r="AJ2" s="29"/>
      <c r="AK2" s="29"/>
    </row>
    <row r="3" spans="1:37" ht="22.5" customHeight="1" x14ac:dyDescent="0.2">
      <c r="A3" s="106"/>
      <c r="B3" s="106"/>
      <c r="C3" s="106"/>
      <c r="D3" s="106"/>
      <c r="E3" s="106"/>
      <c r="F3" s="126"/>
      <c r="G3" s="126"/>
      <c r="H3" s="126"/>
      <c r="I3" s="126"/>
      <c r="J3" s="126"/>
      <c r="K3" s="126"/>
      <c r="L3" s="126"/>
      <c r="M3" s="121" t="s">
        <v>292</v>
      </c>
      <c r="N3" s="122"/>
      <c r="O3" s="123" t="s">
        <v>80</v>
      </c>
      <c r="P3" s="124"/>
      <c r="Q3" s="125"/>
      <c r="R3" s="29"/>
      <c r="S3" s="29"/>
      <c r="T3" s="29"/>
      <c r="U3" s="29"/>
      <c r="V3" s="29"/>
      <c r="W3" s="29"/>
      <c r="X3" s="29"/>
      <c r="Y3" s="29"/>
      <c r="Z3" s="29"/>
      <c r="AA3" s="29"/>
      <c r="AB3" s="29"/>
      <c r="AC3" s="29"/>
      <c r="AD3" s="29"/>
      <c r="AE3" s="29"/>
      <c r="AF3" s="29"/>
      <c r="AG3" s="29"/>
      <c r="AH3" s="29"/>
      <c r="AI3" s="29"/>
      <c r="AJ3" s="29"/>
      <c r="AK3" s="29"/>
    </row>
    <row r="4" spans="1:37" ht="22.5" customHeight="1" x14ac:dyDescent="0.2">
      <c r="A4" s="106"/>
      <c r="B4" s="106"/>
      <c r="C4" s="106"/>
      <c r="D4" s="106"/>
      <c r="E4" s="106"/>
      <c r="F4" s="126"/>
      <c r="G4" s="126"/>
      <c r="H4" s="126"/>
      <c r="I4" s="126"/>
      <c r="J4" s="126"/>
      <c r="K4" s="126"/>
      <c r="L4" s="126"/>
      <c r="M4" s="121" t="s">
        <v>293</v>
      </c>
      <c r="N4" s="128"/>
      <c r="O4" s="128"/>
      <c r="P4" s="128"/>
      <c r="Q4" s="122"/>
      <c r="R4" s="29"/>
      <c r="S4" s="29"/>
      <c r="T4" s="29"/>
      <c r="U4" s="29"/>
      <c r="V4" s="29"/>
      <c r="W4" s="29"/>
      <c r="X4" s="29"/>
      <c r="Y4" s="29"/>
      <c r="Z4" s="29"/>
      <c r="AA4" s="29"/>
      <c r="AB4" s="29"/>
      <c r="AC4" s="29"/>
      <c r="AD4" s="29"/>
      <c r="AE4" s="29"/>
      <c r="AF4" s="29"/>
      <c r="AG4" s="29"/>
      <c r="AH4" s="29"/>
      <c r="AI4" s="29"/>
      <c r="AJ4" s="29"/>
      <c r="AK4" s="29"/>
    </row>
    <row r="5" spans="1:37" ht="18" customHeight="1" x14ac:dyDescent="0.2">
      <c r="D5" s="127"/>
      <c r="E5" s="127"/>
      <c r="F5" s="127"/>
      <c r="G5" s="127"/>
      <c r="H5" s="127"/>
      <c r="I5" s="127"/>
      <c r="J5" s="127"/>
      <c r="K5" s="127"/>
      <c r="L5" s="127"/>
      <c r="M5" s="127"/>
      <c r="N5" s="127"/>
      <c r="O5" s="127"/>
      <c r="P5" s="127"/>
      <c r="Q5" s="127"/>
      <c r="R5" s="25"/>
      <c r="S5" s="25"/>
      <c r="T5" s="25"/>
      <c r="U5" s="25"/>
      <c r="V5" s="25"/>
      <c r="W5" s="25"/>
      <c r="X5" s="25"/>
      <c r="Y5" s="25"/>
      <c r="Z5" s="25"/>
      <c r="AA5" s="25"/>
      <c r="AB5" s="25"/>
      <c r="AC5" s="25"/>
      <c r="AD5" s="25"/>
      <c r="AE5" s="25"/>
      <c r="AF5" s="25"/>
      <c r="AG5" s="25"/>
      <c r="AH5" s="25"/>
      <c r="AI5" s="25"/>
      <c r="AJ5" s="25"/>
      <c r="AK5" s="25"/>
    </row>
    <row r="6" spans="1:37" x14ac:dyDescent="0.2">
      <c r="A6" s="104" t="s">
        <v>184</v>
      </c>
      <c r="B6" s="104"/>
      <c r="C6" s="104"/>
      <c r="D6" s="104"/>
      <c r="E6" s="104" t="s">
        <v>12</v>
      </c>
      <c r="F6" s="110">
        <v>30</v>
      </c>
      <c r="G6" s="104" t="s">
        <v>13</v>
      </c>
      <c r="H6" s="110" t="s">
        <v>27</v>
      </c>
      <c r="I6" s="110"/>
      <c r="J6" s="114" t="s">
        <v>14</v>
      </c>
      <c r="K6" s="107">
        <v>2018</v>
      </c>
      <c r="M6" s="104"/>
      <c r="N6" s="104"/>
      <c r="O6" s="104"/>
      <c r="P6" s="104"/>
      <c r="Q6" s="104"/>
      <c r="R6" s="26"/>
      <c r="S6" s="26"/>
      <c r="T6" s="26"/>
      <c r="U6" s="26"/>
      <c r="V6" s="26"/>
      <c r="W6" s="26"/>
      <c r="X6" s="26"/>
      <c r="Y6" s="26"/>
      <c r="Z6" s="26"/>
      <c r="AA6" s="26"/>
      <c r="AB6" s="26"/>
      <c r="AC6" s="26"/>
      <c r="AD6" s="26"/>
      <c r="AE6" s="26"/>
      <c r="AF6" s="26"/>
      <c r="AG6" s="26"/>
      <c r="AH6" s="26"/>
      <c r="AI6" s="26"/>
      <c r="AJ6" s="26"/>
      <c r="AK6" s="26"/>
    </row>
    <row r="7" spans="1:37" s="6" customFormat="1" x14ac:dyDescent="0.2">
      <c r="A7" s="104"/>
      <c r="B7" s="104"/>
      <c r="C7" s="104"/>
      <c r="D7" s="104"/>
      <c r="E7" s="104"/>
      <c r="F7" s="110"/>
      <c r="G7" s="104"/>
      <c r="H7" s="110"/>
      <c r="I7" s="110"/>
      <c r="J7" s="114"/>
      <c r="K7" s="108"/>
      <c r="M7" s="104"/>
      <c r="N7" s="104"/>
      <c r="O7" s="104"/>
      <c r="P7" s="104"/>
      <c r="Q7" s="104"/>
      <c r="R7" s="26"/>
      <c r="S7" s="26"/>
      <c r="T7" s="26"/>
      <c r="U7" s="26"/>
      <c r="V7" s="26"/>
      <c r="W7" s="26"/>
      <c r="X7" s="26"/>
      <c r="Y7" s="26"/>
      <c r="Z7" s="26"/>
      <c r="AA7" s="26"/>
      <c r="AB7" s="26"/>
      <c r="AC7" s="26"/>
      <c r="AD7" s="26"/>
      <c r="AE7" s="26"/>
      <c r="AF7" s="26"/>
      <c r="AG7" s="26"/>
      <c r="AH7" s="26"/>
      <c r="AI7" s="26"/>
      <c r="AJ7" s="26"/>
      <c r="AK7" s="26"/>
    </row>
    <row r="8" spans="1:37" s="7" customFormat="1" ht="16.5" customHeight="1" x14ac:dyDescent="0.2">
      <c r="D8" s="111"/>
      <c r="E8" s="111"/>
      <c r="F8" s="111"/>
      <c r="G8" s="111"/>
      <c r="H8" s="111"/>
      <c r="I8" s="111"/>
      <c r="J8" s="111"/>
      <c r="K8" s="111"/>
      <c r="L8" s="111"/>
      <c r="M8" s="111"/>
      <c r="N8" s="111"/>
      <c r="O8" s="111"/>
      <c r="P8" s="111"/>
      <c r="Q8" s="111"/>
      <c r="R8" s="23"/>
      <c r="S8" s="23"/>
      <c r="T8" s="23"/>
      <c r="U8" s="23"/>
      <c r="V8" s="23"/>
      <c r="W8" s="23"/>
      <c r="X8" s="23"/>
      <c r="Y8" s="23"/>
      <c r="Z8" s="23"/>
      <c r="AA8" s="23"/>
      <c r="AB8" s="23"/>
      <c r="AC8" s="23"/>
      <c r="AD8" s="23"/>
      <c r="AE8" s="23"/>
      <c r="AF8" s="23"/>
      <c r="AG8" s="23"/>
      <c r="AH8" s="23"/>
      <c r="AI8" s="23"/>
      <c r="AJ8" s="23"/>
      <c r="AK8" s="23"/>
    </row>
    <row r="9" spans="1:37" s="1" customFormat="1" ht="12.75" customHeight="1" x14ac:dyDescent="0.2">
      <c r="A9" s="68"/>
      <c r="B9" s="68"/>
      <c r="C9" s="68"/>
      <c r="D9" s="68"/>
      <c r="E9" s="69"/>
      <c r="F9" s="69"/>
      <c r="G9" s="69"/>
      <c r="H9" s="69"/>
      <c r="I9" s="69"/>
      <c r="J9" s="69"/>
      <c r="K9" s="69"/>
      <c r="L9" s="69"/>
      <c r="M9" s="69"/>
      <c r="N9" s="69"/>
      <c r="O9" s="70"/>
      <c r="P9" s="112" t="s">
        <v>75</v>
      </c>
      <c r="Q9" s="113"/>
      <c r="R9" s="38"/>
      <c r="S9" s="38"/>
      <c r="T9" s="38"/>
      <c r="U9" s="38"/>
      <c r="V9" s="38"/>
      <c r="W9" s="38"/>
      <c r="X9" s="38"/>
      <c r="Y9" s="38"/>
      <c r="Z9" s="38"/>
      <c r="AA9" s="38"/>
      <c r="AB9" s="38"/>
      <c r="AC9" s="38"/>
      <c r="AD9" s="38"/>
      <c r="AE9" s="38"/>
      <c r="AF9" s="38"/>
      <c r="AG9" s="38"/>
      <c r="AH9" s="38"/>
      <c r="AI9" s="38"/>
      <c r="AJ9" s="38"/>
      <c r="AK9" s="38"/>
    </row>
    <row r="10" spans="1:37" s="2" customFormat="1" ht="65.25" customHeight="1" x14ac:dyDescent="0.2">
      <c r="A10" s="63" t="s">
        <v>6</v>
      </c>
      <c r="B10" s="63" t="s">
        <v>7</v>
      </c>
      <c r="C10" s="63" t="s">
        <v>229</v>
      </c>
      <c r="D10" s="40" t="s">
        <v>4</v>
      </c>
      <c r="E10" s="39" t="s">
        <v>10</v>
      </c>
      <c r="F10" s="41" t="s">
        <v>181</v>
      </c>
      <c r="G10" s="41" t="s">
        <v>180</v>
      </c>
      <c r="H10" s="41" t="s">
        <v>175</v>
      </c>
      <c r="I10" s="41" t="s">
        <v>139</v>
      </c>
      <c r="J10" s="41" t="s">
        <v>182</v>
      </c>
      <c r="K10" s="41" t="s">
        <v>15</v>
      </c>
      <c r="L10" s="41" t="s">
        <v>11</v>
      </c>
      <c r="M10" s="41" t="s">
        <v>5</v>
      </c>
      <c r="N10" s="41" t="s">
        <v>73</v>
      </c>
      <c r="O10" s="41" t="s">
        <v>74</v>
      </c>
      <c r="P10" s="42" t="s">
        <v>76</v>
      </c>
      <c r="Q10" s="42" t="s">
        <v>138</v>
      </c>
      <c r="R10" s="38"/>
      <c r="S10" s="38"/>
      <c r="T10" s="38"/>
      <c r="U10" s="38"/>
      <c r="V10" s="38"/>
      <c r="W10" s="38"/>
      <c r="X10" s="38"/>
      <c r="Y10" s="38"/>
      <c r="Z10" s="38"/>
      <c r="AA10" s="38"/>
      <c r="AB10" s="38"/>
      <c r="AC10" s="38"/>
      <c r="AD10" s="38"/>
      <c r="AE10" s="38"/>
      <c r="AF10" s="38"/>
      <c r="AG10" s="38"/>
      <c r="AH10" s="38"/>
      <c r="AI10" s="38"/>
      <c r="AJ10" s="38"/>
      <c r="AK10" s="38"/>
    </row>
    <row r="11" spans="1:37" s="2" customFormat="1" ht="146.25" customHeight="1" x14ac:dyDescent="0.2">
      <c r="A11" s="99" t="s">
        <v>221</v>
      </c>
      <c r="B11" s="99" t="s">
        <v>207</v>
      </c>
      <c r="C11" s="99" t="s">
        <v>224</v>
      </c>
      <c r="D11" s="93" t="s">
        <v>193</v>
      </c>
      <c r="E11" s="93" t="s">
        <v>230</v>
      </c>
      <c r="F11" s="93" t="s">
        <v>291</v>
      </c>
      <c r="G11" s="84" t="s">
        <v>314</v>
      </c>
      <c r="H11" s="95">
        <v>0.2</v>
      </c>
      <c r="I11" s="43">
        <v>1</v>
      </c>
      <c r="J11" s="81" t="s">
        <v>289</v>
      </c>
      <c r="K11" s="93" t="s">
        <v>171</v>
      </c>
      <c r="L11" s="93" t="s">
        <v>231</v>
      </c>
      <c r="M11" s="93" t="s">
        <v>285</v>
      </c>
      <c r="N11" s="45">
        <v>43132</v>
      </c>
      <c r="O11" s="45">
        <v>43220</v>
      </c>
      <c r="P11" s="97" t="s">
        <v>247</v>
      </c>
      <c r="Q11" s="46" t="s">
        <v>327</v>
      </c>
      <c r="R11" s="38"/>
      <c r="S11" s="38"/>
      <c r="T11" s="38"/>
      <c r="U11" s="38"/>
      <c r="V11" s="38"/>
      <c r="W11" s="38"/>
      <c r="X11" s="38"/>
      <c r="Y11" s="38"/>
      <c r="Z11" s="38"/>
      <c r="AA11" s="38"/>
      <c r="AB11" s="38"/>
      <c r="AC11" s="38"/>
      <c r="AD11" s="38"/>
      <c r="AE11" s="38"/>
      <c r="AF11" s="38"/>
      <c r="AG11" s="38"/>
      <c r="AH11" s="38"/>
      <c r="AI11" s="38"/>
      <c r="AJ11" s="38"/>
      <c r="AK11" s="38"/>
    </row>
    <row r="12" spans="1:37" s="5" customFormat="1" ht="135" customHeight="1" x14ac:dyDescent="0.2">
      <c r="A12" s="100"/>
      <c r="B12" s="100"/>
      <c r="C12" s="100"/>
      <c r="D12" s="94"/>
      <c r="E12" s="94"/>
      <c r="F12" s="94"/>
      <c r="G12" s="83" t="s">
        <v>313</v>
      </c>
      <c r="H12" s="96"/>
      <c r="I12" s="43">
        <v>2</v>
      </c>
      <c r="J12" s="81" t="s">
        <v>289</v>
      </c>
      <c r="K12" s="94"/>
      <c r="L12" s="94"/>
      <c r="M12" s="94"/>
      <c r="N12" s="45">
        <v>43132</v>
      </c>
      <c r="O12" s="89">
        <v>43465</v>
      </c>
      <c r="P12" s="98"/>
      <c r="Q12" s="91" t="s">
        <v>328</v>
      </c>
      <c r="R12" s="36"/>
      <c r="S12" s="36"/>
      <c r="T12" s="36"/>
      <c r="U12" s="36"/>
      <c r="V12" s="36"/>
      <c r="W12" s="36"/>
      <c r="X12" s="36"/>
      <c r="Y12" s="36"/>
      <c r="Z12" s="36"/>
      <c r="AA12" s="36"/>
      <c r="AB12" s="36"/>
      <c r="AC12" s="36"/>
      <c r="AD12" s="36"/>
      <c r="AE12" s="36"/>
      <c r="AF12" s="36"/>
      <c r="AG12" s="36"/>
      <c r="AH12" s="36"/>
      <c r="AI12" s="36"/>
      <c r="AJ12" s="36"/>
      <c r="AK12" s="36"/>
    </row>
    <row r="13" spans="1:37" s="5" customFormat="1" ht="122.25" customHeight="1" x14ac:dyDescent="0.2">
      <c r="A13" s="99" t="s">
        <v>221</v>
      </c>
      <c r="B13" s="99" t="s">
        <v>207</v>
      </c>
      <c r="C13" s="99" t="s">
        <v>224</v>
      </c>
      <c r="D13" s="93" t="s">
        <v>193</v>
      </c>
      <c r="E13" s="93" t="s">
        <v>230</v>
      </c>
      <c r="F13" s="93" t="s">
        <v>284</v>
      </c>
      <c r="G13" s="93" t="s">
        <v>286</v>
      </c>
      <c r="H13" s="95">
        <v>0.2</v>
      </c>
      <c r="I13" s="43">
        <v>1</v>
      </c>
      <c r="J13" s="44" t="s">
        <v>279</v>
      </c>
      <c r="K13" s="44" t="s">
        <v>171</v>
      </c>
      <c r="L13" s="44" t="s">
        <v>231</v>
      </c>
      <c r="M13" s="44" t="s">
        <v>290</v>
      </c>
      <c r="N13" s="45">
        <v>43132</v>
      </c>
      <c r="O13" s="45">
        <v>43281</v>
      </c>
      <c r="P13" s="97" t="s">
        <v>281</v>
      </c>
      <c r="Q13" s="46" t="s">
        <v>327</v>
      </c>
      <c r="R13" s="37"/>
      <c r="S13" s="37"/>
      <c r="T13" s="37"/>
      <c r="U13" s="37"/>
      <c r="V13" s="37"/>
      <c r="W13" s="37"/>
      <c r="X13" s="37"/>
      <c r="Y13" s="37"/>
      <c r="Z13" s="37"/>
      <c r="AA13" s="37"/>
      <c r="AB13" s="37"/>
      <c r="AC13" s="37"/>
      <c r="AD13" s="37"/>
      <c r="AE13" s="37"/>
      <c r="AF13" s="37"/>
      <c r="AG13" s="37"/>
      <c r="AH13" s="37"/>
      <c r="AI13" s="37"/>
      <c r="AJ13" s="37"/>
      <c r="AK13" s="37"/>
    </row>
    <row r="14" spans="1:37" s="5" customFormat="1" ht="157.5" customHeight="1" x14ac:dyDescent="0.2">
      <c r="A14" s="105"/>
      <c r="B14" s="105"/>
      <c r="C14" s="105"/>
      <c r="D14" s="109"/>
      <c r="E14" s="109"/>
      <c r="F14" s="109"/>
      <c r="G14" s="109"/>
      <c r="H14" s="109"/>
      <c r="I14" s="43">
        <f>I13+1</f>
        <v>2</v>
      </c>
      <c r="J14" s="44" t="s">
        <v>280</v>
      </c>
      <c r="K14" s="44" t="s">
        <v>171</v>
      </c>
      <c r="L14" s="44" t="s">
        <v>231</v>
      </c>
      <c r="M14" s="44" t="s">
        <v>243</v>
      </c>
      <c r="N14" s="45">
        <v>43296</v>
      </c>
      <c r="O14" s="45">
        <v>43373</v>
      </c>
      <c r="P14" s="98"/>
      <c r="Q14" s="195" t="s">
        <v>329</v>
      </c>
      <c r="R14" s="37"/>
      <c r="S14" s="37"/>
      <c r="T14" s="37"/>
      <c r="U14" s="37"/>
      <c r="V14" s="37"/>
      <c r="W14" s="37"/>
      <c r="X14" s="37"/>
      <c r="Y14" s="37"/>
      <c r="Z14" s="37"/>
      <c r="AA14" s="37"/>
      <c r="AB14" s="37"/>
      <c r="AC14" s="37"/>
      <c r="AD14" s="37"/>
      <c r="AE14" s="37"/>
      <c r="AF14" s="37"/>
      <c r="AG14" s="37"/>
      <c r="AH14" s="37"/>
      <c r="AI14" s="37"/>
      <c r="AJ14" s="37"/>
      <c r="AK14" s="37"/>
    </row>
    <row r="15" spans="1:37" s="5" customFormat="1" ht="69" customHeight="1" x14ac:dyDescent="0.2">
      <c r="A15" s="99" t="s">
        <v>221</v>
      </c>
      <c r="B15" s="99" t="s">
        <v>207</v>
      </c>
      <c r="C15" s="99" t="s">
        <v>224</v>
      </c>
      <c r="D15" s="93" t="s">
        <v>193</v>
      </c>
      <c r="E15" s="93" t="s">
        <v>230</v>
      </c>
      <c r="F15" s="93" t="s">
        <v>258</v>
      </c>
      <c r="G15" s="93" t="s">
        <v>276</v>
      </c>
      <c r="H15" s="95">
        <v>0.2</v>
      </c>
      <c r="I15" s="43">
        <f>1</f>
        <v>1</v>
      </c>
      <c r="J15" s="44" t="s">
        <v>252</v>
      </c>
      <c r="K15" s="44" t="s">
        <v>171</v>
      </c>
      <c r="L15" s="44" t="s">
        <v>231</v>
      </c>
      <c r="M15" s="44" t="s">
        <v>306</v>
      </c>
      <c r="N15" s="45">
        <v>43151</v>
      </c>
      <c r="O15" s="45">
        <v>43190</v>
      </c>
      <c r="P15" s="97" t="s">
        <v>245</v>
      </c>
      <c r="Q15" s="46" t="s">
        <v>327</v>
      </c>
      <c r="R15" s="37"/>
      <c r="S15" s="37"/>
      <c r="T15" s="37"/>
      <c r="U15" s="37"/>
      <c r="V15" s="37"/>
      <c r="W15" s="37"/>
      <c r="X15" s="37"/>
      <c r="Y15" s="37"/>
      <c r="Z15" s="37"/>
      <c r="AA15" s="37"/>
      <c r="AB15" s="37"/>
      <c r="AC15" s="37"/>
      <c r="AD15" s="37"/>
      <c r="AE15" s="37"/>
      <c r="AF15" s="37"/>
      <c r="AG15" s="37"/>
      <c r="AH15" s="37"/>
      <c r="AI15" s="37"/>
      <c r="AJ15" s="37"/>
      <c r="AK15" s="37"/>
    </row>
    <row r="16" spans="1:37" s="5" customFormat="1" ht="108" customHeight="1" x14ac:dyDescent="0.2">
      <c r="A16" s="105"/>
      <c r="B16" s="105"/>
      <c r="C16" s="105"/>
      <c r="D16" s="109"/>
      <c r="E16" s="109"/>
      <c r="F16" s="109"/>
      <c r="G16" s="109"/>
      <c r="H16" s="102"/>
      <c r="I16" s="43">
        <v>2</v>
      </c>
      <c r="J16" s="44" t="s">
        <v>307</v>
      </c>
      <c r="K16" s="44" t="s">
        <v>171</v>
      </c>
      <c r="L16" s="44" t="s">
        <v>231</v>
      </c>
      <c r="M16" s="44" t="s">
        <v>259</v>
      </c>
      <c r="N16" s="45">
        <v>43191</v>
      </c>
      <c r="O16" s="45">
        <v>43220</v>
      </c>
      <c r="P16" s="101"/>
      <c r="Q16" s="46" t="s">
        <v>327</v>
      </c>
      <c r="R16" s="37"/>
      <c r="S16" s="37"/>
      <c r="T16" s="37"/>
      <c r="U16" s="37"/>
      <c r="V16" s="37"/>
      <c r="W16" s="37"/>
      <c r="X16" s="37"/>
      <c r="Y16" s="37"/>
      <c r="Z16" s="37"/>
      <c r="AA16" s="37"/>
      <c r="AB16" s="37"/>
      <c r="AC16" s="37"/>
      <c r="AD16" s="37"/>
      <c r="AE16" s="37"/>
      <c r="AF16" s="37"/>
      <c r="AG16" s="37"/>
      <c r="AH16" s="37"/>
      <c r="AI16" s="37"/>
      <c r="AJ16" s="37"/>
      <c r="AK16" s="37"/>
    </row>
    <row r="17" spans="1:41" s="5" customFormat="1" ht="120" customHeight="1" x14ac:dyDescent="0.2">
      <c r="A17" s="105"/>
      <c r="B17" s="105"/>
      <c r="C17" s="105"/>
      <c r="D17" s="109"/>
      <c r="E17" s="109"/>
      <c r="F17" s="109"/>
      <c r="G17" s="109"/>
      <c r="H17" s="102"/>
      <c r="I17" s="43">
        <v>3</v>
      </c>
      <c r="J17" s="44" t="s">
        <v>251</v>
      </c>
      <c r="K17" s="44" t="s">
        <v>171</v>
      </c>
      <c r="L17" s="44" t="s">
        <v>231</v>
      </c>
      <c r="M17" s="44" t="s">
        <v>260</v>
      </c>
      <c r="N17" s="45">
        <v>43221</v>
      </c>
      <c r="O17" s="45">
        <v>43251</v>
      </c>
      <c r="P17" s="101"/>
      <c r="Q17" s="46" t="s">
        <v>327</v>
      </c>
      <c r="R17" s="37"/>
      <c r="S17" s="37"/>
      <c r="T17" s="37"/>
      <c r="U17" s="37"/>
      <c r="V17" s="37"/>
      <c r="W17" s="37"/>
      <c r="X17" s="37"/>
      <c r="Y17" s="37"/>
      <c r="Z17" s="37"/>
      <c r="AA17" s="37"/>
      <c r="AB17" s="37"/>
      <c r="AC17" s="37"/>
      <c r="AD17" s="37"/>
      <c r="AE17" s="37"/>
      <c r="AF17" s="37"/>
      <c r="AG17" s="37"/>
      <c r="AH17" s="37"/>
      <c r="AI17" s="37"/>
      <c r="AJ17" s="37"/>
      <c r="AK17" s="37"/>
    </row>
    <row r="18" spans="1:41" s="5" customFormat="1" ht="82.5" customHeight="1" x14ac:dyDescent="0.2">
      <c r="A18" s="100"/>
      <c r="B18" s="100"/>
      <c r="C18" s="100"/>
      <c r="D18" s="94"/>
      <c r="E18" s="94"/>
      <c r="F18" s="94"/>
      <c r="G18" s="94"/>
      <c r="H18" s="96"/>
      <c r="I18" s="43">
        <v>4</v>
      </c>
      <c r="J18" s="44" t="s">
        <v>250</v>
      </c>
      <c r="K18" s="44" t="s">
        <v>171</v>
      </c>
      <c r="L18" s="44" t="s">
        <v>231</v>
      </c>
      <c r="M18" s="44" t="s">
        <v>261</v>
      </c>
      <c r="N18" s="45">
        <v>43252</v>
      </c>
      <c r="O18" s="45">
        <v>43434</v>
      </c>
      <c r="P18" s="98"/>
      <c r="Q18" s="92" t="s">
        <v>330</v>
      </c>
      <c r="R18" s="37"/>
      <c r="S18" s="37"/>
      <c r="T18" s="37"/>
      <c r="U18" s="37"/>
      <c r="V18" s="37"/>
      <c r="W18" s="37"/>
      <c r="X18" s="37"/>
      <c r="Y18" s="37"/>
      <c r="Z18" s="37"/>
      <c r="AA18" s="37"/>
      <c r="AB18" s="37"/>
      <c r="AC18" s="37"/>
      <c r="AD18" s="37"/>
      <c r="AE18" s="37"/>
      <c r="AF18" s="37"/>
      <c r="AG18" s="37"/>
      <c r="AH18" s="37"/>
      <c r="AI18" s="37"/>
      <c r="AJ18" s="37"/>
      <c r="AK18" s="37"/>
    </row>
    <row r="19" spans="1:41" s="5" customFormat="1" ht="208.5" customHeight="1" x14ac:dyDescent="0.2">
      <c r="A19" s="99" t="s">
        <v>221</v>
      </c>
      <c r="B19" s="99" t="s">
        <v>207</v>
      </c>
      <c r="C19" s="99" t="s">
        <v>224</v>
      </c>
      <c r="D19" s="93" t="s">
        <v>193</v>
      </c>
      <c r="E19" s="93" t="s">
        <v>230</v>
      </c>
      <c r="F19" s="93" t="s">
        <v>257</v>
      </c>
      <c r="G19" s="140" t="s">
        <v>287</v>
      </c>
      <c r="H19" s="95">
        <v>0.2</v>
      </c>
      <c r="I19" s="43">
        <f>1</f>
        <v>1</v>
      </c>
      <c r="J19" s="44" t="s">
        <v>240</v>
      </c>
      <c r="K19" s="44" t="s">
        <v>171</v>
      </c>
      <c r="L19" s="44" t="s">
        <v>235</v>
      </c>
      <c r="M19" s="44" t="s">
        <v>262</v>
      </c>
      <c r="N19" s="45">
        <v>43132</v>
      </c>
      <c r="O19" s="45">
        <v>43146</v>
      </c>
      <c r="P19" s="97" t="s">
        <v>253</v>
      </c>
      <c r="Q19" s="46" t="s">
        <v>327</v>
      </c>
      <c r="R19" s="37"/>
      <c r="S19" s="37"/>
      <c r="T19" s="37"/>
      <c r="U19" s="37"/>
      <c r="V19" s="37"/>
      <c r="W19" s="37"/>
      <c r="X19" s="37"/>
      <c r="Y19" s="37"/>
      <c r="Z19" s="37"/>
      <c r="AA19" s="37"/>
      <c r="AB19" s="37"/>
      <c r="AC19" s="37"/>
      <c r="AD19" s="37"/>
      <c r="AE19" s="37"/>
      <c r="AF19" s="37"/>
      <c r="AG19" s="37"/>
      <c r="AH19" s="37"/>
      <c r="AI19" s="37"/>
      <c r="AJ19" s="37"/>
      <c r="AK19" s="37"/>
    </row>
    <row r="20" spans="1:41" s="5" customFormat="1" ht="75" customHeight="1" x14ac:dyDescent="0.2">
      <c r="A20" s="105"/>
      <c r="B20" s="105"/>
      <c r="C20" s="105"/>
      <c r="D20" s="109"/>
      <c r="E20" s="109"/>
      <c r="F20" s="109"/>
      <c r="G20" s="109"/>
      <c r="H20" s="102"/>
      <c r="I20" s="43">
        <v>2</v>
      </c>
      <c r="J20" s="44" t="s">
        <v>265</v>
      </c>
      <c r="K20" s="44" t="s">
        <v>171</v>
      </c>
      <c r="L20" s="44" t="s">
        <v>235</v>
      </c>
      <c r="M20" s="44" t="s">
        <v>263</v>
      </c>
      <c r="N20" s="45">
        <v>43191</v>
      </c>
      <c r="O20" s="45">
        <v>43281</v>
      </c>
      <c r="P20" s="101"/>
      <c r="Q20" s="46" t="s">
        <v>327</v>
      </c>
      <c r="R20" s="37"/>
      <c r="S20" s="37"/>
      <c r="T20" s="37"/>
      <c r="U20" s="37"/>
      <c r="V20" s="37"/>
      <c r="W20" s="37"/>
      <c r="X20" s="37"/>
      <c r="Y20" s="37"/>
      <c r="Z20" s="37"/>
      <c r="AA20" s="37"/>
      <c r="AB20" s="37"/>
      <c r="AC20" s="37"/>
      <c r="AD20" s="37"/>
      <c r="AE20" s="37"/>
      <c r="AF20" s="37"/>
      <c r="AG20" s="37"/>
      <c r="AH20" s="37"/>
      <c r="AI20" s="37"/>
      <c r="AJ20" s="37"/>
      <c r="AK20" s="37"/>
    </row>
    <row r="21" spans="1:41" s="5" customFormat="1" ht="135.75" customHeight="1" x14ac:dyDescent="0.2">
      <c r="A21" s="105"/>
      <c r="B21" s="105"/>
      <c r="C21" s="105"/>
      <c r="D21" s="109"/>
      <c r="E21" s="109"/>
      <c r="F21" s="109"/>
      <c r="G21" s="109"/>
      <c r="H21" s="109"/>
      <c r="I21" s="43">
        <v>3</v>
      </c>
      <c r="J21" s="44" t="s">
        <v>267</v>
      </c>
      <c r="K21" s="44" t="s">
        <v>171</v>
      </c>
      <c r="L21" s="44" t="s">
        <v>235</v>
      </c>
      <c r="M21" s="44" t="s">
        <v>264</v>
      </c>
      <c r="N21" s="45">
        <v>43282</v>
      </c>
      <c r="O21" s="45">
        <v>43343</v>
      </c>
      <c r="P21" s="101"/>
      <c r="Q21" s="196" t="s">
        <v>331</v>
      </c>
      <c r="R21" s="37"/>
      <c r="S21" s="37"/>
      <c r="T21" s="37"/>
      <c r="U21" s="37"/>
      <c r="V21" s="37"/>
      <c r="W21" s="37"/>
      <c r="X21" s="37"/>
      <c r="Y21" s="37"/>
      <c r="Z21" s="37"/>
      <c r="AA21" s="37"/>
      <c r="AB21" s="37"/>
      <c r="AC21" s="37"/>
      <c r="AD21" s="37"/>
      <c r="AE21" s="37"/>
      <c r="AF21" s="37"/>
      <c r="AG21" s="37"/>
      <c r="AH21" s="37"/>
      <c r="AI21" s="37"/>
      <c r="AJ21" s="37"/>
      <c r="AK21" s="37"/>
    </row>
    <row r="22" spans="1:41" s="5" customFormat="1" ht="123" customHeight="1" x14ac:dyDescent="0.2">
      <c r="A22" s="100"/>
      <c r="B22" s="100"/>
      <c r="C22" s="100"/>
      <c r="D22" s="94"/>
      <c r="E22" s="94"/>
      <c r="F22" s="94"/>
      <c r="G22" s="94"/>
      <c r="H22" s="94"/>
      <c r="I22" s="43">
        <v>4</v>
      </c>
      <c r="J22" s="44" t="s">
        <v>266</v>
      </c>
      <c r="K22" s="44" t="s">
        <v>171</v>
      </c>
      <c r="L22" s="44" t="s">
        <v>235</v>
      </c>
      <c r="M22" s="44" t="s">
        <v>274</v>
      </c>
      <c r="N22" s="45">
        <v>43344</v>
      </c>
      <c r="O22" s="45">
        <v>43373</v>
      </c>
      <c r="P22" s="98"/>
      <c r="Q22" s="45" t="s">
        <v>332</v>
      </c>
      <c r="R22" s="37"/>
      <c r="S22" s="37"/>
      <c r="T22" s="37"/>
      <c r="U22" s="37"/>
      <c r="V22" s="37"/>
      <c r="W22" s="37"/>
      <c r="X22" s="37"/>
      <c r="Y22" s="37"/>
      <c r="Z22" s="37"/>
      <c r="AA22" s="37"/>
      <c r="AB22" s="37"/>
      <c r="AC22" s="37"/>
      <c r="AD22" s="37"/>
      <c r="AE22" s="37"/>
      <c r="AF22" s="37"/>
      <c r="AG22" s="37"/>
      <c r="AH22" s="37"/>
      <c r="AI22" s="37"/>
      <c r="AJ22" s="37"/>
      <c r="AK22" s="37"/>
    </row>
    <row r="23" spans="1:41" s="5" customFormat="1" ht="121.5" customHeight="1" x14ac:dyDescent="0.2">
      <c r="A23" s="99" t="s">
        <v>221</v>
      </c>
      <c r="B23" s="99" t="s">
        <v>207</v>
      </c>
      <c r="C23" s="99" t="s">
        <v>224</v>
      </c>
      <c r="D23" s="93" t="s">
        <v>193</v>
      </c>
      <c r="E23" s="93" t="s">
        <v>230</v>
      </c>
      <c r="F23" s="93" t="s">
        <v>303</v>
      </c>
      <c r="G23" s="93" t="s">
        <v>277</v>
      </c>
      <c r="H23" s="95">
        <v>0.2</v>
      </c>
      <c r="I23" s="43">
        <f>1</f>
        <v>1</v>
      </c>
      <c r="J23" s="44" t="s">
        <v>275</v>
      </c>
      <c r="K23" s="44" t="s">
        <v>171</v>
      </c>
      <c r="L23" s="44" t="s">
        <v>235</v>
      </c>
      <c r="M23" s="44" t="s">
        <v>288</v>
      </c>
      <c r="N23" s="45">
        <v>43132</v>
      </c>
      <c r="O23" s="45">
        <v>43465</v>
      </c>
      <c r="P23" s="97" t="s">
        <v>269</v>
      </c>
      <c r="Q23" s="91" t="s">
        <v>334</v>
      </c>
      <c r="R23" s="37"/>
      <c r="S23" s="37"/>
      <c r="T23" s="37"/>
      <c r="U23" s="37"/>
      <c r="V23" s="37"/>
      <c r="W23" s="37"/>
      <c r="X23" s="37"/>
      <c r="Y23" s="37"/>
      <c r="Z23" s="37"/>
      <c r="AA23" s="37"/>
      <c r="AB23" s="37"/>
      <c r="AC23" s="37"/>
      <c r="AD23" s="37"/>
      <c r="AE23" s="37"/>
      <c r="AF23" s="37"/>
      <c r="AG23" s="37"/>
      <c r="AH23" s="37"/>
      <c r="AI23" s="37"/>
      <c r="AJ23" s="37"/>
      <c r="AK23" s="37"/>
    </row>
    <row r="24" spans="1:41" s="5" customFormat="1" ht="151.5" customHeight="1" x14ac:dyDescent="0.2">
      <c r="A24" s="100"/>
      <c r="B24" s="100"/>
      <c r="C24" s="100"/>
      <c r="D24" s="94"/>
      <c r="E24" s="94"/>
      <c r="F24" s="94"/>
      <c r="G24" s="94"/>
      <c r="H24" s="96"/>
      <c r="I24" s="43">
        <v>2</v>
      </c>
      <c r="J24" s="44" t="s">
        <v>278</v>
      </c>
      <c r="K24" s="44" t="s">
        <v>171</v>
      </c>
      <c r="L24" s="44" t="s">
        <v>235</v>
      </c>
      <c r="M24" s="44" t="s">
        <v>268</v>
      </c>
      <c r="N24" s="45">
        <v>43132</v>
      </c>
      <c r="O24" s="45">
        <v>43465</v>
      </c>
      <c r="P24" s="98"/>
      <c r="Q24" s="91" t="s">
        <v>333</v>
      </c>
      <c r="R24" s="37"/>
      <c r="S24" s="37"/>
      <c r="T24" s="37"/>
      <c r="U24" s="37"/>
      <c r="V24" s="37"/>
      <c r="W24" s="37"/>
      <c r="X24" s="37"/>
      <c r="Y24" s="37"/>
      <c r="Z24" s="37"/>
      <c r="AA24" s="37"/>
      <c r="AB24" s="37"/>
      <c r="AC24" s="37"/>
      <c r="AD24" s="37"/>
      <c r="AE24" s="37"/>
      <c r="AF24" s="37"/>
      <c r="AG24" s="37"/>
      <c r="AH24" s="37"/>
      <c r="AI24" s="37"/>
      <c r="AJ24" s="37"/>
      <c r="AK24" s="37"/>
    </row>
    <row r="25" spans="1:41" s="4" customFormat="1" ht="12.75" customHeight="1" x14ac:dyDescent="0.2">
      <c r="A25" s="103" t="s">
        <v>321</v>
      </c>
      <c r="B25" s="103"/>
      <c r="C25" s="103"/>
      <c r="D25" s="103"/>
      <c r="E25" s="103"/>
      <c r="F25" s="103"/>
      <c r="G25" s="103"/>
      <c r="H25" s="103" t="s">
        <v>324</v>
      </c>
      <c r="I25" s="103"/>
      <c r="J25" s="103"/>
      <c r="K25" s="103"/>
      <c r="L25" s="138" t="s">
        <v>325</v>
      </c>
      <c r="M25" s="130"/>
      <c r="N25" s="130"/>
      <c r="O25" s="130"/>
      <c r="P25" s="130"/>
      <c r="Q25" s="131"/>
      <c r="R25" s="24"/>
      <c r="S25" s="24"/>
      <c r="T25" s="24"/>
      <c r="U25" s="24"/>
      <c r="V25" s="24"/>
      <c r="W25" s="24"/>
      <c r="X25" s="24"/>
      <c r="Y25" s="24"/>
      <c r="Z25" s="24"/>
      <c r="AA25" s="24"/>
      <c r="AB25" s="24"/>
      <c r="AC25" s="24"/>
      <c r="AD25" s="24"/>
      <c r="AE25" s="24"/>
      <c r="AF25" s="24"/>
      <c r="AG25" s="24"/>
      <c r="AH25" s="24"/>
      <c r="AI25" s="24"/>
      <c r="AJ25" s="24"/>
      <c r="AK25" s="24"/>
    </row>
    <row r="26" spans="1:41" ht="12.75" customHeight="1" x14ac:dyDescent="0.2">
      <c r="A26" s="103"/>
      <c r="B26" s="103"/>
      <c r="C26" s="103"/>
      <c r="D26" s="103"/>
      <c r="E26" s="103"/>
      <c r="F26" s="103"/>
      <c r="G26" s="103"/>
      <c r="H26" s="103"/>
      <c r="I26" s="103"/>
      <c r="J26" s="103"/>
      <c r="K26" s="103"/>
      <c r="L26" s="132"/>
      <c r="M26" s="133"/>
      <c r="N26" s="133"/>
      <c r="O26" s="133"/>
      <c r="P26" s="133"/>
      <c r="Q26" s="134"/>
      <c r="R26" s="24"/>
      <c r="S26" s="24"/>
      <c r="T26" s="24"/>
      <c r="U26" s="24"/>
      <c r="V26" s="24"/>
      <c r="W26" s="24"/>
      <c r="X26" s="24"/>
      <c r="Y26" s="24"/>
      <c r="Z26" s="24"/>
      <c r="AA26" s="24"/>
      <c r="AB26" s="24"/>
      <c r="AC26" s="24"/>
      <c r="AD26" s="24"/>
      <c r="AE26" s="24"/>
      <c r="AF26" s="24"/>
      <c r="AG26" s="24"/>
      <c r="AH26" s="24"/>
      <c r="AI26" s="24"/>
      <c r="AJ26" s="24"/>
      <c r="AK26" s="24"/>
      <c r="AL26" s="3"/>
      <c r="AM26" s="3"/>
      <c r="AN26" s="3"/>
      <c r="AO26" s="3"/>
    </row>
    <row r="27" spans="1:41" ht="53.25" customHeight="1" x14ac:dyDescent="0.2">
      <c r="A27" s="103"/>
      <c r="B27" s="103"/>
      <c r="C27" s="103"/>
      <c r="D27" s="103"/>
      <c r="E27" s="103"/>
      <c r="F27" s="103"/>
      <c r="G27" s="103"/>
      <c r="H27" s="103"/>
      <c r="I27" s="103"/>
      <c r="J27" s="103"/>
      <c r="K27" s="103"/>
      <c r="L27" s="135"/>
      <c r="M27" s="136"/>
      <c r="N27" s="136"/>
      <c r="O27" s="136"/>
      <c r="P27" s="136"/>
      <c r="Q27" s="137"/>
      <c r="R27" s="24"/>
      <c r="S27" s="24"/>
      <c r="T27" s="24"/>
      <c r="U27" s="24"/>
      <c r="V27" s="24"/>
      <c r="W27" s="24"/>
      <c r="X27" s="24"/>
      <c r="Y27" s="24"/>
      <c r="Z27" s="24"/>
      <c r="AA27" s="24"/>
      <c r="AB27" s="24"/>
      <c r="AC27" s="24"/>
      <c r="AD27" s="24"/>
      <c r="AE27" s="24"/>
      <c r="AF27" s="24"/>
      <c r="AG27" s="24"/>
      <c r="AH27" s="24"/>
      <c r="AI27" s="24"/>
      <c r="AJ27" s="24"/>
      <c r="AK27" s="24"/>
      <c r="AL27" s="3"/>
      <c r="AM27" s="3"/>
      <c r="AN27" s="3"/>
      <c r="AO27" s="3"/>
    </row>
    <row r="28" spans="1:41" x14ac:dyDescent="0.2">
      <c r="A28" s="139" t="s">
        <v>322</v>
      </c>
      <c r="B28" s="139"/>
      <c r="C28" s="139"/>
      <c r="D28" s="139"/>
      <c r="E28" s="139"/>
      <c r="F28" s="139"/>
      <c r="G28" s="139"/>
      <c r="H28" s="139" t="s">
        <v>323</v>
      </c>
      <c r="I28" s="139"/>
      <c r="J28" s="139"/>
      <c r="K28" s="139"/>
      <c r="L28" s="129" t="s">
        <v>326</v>
      </c>
      <c r="M28" s="130"/>
      <c r="N28" s="130"/>
      <c r="O28" s="130"/>
      <c r="P28" s="130"/>
      <c r="Q28" s="131"/>
      <c r="R28" s="24"/>
      <c r="S28" s="24"/>
      <c r="T28" s="24"/>
      <c r="U28" s="24"/>
      <c r="V28" s="24"/>
      <c r="W28" s="24"/>
      <c r="X28" s="24"/>
      <c r="Y28" s="24"/>
      <c r="Z28" s="24"/>
      <c r="AA28" s="24"/>
      <c r="AB28" s="24"/>
      <c r="AC28" s="24"/>
      <c r="AD28" s="24"/>
      <c r="AE28" s="24"/>
      <c r="AF28" s="24"/>
      <c r="AG28" s="24"/>
      <c r="AH28" s="24"/>
      <c r="AI28" s="24"/>
      <c r="AJ28" s="24"/>
      <c r="AK28" s="24"/>
      <c r="AL28" s="3"/>
      <c r="AM28" s="3"/>
      <c r="AN28" s="3"/>
      <c r="AO28" s="3"/>
    </row>
    <row r="29" spans="1:41" x14ac:dyDescent="0.2">
      <c r="A29" s="139"/>
      <c r="B29" s="139"/>
      <c r="C29" s="139"/>
      <c r="D29" s="139"/>
      <c r="E29" s="139"/>
      <c r="F29" s="139"/>
      <c r="G29" s="139"/>
      <c r="H29" s="139"/>
      <c r="I29" s="139"/>
      <c r="J29" s="139"/>
      <c r="K29" s="139"/>
      <c r="L29" s="132"/>
      <c r="M29" s="133"/>
      <c r="N29" s="133"/>
      <c r="O29" s="133"/>
      <c r="P29" s="133"/>
      <c r="Q29" s="134"/>
      <c r="R29" s="24"/>
      <c r="S29" s="24"/>
      <c r="T29" s="24"/>
      <c r="U29" s="24"/>
      <c r="V29" s="24"/>
      <c r="W29" s="24"/>
      <c r="X29" s="24"/>
      <c r="Y29" s="24"/>
      <c r="Z29" s="24"/>
      <c r="AA29" s="24"/>
      <c r="AB29" s="24"/>
      <c r="AC29" s="24"/>
      <c r="AD29" s="24"/>
      <c r="AE29" s="24"/>
      <c r="AF29" s="24"/>
      <c r="AG29" s="24"/>
      <c r="AH29" s="24"/>
      <c r="AI29" s="24"/>
      <c r="AJ29" s="24"/>
      <c r="AK29" s="24"/>
      <c r="AL29" s="3"/>
      <c r="AM29" s="3"/>
      <c r="AN29" s="3"/>
      <c r="AO29" s="3"/>
    </row>
    <row r="30" spans="1:41" x14ac:dyDescent="0.2">
      <c r="A30" s="139"/>
      <c r="B30" s="139"/>
      <c r="C30" s="139"/>
      <c r="D30" s="139"/>
      <c r="E30" s="139"/>
      <c r="F30" s="139"/>
      <c r="G30" s="139"/>
      <c r="H30" s="139"/>
      <c r="I30" s="139"/>
      <c r="J30" s="139"/>
      <c r="K30" s="139"/>
      <c r="L30" s="135"/>
      <c r="M30" s="136"/>
      <c r="N30" s="136"/>
      <c r="O30" s="136"/>
      <c r="P30" s="136"/>
      <c r="Q30" s="137"/>
      <c r="R30" s="24"/>
      <c r="S30" s="24"/>
      <c r="T30" s="24"/>
      <c r="U30" s="24"/>
      <c r="V30" s="24"/>
      <c r="W30" s="24"/>
      <c r="X30" s="24"/>
      <c r="Y30" s="24"/>
      <c r="Z30" s="24"/>
      <c r="AA30" s="24"/>
      <c r="AB30" s="24"/>
      <c r="AC30" s="24"/>
      <c r="AD30" s="24"/>
      <c r="AE30" s="24"/>
      <c r="AF30" s="24"/>
      <c r="AG30" s="24"/>
      <c r="AH30" s="24"/>
      <c r="AI30" s="24"/>
      <c r="AJ30" s="24"/>
      <c r="AK30" s="24"/>
      <c r="AL30" s="3"/>
      <c r="AM30" s="3"/>
      <c r="AN30" s="3"/>
      <c r="AO30" s="3"/>
    </row>
    <row r="31" spans="1:41" x14ac:dyDescent="0.2">
      <c r="AL31" s="3"/>
      <c r="AM31" s="3"/>
      <c r="AN31" s="3"/>
      <c r="AO31" s="3"/>
    </row>
    <row r="32" spans="1:41" x14ac:dyDescent="0.2">
      <c r="AL32" s="3"/>
      <c r="AM32" s="3"/>
      <c r="AN32" s="3"/>
      <c r="AO32" s="3"/>
    </row>
    <row r="33" spans="38:41" x14ac:dyDescent="0.2">
      <c r="AL33" s="3"/>
      <c r="AM33" s="3"/>
      <c r="AN33" s="3"/>
      <c r="AO33" s="3"/>
    </row>
    <row r="34" spans="38:41" x14ac:dyDescent="0.2">
      <c r="AL34" s="3"/>
      <c r="AM34" s="3"/>
      <c r="AN34" s="3"/>
      <c r="AO34" s="3"/>
    </row>
    <row r="35" spans="38:41" x14ac:dyDescent="0.2">
      <c r="AL35" s="3"/>
      <c r="AM35" s="3"/>
      <c r="AN35" s="3"/>
      <c r="AO35" s="3"/>
    </row>
    <row r="36" spans="38:41" x14ac:dyDescent="0.2">
      <c r="AL36" s="3"/>
      <c r="AM36" s="3"/>
      <c r="AN36" s="3"/>
      <c r="AO36" s="3"/>
    </row>
    <row r="37" spans="38:41" x14ac:dyDescent="0.2">
      <c r="AL37" s="3"/>
      <c r="AM37" s="3"/>
      <c r="AN37" s="3"/>
      <c r="AO37" s="3"/>
    </row>
    <row r="38" spans="38:41" x14ac:dyDescent="0.2">
      <c r="AL38" s="3"/>
      <c r="AM38" s="3"/>
      <c r="AN38" s="3"/>
      <c r="AO38" s="3"/>
    </row>
    <row r="39" spans="38:41" x14ac:dyDescent="0.2">
      <c r="AL39" s="3"/>
      <c r="AM39" s="3"/>
      <c r="AN39" s="3"/>
      <c r="AO39" s="3"/>
    </row>
    <row r="40" spans="38:41" x14ac:dyDescent="0.2">
      <c r="AL40" s="3"/>
      <c r="AM40" s="3"/>
      <c r="AN40" s="3"/>
      <c r="AO40" s="3"/>
    </row>
    <row r="41" spans="38:41" x14ac:dyDescent="0.2">
      <c r="AL41" s="3"/>
      <c r="AM41" s="3"/>
      <c r="AN41" s="3"/>
      <c r="AO41" s="3"/>
    </row>
    <row r="42" spans="38:41" x14ac:dyDescent="0.2">
      <c r="AL42" s="3"/>
      <c r="AM42" s="3"/>
      <c r="AN42" s="3"/>
      <c r="AO42" s="3"/>
    </row>
    <row r="43" spans="38:41" x14ac:dyDescent="0.2">
      <c r="AL43" s="3"/>
      <c r="AM43" s="3"/>
      <c r="AN43" s="3"/>
      <c r="AO43" s="3"/>
    </row>
    <row r="44" spans="38:41" x14ac:dyDescent="0.2">
      <c r="AL44" s="3"/>
      <c r="AM44" s="3"/>
      <c r="AN44" s="3"/>
      <c r="AO44" s="3"/>
    </row>
    <row r="45" spans="38:41" x14ac:dyDescent="0.2">
      <c r="AL45" s="3"/>
      <c r="AM45" s="3"/>
      <c r="AN45" s="3"/>
      <c r="AO45" s="3"/>
    </row>
    <row r="46" spans="38:41" ht="248.25" customHeight="1" x14ac:dyDescent="0.2">
      <c r="AL46" s="3"/>
      <c r="AM46" s="3"/>
      <c r="AN46" s="3"/>
      <c r="AO46" s="3"/>
    </row>
    <row r="47" spans="38:41" x14ac:dyDescent="0.2">
      <c r="AL47" s="3"/>
      <c r="AM47" s="3"/>
      <c r="AN47" s="3"/>
      <c r="AO47" s="3"/>
    </row>
    <row r="48" spans="38:41" ht="319.5" customHeight="1" x14ac:dyDescent="0.2"/>
    <row r="55" ht="88.5" customHeight="1" x14ac:dyDescent="0.2"/>
    <row r="56" ht="154.5" customHeight="1" x14ac:dyDescent="0.2"/>
    <row r="57" ht="138" customHeight="1" x14ac:dyDescent="0.2"/>
    <row r="60" ht="163.5" customHeight="1" x14ac:dyDescent="0.2"/>
    <row r="61" ht="167.25" customHeight="1" x14ac:dyDescent="0.2"/>
    <row r="62" ht="121.5" customHeight="1" x14ac:dyDescent="0.2"/>
    <row r="63" ht="207.75" customHeight="1" x14ac:dyDescent="0.2"/>
    <row r="64" ht="141" customHeight="1" x14ac:dyDescent="0.2"/>
    <row r="66" spans="4:4" x14ac:dyDescent="0.2">
      <c r="D66" s="10" t="s">
        <v>186</v>
      </c>
    </row>
    <row r="67" spans="4:4" x14ac:dyDescent="0.2">
      <c r="D67" s="10" t="s">
        <v>187</v>
      </c>
    </row>
    <row r="68" spans="4:4" x14ac:dyDescent="0.2">
      <c r="D68" s="10" t="s">
        <v>188</v>
      </c>
    </row>
    <row r="69" spans="4:4" x14ac:dyDescent="0.2">
      <c r="D69" s="10" t="s">
        <v>189</v>
      </c>
    </row>
    <row r="70" spans="4:4" x14ac:dyDescent="0.2">
      <c r="D70" s="10" t="s">
        <v>190</v>
      </c>
    </row>
    <row r="71" spans="4:4" x14ac:dyDescent="0.2">
      <c r="D71" s="10" t="s">
        <v>191</v>
      </c>
    </row>
    <row r="72" spans="4:4" x14ac:dyDescent="0.2">
      <c r="D72" s="10" t="s">
        <v>192</v>
      </c>
    </row>
    <row r="73" spans="4:4" x14ac:dyDescent="0.2">
      <c r="D73" s="10" t="s">
        <v>193</v>
      </c>
    </row>
    <row r="74" spans="4:4" x14ac:dyDescent="0.2">
      <c r="D74" s="10" t="s">
        <v>194</v>
      </c>
    </row>
    <row r="75" spans="4:4" x14ac:dyDescent="0.2">
      <c r="D75" s="10" t="s">
        <v>195</v>
      </c>
    </row>
    <row r="76" spans="4:4" x14ac:dyDescent="0.2">
      <c r="D76" s="10" t="s">
        <v>196</v>
      </c>
    </row>
    <row r="77" spans="4:4" x14ac:dyDescent="0.2">
      <c r="D77" s="10" t="s">
        <v>197</v>
      </c>
    </row>
    <row r="78" spans="4:4" x14ac:dyDescent="0.2">
      <c r="D78" s="10" t="s">
        <v>198</v>
      </c>
    </row>
    <row r="83" spans="4:4" ht="89.25" x14ac:dyDescent="0.2">
      <c r="D83" s="67" t="s">
        <v>226</v>
      </c>
    </row>
    <row r="84" spans="4:4" ht="63.75" x14ac:dyDescent="0.2">
      <c r="D84" s="67" t="s">
        <v>199</v>
      </c>
    </row>
    <row r="85" spans="4:4" ht="63.75" x14ac:dyDescent="0.2">
      <c r="D85" s="67" t="s">
        <v>200</v>
      </c>
    </row>
    <row r="86" spans="4:4" ht="51" x14ac:dyDescent="0.2">
      <c r="D86" s="67" t="s">
        <v>201</v>
      </c>
    </row>
    <row r="87" spans="4:4" ht="51" x14ac:dyDescent="0.2">
      <c r="D87" s="66" t="s">
        <v>202</v>
      </c>
    </row>
    <row r="89" spans="4:4" x14ac:dyDescent="0.2">
      <c r="D89" t="s">
        <v>33</v>
      </c>
    </row>
    <row r="90" spans="4:4" x14ac:dyDescent="0.2">
      <c r="D90" s="10" t="s">
        <v>37</v>
      </c>
    </row>
    <row r="91" spans="4:4" x14ac:dyDescent="0.2">
      <c r="D91" t="s">
        <v>38</v>
      </c>
    </row>
    <row r="92" spans="4:4" x14ac:dyDescent="0.2">
      <c r="D92" t="s">
        <v>39</v>
      </c>
    </row>
    <row r="93" spans="4:4" x14ac:dyDescent="0.2">
      <c r="D93" t="s">
        <v>203</v>
      </c>
    </row>
    <row r="94" spans="4:4" x14ac:dyDescent="0.2">
      <c r="D94" t="s">
        <v>42</v>
      </c>
    </row>
    <row r="95" spans="4:4" x14ac:dyDescent="0.2">
      <c r="D95" t="s">
        <v>41</v>
      </c>
    </row>
    <row r="96" spans="4:4" x14ac:dyDescent="0.2">
      <c r="D96" t="s">
        <v>43</v>
      </c>
    </row>
    <row r="97" spans="1:4" x14ac:dyDescent="0.2">
      <c r="D97" t="s">
        <v>44</v>
      </c>
    </row>
    <row r="98" spans="1:4" x14ac:dyDescent="0.2">
      <c r="D98" t="s">
        <v>171</v>
      </c>
    </row>
    <row r="99" spans="1:4" x14ac:dyDescent="0.2">
      <c r="D99" t="s">
        <v>36</v>
      </c>
    </row>
    <row r="100" spans="1:4" x14ac:dyDescent="0.2">
      <c r="D100" t="s">
        <v>35</v>
      </c>
    </row>
    <row r="105" spans="1:4" ht="89.25" x14ac:dyDescent="0.2">
      <c r="A105" s="74" t="s">
        <v>216</v>
      </c>
      <c r="B105" s="76" t="s">
        <v>206</v>
      </c>
      <c r="C105" s="77" t="s">
        <v>215</v>
      </c>
    </row>
    <row r="106" spans="1:4" ht="51" x14ac:dyDescent="0.2">
      <c r="A106" s="74" t="s">
        <v>222</v>
      </c>
      <c r="B106" s="76" t="s">
        <v>205</v>
      </c>
      <c r="C106" s="77" t="s">
        <v>227</v>
      </c>
    </row>
    <row r="107" spans="1:4" ht="102" x14ac:dyDescent="0.2">
      <c r="A107" s="74" t="s">
        <v>217</v>
      </c>
      <c r="B107" s="76" t="s">
        <v>207</v>
      </c>
      <c r="C107" s="76" t="s">
        <v>210</v>
      </c>
    </row>
    <row r="108" spans="1:4" ht="51" x14ac:dyDescent="0.2">
      <c r="A108" s="74" t="s">
        <v>218</v>
      </c>
      <c r="B108" s="76" t="s">
        <v>208</v>
      </c>
      <c r="C108" s="77" t="s">
        <v>209</v>
      </c>
    </row>
    <row r="109" spans="1:4" ht="108" customHeight="1" x14ac:dyDescent="0.2">
      <c r="A109" s="74" t="s">
        <v>219</v>
      </c>
      <c r="B109" s="77" t="s">
        <v>211</v>
      </c>
      <c r="C109" s="77" t="s">
        <v>213</v>
      </c>
    </row>
    <row r="110" spans="1:4" ht="63.75" x14ac:dyDescent="0.2">
      <c r="A110" s="74" t="s">
        <v>220</v>
      </c>
      <c r="B110" s="78" t="s">
        <v>212</v>
      </c>
      <c r="C110" s="77" t="s">
        <v>224</v>
      </c>
    </row>
    <row r="111" spans="1:4" ht="63.75" x14ac:dyDescent="0.2">
      <c r="A111" s="74" t="s">
        <v>221</v>
      </c>
      <c r="B111" s="77"/>
      <c r="C111" s="72" t="s">
        <v>223</v>
      </c>
    </row>
  </sheetData>
  <mergeCells count="70">
    <mergeCell ref="F11:F12"/>
    <mergeCell ref="H11:H12"/>
    <mergeCell ref="K11:K12"/>
    <mergeCell ref="L11:L12"/>
    <mergeCell ref="A11:A12"/>
    <mergeCell ref="B11:B12"/>
    <mergeCell ref="C11:C12"/>
    <mergeCell ref="D11:D12"/>
    <mergeCell ref="E11:E12"/>
    <mergeCell ref="E15:E18"/>
    <mergeCell ref="D15:D18"/>
    <mergeCell ref="C15:C18"/>
    <mergeCell ref="B15:B18"/>
    <mergeCell ref="A15:A18"/>
    <mergeCell ref="L28:Q30"/>
    <mergeCell ref="L25:Q27"/>
    <mergeCell ref="A28:G30"/>
    <mergeCell ref="C13:C14"/>
    <mergeCell ref="B13:B14"/>
    <mergeCell ref="A13:A14"/>
    <mergeCell ref="D19:D22"/>
    <mergeCell ref="E19:E22"/>
    <mergeCell ref="F19:F22"/>
    <mergeCell ref="G19:G22"/>
    <mergeCell ref="F15:F18"/>
    <mergeCell ref="G15:G18"/>
    <mergeCell ref="A25:G27"/>
    <mergeCell ref="P19:P22"/>
    <mergeCell ref="H28:K30"/>
    <mergeCell ref="H19:H22"/>
    <mergeCell ref="G6:G7"/>
    <mergeCell ref="J6:J7"/>
    <mergeCell ref="M1:Q2"/>
    <mergeCell ref="M3:N3"/>
    <mergeCell ref="O3:Q3"/>
    <mergeCell ref="F1:L4"/>
    <mergeCell ref="D5:Q5"/>
    <mergeCell ref="M4:Q4"/>
    <mergeCell ref="A19:A22"/>
    <mergeCell ref="B19:B22"/>
    <mergeCell ref="C19:C22"/>
    <mergeCell ref="A1:E4"/>
    <mergeCell ref="K6:K7"/>
    <mergeCell ref="H13:H14"/>
    <mergeCell ref="D13:D14"/>
    <mergeCell ref="E13:E14"/>
    <mergeCell ref="F13:F14"/>
    <mergeCell ref="G13:G14"/>
    <mergeCell ref="A6:D7"/>
    <mergeCell ref="E6:E7"/>
    <mergeCell ref="H6:I7"/>
    <mergeCell ref="D8:Q8"/>
    <mergeCell ref="P9:Q9"/>
    <mergeCell ref="F6:F7"/>
    <mergeCell ref="P15:P18"/>
    <mergeCell ref="P13:P14"/>
    <mergeCell ref="H15:H18"/>
    <mergeCell ref="H25:K27"/>
    <mergeCell ref="M6:Q7"/>
    <mergeCell ref="M11:M12"/>
    <mergeCell ref="P11:P12"/>
    <mergeCell ref="F23:F24"/>
    <mergeCell ref="G23:G24"/>
    <mergeCell ref="H23:H24"/>
    <mergeCell ref="P23:P24"/>
    <mergeCell ref="A23:A24"/>
    <mergeCell ref="B23:B24"/>
    <mergeCell ref="C23:C24"/>
    <mergeCell ref="D23:D24"/>
    <mergeCell ref="E23:E24"/>
  </mergeCells>
  <dataValidations count="7">
    <dataValidation type="list" allowBlank="1" showInputMessage="1" showErrorMessage="1" sqref="WVP983055:WVP983064 UON983055:UON983064 UYJ983055:UYJ983064 VIF983055:VIF983064 VSB983055:VSB983064 WBX983055:WBX983064 WLT983055:WLT983064 D65551:D65560 D983055:D983064 D917519:D917528 D851983:D851992 D786447:D786456 D720911:D720920 D655375:D655384 D589839:D589848 D524303:D524312 D458767:D458776 D393231:D393240 D327695:D327704 D262159:D262168 D196623:D196632 D131087:D131096 JD65551:JD65560 SZ65551:SZ65560 ACV65551:ACV65560 AMR65551:AMR65560 AWN65551:AWN65560 BGJ65551:BGJ65560 BQF65551:BQF65560 CAB65551:CAB65560 CJX65551:CJX65560 CTT65551:CTT65560 DDP65551:DDP65560 DNL65551:DNL65560 DXH65551:DXH65560 EHD65551:EHD65560 EQZ65551:EQZ65560 FAV65551:FAV65560 FKR65551:FKR65560 FUN65551:FUN65560 GEJ65551:GEJ65560 GOF65551:GOF65560 GYB65551:GYB65560 HHX65551:HHX65560 HRT65551:HRT65560 IBP65551:IBP65560 ILL65551:ILL65560 IVH65551:IVH65560 JFD65551:JFD65560 JOZ65551:JOZ65560 JYV65551:JYV65560 KIR65551:KIR65560 KSN65551:KSN65560 LCJ65551:LCJ65560 LMF65551:LMF65560 LWB65551:LWB65560 MFX65551:MFX65560 MPT65551:MPT65560 MZP65551:MZP65560 NJL65551:NJL65560 NTH65551:NTH65560 ODD65551:ODD65560 OMZ65551:OMZ65560 OWV65551:OWV65560 PGR65551:PGR65560 PQN65551:PQN65560 QAJ65551:QAJ65560 QKF65551:QKF65560 QUB65551:QUB65560 RDX65551:RDX65560 RNT65551:RNT65560 RXP65551:RXP65560 SHL65551:SHL65560 SRH65551:SRH65560 TBD65551:TBD65560 TKZ65551:TKZ65560 TUV65551:TUV65560 UER65551:UER65560 UON65551:UON65560 UYJ65551:UYJ65560 VIF65551:VIF65560 VSB65551:VSB65560 WBX65551:WBX65560 WLT65551:WLT65560 WVP65551:WVP65560 JD131087:JD131096 SZ131087:SZ131096 ACV131087:ACV131096 AMR131087:AMR131096 AWN131087:AWN131096 BGJ131087:BGJ131096 BQF131087:BQF131096 CAB131087:CAB131096 CJX131087:CJX131096 CTT131087:CTT131096 DDP131087:DDP131096 DNL131087:DNL131096 DXH131087:DXH131096 EHD131087:EHD131096 EQZ131087:EQZ131096 FAV131087:FAV131096 FKR131087:FKR131096 FUN131087:FUN131096 GEJ131087:GEJ131096 GOF131087:GOF131096 GYB131087:GYB131096 HHX131087:HHX131096 HRT131087:HRT131096 IBP131087:IBP131096 ILL131087:ILL131096 IVH131087:IVH131096 JFD131087:JFD131096 JOZ131087:JOZ131096 JYV131087:JYV131096 KIR131087:KIR131096 KSN131087:KSN131096 LCJ131087:LCJ131096 LMF131087:LMF131096 LWB131087:LWB131096 MFX131087:MFX131096 MPT131087:MPT131096 MZP131087:MZP131096 NJL131087:NJL131096 NTH131087:NTH131096 ODD131087:ODD131096 OMZ131087:OMZ131096 OWV131087:OWV131096 PGR131087:PGR131096 PQN131087:PQN131096 QAJ131087:QAJ131096 QKF131087:QKF131096 QUB131087:QUB131096 RDX131087:RDX131096 RNT131087:RNT131096 RXP131087:RXP131096 SHL131087:SHL131096 SRH131087:SRH131096 TBD131087:TBD131096 TKZ131087:TKZ131096 TUV131087:TUV131096 UER131087:UER131096 UON131087:UON131096 UYJ131087:UYJ131096 VIF131087:VIF131096 VSB131087:VSB131096 WBX131087:WBX131096 WLT131087:WLT131096 WVP131087:WVP131096 JD196623:JD196632 SZ196623:SZ196632 ACV196623:ACV196632 AMR196623:AMR196632 AWN196623:AWN196632 BGJ196623:BGJ196632 BQF196623:BQF196632 CAB196623:CAB196632 CJX196623:CJX196632 CTT196623:CTT196632 DDP196623:DDP196632 DNL196623:DNL196632 DXH196623:DXH196632 EHD196623:EHD196632 EQZ196623:EQZ196632 FAV196623:FAV196632 FKR196623:FKR196632 FUN196623:FUN196632 GEJ196623:GEJ196632 GOF196623:GOF196632 GYB196623:GYB196632 HHX196623:HHX196632 HRT196623:HRT196632 IBP196623:IBP196632 ILL196623:ILL196632 IVH196623:IVH196632 JFD196623:JFD196632 JOZ196623:JOZ196632 JYV196623:JYV196632 KIR196623:KIR196632 KSN196623:KSN196632 LCJ196623:LCJ196632 LMF196623:LMF196632 LWB196623:LWB196632 MFX196623:MFX196632 MPT196623:MPT196632 MZP196623:MZP196632 NJL196623:NJL196632 NTH196623:NTH196632 ODD196623:ODD196632 OMZ196623:OMZ196632 OWV196623:OWV196632 PGR196623:PGR196632 PQN196623:PQN196632 QAJ196623:QAJ196632 QKF196623:QKF196632 QUB196623:QUB196632 RDX196623:RDX196632 RNT196623:RNT196632 RXP196623:RXP196632 SHL196623:SHL196632 SRH196623:SRH196632 TBD196623:TBD196632 TKZ196623:TKZ196632 TUV196623:TUV196632 UER196623:UER196632 UON196623:UON196632 UYJ196623:UYJ196632 VIF196623:VIF196632 VSB196623:VSB196632 WBX196623:WBX196632 WLT196623:WLT196632 WVP196623:WVP196632 JD262159:JD262168 SZ262159:SZ262168 ACV262159:ACV262168 AMR262159:AMR262168 AWN262159:AWN262168 BGJ262159:BGJ262168 BQF262159:BQF262168 CAB262159:CAB262168 CJX262159:CJX262168 CTT262159:CTT262168 DDP262159:DDP262168 DNL262159:DNL262168 DXH262159:DXH262168 EHD262159:EHD262168 EQZ262159:EQZ262168 FAV262159:FAV262168 FKR262159:FKR262168 FUN262159:FUN262168 GEJ262159:GEJ262168 GOF262159:GOF262168 GYB262159:GYB262168 HHX262159:HHX262168 HRT262159:HRT262168 IBP262159:IBP262168 ILL262159:ILL262168 IVH262159:IVH262168 JFD262159:JFD262168 JOZ262159:JOZ262168 JYV262159:JYV262168 KIR262159:KIR262168 KSN262159:KSN262168 LCJ262159:LCJ262168 LMF262159:LMF262168 LWB262159:LWB262168 MFX262159:MFX262168 MPT262159:MPT262168 MZP262159:MZP262168 NJL262159:NJL262168 NTH262159:NTH262168 ODD262159:ODD262168 OMZ262159:OMZ262168 OWV262159:OWV262168 PGR262159:PGR262168 PQN262159:PQN262168 QAJ262159:QAJ262168 QKF262159:QKF262168 QUB262159:QUB262168 RDX262159:RDX262168 RNT262159:RNT262168 RXP262159:RXP262168 SHL262159:SHL262168 SRH262159:SRH262168 TBD262159:TBD262168 TKZ262159:TKZ262168 TUV262159:TUV262168 UER262159:UER262168 UON262159:UON262168 UYJ262159:UYJ262168 VIF262159:VIF262168 VSB262159:VSB262168 WBX262159:WBX262168 WLT262159:WLT262168 WVP262159:WVP262168 JD327695:JD327704 SZ327695:SZ327704 ACV327695:ACV327704 AMR327695:AMR327704 AWN327695:AWN327704 BGJ327695:BGJ327704 BQF327695:BQF327704 CAB327695:CAB327704 CJX327695:CJX327704 CTT327695:CTT327704 DDP327695:DDP327704 DNL327695:DNL327704 DXH327695:DXH327704 EHD327695:EHD327704 EQZ327695:EQZ327704 FAV327695:FAV327704 FKR327695:FKR327704 FUN327695:FUN327704 GEJ327695:GEJ327704 GOF327695:GOF327704 GYB327695:GYB327704 HHX327695:HHX327704 HRT327695:HRT327704 IBP327695:IBP327704 ILL327695:ILL327704 IVH327695:IVH327704 JFD327695:JFD327704 JOZ327695:JOZ327704 JYV327695:JYV327704 KIR327695:KIR327704 KSN327695:KSN327704 LCJ327695:LCJ327704 LMF327695:LMF327704 LWB327695:LWB327704 MFX327695:MFX327704 MPT327695:MPT327704 MZP327695:MZP327704 NJL327695:NJL327704 NTH327695:NTH327704 ODD327695:ODD327704 OMZ327695:OMZ327704 OWV327695:OWV327704 PGR327695:PGR327704 PQN327695:PQN327704 QAJ327695:QAJ327704 QKF327695:QKF327704 QUB327695:QUB327704 RDX327695:RDX327704 RNT327695:RNT327704 RXP327695:RXP327704 SHL327695:SHL327704 SRH327695:SRH327704 TBD327695:TBD327704 TKZ327695:TKZ327704 TUV327695:TUV327704 UER327695:UER327704 UON327695:UON327704 UYJ327695:UYJ327704 VIF327695:VIF327704 VSB327695:VSB327704 WBX327695:WBX327704 WLT327695:WLT327704 WVP327695:WVP327704 JD393231:JD393240 SZ393231:SZ393240 ACV393231:ACV393240 AMR393231:AMR393240 AWN393231:AWN393240 BGJ393231:BGJ393240 BQF393231:BQF393240 CAB393231:CAB393240 CJX393231:CJX393240 CTT393231:CTT393240 DDP393231:DDP393240 DNL393231:DNL393240 DXH393231:DXH393240 EHD393231:EHD393240 EQZ393231:EQZ393240 FAV393231:FAV393240 FKR393231:FKR393240 FUN393231:FUN393240 GEJ393231:GEJ393240 GOF393231:GOF393240 GYB393231:GYB393240 HHX393231:HHX393240 HRT393231:HRT393240 IBP393231:IBP393240 ILL393231:ILL393240 IVH393231:IVH393240 JFD393231:JFD393240 JOZ393231:JOZ393240 JYV393231:JYV393240 KIR393231:KIR393240 KSN393231:KSN393240 LCJ393231:LCJ393240 LMF393231:LMF393240 LWB393231:LWB393240 MFX393231:MFX393240 MPT393231:MPT393240 MZP393231:MZP393240 NJL393231:NJL393240 NTH393231:NTH393240 ODD393231:ODD393240 OMZ393231:OMZ393240 OWV393231:OWV393240 PGR393231:PGR393240 PQN393231:PQN393240 QAJ393231:QAJ393240 QKF393231:QKF393240 QUB393231:QUB393240 RDX393231:RDX393240 RNT393231:RNT393240 RXP393231:RXP393240 SHL393231:SHL393240 SRH393231:SRH393240 TBD393231:TBD393240 TKZ393231:TKZ393240 TUV393231:TUV393240 UER393231:UER393240 UON393231:UON393240 UYJ393231:UYJ393240 VIF393231:VIF393240 VSB393231:VSB393240 WBX393231:WBX393240 WLT393231:WLT393240 WVP393231:WVP393240 JD458767:JD458776 SZ458767:SZ458776 ACV458767:ACV458776 AMR458767:AMR458776 AWN458767:AWN458776 BGJ458767:BGJ458776 BQF458767:BQF458776 CAB458767:CAB458776 CJX458767:CJX458776 CTT458767:CTT458776 DDP458767:DDP458776 DNL458767:DNL458776 DXH458767:DXH458776 EHD458767:EHD458776 EQZ458767:EQZ458776 FAV458767:FAV458776 FKR458767:FKR458776 FUN458767:FUN458776 GEJ458767:GEJ458776 GOF458767:GOF458776 GYB458767:GYB458776 HHX458767:HHX458776 HRT458767:HRT458776 IBP458767:IBP458776 ILL458767:ILL458776 IVH458767:IVH458776 JFD458767:JFD458776 JOZ458767:JOZ458776 JYV458767:JYV458776 KIR458767:KIR458776 KSN458767:KSN458776 LCJ458767:LCJ458776 LMF458767:LMF458776 LWB458767:LWB458776 MFX458767:MFX458776 MPT458767:MPT458776 MZP458767:MZP458776 NJL458767:NJL458776 NTH458767:NTH458776 ODD458767:ODD458776 OMZ458767:OMZ458776 OWV458767:OWV458776 PGR458767:PGR458776 PQN458767:PQN458776 QAJ458767:QAJ458776 QKF458767:QKF458776 QUB458767:QUB458776 RDX458767:RDX458776 RNT458767:RNT458776 RXP458767:RXP458776 SHL458767:SHL458776 SRH458767:SRH458776 TBD458767:TBD458776 TKZ458767:TKZ458776 TUV458767:TUV458776 UER458767:UER458776 UON458767:UON458776 UYJ458767:UYJ458776 VIF458767:VIF458776 VSB458767:VSB458776 WBX458767:WBX458776 WLT458767:WLT458776 WVP458767:WVP458776 JD524303:JD524312 SZ524303:SZ524312 ACV524303:ACV524312 AMR524303:AMR524312 AWN524303:AWN524312 BGJ524303:BGJ524312 BQF524303:BQF524312 CAB524303:CAB524312 CJX524303:CJX524312 CTT524303:CTT524312 DDP524303:DDP524312 DNL524303:DNL524312 DXH524303:DXH524312 EHD524303:EHD524312 EQZ524303:EQZ524312 FAV524303:FAV524312 FKR524303:FKR524312 FUN524303:FUN524312 GEJ524303:GEJ524312 GOF524303:GOF524312 GYB524303:GYB524312 HHX524303:HHX524312 HRT524303:HRT524312 IBP524303:IBP524312 ILL524303:ILL524312 IVH524303:IVH524312 JFD524303:JFD524312 JOZ524303:JOZ524312 JYV524303:JYV524312 KIR524303:KIR524312 KSN524303:KSN524312 LCJ524303:LCJ524312 LMF524303:LMF524312 LWB524303:LWB524312 MFX524303:MFX524312 MPT524303:MPT524312 MZP524303:MZP524312 NJL524303:NJL524312 NTH524303:NTH524312 ODD524303:ODD524312 OMZ524303:OMZ524312 OWV524303:OWV524312 PGR524303:PGR524312 PQN524303:PQN524312 QAJ524303:QAJ524312 QKF524303:QKF524312 QUB524303:QUB524312 RDX524303:RDX524312 RNT524303:RNT524312 RXP524303:RXP524312 SHL524303:SHL524312 SRH524303:SRH524312 TBD524303:TBD524312 TKZ524303:TKZ524312 TUV524303:TUV524312 UER524303:UER524312 UON524303:UON524312 UYJ524303:UYJ524312 VIF524303:VIF524312 VSB524303:VSB524312 WBX524303:WBX524312 WLT524303:WLT524312 WVP524303:WVP524312 JD589839:JD589848 SZ589839:SZ589848 ACV589839:ACV589848 AMR589839:AMR589848 AWN589839:AWN589848 BGJ589839:BGJ589848 BQF589839:BQF589848 CAB589839:CAB589848 CJX589839:CJX589848 CTT589839:CTT589848 DDP589839:DDP589848 DNL589839:DNL589848 DXH589839:DXH589848 EHD589839:EHD589848 EQZ589839:EQZ589848 FAV589839:FAV589848 FKR589839:FKR589848 FUN589839:FUN589848 GEJ589839:GEJ589848 GOF589839:GOF589848 GYB589839:GYB589848 HHX589839:HHX589848 HRT589839:HRT589848 IBP589839:IBP589848 ILL589839:ILL589848 IVH589839:IVH589848 JFD589839:JFD589848 JOZ589839:JOZ589848 JYV589839:JYV589848 KIR589839:KIR589848 KSN589839:KSN589848 LCJ589839:LCJ589848 LMF589839:LMF589848 LWB589839:LWB589848 MFX589839:MFX589848 MPT589839:MPT589848 MZP589839:MZP589848 NJL589839:NJL589848 NTH589839:NTH589848 ODD589839:ODD589848 OMZ589839:OMZ589848 OWV589839:OWV589848 PGR589839:PGR589848 PQN589839:PQN589848 QAJ589839:QAJ589848 QKF589839:QKF589848 QUB589839:QUB589848 RDX589839:RDX589848 RNT589839:RNT589848 RXP589839:RXP589848 SHL589839:SHL589848 SRH589839:SRH589848 TBD589839:TBD589848 TKZ589839:TKZ589848 TUV589839:TUV589848 UER589839:UER589848 UON589839:UON589848 UYJ589839:UYJ589848 VIF589839:VIF589848 VSB589839:VSB589848 WBX589839:WBX589848 WLT589839:WLT589848 WVP589839:WVP589848 JD655375:JD655384 SZ655375:SZ655384 ACV655375:ACV655384 AMR655375:AMR655384 AWN655375:AWN655384 BGJ655375:BGJ655384 BQF655375:BQF655384 CAB655375:CAB655384 CJX655375:CJX655384 CTT655375:CTT655384 DDP655375:DDP655384 DNL655375:DNL655384 DXH655375:DXH655384 EHD655375:EHD655384 EQZ655375:EQZ655384 FAV655375:FAV655384 FKR655375:FKR655384 FUN655375:FUN655384 GEJ655375:GEJ655384 GOF655375:GOF655384 GYB655375:GYB655384 HHX655375:HHX655384 HRT655375:HRT655384 IBP655375:IBP655384 ILL655375:ILL655384 IVH655375:IVH655384 JFD655375:JFD655384 JOZ655375:JOZ655384 JYV655375:JYV655384 KIR655375:KIR655384 KSN655375:KSN655384 LCJ655375:LCJ655384 LMF655375:LMF655384 LWB655375:LWB655384 MFX655375:MFX655384 MPT655375:MPT655384 MZP655375:MZP655384 NJL655375:NJL655384 NTH655375:NTH655384 ODD655375:ODD655384 OMZ655375:OMZ655384 OWV655375:OWV655384 PGR655375:PGR655384 PQN655375:PQN655384 QAJ655375:QAJ655384 QKF655375:QKF655384 QUB655375:QUB655384 RDX655375:RDX655384 RNT655375:RNT655384 RXP655375:RXP655384 SHL655375:SHL655384 SRH655375:SRH655384 TBD655375:TBD655384 TKZ655375:TKZ655384 TUV655375:TUV655384 UER655375:UER655384 UON655375:UON655384 UYJ655375:UYJ655384 VIF655375:VIF655384 VSB655375:VSB655384 WBX655375:WBX655384 WLT655375:WLT655384 WVP655375:WVP655384 JD720911:JD720920 SZ720911:SZ720920 ACV720911:ACV720920 AMR720911:AMR720920 AWN720911:AWN720920 BGJ720911:BGJ720920 BQF720911:BQF720920 CAB720911:CAB720920 CJX720911:CJX720920 CTT720911:CTT720920 DDP720911:DDP720920 DNL720911:DNL720920 DXH720911:DXH720920 EHD720911:EHD720920 EQZ720911:EQZ720920 FAV720911:FAV720920 FKR720911:FKR720920 FUN720911:FUN720920 GEJ720911:GEJ720920 GOF720911:GOF720920 GYB720911:GYB720920 HHX720911:HHX720920 HRT720911:HRT720920 IBP720911:IBP720920 ILL720911:ILL720920 IVH720911:IVH720920 JFD720911:JFD720920 JOZ720911:JOZ720920 JYV720911:JYV720920 KIR720911:KIR720920 KSN720911:KSN720920 LCJ720911:LCJ720920 LMF720911:LMF720920 LWB720911:LWB720920 MFX720911:MFX720920 MPT720911:MPT720920 MZP720911:MZP720920 NJL720911:NJL720920 NTH720911:NTH720920 ODD720911:ODD720920 OMZ720911:OMZ720920 OWV720911:OWV720920 PGR720911:PGR720920 PQN720911:PQN720920 QAJ720911:QAJ720920 QKF720911:QKF720920 QUB720911:QUB720920 RDX720911:RDX720920 RNT720911:RNT720920 RXP720911:RXP720920 SHL720911:SHL720920 SRH720911:SRH720920 TBD720911:TBD720920 TKZ720911:TKZ720920 TUV720911:TUV720920 UER720911:UER720920 UON720911:UON720920 UYJ720911:UYJ720920 VIF720911:VIF720920 VSB720911:VSB720920 WBX720911:WBX720920 WLT720911:WLT720920 WVP720911:WVP720920 JD786447:JD786456 SZ786447:SZ786456 ACV786447:ACV786456 AMR786447:AMR786456 AWN786447:AWN786456 BGJ786447:BGJ786456 BQF786447:BQF786456 CAB786447:CAB786456 CJX786447:CJX786456 CTT786447:CTT786456 DDP786447:DDP786456 DNL786447:DNL786456 DXH786447:DXH786456 EHD786447:EHD786456 EQZ786447:EQZ786456 FAV786447:FAV786456 FKR786447:FKR786456 FUN786447:FUN786456 GEJ786447:GEJ786456 GOF786447:GOF786456 GYB786447:GYB786456 HHX786447:HHX786456 HRT786447:HRT786456 IBP786447:IBP786456 ILL786447:ILL786456 IVH786447:IVH786456 JFD786447:JFD786456 JOZ786447:JOZ786456 JYV786447:JYV786456 KIR786447:KIR786456 KSN786447:KSN786456 LCJ786447:LCJ786456 LMF786447:LMF786456 LWB786447:LWB786456 MFX786447:MFX786456 MPT786447:MPT786456 MZP786447:MZP786456 NJL786447:NJL786456 NTH786447:NTH786456 ODD786447:ODD786456 OMZ786447:OMZ786456 OWV786447:OWV786456 PGR786447:PGR786456 PQN786447:PQN786456 QAJ786447:QAJ786456 QKF786447:QKF786456 QUB786447:QUB786456 RDX786447:RDX786456 RNT786447:RNT786456 RXP786447:RXP786456 SHL786447:SHL786456 SRH786447:SRH786456 TBD786447:TBD786456 TKZ786447:TKZ786456 TUV786447:TUV786456 UER786447:UER786456 UON786447:UON786456 UYJ786447:UYJ786456 VIF786447:VIF786456 VSB786447:VSB786456 WBX786447:WBX786456 WLT786447:WLT786456 WVP786447:WVP786456 JD851983:JD851992 SZ851983:SZ851992 ACV851983:ACV851992 AMR851983:AMR851992 AWN851983:AWN851992 BGJ851983:BGJ851992 BQF851983:BQF851992 CAB851983:CAB851992 CJX851983:CJX851992 CTT851983:CTT851992 DDP851983:DDP851992 DNL851983:DNL851992 DXH851983:DXH851992 EHD851983:EHD851992 EQZ851983:EQZ851992 FAV851983:FAV851992 FKR851983:FKR851992 FUN851983:FUN851992 GEJ851983:GEJ851992 GOF851983:GOF851992 GYB851983:GYB851992 HHX851983:HHX851992 HRT851983:HRT851992 IBP851983:IBP851992 ILL851983:ILL851992 IVH851983:IVH851992 JFD851983:JFD851992 JOZ851983:JOZ851992 JYV851983:JYV851992 KIR851983:KIR851992 KSN851983:KSN851992 LCJ851983:LCJ851992 LMF851983:LMF851992 LWB851983:LWB851992 MFX851983:MFX851992 MPT851983:MPT851992 MZP851983:MZP851992 NJL851983:NJL851992 NTH851983:NTH851992 ODD851983:ODD851992 OMZ851983:OMZ851992 OWV851983:OWV851992 PGR851983:PGR851992 PQN851983:PQN851992 QAJ851983:QAJ851992 QKF851983:QKF851992 QUB851983:QUB851992 RDX851983:RDX851992 RNT851983:RNT851992 RXP851983:RXP851992 SHL851983:SHL851992 SRH851983:SRH851992 TBD851983:TBD851992 TKZ851983:TKZ851992 TUV851983:TUV851992 UER851983:UER851992 UON851983:UON851992 UYJ851983:UYJ851992 VIF851983:VIF851992 VSB851983:VSB851992 WBX851983:WBX851992 WLT851983:WLT851992 WVP851983:WVP851992 JD917519:JD917528 SZ917519:SZ917528 ACV917519:ACV917528 AMR917519:AMR917528 AWN917519:AWN917528 BGJ917519:BGJ917528 BQF917519:BQF917528 CAB917519:CAB917528 CJX917519:CJX917528 CTT917519:CTT917528 DDP917519:DDP917528 DNL917519:DNL917528 DXH917519:DXH917528 EHD917519:EHD917528 EQZ917519:EQZ917528 FAV917519:FAV917528 FKR917519:FKR917528 FUN917519:FUN917528 GEJ917519:GEJ917528 GOF917519:GOF917528 GYB917519:GYB917528 HHX917519:HHX917528 HRT917519:HRT917528 IBP917519:IBP917528 ILL917519:ILL917528 IVH917519:IVH917528 JFD917519:JFD917528 JOZ917519:JOZ917528 JYV917519:JYV917528 KIR917519:KIR917528 KSN917519:KSN917528 LCJ917519:LCJ917528 LMF917519:LMF917528 LWB917519:LWB917528 MFX917519:MFX917528 MPT917519:MPT917528 MZP917519:MZP917528 NJL917519:NJL917528 NTH917519:NTH917528 ODD917519:ODD917528 OMZ917519:OMZ917528 OWV917519:OWV917528 PGR917519:PGR917528 PQN917519:PQN917528 QAJ917519:QAJ917528 QKF917519:QKF917528 QUB917519:QUB917528 RDX917519:RDX917528 RNT917519:RNT917528 RXP917519:RXP917528 SHL917519:SHL917528 SRH917519:SRH917528 TBD917519:TBD917528 TKZ917519:TKZ917528 TUV917519:TUV917528 UER917519:UER917528 UON917519:UON917528 UYJ917519:UYJ917528 VIF917519:VIF917528 VSB917519:VSB917528 WBX917519:WBX917528 WLT917519:WLT917528 WVP917519:WVP917528 JD983055:JD983064 SZ983055:SZ983064 ACV983055:ACV983064 AMR983055:AMR983064 AWN983055:AWN983064 BGJ983055:BGJ983064 BQF983055:BQF983064 CAB983055:CAB983064 CJX983055:CJX983064 CTT983055:CTT983064 DDP983055:DDP983064 DNL983055:DNL983064 DXH983055:DXH983064 EHD983055:EHD983064 EQZ983055:EQZ983064 FAV983055:FAV983064 FKR983055:FKR983064 FUN983055:FUN983064 GEJ983055:GEJ983064 GOF983055:GOF983064 GYB983055:GYB983064 HHX983055:HHX983064 HRT983055:HRT983064 IBP983055:IBP983064 ILL983055:ILL983064 IVH983055:IVH983064 JFD983055:JFD983064 JOZ983055:JOZ983064 JYV983055:JYV983064 KIR983055:KIR983064 KSN983055:KSN983064 LCJ983055:LCJ983064 LMF983055:LMF983064 LWB983055:LWB983064 MFX983055:MFX983064 MPT983055:MPT983064 MZP983055:MZP983064 NJL983055:NJL983064 NTH983055:NTH983064 ODD983055:ODD983064 OMZ983055:OMZ983064 OWV983055:OWV983064 PGR983055:PGR983064 PQN983055:PQN983064 QAJ983055:QAJ983064 QKF983055:QKF983064 QUB983055:QUB983064 RDX983055:RDX983064 RNT983055:RNT983064 RXP983055:RXP983064 SHL983055:SHL983064 SRH983055:SRH983064 TBD983055:TBD983064 TKZ983055:TKZ983064 TUV983055:TUV983064 UER983055:UER983064 JD12:JD24 SZ12:SZ24 ACV12:ACV24 AMR12:AMR24 AWN12:AWN24 BGJ12:BGJ24 BQF12:BQF24 CAB12:CAB24 CJX12:CJX24 CTT12:CTT24 DDP12:DDP24 DNL12:DNL24 DXH12:DXH24 EHD12:EHD24 EQZ12:EQZ24 FAV12:FAV24 FKR12:FKR24 FUN12:FUN24 GEJ12:GEJ24 GOF12:GOF24 GYB12:GYB24 HHX12:HHX24 HRT12:HRT24 IBP12:IBP24 ILL12:ILL24 IVH12:IVH24 JFD12:JFD24 JOZ12:JOZ24 JYV12:JYV24 KIR12:KIR24 KSN12:KSN24 LCJ12:LCJ24 LMF12:LMF24 LWB12:LWB24 MFX12:MFX24 MPT12:MPT24 MZP12:MZP24 NJL12:NJL24 NTH12:NTH24 ODD12:ODD24 OMZ12:OMZ24 OWV12:OWV24 PGR12:PGR24 PQN12:PQN24 QAJ12:QAJ24 QKF12:QKF24 QUB12:QUB24 RDX12:RDX24 RNT12:RNT24 RXP12:RXP24 SHL12:SHL24 SRH12:SRH24 TBD12:TBD24 TKZ12:TKZ24 TUV12:TUV24 UER12:UER24 UON12:UON24 UYJ12:UYJ24 VIF12:VIF24 VSB12:VSB24 WBX12:WBX24 WLT12:WLT24 WVP12:WVP24">
      <formula1>procesos</formula1>
    </dataValidation>
    <dataValidation type="list" allowBlank="1" showInputMessage="1" showErrorMessage="1" sqref="D19:D23 D11 D13:D15">
      <formula1>$D$66:$D$78</formula1>
    </dataValidation>
    <dataValidation type="list" allowBlank="1" showInputMessage="1" showErrorMessage="1" sqref="E19:E23 E11 E13:E15">
      <formula1>$D$83:$D$87</formula1>
    </dataValidation>
    <dataValidation type="list" allowBlank="1" showInputMessage="1" showErrorMessage="1" sqref="A19:A23 A11 A13:A15">
      <formula1>$A$105:$A$112</formula1>
    </dataValidation>
    <dataValidation type="list" allowBlank="1" showInputMessage="1" showErrorMessage="1" sqref="B19:B23 B11 B13:B15">
      <formula1>$B$105:$B$110</formula1>
    </dataValidation>
    <dataValidation type="list" allowBlank="1" showInputMessage="1" showErrorMessage="1" sqref="C19:C23 C11 C13:C15">
      <formula1>$C$105:$C$110</formula1>
    </dataValidation>
    <dataValidation type="list" allowBlank="1" showInputMessage="1" showErrorMessage="1" sqref="K13:K24 K11">
      <formula1>$D$89:$D$100</formula1>
    </dataValidation>
  </dataValidations>
  <printOptions horizontalCentered="1"/>
  <pageMargins left="0.19685039370078741" right="0.19685039370078741" top="0.19685039370078741" bottom="0.19685039370078741" header="0.31496062992125984" footer="0.31496062992125984"/>
  <pageSetup paperSize="14" scale="4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INFORMACIÓN!D4:D10</xm:f>
          </x14:formula1>
          <xm:sqref>K6:K7</xm:sqref>
        </x14:dataValidation>
        <x14:dataValidation type="list" allowBlank="1" showInputMessage="1" showErrorMessage="1">
          <x14:formula1>
            <xm:f>INFORMACIÓN!C4:C15</xm:f>
          </x14:formula1>
          <xm:sqref>H6</xm:sqref>
        </x14:dataValidation>
        <x14:dataValidation type="list" allowBlank="1" showInputMessage="1" showErrorMessage="1">
          <x14:formula1>
            <xm:f>INFORMACIÓN!B4:B34</xm:f>
          </x14:formula1>
          <xm:sqref>F6:F7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X175"/>
  <sheetViews>
    <sheetView topLeftCell="D8" zoomScale="80" zoomScaleNormal="80" zoomScalePageLayoutView="80" workbookViewId="0">
      <selection activeCell="D8" sqref="D8:AJ8"/>
    </sheetView>
  </sheetViews>
  <sheetFormatPr baseColWidth="10" defaultRowHeight="12.75" outlineLevelCol="1" x14ac:dyDescent="0.2"/>
  <cols>
    <col min="1" max="1" width="41" customWidth="1"/>
    <col min="2" max="2" width="45.42578125" customWidth="1"/>
    <col min="3" max="3" width="35.28515625" customWidth="1"/>
    <col min="4" max="4" width="21.42578125" customWidth="1"/>
    <col min="5" max="5" width="30.7109375" customWidth="1"/>
    <col min="6" max="6" width="27" customWidth="1"/>
    <col min="7" max="7" width="62" bestFit="1" customWidth="1"/>
    <col min="8" max="8" width="52.85546875" bestFit="1" customWidth="1" outlineLevel="1"/>
    <col min="9" max="9" width="84.85546875" bestFit="1" customWidth="1"/>
    <col min="10" max="10" width="11.7109375" bestFit="1" customWidth="1"/>
    <col min="11" max="11" width="15" bestFit="1" customWidth="1"/>
    <col min="12" max="12" width="11.7109375" bestFit="1" customWidth="1"/>
    <col min="13" max="13" width="14.42578125" bestFit="1" customWidth="1"/>
    <col min="14" max="14" width="15.85546875" bestFit="1" customWidth="1" outlineLevel="1"/>
    <col min="15" max="15" width="27.28515625" bestFit="1" customWidth="1" outlineLevel="1"/>
    <col min="16" max="16" width="24.140625" bestFit="1" customWidth="1" outlineLevel="1"/>
    <col min="17" max="17" width="7" bestFit="1" customWidth="1" outlineLevel="1"/>
    <col min="18" max="31" width="9.5703125" customWidth="1" outlineLevel="1"/>
    <col min="32" max="32" width="12.42578125" customWidth="1" outlineLevel="1"/>
    <col min="33" max="33" width="12" customWidth="1" outlineLevel="1"/>
    <col min="34" max="34" width="40.7109375" customWidth="1" outlineLevel="1"/>
    <col min="35" max="36" width="40.7109375" customWidth="1"/>
    <col min="37" max="41" width="11.42578125" customWidth="1"/>
  </cols>
  <sheetData>
    <row r="1" spans="1:180" ht="25.5" customHeight="1" x14ac:dyDescent="0.2">
      <c r="A1" s="175"/>
      <c r="B1" s="175"/>
      <c r="C1" s="175"/>
      <c r="D1" s="175"/>
      <c r="E1" s="175"/>
      <c r="F1" s="175"/>
      <c r="G1" s="175"/>
      <c r="H1" s="176"/>
      <c r="I1" s="161" t="s">
        <v>183</v>
      </c>
      <c r="J1" s="162"/>
      <c r="K1" s="162"/>
      <c r="L1" s="162"/>
      <c r="M1" s="162"/>
      <c r="N1" s="162"/>
      <c r="O1" s="162"/>
      <c r="P1" s="162"/>
      <c r="Q1" s="162"/>
      <c r="R1" s="162"/>
      <c r="S1" s="162"/>
      <c r="T1" s="162"/>
      <c r="U1" s="162"/>
      <c r="V1" s="162"/>
      <c r="W1" s="162"/>
      <c r="X1" s="162"/>
      <c r="Y1" s="162"/>
      <c r="Z1" s="162"/>
      <c r="AA1" s="162"/>
      <c r="AB1" s="162"/>
      <c r="AC1" s="162"/>
      <c r="AD1" s="162"/>
      <c r="AE1" s="163"/>
      <c r="AF1" s="115" t="s">
        <v>179</v>
      </c>
      <c r="AG1" s="116"/>
      <c r="AH1" s="116"/>
      <c r="AI1" s="116"/>
      <c r="AJ1" s="117"/>
    </row>
    <row r="2" spans="1:180" ht="25.5" customHeight="1" x14ac:dyDescent="0.2">
      <c r="A2" s="175"/>
      <c r="B2" s="175"/>
      <c r="C2" s="175"/>
      <c r="D2" s="175"/>
      <c r="E2" s="175"/>
      <c r="F2" s="175"/>
      <c r="G2" s="175"/>
      <c r="H2" s="176"/>
      <c r="I2" s="164"/>
      <c r="J2" s="165"/>
      <c r="K2" s="165"/>
      <c r="L2" s="165"/>
      <c r="M2" s="165"/>
      <c r="N2" s="165"/>
      <c r="O2" s="165"/>
      <c r="P2" s="165"/>
      <c r="Q2" s="165"/>
      <c r="R2" s="165"/>
      <c r="S2" s="165"/>
      <c r="T2" s="165"/>
      <c r="U2" s="165"/>
      <c r="V2" s="165"/>
      <c r="W2" s="165"/>
      <c r="X2" s="165"/>
      <c r="Y2" s="165"/>
      <c r="Z2" s="165"/>
      <c r="AA2" s="165"/>
      <c r="AB2" s="165"/>
      <c r="AC2" s="165"/>
      <c r="AD2" s="165"/>
      <c r="AE2" s="166"/>
      <c r="AF2" s="118"/>
      <c r="AG2" s="119"/>
      <c r="AH2" s="119"/>
      <c r="AI2" s="119"/>
      <c r="AJ2" s="120"/>
    </row>
    <row r="3" spans="1:180" ht="25.5" customHeight="1" x14ac:dyDescent="0.2">
      <c r="A3" s="175"/>
      <c r="B3" s="175"/>
      <c r="C3" s="175"/>
      <c r="D3" s="175"/>
      <c r="E3" s="175"/>
      <c r="F3" s="175"/>
      <c r="G3" s="175"/>
      <c r="H3" s="176"/>
      <c r="I3" s="164"/>
      <c r="J3" s="165"/>
      <c r="K3" s="165"/>
      <c r="L3" s="165"/>
      <c r="M3" s="165"/>
      <c r="N3" s="165"/>
      <c r="O3" s="165"/>
      <c r="P3" s="165"/>
      <c r="Q3" s="165"/>
      <c r="R3" s="165"/>
      <c r="S3" s="165"/>
      <c r="T3" s="165"/>
      <c r="U3" s="165"/>
      <c r="V3" s="165"/>
      <c r="W3" s="165"/>
      <c r="X3" s="165"/>
      <c r="Y3" s="165"/>
      <c r="Z3" s="165"/>
      <c r="AA3" s="165"/>
      <c r="AB3" s="165"/>
      <c r="AC3" s="165"/>
      <c r="AD3" s="165"/>
      <c r="AE3" s="166"/>
      <c r="AF3" s="180" t="s">
        <v>292</v>
      </c>
      <c r="AG3" s="180"/>
      <c r="AH3" s="181" t="s">
        <v>80</v>
      </c>
      <c r="AI3" s="181"/>
      <c r="AJ3" s="181"/>
    </row>
    <row r="4" spans="1:180" ht="25.5" customHeight="1" x14ac:dyDescent="0.2">
      <c r="A4" s="175"/>
      <c r="B4" s="175"/>
      <c r="C4" s="175"/>
      <c r="D4" s="175"/>
      <c r="E4" s="175"/>
      <c r="F4" s="175"/>
      <c r="G4" s="175"/>
      <c r="H4" s="176"/>
      <c r="I4" s="167"/>
      <c r="J4" s="168"/>
      <c r="K4" s="168"/>
      <c r="L4" s="168"/>
      <c r="M4" s="168"/>
      <c r="N4" s="168"/>
      <c r="O4" s="168"/>
      <c r="P4" s="168"/>
      <c r="Q4" s="168"/>
      <c r="R4" s="168"/>
      <c r="S4" s="168"/>
      <c r="T4" s="168"/>
      <c r="U4" s="168"/>
      <c r="V4" s="168"/>
      <c r="W4" s="168"/>
      <c r="X4" s="168"/>
      <c r="Y4" s="168"/>
      <c r="Z4" s="168"/>
      <c r="AA4" s="168"/>
      <c r="AB4" s="168"/>
      <c r="AC4" s="168"/>
      <c r="AD4" s="168"/>
      <c r="AE4" s="169"/>
      <c r="AF4" s="180" t="s">
        <v>293</v>
      </c>
      <c r="AG4" s="180"/>
      <c r="AH4" s="180"/>
      <c r="AI4" s="180"/>
      <c r="AJ4" s="180"/>
    </row>
    <row r="5" spans="1:180" x14ac:dyDescent="0.2">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row>
    <row r="6" spans="1:180" x14ac:dyDescent="0.2">
      <c r="A6" s="104" t="s">
        <v>152</v>
      </c>
      <c r="B6" s="104"/>
      <c r="C6" s="104"/>
      <c r="D6" s="104" t="s">
        <v>12</v>
      </c>
      <c r="E6" s="110">
        <v>30</v>
      </c>
      <c r="F6" s="110"/>
      <c r="G6" s="194"/>
      <c r="H6" s="194"/>
      <c r="I6" s="194"/>
      <c r="J6" s="194"/>
      <c r="K6" s="194"/>
      <c r="L6" s="194"/>
      <c r="M6" s="194"/>
      <c r="N6" s="104" t="s">
        <v>12</v>
      </c>
      <c r="O6" s="32"/>
      <c r="P6" s="110">
        <v>10</v>
      </c>
      <c r="Q6" s="104" t="s">
        <v>13</v>
      </c>
      <c r="R6" s="110" t="s">
        <v>27</v>
      </c>
      <c r="S6" s="110"/>
      <c r="T6" s="104"/>
      <c r="U6" s="104" t="s">
        <v>14</v>
      </c>
      <c r="V6" s="110">
        <v>2018</v>
      </c>
      <c r="W6" s="110"/>
      <c r="X6" s="170"/>
      <c r="Y6" s="104"/>
      <c r="Z6" s="104"/>
      <c r="AA6" s="104"/>
      <c r="AB6" s="104"/>
      <c r="AC6" s="104"/>
      <c r="AD6" s="104"/>
      <c r="AE6" s="104"/>
      <c r="AF6" s="104"/>
      <c r="AG6" s="104"/>
      <c r="AH6" s="104"/>
      <c r="AI6" s="104"/>
      <c r="AJ6" s="104"/>
    </row>
    <row r="7" spans="1:180" x14ac:dyDescent="0.2">
      <c r="A7" s="104"/>
      <c r="B7" s="104"/>
      <c r="C7" s="104"/>
      <c r="D7" s="104"/>
      <c r="E7" s="110"/>
      <c r="F7" s="110"/>
      <c r="G7" s="194"/>
      <c r="H7" s="194"/>
      <c r="I7" s="194"/>
      <c r="J7" s="194"/>
      <c r="K7" s="194"/>
      <c r="L7" s="194"/>
      <c r="M7" s="194"/>
      <c r="N7" s="104"/>
      <c r="O7" s="32"/>
      <c r="P7" s="110"/>
      <c r="Q7" s="104"/>
      <c r="R7" s="110"/>
      <c r="S7" s="110"/>
      <c r="T7" s="104"/>
      <c r="U7" s="104"/>
      <c r="V7" s="110"/>
      <c r="W7" s="110"/>
      <c r="X7" s="170"/>
      <c r="Y7" s="104"/>
      <c r="Z7" s="104"/>
      <c r="AA7" s="104"/>
      <c r="AB7" s="104"/>
      <c r="AC7" s="104"/>
      <c r="AD7" s="104"/>
      <c r="AE7" s="104"/>
      <c r="AF7" s="104"/>
      <c r="AG7" s="104"/>
      <c r="AH7" s="104"/>
      <c r="AI7" s="104"/>
      <c r="AJ7" s="104"/>
    </row>
    <row r="8" spans="1:180" ht="19.5" customHeight="1" x14ac:dyDescent="0.2">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9"/>
    </row>
    <row r="9" spans="1:180" ht="15" customHeight="1" x14ac:dyDescent="0.2">
      <c r="A9" s="177" t="s">
        <v>31</v>
      </c>
      <c r="B9" s="177"/>
      <c r="C9" s="177"/>
      <c r="D9" s="177"/>
      <c r="E9" s="177"/>
      <c r="F9" s="177"/>
      <c r="G9" s="177"/>
      <c r="H9" s="177"/>
      <c r="I9" s="177"/>
      <c r="J9" s="177"/>
      <c r="K9" s="177"/>
      <c r="L9" s="177"/>
      <c r="M9" s="177"/>
      <c r="N9" s="177"/>
      <c r="O9" s="172" t="s">
        <v>154</v>
      </c>
      <c r="P9" s="172"/>
      <c r="Q9" s="62"/>
      <c r="R9" s="171" t="s">
        <v>150</v>
      </c>
      <c r="S9" s="172"/>
      <c r="T9" s="172"/>
      <c r="U9" s="172"/>
      <c r="V9" s="172"/>
      <c r="W9" s="172"/>
      <c r="X9" s="172"/>
      <c r="Y9" s="172"/>
      <c r="Z9" s="172"/>
      <c r="AA9" s="172"/>
      <c r="AB9" s="172"/>
      <c r="AC9" s="172"/>
      <c r="AD9" s="172"/>
      <c r="AE9" s="173"/>
      <c r="AF9" s="171" t="s">
        <v>136</v>
      </c>
      <c r="AG9" s="173"/>
      <c r="AH9" s="64" t="s">
        <v>87</v>
      </c>
      <c r="AI9" s="174" t="s">
        <v>151</v>
      </c>
      <c r="AJ9" s="174"/>
      <c r="AK9" s="65"/>
    </row>
    <row r="10" spans="1:180" s="63" customFormat="1" ht="65.25" customHeight="1" x14ac:dyDescent="0.2">
      <c r="A10" s="63" t="s">
        <v>225</v>
      </c>
      <c r="B10" s="63" t="s">
        <v>7</v>
      </c>
      <c r="C10" s="63" t="s">
        <v>214</v>
      </c>
      <c r="D10" s="63" t="s">
        <v>4</v>
      </c>
      <c r="E10" s="63" t="s">
        <v>149</v>
      </c>
      <c r="F10" s="63" t="s">
        <v>76</v>
      </c>
      <c r="G10" s="63" t="s">
        <v>82</v>
      </c>
      <c r="H10" s="63" t="s">
        <v>83</v>
      </c>
      <c r="I10" s="63" t="s">
        <v>84</v>
      </c>
      <c r="J10" s="63" t="s">
        <v>85</v>
      </c>
      <c r="K10" s="63" t="s">
        <v>77</v>
      </c>
      <c r="L10" s="63" t="s">
        <v>86</v>
      </c>
      <c r="M10" s="63" t="s">
        <v>78</v>
      </c>
      <c r="N10" s="63" t="s">
        <v>79</v>
      </c>
      <c r="O10" s="63" t="s">
        <v>32</v>
      </c>
      <c r="P10" s="63" t="s">
        <v>153</v>
      </c>
      <c r="Q10" s="63" t="s">
        <v>137</v>
      </c>
      <c r="R10" s="63">
        <v>1</v>
      </c>
      <c r="S10" s="63" t="s">
        <v>119</v>
      </c>
      <c r="T10" s="63" t="s">
        <v>120</v>
      </c>
      <c r="U10" s="63" t="s">
        <v>121</v>
      </c>
      <c r="V10" s="63" t="s">
        <v>122</v>
      </c>
      <c r="W10" s="63" t="s">
        <v>123</v>
      </c>
      <c r="X10" s="63" t="s">
        <v>124</v>
      </c>
      <c r="Y10" s="63" t="s">
        <v>125</v>
      </c>
      <c r="Z10" s="63" t="s">
        <v>126</v>
      </c>
      <c r="AA10" s="63" t="s">
        <v>127</v>
      </c>
      <c r="AB10" s="63" t="s">
        <v>128</v>
      </c>
      <c r="AC10" s="63" t="s">
        <v>129</v>
      </c>
      <c r="AD10" s="63" t="s">
        <v>130</v>
      </c>
      <c r="AE10" s="63" t="s">
        <v>131</v>
      </c>
      <c r="AF10" s="63" t="s">
        <v>132</v>
      </c>
      <c r="AG10" s="63" t="s">
        <v>133</v>
      </c>
      <c r="AH10" s="63" t="s">
        <v>176</v>
      </c>
      <c r="AI10" s="63" t="s">
        <v>177</v>
      </c>
      <c r="AJ10" s="63" t="s">
        <v>178</v>
      </c>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79"/>
    </row>
    <row r="11" spans="1:180" s="49" customFormat="1" ht="48.75" customHeight="1" x14ac:dyDescent="0.2">
      <c r="A11" s="99" t="s">
        <v>221</v>
      </c>
      <c r="B11" s="99" t="s">
        <v>207</v>
      </c>
      <c r="C11" s="99" t="s">
        <v>224</v>
      </c>
      <c r="D11" s="99" t="s">
        <v>193</v>
      </c>
      <c r="E11" s="145" t="str">
        <f>PAG!F11</f>
        <v>Continuar con la implementación del Plan de Mejoramiento de las no conformidades existentes a 31 de diciembre de 2018.</v>
      </c>
      <c r="F11" s="99" t="s">
        <v>247</v>
      </c>
      <c r="G11" s="99" t="s">
        <v>244</v>
      </c>
      <c r="H11" s="99" t="s">
        <v>242</v>
      </c>
      <c r="I11" s="99" t="s">
        <v>248</v>
      </c>
      <c r="J11" s="153" t="s">
        <v>241</v>
      </c>
      <c r="K11" s="99" t="s">
        <v>237</v>
      </c>
      <c r="L11" s="148">
        <v>1</v>
      </c>
      <c r="M11" s="99" t="s">
        <v>233</v>
      </c>
      <c r="N11" s="99" t="s">
        <v>234</v>
      </c>
      <c r="O11" s="99" t="s">
        <v>171</v>
      </c>
      <c r="P11" s="99" t="s">
        <v>228</v>
      </c>
      <c r="Q11" s="148">
        <v>0.2</v>
      </c>
      <c r="R11" s="50" t="s">
        <v>134</v>
      </c>
      <c r="S11" s="82">
        <v>0</v>
      </c>
      <c r="T11" s="82">
        <v>0</v>
      </c>
      <c r="U11" s="82">
        <v>0.25</v>
      </c>
      <c r="V11" s="82">
        <v>0</v>
      </c>
      <c r="W11" s="82">
        <v>0</v>
      </c>
      <c r="X11" s="82">
        <v>0.25</v>
      </c>
      <c r="Y11" s="82">
        <v>0</v>
      </c>
      <c r="Z11" s="82">
        <v>0</v>
      </c>
      <c r="AA11" s="82">
        <v>0.25</v>
      </c>
      <c r="AB11" s="82">
        <v>0</v>
      </c>
      <c r="AC11" s="82">
        <v>0</v>
      </c>
      <c r="AD11" s="82">
        <v>0.25</v>
      </c>
      <c r="AE11" s="51">
        <f>SUM(S11:AD11)</f>
        <v>1</v>
      </c>
      <c r="AF11" s="151">
        <f>+AE13/AE11*Q11</f>
        <v>0.15000000000000002</v>
      </c>
      <c r="AG11" s="152">
        <f>+AE13/AE11</f>
        <v>0.75</v>
      </c>
      <c r="AH11" s="141"/>
      <c r="AI11" s="157"/>
      <c r="AJ11" s="157" t="s">
        <v>335</v>
      </c>
    </row>
    <row r="12" spans="1:180" s="49" customFormat="1" ht="48.75" customHeight="1" x14ac:dyDescent="0.2">
      <c r="A12" s="105"/>
      <c r="B12" s="105"/>
      <c r="C12" s="105"/>
      <c r="D12" s="105"/>
      <c r="E12" s="146"/>
      <c r="F12" s="105"/>
      <c r="G12" s="105"/>
      <c r="H12" s="105"/>
      <c r="I12" s="105"/>
      <c r="J12" s="154"/>
      <c r="K12" s="105"/>
      <c r="L12" s="149"/>
      <c r="M12" s="105"/>
      <c r="N12" s="105"/>
      <c r="O12" s="105"/>
      <c r="P12" s="105"/>
      <c r="Q12" s="149"/>
      <c r="R12" s="53" t="s">
        <v>118</v>
      </c>
      <c r="S12" s="54">
        <f>S11</f>
        <v>0</v>
      </c>
      <c r="T12" s="54">
        <f t="shared" ref="T12:AD12" si="0">T11</f>
        <v>0</v>
      </c>
      <c r="U12" s="54">
        <f t="shared" si="0"/>
        <v>0.25</v>
      </c>
      <c r="V12" s="54">
        <f t="shared" si="0"/>
        <v>0</v>
      </c>
      <c r="W12" s="54">
        <f t="shared" si="0"/>
        <v>0</v>
      </c>
      <c r="X12" s="54">
        <f t="shared" si="0"/>
        <v>0.25</v>
      </c>
      <c r="Y12" s="54">
        <f t="shared" si="0"/>
        <v>0</v>
      </c>
      <c r="Z12" s="54">
        <f t="shared" si="0"/>
        <v>0</v>
      </c>
      <c r="AA12" s="54">
        <f t="shared" si="0"/>
        <v>0.25</v>
      </c>
      <c r="AB12" s="54">
        <f t="shared" si="0"/>
        <v>0</v>
      </c>
      <c r="AC12" s="54">
        <f t="shared" si="0"/>
        <v>0</v>
      </c>
      <c r="AD12" s="54">
        <f t="shared" si="0"/>
        <v>0.25</v>
      </c>
      <c r="AE12" s="56">
        <f>SUM(S12:AD12)</f>
        <v>1</v>
      </c>
      <c r="AF12" s="151"/>
      <c r="AG12" s="152"/>
      <c r="AH12" s="141"/>
      <c r="AI12" s="143"/>
      <c r="AJ12" s="143"/>
    </row>
    <row r="13" spans="1:180" s="49" customFormat="1" ht="48.75" customHeight="1" x14ac:dyDescent="0.2">
      <c r="A13" s="105"/>
      <c r="B13" s="105"/>
      <c r="C13" s="105"/>
      <c r="D13" s="105"/>
      <c r="E13" s="146"/>
      <c r="F13" s="105"/>
      <c r="G13" s="105"/>
      <c r="H13" s="105"/>
      <c r="I13" s="105"/>
      <c r="J13" s="154"/>
      <c r="K13" s="105"/>
      <c r="L13" s="149"/>
      <c r="M13" s="105"/>
      <c r="N13" s="105"/>
      <c r="O13" s="105"/>
      <c r="P13" s="105"/>
      <c r="Q13" s="149"/>
      <c r="R13" s="50" t="s">
        <v>135</v>
      </c>
      <c r="S13" s="52">
        <v>0</v>
      </c>
      <c r="T13" s="52">
        <v>0</v>
      </c>
      <c r="U13" s="52">
        <v>0.1</v>
      </c>
      <c r="V13" s="52">
        <v>0</v>
      </c>
      <c r="W13" s="52">
        <v>0</v>
      </c>
      <c r="X13" s="52">
        <v>0.4</v>
      </c>
      <c r="Y13" s="52">
        <v>0</v>
      </c>
      <c r="Z13" s="52">
        <v>0</v>
      </c>
      <c r="AA13" s="52">
        <v>0.25</v>
      </c>
      <c r="AB13" s="52">
        <v>0</v>
      </c>
      <c r="AC13" s="52">
        <v>0</v>
      </c>
      <c r="AD13" s="52">
        <v>0</v>
      </c>
      <c r="AE13" s="52">
        <f>SUM(S13:AD13)</f>
        <v>0.75</v>
      </c>
      <c r="AF13" s="151"/>
      <c r="AG13" s="152"/>
      <c r="AH13" s="141"/>
      <c r="AI13" s="143"/>
      <c r="AJ13" s="143"/>
    </row>
    <row r="14" spans="1:180" s="49" customFormat="1" ht="48.75" customHeight="1" x14ac:dyDescent="0.2">
      <c r="A14" s="100"/>
      <c r="B14" s="100"/>
      <c r="C14" s="100"/>
      <c r="D14" s="100"/>
      <c r="E14" s="147"/>
      <c r="F14" s="100"/>
      <c r="G14" s="100"/>
      <c r="H14" s="100"/>
      <c r="I14" s="100"/>
      <c r="J14" s="155"/>
      <c r="K14" s="100"/>
      <c r="L14" s="150"/>
      <c r="M14" s="100"/>
      <c r="N14" s="100"/>
      <c r="O14" s="100"/>
      <c r="P14" s="100"/>
      <c r="Q14" s="150"/>
      <c r="R14" s="53" t="s">
        <v>118</v>
      </c>
      <c r="S14" s="55">
        <f>S13</f>
        <v>0</v>
      </c>
      <c r="T14" s="55">
        <f t="shared" ref="T14" si="1">T13</f>
        <v>0</v>
      </c>
      <c r="U14" s="55">
        <f t="shared" ref="U14" si="2">U13</f>
        <v>0.1</v>
      </c>
      <c r="V14" s="55">
        <f t="shared" ref="V14" si="3">V13</f>
        <v>0</v>
      </c>
      <c r="W14" s="55">
        <f t="shared" ref="W14" si="4">W13</f>
        <v>0</v>
      </c>
      <c r="X14" s="55">
        <f t="shared" ref="X14" si="5">X13</f>
        <v>0.4</v>
      </c>
      <c r="Y14" s="55">
        <f t="shared" ref="Y14" si="6">Y13</f>
        <v>0</v>
      </c>
      <c r="Z14" s="55">
        <f t="shared" ref="Z14" si="7">Z13</f>
        <v>0</v>
      </c>
      <c r="AA14" s="55">
        <f t="shared" ref="AA14" si="8">AA13</f>
        <v>0.25</v>
      </c>
      <c r="AB14" s="55">
        <f t="shared" ref="AB14" si="9">AB13</f>
        <v>0</v>
      </c>
      <c r="AC14" s="55">
        <f t="shared" ref="AC14" si="10">AC13</f>
        <v>0</v>
      </c>
      <c r="AD14" s="55">
        <f t="shared" ref="AD14" si="11">AD13</f>
        <v>0</v>
      </c>
      <c r="AE14" s="55">
        <f t="shared" ref="AE14" si="12">AE13</f>
        <v>0.75</v>
      </c>
      <c r="AF14" s="151"/>
      <c r="AG14" s="152"/>
      <c r="AH14" s="141"/>
      <c r="AI14" s="144"/>
      <c r="AJ14" s="144"/>
    </row>
    <row r="15" spans="1:180" s="22" customFormat="1" ht="39.75" customHeight="1" x14ac:dyDescent="0.2">
      <c r="A15" s="99" t="s">
        <v>221</v>
      </c>
      <c r="B15" s="99" t="s">
        <v>207</v>
      </c>
      <c r="C15" s="99" t="s">
        <v>224</v>
      </c>
      <c r="D15" s="99" t="s">
        <v>193</v>
      </c>
      <c r="E15" s="145" t="str">
        <f>PAG!F13</f>
        <v>Diseñar e implementar, con el apoyo de la Oficina Asesora de Comunicaciones, una estrategia de comunicación sobre la gratuidad de los tramites y servicios de la CVP.</v>
      </c>
      <c r="F15" s="99" t="str">
        <f>PAG!P13</f>
        <v>Impacto de la Estrategia de Comunicación Implementada</v>
      </c>
      <c r="G15" s="99" t="s">
        <v>282</v>
      </c>
      <c r="H15" s="99" t="s">
        <v>304</v>
      </c>
      <c r="I15" s="99" t="s">
        <v>283</v>
      </c>
      <c r="J15" s="153" t="s">
        <v>241</v>
      </c>
      <c r="K15" s="99" t="s">
        <v>237</v>
      </c>
      <c r="L15" s="156">
        <v>0.9</v>
      </c>
      <c r="M15" s="99" t="s">
        <v>236</v>
      </c>
      <c r="N15" s="99" t="s">
        <v>234</v>
      </c>
      <c r="O15" s="99" t="s">
        <v>171</v>
      </c>
      <c r="P15" s="99" t="s">
        <v>228</v>
      </c>
      <c r="Q15" s="148">
        <v>0.2</v>
      </c>
      <c r="R15" s="50" t="s">
        <v>134</v>
      </c>
      <c r="S15" s="82">
        <v>0</v>
      </c>
      <c r="T15" s="82">
        <v>0</v>
      </c>
      <c r="U15" s="82">
        <v>0.3</v>
      </c>
      <c r="V15" s="82">
        <v>0</v>
      </c>
      <c r="W15" s="82">
        <v>0</v>
      </c>
      <c r="X15" s="82">
        <v>0.3</v>
      </c>
      <c r="Y15" s="82">
        <v>0</v>
      </c>
      <c r="Z15" s="82">
        <v>0</v>
      </c>
      <c r="AA15" s="82">
        <v>0.4</v>
      </c>
      <c r="AB15" s="82">
        <v>0</v>
      </c>
      <c r="AC15" s="82">
        <v>0</v>
      </c>
      <c r="AD15" s="82">
        <v>0</v>
      </c>
      <c r="AE15" s="51">
        <f>SUM(S15:AD15)</f>
        <v>1</v>
      </c>
      <c r="AF15" s="151">
        <f>+AE17/AE15*Q15</f>
        <v>0.2</v>
      </c>
      <c r="AG15" s="152">
        <f>+AE17/AE15</f>
        <v>1</v>
      </c>
      <c r="AH15" s="141"/>
      <c r="AI15" s="141"/>
      <c r="AJ15" s="157" t="s">
        <v>329</v>
      </c>
    </row>
    <row r="16" spans="1:180" s="22" customFormat="1" ht="39.75" customHeight="1" x14ac:dyDescent="0.2">
      <c r="A16" s="105"/>
      <c r="B16" s="105"/>
      <c r="C16" s="105"/>
      <c r="D16" s="105"/>
      <c r="E16" s="146"/>
      <c r="F16" s="105"/>
      <c r="G16" s="105"/>
      <c r="H16" s="105"/>
      <c r="I16" s="105"/>
      <c r="J16" s="154"/>
      <c r="K16" s="105"/>
      <c r="L16" s="149"/>
      <c r="M16" s="105"/>
      <c r="N16" s="105"/>
      <c r="O16" s="105"/>
      <c r="P16" s="105"/>
      <c r="Q16" s="149"/>
      <c r="R16" s="53" t="s">
        <v>118</v>
      </c>
      <c r="S16" s="54">
        <f>S15</f>
        <v>0</v>
      </c>
      <c r="T16" s="54">
        <f t="shared" ref="T16:AD16" si="13">T15</f>
        <v>0</v>
      </c>
      <c r="U16" s="54">
        <f t="shared" si="13"/>
        <v>0.3</v>
      </c>
      <c r="V16" s="54">
        <f t="shared" si="13"/>
        <v>0</v>
      </c>
      <c r="W16" s="54">
        <f t="shared" si="13"/>
        <v>0</v>
      </c>
      <c r="X16" s="54">
        <f t="shared" si="13"/>
        <v>0.3</v>
      </c>
      <c r="Y16" s="54">
        <f t="shared" si="13"/>
        <v>0</v>
      </c>
      <c r="Z16" s="54">
        <f t="shared" si="13"/>
        <v>0</v>
      </c>
      <c r="AA16" s="54">
        <f t="shared" si="13"/>
        <v>0.4</v>
      </c>
      <c r="AB16" s="54">
        <f t="shared" si="13"/>
        <v>0</v>
      </c>
      <c r="AC16" s="54">
        <f t="shared" si="13"/>
        <v>0</v>
      </c>
      <c r="AD16" s="54">
        <f t="shared" si="13"/>
        <v>0</v>
      </c>
      <c r="AE16" s="56">
        <f>SUM(S16:AD16)</f>
        <v>1</v>
      </c>
      <c r="AF16" s="151"/>
      <c r="AG16" s="152"/>
      <c r="AH16" s="141"/>
      <c r="AI16" s="141"/>
      <c r="AJ16" s="143"/>
    </row>
    <row r="17" spans="1:36" s="22" customFormat="1" ht="39.75" customHeight="1" x14ac:dyDescent="0.2">
      <c r="A17" s="105"/>
      <c r="B17" s="105"/>
      <c r="C17" s="105"/>
      <c r="D17" s="105"/>
      <c r="E17" s="146"/>
      <c r="F17" s="105"/>
      <c r="G17" s="105"/>
      <c r="H17" s="105"/>
      <c r="I17" s="105"/>
      <c r="J17" s="154"/>
      <c r="K17" s="105"/>
      <c r="L17" s="149"/>
      <c r="M17" s="105"/>
      <c r="N17" s="105"/>
      <c r="O17" s="105"/>
      <c r="P17" s="105"/>
      <c r="Q17" s="149"/>
      <c r="R17" s="50" t="s">
        <v>135</v>
      </c>
      <c r="S17" s="52">
        <v>0</v>
      </c>
      <c r="T17" s="52">
        <v>0</v>
      </c>
      <c r="U17" s="52">
        <v>0.3</v>
      </c>
      <c r="V17" s="52">
        <v>0</v>
      </c>
      <c r="W17" s="52">
        <v>0</v>
      </c>
      <c r="X17" s="52">
        <v>0.3</v>
      </c>
      <c r="Y17" s="52">
        <v>0</v>
      </c>
      <c r="Z17" s="52">
        <v>0</v>
      </c>
      <c r="AA17" s="52">
        <v>0.4</v>
      </c>
      <c r="AB17" s="52">
        <v>0</v>
      </c>
      <c r="AC17" s="52">
        <v>0</v>
      </c>
      <c r="AD17" s="52">
        <v>0</v>
      </c>
      <c r="AE17" s="52">
        <f>SUM(S17:AD17)</f>
        <v>1</v>
      </c>
      <c r="AF17" s="151"/>
      <c r="AG17" s="152"/>
      <c r="AH17" s="141"/>
      <c r="AI17" s="141"/>
      <c r="AJ17" s="143"/>
    </row>
    <row r="18" spans="1:36" s="22" customFormat="1" ht="39.75" customHeight="1" x14ac:dyDescent="0.2">
      <c r="A18" s="100"/>
      <c r="B18" s="100"/>
      <c r="C18" s="100"/>
      <c r="D18" s="100"/>
      <c r="E18" s="147"/>
      <c r="F18" s="100"/>
      <c r="G18" s="100"/>
      <c r="H18" s="100"/>
      <c r="I18" s="100"/>
      <c r="J18" s="155"/>
      <c r="K18" s="100"/>
      <c r="L18" s="150"/>
      <c r="M18" s="100"/>
      <c r="N18" s="100"/>
      <c r="O18" s="100"/>
      <c r="P18" s="100"/>
      <c r="Q18" s="150"/>
      <c r="R18" s="53" t="s">
        <v>118</v>
      </c>
      <c r="S18" s="55">
        <f>S17</f>
        <v>0</v>
      </c>
      <c r="T18" s="55">
        <f t="shared" ref="T18:AE18" si="14">T17</f>
        <v>0</v>
      </c>
      <c r="U18" s="55">
        <f t="shared" si="14"/>
        <v>0.3</v>
      </c>
      <c r="V18" s="55">
        <f t="shared" si="14"/>
        <v>0</v>
      </c>
      <c r="W18" s="55">
        <f t="shared" si="14"/>
        <v>0</v>
      </c>
      <c r="X18" s="55">
        <f t="shared" si="14"/>
        <v>0.3</v>
      </c>
      <c r="Y18" s="55">
        <f t="shared" si="14"/>
        <v>0</v>
      </c>
      <c r="Z18" s="55">
        <f t="shared" si="14"/>
        <v>0</v>
      </c>
      <c r="AA18" s="55">
        <f t="shared" si="14"/>
        <v>0.4</v>
      </c>
      <c r="AB18" s="55">
        <f t="shared" si="14"/>
        <v>0</v>
      </c>
      <c r="AC18" s="55">
        <f t="shared" si="14"/>
        <v>0</v>
      </c>
      <c r="AD18" s="55">
        <f t="shared" si="14"/>
        <v>0</v>
      </c>
      <c r="AE18" s="55">
        <f t="shared" si="14"/>
        <v>1</v>
      </c>
      <c r="AF18" s="151"/>
      <c r="AG18" s="152"/>
      <c r="AH18" s="141"/>
      <c r="AI18" s="141"/>
      <c r="AJ18" s="144"/>
    </row>
    <row r="19" spans="1:36" s="22" customFormat="1" ht="36.75" customHeight="1" x14ac:dyDescent="0.2">
      <c r="A19" s="99" t="s">
        <v>221</v>
      </c>
      <c r="B19" s="99" t="s">
        <v>207</v>
      </c>
      <c r="C19" s="99" t="s">
        <v>224</v>
      </c>
      <c r="D19" s="99" t="s">
        <v>193</v>
      </c>
      <c r="E19" s="145" t="str">
        <f>PAG!F15</f>
        <v>Creación e implementación del procedimiento para la atención de peticiones, quejas, reclamos, sugerencias y denuncias (PQRSD)</v>
      </c>
      <c r="F19" s="99" t="str">
        <f>PAG!P15</f>
        <v>Implementación del Procedimiento de Atención al PQRSD</v>
      </c>
      <c r="G19" s="99" t="s">
        <v>246</v>
      </c>
      <c r="H19" s="99" t="s">
        <v>308</v>
      </c>
      <c r="I19" s="99" t="s">
        <v>256</v>
      </c>
      <c r="J19" s="153" t="s">
        <v>241</v>
      </c>
      <c r="K19" s="99" t="s">
        <v>232</v>
      </c>
      <c r="L19" s="156">
        <v>1</v>
      </c>
      <c r="M19" s="99" t="s">
        <v>249</v>
      </c>
      <c r="N19" s="99" t="s">
        <v>234</v>
      </c>
      <c r="O19" s="99" t="s">
        <v>171</v>
      </c>
      <c r="P19" s="99" t="s">
        <v>228</v>
      </c>
      <c r="Q19" s="148">
        <v>0.2</v>
      </c>
      <c r="R19" s="50" t="s">
        <v>134</v>
      </c>
      <c r="S19" s="82">
        <v>0</v>
      </c>
      <c r="T19" s="82">
        <v>0</v>
      </c>
      <c r="U19" s="82">
        <v>0.25</v>
      </c>
      <c r="V19" s="82">
        <v>0.25</v>
      </c>
      <c r="W19" s="82">
        <v>0.25</v>
      </c>
      <c r="X19" s="82">
        <v>0</v>
      </c>
      <c r="Y19" s="82">
        <v>0</v>
      </c>
      <c r="Z19" s="82">
        <v>0</v>
      </c>
      <c r="AA19" s="82">
        <v>0</v>
      </c>
      <c r="AB19" s="82">
        <v>0</v>
      </c>
      <c r="AC19" s="82">
        <v>0.25</v>
      </c>
      <c r="AD19" s="82">
        <v>0</v>
      </c>
      <c r="AE19" s="51">
        <f>SUM(S19:AD19)</f>
        <v>1</v>
      </c>
      <c r="AF19" s="151">
        <f>+AE21/AE19*Q19</f>
        <v>0.2</v>
      </c>
      <c r="AG19" s="152">
        <f>+AE21/AE19</f>
        <v>1</v>
      </c>
      <c r="AH19" s="141"/>
      <c r="AI19" s="141"/>
      <c r="AJ19" s="157" t="s">
        <v>336</v>
      </c>
    </row>
    <row r="20" spans="1:36" s="22" customFormat="1" ht="36.75" customHeight="1" x14ac:dyDescent="0.2">
      <c r="A20" s="105"/>
      <c r="B20" s="105"/>
      <c r="C20" s="105"/>
      <c r="D20" s="105"/>
      <c r="E20" s="146"/>
      <c r="F20" s="105"/>
      <c r="G20" s="105"/>
      <c r="H20" s="105"/>
      <c r="I20" s="105"/>
      <c r="J20" s="154"/>
      <c r="K20" s="105"/>
      <c r="L20" s="149"/>
      <c r="M20" s="105"/>
      <c r="N20" s="105"/>
      <c r="O20" s="105"/>
      <c r="P20" s="105"/>
      <c r="Q20" s="149"/>
      <c r="R20" s="53" t="s">
        <v>118</v>
      </c>
      <c r="S20" s="54">
        <f>S19</f>
        <v>0</v>
      </c>
      <c r="T20" s="54">
        <f t="shared" ref="T20:AD20" si="15">T19</f>
        <v>0</v>
      </c>
      <c r="U20" s="54">
        <f t="shared" si="15"/>
        <v>0.25</v>
      </c>
      <c r="V20" s="54">
        <f t="shared" si="15"/>
        <v>0.25</v>
      </c>
      <c r="W20" s="54">
        <f t="shared" si="15"/>
        <v>0.25</v>
      </c>
      <c r="X20" s="54">
        <f t="shared" si="15"/>
        <v>0</v>
      </c>
      <c r="Y20" s="54">
        <f t="shared" si="15"/>
        <v>0</v>
      </c>
      <c r="Z20" s="54">
        <f t="shared" si="15"/>
        <v>0</v>
      </c>
      <c r="AA20" s="54">
        <f t="shared" si="15"/>
        <v>0</v>
      </c>
      <c r="AB20" s="54">
        <f t="shared" si="15"/>
        <v>0</v>
      </c>
      <c r="AC20" s="54">
        <f t="shared" si="15"/>
        <v>0.25</v>
      </c>
      <c r="AD20" s="54">
        <f t="shared" si="15"/>
        <v>0</v>
      </c>
      <c r="AE20" s="56">
        <f>SUM(S20:AD20)</f>
        <v>1</v>
      </c>
      <c r="AF20" s="151"/>
      <c r="AG20" s="152"/>
      <c r="AH20" s="141"/>
      <c r="AI20" s="141"/>
      <c r="AJ20" s="143"/>
    </row>
    <row r="21" spans="1:36" s="22" customFormat="1" ht="36.75" customHeight="1" x14ac:dyDescent="0.2">
      <c r="A21" s="105"/>
      <c r="B21" s="105"/>
      <c r="C21" s="105"/>
      <c r="D21" s="105"/>
      <c r="E21" s="146"/>
      <c r="F21" s="105"/>
      <c r="G21" s="105"/>
      <c r="H21" s="105"/>
      <c r="I21" s="105"/>
      <c r="J21" s="154"/>
      <c r="K21" s="105"/>
      <c r="L21" s="149"/>
      <c r="M21" s="105"/>
      <c r="N21" s="105"/>
      <c r="O21" s="105"/>
      <c r="P21" s="105"/>
      <c r="Q21" s="149"/>
      <c r="R21" s="50" t="s">
        <v>135</v>
      </c>
      <c r="S21" s="52">
        <v>0</v>
      </c>
      <c r="T21" s="52">
        <v>0</v>
      </c>
      <c r="U21" s="52">
        <v>0.15</v>
      </c>
      <c r="V21" s="52">
        <v>0.35</v>
      </c>
      <c r="W21" s="52">
        <v>0</v>
      </c>
      <c r="X21" s="52">
        <v>0</v>
      </c>
      <c r="Y21" s="52">
        <v>0.5</v>
      </c>
      <c r="Z21" s="52">
        <v>0</v>
      </c>
      <c r="AA21" s="52">
        <v>0</v>
      </c>
      <c r="AB21" s="52">
        <v>0</v>
      </c>
      <c r="AC21" s="52">
        <v>0</v>
      </c>
      <c r="AD21" s="52">
        <v>0</v>
      </c>
      <c r="AE21" s="52">
        <f>SUM(S21:AD21)</f>
        <v>1</v>
      </c>
      <c r="AF21" s="151"/>
      <c r="AG21" s="152"/>
      <c r="AH21" s="141"/>
      <c r="AI21" s="141"/>
      <c r="AJ21" s="143"/>
    </row>
    <row r="22" spans="1:36" s="22" customFormat="1" ht="36.75" customHeight="1" x14ac:dyDescent="0.2">
      <c r="A22" s="100"/>
      <c r="B22" s="100"/>
      <c r="C22" s="100"/>
      <c r="D22" s="100"/>
      <c r="E22" s="147"/>
      <c r="F22" s="100"/>
      <c r="G22" s="100"/>
      <c r="H22" s="100"/>
      <c r="I22" s="100"/>
      <c r="J22" s="155"/>
      <c r="K22" s="100"/>
      <c r="L22" s="150"/>
      <c r="M22" s="100"/>
      <c r="N22" s="100"/>
      <c r="O22" s="100"/>
      <c r="P22" s="100"/>
      <c r="Q22" s="150"/>
      <c r="R22" s="53" t="s">
        <v>118</v>
      </c>
      <c r="S22" s="55">
        <f>S21</f>
        <v>0</v>
      </c>
      <c r="T22" s="55">
        <f t="shared" ref="T22" si="16">T21</f>
        <v>0</v>
      </c>
      <c r="U22" s="55">
        <f t="shared" ref="U22" si="17">U21</f>
        <v>0.15</v>
      </c>
      <c r="V22" s="55">
        <f t="shared" ref="V22" si="18">V21</f>
        <v>0.35</v>
      </c>
      <c r="W22" s="55">
        <f t="shared" ref="W22" si="19">W21</f>
        <v>0</v>
      </c>
      <c r="X22" s="55">
        <f t="shared" ref="X22" si="20">X21</f>
        <v>0</v>
      </c>
      <c r="Y22" s="55">
        <f t="shared" ref="Y22" si="21">Y21</f>
        <v>0.5</v>
      </c>
      <c r="Z22" s="55">
        <f t="shared" ref="Z22" si="22">Z21</f>
        <v>0</v>
      </c>
      <c r="AA22" s="55">
        <f t="shared" ref="AA22" si="23">AA21</f>
        <v>0</v>
      </c>
      <c r="AB22" s="55">
        <f t="shared" ref="AB22" si="24">AB21</f>
        <v>0</v>
      </c>
      <c r="AC22" s="55">
        <f t="shared" ref="AC22" si="25">AC21</f>
        <v>0</v>
      </c>
      <c r="AD22" s="55">
        <f t="shared" ref="AD22" si="26">AD21</f>
        <v>0</v>
      </c>
      <c r="AE22" s="55">
        <f t="shared" ref="AE22" si="27">AE21</f>
        <v>1</v>
      </c>
      <c r="AF22" s="151"/>
      <c r="AG22" s="152"/>
      <c r="AH22" s="141"/>
      <c r="AI22" s="141"/>
      <c r="AJ22" s="144"/>
    </row>
    <row r="23" spans="1:36" s="22" customFormat="1" ht="57.75" customHeight="1" x14ac:dyDescent="0.2">
      <c r="A23" s="99" t="s">
        <v>221</v>
      </c>
      <c r="B23" s="99" t="s">
        <v>207</v>
      </c>
      <c r="C23" s="99" t="s">
        <v>224</v>
      </c>
      <c r="D23" s="99" t="s">
        <v>193</v>
      </c>
      <c r="E23" s="145" t="str">
        <f>PAG!F19</f>
        <v>Evaluar el grado de satisfacción del usuario y la calidad del servicio prestado.</v>
      </c>
      <c r="F23" s="99" t="str">
        <f>PAG!P19</f>
        <v>Determinación del nivel de satisfacción  del usuario</v>
      </c>
      <c r="G23" s="99" t="s">
        <v>254</v>
      </c>
      <c r="H23" s="99" t="s">
        <v>238</v>
      </c>
      <c r="I23" s="99" t="s">
        <v>255</v>
      </c>
      <c r="J23" s="153" t="s">
        <v>241</v>
      </c>
      <c r="K23" s="99" t="s">
        <v>237</v>
      </c>
      <c r="L23" s="156">
        <v>1</v>
      </c>
      <c r="M23" s="99" t="s">
        <v>249</v>
      </c>
      <c r="N23" s="99" t="s">
        <v>234</v>
      </c>
      <c r="O23" s="99" t="s">
        <v>171</v>
      </c>
      <c r="P23" s="99" t="s">
        <v>228</v>
      </c>
      <c r="Q23" s="148">
        <v>0.2</v>
      </c>
      <c r="R23" s="50" t="s">
        <v>134</v>
      </c>
      <c r="S23" s="82">
        <v>0</v>
      </c>
      <c r="T23" s="82">
        <v>0.1</v>
      </c>
      <c r="U23" s="82">
        <v>0</v>
      </c>
      <c r="V23" s="82">
        <v>0</v>
      </c>
      <c r="W23" s="82">
        <v>0</v>
      </c>
      <c r="X23" s="82">
        <v>0.4</v>
      </c>
      <c r="Y23" s="82">
        <v>0</v>
      </c>
      <c r="Z23" s="82">
        <v>0.2</v>
      </c>
      <c r="AA23" s="82">
        <v>0.3</v>
      </c>
      <c r="AB23" s="82">
        <v>0</v>
      </c>
      <c r="AC23" s="82">
        <v>0</v>
      </c>
      <c r="AD23" s="82">
        <v>0</v>
      </c>
      <c r="AE23" s="51">
        <f>SUM(S23:AD23)</f>
        <v>1</v>
      </c>
      <c r="AF23" s="151">
        <f>+AE25/AE23*Q23</f>
        <v>0.14599999999999999</v>
      </c>
      <c r="AG23" s="152">
        <f>+AE25/AE23</f>
        <v>0.73</v>
      </c>
      <c r="AH23" s="141"/>
      <c r="AI23" s="141"/>
      <c r="AJ23" s="142" t="s">
        <v>337</v>
      </c>
    </row>
    <row r="24" spans="1:36" s="22" customFormat="1" ht="57.75" customHeight="1" x14ac:dyDescent="0.2">
      <c r="A24" s="105"/>
      <c r="B24" s="105"/>
      <c r="C24" s="105"/>
      <c r="D24" s="105"/>
      <c r="E24" s="146"/>
      <c r="F24" s="105"/>
      <c r="G24" s="105"/>
      <c r="H24" s="105"/>
      <c r="I24" s="105"/>
      <c r="J24" s="154"/>
      <c r="K24" s="105"/>
      <c r="L24" s="149"/>
      <c r="M24" s="105"/>
      <c r="N24" s="105"/>
      <c r="O24" s="105"/>
      <c r="P24" s="105"/>
      <c r="Q24" s="149"/>
      <c r="R24" s="53" t="s">
        <v>118</v>
      </c>
      <c r="S24" s="54">
        <f>S23</f>
        <v>0</v>
      </c>
      <c r="T24" s="54">
        <f t="shared" ref="T24:AD24" si="28">T23</f>
        <v>0.1</v>
      </c>
      <c r="U24" s="54">
        <f t="shared" si="28"/>
        <v>0</v>
      </c>
      <c r="V24" s="54">
        <f t="shared" si="28"/>
        <v>0</v>
      </c>
      <c r="W24" s="54">
        <f t="shared" si="28"/>
        <v>0</v>
      </c>
      <c r="X24" s="54">
        <f t="shared" si="28"/>
        <v>0.4</v>
      </c>
      <c r="Y24" s="54">
        <f t="shared" si="28"/>
        <v>0</v>
      </c>
      <c r="Z24" s="54">
        <f t="shared" si="28"/>
        <v>0.2</v>
      </c>
      <c r="AA24" s="54">
        <f t="shared" si="28"/>
        <v>0.3</v>
      </c>
      <c r="AB24" s="54">
        <f t="shared" si="28"/>
        <v>0</v>
      </c>
      <c r="AC24" s="54">
        <f t="shared" si="28"/>
        <v>0</v>
      </c>
      <c r="AD24" s="54">
        <f t="shared" si="28"/>
        <v>0</v>
      </c>
      <c r="AE24" s="56">
        <f>SUM(S24:AD24)</f>
        <v>1</v>
      </c>
      <c r="AF24" s="151"/>
      <c r="AG24" s="152"/>
      <c r="AH24" s="141"/>
      <c r="AI24" s="141"/>
      <c r="AJ24" s="143"/>
    </row>
    <row r="25" spans="1:36" s="22" customFormat="1" ht="57.75" customHeight="1" x14ac:dyDescent="0.2">
      <c r="A25" s="105"/>
      <c r="B25" s="105"/>
      <c r="C25" s="105"/>
      <c r="D25" s="105"/>
      <c r="E25" s="146"/>
      <c r="F25" s="105"/>
      <c r="G25" s="105"/>
      <c r="H25" s="105"/>
      <c r="I25" s="105"/>
      <c r="J25" s="154"/>
      <c r="K25" s="105"/>
      <c r="L25" s="149"/>
      <c r="M25" s="105"/>
      <c r="N25" s="105"/>
      <c r="O25" s="105"/>
      <c r="P25" s="105"/>
      <c r="Q25" s="149"/>
      <c r="R25" s="50" t="s">
        <v>135</v>
      </c>
      <c r="S25" s="52">
        <v>0</v>
      </c>
      <c r="T25" s="52">
        <v>0</v>
      </c>
      <c r="U25" s="52">
        <v>0.25</v>
      </c>
      <c r="V25" s="52">
        <v>0</v>
      </c>
      <c r="W25" s="52">
        <v>0</v>
      </c>
      <c r="X25" s="52">
        <v>0.18</v>
      </c>
      <c r="Y25" s="52">
        <v>0</v>
      </c>
      <c r="Z25" s="52">
        <v>0</v>
      </c>
      <c r="AA25" s="52">
        <v>0.3</v>
      </c>
      <c r="AB25" s="52">
        <v>0</v>
      </c>
      <c r="AC25" s="52">
        <v>0</v>
      </c>
      <c r="AD25" s="52">
        <v>0</v>
      </c>
      <c r="AE25" s="52">
        <f>SUM(S25:AD25)</f>
        <v>0.73</v>
      </c>
      <c r="AF25" s="151"/>
      <c r="AG25" s="152"/>
      <c r="AH25" s="141"/>
      <c r="AI25" s="141"/>
      <c r="AJ25" s="143"/>
    </row>
    <row r="26" spans="1:36" s="22" customFormat="1" ht="61.5" customHeight="1" x14ac:dyDescent="0.2">
      <c r="A26" s="100"/>
      <c r="B26" s="100"/>
      <c r="C26" s="100"/>
      <c r="D26" s="100"/>
      <c r="E26" s="147"/>
      <c r="F26" s="100"/>
      <c r="G26" s="100"/>
      <c r="H26" s="100"/>
      <c r="I26" s="100"/>
      <c r="J26" s="155"/>
      <c r="K26" s="100"/>
      <c r="L26" s="150"/>
      <c r="M26" s="100"/>
      <c r="N26" s="100"/>
      <c r="O26" s="100"/>
      <c r="P26" s="100"/>
      <c r="Q26" s="150"/>
      <c r="R26" s="53" t="s">
        <v>118</v>
      </c>
      <c r="S26" s="55">
        <f>S25</f>
        <v>0</v>
      </c>
      <c r="T26" s="55">
        <f t="shared" ref="T26" si="29">T25</f>
        <v>0</v>
      </c>
      <c r="U26" s="55">
        <f t="shared" ref="U26" si="30">U25</f>
        <v>0.25</v>
      </c>
      <c r="V26" s="55">
        <f t="shared" ref="V26" si="31">V25</f>
        <v>0</v>
      </c>
      <c r="W26" s="55">
        <f t="shared" ref="W26" si="32">W25</f>
        <v>0</v>
      </c>
      <c r="X26" s="55">
        <f t="shared" ref="X26" si="33">X25</f>
        <v>0.18</v>
      </c>
      <c r="Y26" s="55">
        <f t="shared" ref="Y26" si="34">Y25</f>
        <v>0</v>
      </c>
      <c r="Z26" s="55">
        <f t="shared" ref="Z26" si="35">Z25</f>
        <v>0</v>
      </c>
      <c r="AA26" s="55">
        <f t="shared" ref="AA26" si="36">AA25</f>
        <v>0.3</v>
      </c>
      <c r="AB26" s="55">
        <f t="shared" ref="AB26" si="37">AB25</f>
        <v>0</v>
      </c>
      <c r="AC26" s="55">
        <f t="shared" ref="AC26" si="38">AC25</f>
        <v>0</v>
      </c>
      <c r="AD26" s="55">
        <f t="shared" ref="AD26" si="39">AD25</f>
        <v>0</v>
      </c>
      <c r="AE26" s="55">
        <f t="shared" ref="AE26" si="40">AE25</f>
        <v>0.73</v>
      </c>
      <c r="AF26" s="151"/>
      <c r="AG26" s="152"/>
      <c r="AH26" s="141"/>
      <c r="AI26" s="141"/>
      <c r="AJ26" s="144"/>
    </row>
    <row r="27" spans="1:36" s="22" customFormat="1" ht="43.5" customHeight="1" x14ac:dyDescent="0.2">
      <c r="A27" s="99" t="s">
        <v>221</v>
      </c>
      <c r="B27" s="99" t="s">
        <v>207</v>
      </c>
      <c r="C27" s="99" t="s">
        <v>224</v>
      </c>
      <c r="D27" s="99" t="s">
        <v>193</v>
      </c>
      <c r="E27" s="145" t="str">
        <f>PAG!F23</f>
        <v>Evaluar la efectividad de las respuestas de las PQRSD formuladas por los ciudadanos ante la entidad.</v>
      </c>
      <c r="F27" s="99" t="str">
        <f>PAG!P23</f>
        <v>Número de informes realizados sobre la evaluación de la efectividad de las respuestas de las PQRSD</v>
      </c>
      <c r="G27" s="99" t="s">
        <v>273</v>
      </c>
      <c r="H27" s="99" t="s">
        <v>239</v>
      </c>
      <c r="I27" s="99" t="s">
        <v>272</v>
      </c>
      <c r="J27" s="153" t="s">
        <v>270</v>
      </c>
      <c r="K27" s="99" t="s">
        <v>237</v>
      </c>
      <c r="L27" s="156" t="s">
        <v>271</v>
      </c>
      <c r="M27" s="99" t="s">
        <v>233</v>
      </c>
      <c r="N27" s="99" t="s">
        <v>234</v>
      </c>
      <c r="O27" s="99" t="s">
        <v>171</v>
      </c>
      <c r="P27" s="99" t="s">
        <v>228</v>
      </c>
      <c r="Q27" s="148">
        <v>0.2</v>
      </c>
      <c r="R27" s="50" t="s">
        <v>134</v>
      </c>
      <c r="S27" s="82">
        <v>0</v>
      </c>
      <c r="T27" s="82">
        <v>0</v>
      </c>
      <c r="U27" s="82">
        <v>0.25</v>
      </c>
      <c r="V27" s="82">
        <v>0</v>
      </c>
      <c r="W27" s="82">
        <v>0</v>
      </c>
      <c r="X27" s="82">
        <v>0.25</v>
      </c>
      <c r="Y27" s="82">
        <v>0</v>
      </c>
      <c r="Z27" s="82">
        <v>0</v>
      </c>
      <c r="AA27" s="82">
        <v>0.25</v>
      </c>
      <c r="AB27" s="82">
        <v>0</v>
      </c>
      <c r="AC27" s="82">
        <v>0</v>
      </c>
      <c r="AD27" s="82">
        <v>0.25</v>
      </c>
      <c r="AE27" s="51">
        <f>SUM(S27:AD27)</f>
        <v>1</v>
      </c>
      <c r="AF27" s="151">
        <f>+AE29/AE27*Q27</f>
        <v>0.15000000000000002</v>
      </c>
      <c r="AG27" s="152">
        <f>+AE29/AE27</f>
        <v>0.75</v>
      </c>
      <c r="AH27" s="141"/>
      <c r="AI27" s="157"/>
      <c r="AJ27" s="142" t="s">
        <v>338</v>
      </c>
    </row>
    <row r="28" spans="1:36" s="22" customFormat="1" ht="43.5" customHeight="1" x14ac:dyDescent="0.2">
      <c r="A28" s="105"/>
      <c r="B28" s="105"/>
      <c r="C28" s="105"/>
      <c r="D28" s="105"/>
      <c r="E28" s="146"/>
      <c r="F28" s="105"/>
      <c r="G28" s="105"/>
      <c r="H28" s="105"/>
      <c r="I28" s="105"/>
      <c r="J28" s="154"/>
      <c r="K28" s="105"/>
      <c r="L28" s="149"/>
      <c r="M28" s="105"/>
      <c r="N28" s="105"/>
      <c r="O28" s="105"/>
      <c r="P28" s="105"/>
      <c r="Q28" s="149"/>
      <c r="R28" s="53" t="s">
        <v>118</v>
      </c>
      <c r="S28" s="54">
        <f>S27</f>
        <v>0</v>
      </c>
      <c r="T28" s="54">
        <f t="shared" ref="T28:AD28" si="41">T27</f>
        <v>0</v>
      </c>
      <c r="U28" s="54">
        <f t="shared" si="41"/>
        <v>0.25</v>
      </c>
      <c r="V28" s="54">
        <f t="shared" si="41"/>
        <v>0</v>
      </c>
      <c r="W28" s="54">
        <f t="shared" si="41"/>
        <v>0</v>
      </c>
      <c r="X28" s="54">
        <f t="shared" si="41"/>
        <v>0.25</v>
      </c>
      <c r="Y28" s="54">
        <f t="shared" si="41"/>
        <v>0</v>
      </c>
      <c r="Z28" s="54">
        <f t="shared" si="41"/>
        <v>0</v>
      </c>
      <c r="AA28" s="54">
        <f t="shared" si="41"/>
        <v>0.25</v>
      </c>
      <c r="AB28" s="54">
        <f t="shared" si="41"/>
        <v>0</v>
      </c>
      <c r="AC28" s="54">
        <f t="shared" si="41"/>
        <v>0</v>
      </c>
      <c r="AD28" s="54">
        <f t="shared" si="41"/>
        <v>0.25</v>
      </c>
      <c r="AE28" s="56">
        <f>SUM(S28:AD28)</f>
        <v>1</v>
      </c>
      <c r="AF28" s="151"/>
      <c r="AG28" s="152"/>
      <c r="AH28" s="141"/>
      <c r="AI28" s="143"/>
      <c r="AJ28" s="143"/>
    </row>
    <row r="29" spans="1:36" s="22" customFormat="1" ht="43.5" customHeight="1" x14ac:dyDescent="0.2">
      <c r="A29" s="105"/>
      <c r="B29" s="105"/>
      <c r="C29" s="105"/>
      <c r="D29" s="105"/>
      <c r="E29" s="146"/>
      <c r="F29" s="105"/>
      <c r="G29" s="105"/>
      <c r="H29" s="105"/>
      <c r="I29" s="105"/>
      <c r="J29" s="154"/>
      <c r="K29" s="105"/>
      <c r="L29" s="149"/>
      <c r="M29" s="105"/>
      <c r="N29" s="105"/>
      <c r="O29" s="105"/>
      <c r="P29" s="105"/>
      <c r="Q29" s="149"/>
      <c r="R29" s="50" t="s">
        <v>135</v>
      </c>
      <c r="S29" s="52">
        <v>0</v>
      </c>
      <c r="T29" s="52">
        <v>0</v>
      </c>
      <c r="U29" s="52">
        <v>0.25</v>
      </c>
      <c r="V29" s="52">
        <v>0</v>
      </c>
      <c r="W29" s="52">
        <v>0</v>
      </c>
      <c r="X29" s="52">
        <v>0.25</v>
      </c>
      <c r="Y29" s="52">
        <v>0</v>
      </c>
      <c r="Z29" s="52">
        <v>0</v>
      </c>
      <c r="AA29" s="52">
        <v>0.25</v>
      </c>
      <c r="AB29" s="52">
        <v>0</v>
      </c>
      <c r="AC29" s="52">
        <v>0</v>
      </c>
      <c r="AD29" s="52">
        <v>0</v>
      </c>
      <c r="AE29" s="52">
        <f>SUM(S29:AD29)</f>
        <v>0.75</v>
      </c>
      <c r="AF29" s="151"/>
      <c r="AG29" s="152"/>
      <c r="AH29" s="141"/>
      <c r="AI29" s="143"/>
      <c r="AJ29" s="143"/>
    </row>
    <row r="30" spans="1:36" s="22" customFormat="1" ht="43.5" customHeight="1" x14ac:dyDescent="0.2">
      <c r="A30" s="100"/>
      <c r="B30" s="100"/>
      <c r="C30" s="100"/>
      <c r="D30" s="100"/>
      <c r="E30" s="147"/>
      <c r="F30" s="100"/>
      <c r="G30" s="100"/>
      <c r="H30" s="100"/>
      <c r="I30" s="100"/>
      <c r="J30" s="155"/>
      <c r="K30" s="100"/>
      <c r="L30" s="150"/>
      <c r="M30" s="100"/>
      <c r="N30" s="100"/>
      <c r="O30" s="100"/>
      <c r="P30" s="100"/>
      <c r="Q30" s="150"/>
      <c r="R30" s="53" t="s">
        <v>118</v>
      </c>
      <c r="S30" s="55">
        <f>S29</f>
        <v>0</v>
      </c>
      <c r="T30" s="55">
        <f t="shared" ref="T30" si="42">T29</f>
        <v>0</v>
      </c>
      <c r="U30" s="55">
        <f t="shared" ref="U30" si="43">U29</f>
        <v>0.25</v>
      </c>
      <c r="V30" s="55">
        <f t="shared" ref="V30" si="44">V29</f>
        <v>0</v>
      </c>
      <c r="W30" s="55">
        <f t="shared" ref="W30" si="45">W29</f>
        <v>0</v>
      </c>
      <c r="X30" s="55">
        <f t="shared" ref="X30" si="46">X29</f>
        <v>0.25</v>
      </c>
      <c r="Y30" s="55">
        <f t="shared" ref="Y30" si="47">Y29</f>
        <v>0</v>
      </c>
      <c r="Z30" s="55">
        <f t="shared" ref="Z30" si="48">Z29</f>
        <v>0</v>
      </c>
      <c r="AA30" s="55">
        <f t="shared" ref="AA30" si="49">AA29</f>
        <v>0.25</v>
      </c>
      <c r="AB30" s="55">
        <f t="shared" ref="AB30" si="50">AB29</f>
        <v>0</v>
      </c>
      <c r="AC30" s="55">
        <f t="shared" ref="AC30" si="51">AC29</f>
        <v>0</v>
      </c>
      <c r="AD30" s="55">
        <f t="shared" ref="AD30" si="52">AD29</f>
        <v>0</v>
      </c>
      <c r="AE30" s="55">
        <f t="shared" ref="AE30" si="53">AE29</f>
        <v>0.75</v>
      </c>
      <c r="AF30" s="151"/>
      <c r="AG30" s="152"/>
      <c r="AH30" s="141"/>
      <c r="AI30" s="144"/>
      <c r="AJ30" s="144"/>
    </row>
    <row r="31" spans="1:36" ht="12.75" customHeight="1" x14ac:dyDescent="0.2">
      <c r="A31" s="103" t="s">
        <v>315</v>
      </c>
      <c r="B31" s="103"/>
      <c r="C31" s="103"/>
      <c r="D31" s="103"/>
      <c r="E31" s="103"/>
      <c r="F31" s="103"/>
      <c r="G31" s="103"/>
      <c r="H31" s="103"/>
      <c r="I31" s="103"/>
      <c r="J31" s="103"/>
      <c r="K31" s="103"/>
      <c r="L31" s="103"/>
      <c r="M31" s="139" t="s">
        <v>317</v>
      </c>
      <c r="N31" s="139"/>
      <c r="O31" s="139"/>
      <c r="P31" s="139"/>
      <c r="Q31" s="139"/>
      <c r="R31" s="139"/>
      <c r="S31" s="139"/>
      <c r="T31" s="139"/>
      <c r="U31" s="139"/>
      <c r="V31" s="139"/>
      <c r="W31" s="139"/>
      <c r="X31" s="139"/>
      <c r="Y31" s="139"/>
      <c r="Z31" s="139"/>
      <c r="AA31" s="139"/>
      <c r="AB31" s="103" t="s">
        <v>319</v>
      </c>
      <c r="AC31" s="139"/>
      <c r="AD31" s="139"/>
      <c r="AE31" s="139"/>
      <c r="AF31" s="139"/>
      <c r="AG31" s="139"/>
      <c r="AH31" s="139"/>
      <c r="AI31" s="139"/>
      <c r="AJ31" s="139"/>
    </row>
    <row r="32" spans="1:36" x14ac:dyDescent="0.2">
      <c r="A32" s="103"/>
      <c r="B32" s="103"/>
      <c r="C32" s="103"/>
      <c r="D32" s="103"/>
      <c r="E32" s="103"/>
      <c r="F32" s="103"/>
      <c r="G32" s="103"/>
      <c r="H32" s="103"/>
      <c r="I32" s="103"/>
      <c r="J32" s="103"/>
      <c r="K32" s="103"/>
      <c r="L32" s="103"/>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row>
    <row r="33" spans="1:37" ht="46.5" customHeight="1" x14ac:dyDescent="0.2">
      <c r="A33" s="103"/>
      <c r="B33" s="103"/>
      <c r="C33" s="103"/>
      <c r="D33" s="103"/>
      <c r="E33" s="103"/>
      <c r="F33" s="103"/>
      <c r="G33" s="103"/>
      <c r="H33" s="103"/>
      <c r="I33" s="103"/>
      <c r="J33" s="103"/>
      <c r="K33" s="103"/>
      <c r="L33" s="103"/>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row>
    <row r="34" spans="1:37" x14ac:dyDescent="0.2">
      <c r="A34" s="139" t="s">
        <v>316</v>
      </c>
      <c r="B34" s="139"/>
      <c r="C34" s="139"/>
      <c r="D34" s="139"/>
      <c r="E34" s="139"/>
      <c r="F34" s="139"/>
      <c r="G34" s="139"/>
      <c r="H34" s="139"/>
      <c r="I34" s="139"/>
      <c r="J34" s="139"/>
      <c r="K34" s="139"/>
      <c r="L34" s="139"/>
      <c r="M34" s="139" t="s">
        <v>318</v>
      </c>
      <c r="N34" s="139"/>
      <c r="O34" s="139"/>
      <c r="P34" s="139"/>
      <c r="Q34" s="139"/>
      <c r="R34" s="139"/>
      <c r="S34" s="139"/>
      <c r="T34" s="139"/>
      <c r="U34" s="139"/>
      <c r="V34" s="139"/>
      <c r="W34" s="139"/>
      <c r="X34" s="139"/>
      <c r="Y34" s="139"/>
      <c r="Z34" s="139"/>
      <c r="AA34" s="139"/>
      <c r="AB34" s="139" t="s">
        <v>320</v>
      </c>
      <c r="AC34" s="139"/>
      <c r="AD34" s="139"/>
      <c r="AE34" s="139"/>
      <c r="AF34" s="139"/>
      <c r="AG34" s="139"/>
      <c r="AH34" s="139"/>
      <c r="AI34" s="139"/>
      <c r="AJ34" s="139"/>
    </row>
    <row r="35" spans="1:37" x14ac:dyDescent="0.2">
      <c r="A35" s="139"/>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row>
    <row r="36" spans="1:37" x14ac:dyDescent="0.2">
      <c r="A36" s="139"/>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row>
    <row r="37" spans="1:37" x14ac:dyDescent="0.2">
      <c r="P37" s="18"/>
      <c r="Q37" s="18"/>
      <c r="R37" s="18"/>
      <c r="S37" s="18"/>
      <c r="T37" s="18"/>
      <c r="U37" s="18"/>
      <c r="V37" s="18"/>
      <c r="W37" s="18"/>
      <c r="X37" s="18"/>
      <c r="Y37" s="18"/>
      <c r="Z37" s="18"/>
      <c r="AA37" s="18"/>
      <c r="AB37" s="18"/>
      <c r="AC37" s="18"/>
      <c r="AD37" s="18"/>
      <c r="AE37" s="18"/>
      <c r="AF37" s="18"/>
    </row>
    <row r="38" spans="1:37" x14ac:dyDescent="0.2">
      <c r="D38" s="33" t="s">
        <v>79</v>
      </c>
      <c r="E38" s="34"/>
      <c r="F38" s="34"/>
      <c r="G38" s="34"/>
      <c r="H38" s="34"/>
      <c r="I38" s="34"/>
      <c r="J38" s="35"/>
      <c r="AJ38" s="19"/>
      <c r="AK38" s="20"/>
    </row>
    <row r="39" spans="1:37" ht="12.75" customHeight="1" x14ac:dyDescent="0.2">
      <c r="D39" s="57" t="s">
        <v>89</v>
      </c>
      <c r="E39" s="158" t="s">
        <v>204</v>
      </c>
      <c r="F39" s="159"/>
      <c r="G39" s="159"/>
      <c r="H39" s="159"/>
      <c r="I39" s="159"/>
      <c r="J39" s="160"/>
      <c r="M39" s="21"/>
      <c r="AJ39" s="21"/>
      <c r="AK39" s="20"/>
    </row>
    <row r="40" spans="1:37" ht="12.75" customHeight="1" x14ac:dyDescent="0.2">
      <c r="D40" s="57" t="s">
        <v>90</v>
      </c>
      <c r="E40" s="158" t="s">
        <v>91</v>
      </c>
      <c r="F40" s="159"/>
      <c r="G40" s="159"/>
      <c r="H40" s="159"/>
      <c r="I40" s="159"/>
      <c r="J40" s="160"/>
      <c r="M40" s="21"/>
      <c r="AJ40" s="21"/>
      <c r="AK40" s="20"/>
    </row>
    <row r="41" spans="1:37" x14ac:dyDescent="0.2">
      <c r="AI41" s="19"/>
      <c r="AJ41" s="19"/>
    </row>
    <row r="47" spans="1:37" ht="339.75" customHeight="1" x14ac:dyDescent="0.2"/>
    <row r="57" ht="222.75" customHeight="1" x14ac:dyDescent="0.2"/>
    <row r="58" ht="131.25" customHeight="1" x14ac:dyDescent="0.2"/>
    <row r="61" ht="184.5" customHeight="1" x14ac:dyDescent="0.2"/>
    <row r="62" ht="197.25" customHeight="1" x14ac:dyDescent="0.2"/>
    <row r="67" spans="4:4" ht="89.25" customHeight="1" x14ac:dyDescent="0.2"/>
    <row r="68" spans="4:4" ht="81" customHeight="1" x14ac:dyDescent="0.2"/>
    <row r="69" spans="4:4" ht="81" customHeight="1" x14ac:dyDescent="0.2"/>
    <row r="70" spans="4:4" ht="288.75" customHeight="1" x14ac:dyDescent="0.2"/>
    <row r="71" spans="4:4" ht="243.75" customHeight="1" x14ac:dyDescent="0.2"/>
    <row r="72" spans="4:4" ht="261.75" customHeight="1" x14ac:dyDescent="0.2"/>
    <row r="73" spans="4:4" ht="234" customHeight="1" x14ac:dyDescent="0.2"/>
    <row r="74" spans="4:4" ht="142.5" customHeight="1" x14ac:dyDescent="0.2"/>
    <row r="76" spans="4:4" x14ac:dyDescent="0.2">
      <c r="D76" s="10" t="s">
        <v>186</v>
      </c>
    </row>
    <row r="77" spans="4:4" x14ac:dyDescent="0.2">
      <c r="D77" s="10" t="s">
        <v>187</v>
      </c>
    </row>
    <row r="78" spans="4:4" x14ac:dyDescent="0.2">
      <c r="D78" s="10" t="s">
        <v>188</v>
      </c>
    </row>
    <row r="79" spans="4:4" x14ac:dyDescent="0.2">
      <c r="D79" s="10" t="s">
        <v>189</v>
      </c>
    </row>
    <row r="80" spans="4:4" x14ac:dyDescent="0.2">
      <c r="D80" s="10" t="s">
        <v>190</v>
      </c>
    </row>
    <row r="81" spans="4:4" x14ac:dyDescent="0.2">
      <c r="D81" s="10" t="s">
        <v>191</v>
      </c>
    </row>
    <row r="82" spans="4:4" x14ac:dyDescent="0.2">
      <c r="D82" s="10" t="s">
        <v>192</v>
      </c>
    </row>
    <row r="83" spans="4:4" x14ac:dyDescent="0.2">
      <c r="D83" s="10" t="s">
        <v>193</v>
      </c>
    </row>
    <row r="84" spans="4:4" x14ac:dyDescent="0.2">
      <c r="D84" s="10" t="s">
        <v>194</v>
      </c>
    </row>
    <row r="85" spans="4:4" x14ac:dyDescent="0.2">
      <c r="D85" s="10" t="s">
        <v>195</v>
      </c>
    </row>
    <row r="86" spans="4:4" x14ac:dyDescent="0.2">
      <c r="D86" s="10" t="s">
        <v>196</v>
      </c>
    </row>
    <row r="87" spans="4:4" x14ac:dyDescent="0.2">
      <c r="D87" s="10" t="s">
        <v>197</v>
      </c>
    </row>
    <row r="88" spans="4:4" x14ac:dyDescent="0.2">
      <c r="D88" s="10" t="s">
        <v>198</v>
      </c>
    </row>
    <row r="107" spans="4:4" x14ac:dyDescent="0.2">
      <c r="D107" t="s">
        <v>33</v>
      </c>
    </row>
    <row r="108" spans="4:4" x14ac:dyDescent="0.2">
      <c r="D108" s="10" t="s">
        <v>37</v>
      </c>
    </row>
    <row r="109" spans="4:4" x14ac:dyDescent="0.2">
      <c r="D109" t="s">
        <v>38</v>
      </c>
    </row>
    <row r="110" spans="4:4" x14ac:dyDescent="0.2">
      <c r="D110" t="s">
        <v>39</v>
      </c>
    </row>
    <row r="111" spans="4:4" x14ac:dyDescent="0.2">
      <c r="D111" t="s">
        <v>203</v>
      </c>
    </row>
    <row r="112" spans="4:4" x14ac:dyDescent="0.2">
      <c r="D112" t="s">
        <v>42</v>
      </c>
    </row>
    <row r="113" spans="4:4" x14ac:dyDescent="0.2">
      <c r="D113" t="s">
        <v>41</v>
      </c>
    </row>
    <row r="114" spans="4:4" x14ac:dyDescent="0.2">
      <c r="D114" t="s">
        <v>43</v>
      </c>
    </row>
    <row r="115" spans="4:4" x14ac:dyDescent="0.2">
      <c r="D115" t="s">
        <v>44</v>
      </c>
    </row>
    <row r="116" spans="4:4" x14ac:dyDescent="0.2">
      <c r="D116" t="s">
        <v>171</v>
      </c>
    </row>
    <row r="117" spans="4:4" x14ac:dyDescent="0.2">
      <c r="D117" t="s">
        <v>36</v>
      </c>
    </row>
    <row r="118" spans="4:4" x14ac:dyDescent="0.2">
      <c r="D118" t="s">
        <v>35</v>
      </c>
    </row>
    <row r="129" spans="4:4" x14ac:dyDescent="0.2">
      <c r="D129" s="10" t="s">
        <v>228</v>
      </c>
    </row>
    <row r="131" spans="4:4" x14ac:dyDescent="0.2">
      <c r="D131" s="10"/>
    </row>
    <row r="132" spans="4:4" x14ac:dyDescent="0.2">
      <c r="D132" s="10"/>
    </row>
    <row r="133" spans="4:4" x14ac:dyDescent="0.2">
      <c r="D133" s="10"/>
    </row>
    <row r="134" spans="4:4" x14ac:dyDescent="0.2">
      <c r="D134" s="10"/>
    </row>
    <row r="135" spans="4:4" x14ac:dyDescent="0.2">
      <c r="D135" s="10"/>
    </row>
    <row r="165" spans="1:3" ht="63.75" x14ac:dyDescent="0.2">
      <c r="A165" s="73" t="s">
        <v>216</v>
      </c>
      <c r="B165" s="76" t="s">
        <v>206</v>
      </c>
      <c r="C165" s="77" t="s">
        <v>215</v>
      </c>
    </row>
    <row r="166" spans="1:3" ht="38.25" x14ac:dyDescent="0.2">
      <c r="A166" s="74" t="s">
        <v>222</v>
      </c>
      <c r="B166" s="76" t="s">
        <v>205</v>
      </c>
      <c r="C166" s="77" t="s">
        <v>227</v>
      </c>
    </row>
    <row r="167" spans="1:3" ht="51" x14ac:dyDescent="0.2">
      <c r="A167" s="74" t="s">
        <v>217</v>
      </c>
      <c r="B167" s="76" t="s">
        <v>207</v>
      </c>
      <c r="C167" s="76" t="s">
        <v>210</v>
      </c>
    </row>
    <row r="168" spans="1:3" ht="25.5" x14ac:dyDescent="0.2">
      <c r="A168" s="74" t="s">
        <v>218</v>
      </c>
      <c r="B168" s="76" t="s">
        <v>208</v>
      </c>
      <c r="C168" s="77" t="s">
        <v>209</v>
      </c>
    </row>
    <row r="169" spans="1:3" ht="25.5" x14ac:dyDescent="0.2">
      <c r="A169" s="74" t="s">
        <v>219</v>
      </c>
      <c r="B169" s="77" t="s">
        <v>211</v>
      </c>
      <c r="C169" s="77" t="s">
        <v>213</v>
      </c>
    </row>
    <row r="170" spans="1:3" ht="25.5" x14ac:dyDescent="0.2">
      <c r="A170" s="74" t="s">
        <v>220</v>
      </c>
      <c r="B170" s="75" t="s">
        <v>212</v>
      </c>
      <c r="C170" s="77" t="s">
        <v>224</v>
      </c>
    </row>
    <row r="171" spans="1:3" ht="38.25" x14ac:dyDescent="0.2">
      <c r="A171" s="74" t="s">
        <v>221</v>
      </c>
      <c r="B171" s="77"/>
      <c r="C171" s="72" t="s">
        <v>223</v>
      </c>
    </row>
    <row r="172" spans="1:3" x14ac:dyDescent="0.2">
      <c r="B172" s="71"/>
    </row>
    <row r="173" spans="1:3" x14ac:dyDescent="0.2">
      <c r="B173" s="71"/>
      <c r="C173" s="72"/>
    </row>
    <row r="175" spans="1:3" x14ac:dyDescent="0.2">
      <c r="B175" s="71"/>
    </row>
  </sheetData>
  <sheetProtection selectLockedCells="1"/>
  <mergeCells count="143">
    <mergeCell ref="A6:C7"/>
    <mergeCell ref="D6:D7"/>
    <mergeCell ref="F6:F7"/>
    <mergeCell ref="E6:E7"/>
    <mergeCell ref="C27:C30"/>
    <mergeCell ref="B27:B30"/>
    <mergeCell ref="A27:A30"/>
    <mergeCell ref="C15:C18"/>
    <mergeCell ref="B15:B18"/>
    <mergeCell ref="A15:A18"/>
    <mergeCell ref="C19:C22"/>
    <mergeCell ref="B19:B22"/>
    <mergeCell ref="A19:A22"/>
    <mergeCell ref="C23:C26"/>
    <mergeCell ref="B23:B26"/>
    <mergeCell ref="A23:A26"/>
    <mergeCell ref="A1:H4"/>
    <mergeCell ref="A9:N9"/>
    <mergeCell ref="C11:C14"/>
    <mergeCell ref="B11:B14"/>
    <mergeCell ref="A11:A14"/>
    <mergeCell ref="D15:D18"/>
    <mergeCell ref="E11:E14"/>
    <mergeCell ref="D5:AJ5"/>
    <mergeCell ref="D8:AJ8"/>
    <mergeCell ref="O9:P9"/>
    <mergeCell ref="O11:O14"/>
    <mergeCell ref="J11:J14"/>
    <mergeCell ref="AF1:AJ2"/>
    <mergeCell ref="AF3:AG3"/>
    <mergeCell ref="AH3:AJ3"/>
    <mergeCell ref="AF4:AJ4"/>
    <mergeCell ref="D11:D14"/>
    <mergeCell ref="F11:F14"/>
    <mergeCell ref="G11:G14"/>
    <mergeCell ref="H11:H14"/>
    <mergeCell ref="P11:P14"/>
    <mergeCell ref="AI11:AI14"/>
    <mergeCell ref="AJ11:AJ14"/>
    <mergeCell ref="I1:AE4"/>
    <mergeCell ref="K11:K14"/>
    <mergeCell ref="L11:L14"/>
    <mergeCell ref="M11:M14"/>
    <mergeCell ref="N6:N7"/>
    <mergeCell ref="P6:P7"/>
    <mergeCell ref="Q6:Q7"/>
    <mergeCell ref="T6:T7"/>
    <mergeCell ref="U6:U7"/>
    <mergeCell ref="R6:S7"/>
    <mergeCell ref="N11:N14"/>
    <mergeCell ref="X6:AJ7"/>
    <mergeCell ref="AF11:AF14"/>
    <mergeCell ref="AG11:AG14"/>
    <mergeCell ref="R9:AE9"/>
    <mergeCell ref="AF9:AG9"/>
    <mergeCell ref="Q11:Q14"/>
    <mergeCell ref="I11:I14"/>
    <mergeCell ref="V6:W7"/>
    <mergeCell ref="AI9:AJ9"/>
    <mergeCell ref="G23:G26"/>
    <mergeCell ref="H23:H26"/>
    <mergeCell ref="AH11:AH14"/>
    <mergeCell ref="AF15:AF18"/>
    <mergeCell ref="AG15:AG18"/>
    <mergeCell ref="I15:I18"/>
    <mergeCell ref="J15:J18"/>
    <mergeCell ref="K15:K18"/>
    <mergeCell ref="L15:L18"/>
    <mergeCell ref="M15:M18"/>
    <mergeCell ref="AH23:AH26"/>
    <mergeCell ref="AH15:AH18"/>
    <mergeCell ref="AI15:AI18"/>
    <mergeCell ref="AJ15:AJ18"/>
    <mergeCell ref="D19:D22"/>
    <mergeCell ref="E19:E22"/>
    <mergeCell ref="F19:F22"/>
    <mergeCell ref="G19:G22"/>
    <mergeCell ref="H19:H22"/>
    <mergeCell ref="I19:I22"/>
    <mergeCell ref="J19:J22"/>
    <mergeCell ref="K19:K22"/>
    <mergeCell ref="L19:L22"/>
    <mergeCell ref="M19:M22"/>
    <mergeCell ref="N19:N22"/>
    <mergeCell ref="P19:P22"/>
    <mergeCell ref="Q19:Q22"/>
    <mergeCell ref="N15:N18"/>
    <mergeCell ref="P15:P18"/>
    <mergeCell ref="Q15:Q18"/>
    <mergeCell ref="E15:E18"/>
    <mergeCell ref="F15:F18"/>
    <mergeCell ref="G15:G18"/>
    <mergeCell ref="H15:H18"/>
    <mergeCell ref="O15:O18"/>
    <mergeCell ref="AF19:AF22"/>
    <mergeCell ref="AJ19:AJ22"/>
    <mergeCell ref="E39:J39"/>
    <mergeCell ref="E40:J40"/>
    <mergeCell ref="AB31:AJ33"/>
    <mergeCell ref="AB34:AJ36"/>
    <mergeCell ref="M31:AA33"/>
    <mergeCell ref="M34:AA36"/>
    <mergeCell ref="AF27:AF30"/>
    <mergeCell ref="AG27:AG30"/>
    <mergeCell ref="AH27:AH30"/>
    <mergeCell ref="AI27:AI30"/>
    <mergeCell ref="AJ27:AJ30"/>
    <mergeCell ref="J27:J30"/>
    <mergeCell ref="K27:K30"/>
    <mergeCell ref="L27:L30"/>
    <mergeCell ref="M27:M30"/>
    <mergeCell ref="N27:N30"/>
    <mergeCell ref="P27:P30"/>
    <mergeCell ref="Q27:Q30"/>
    <mergeCell ref="O27:O30"/>
    <mergeCell ref="A31:L33"/>
    <mergeCell ref="AG19:AG22"/>
    <mergeCell ref="AH19:AH22"/>
    <mergeCell ref="F23:F26"/>
    <mergeCell ref="A34:L36"/>
    <mergeCell ref="AI23:AI26"/>
    <mergeCell ref="AJ23:AJ26"/>
    <mergeCell ref="D27:D30"/>
    <mergeCell ref="E27:E30"/>
    <mergeCell ref="F27:F30"/>
    <mergeCell ref="G27:G30"/>
    <mergeCell ref="H27:H30"/>
    <mergeCell ref="O19:O22"/>
    <mergeCell ref="I27:I30"/>
    <mergeCell ref="N23:N26"/>
    <mergeCell ref="P23:P26"/>
    <mergeCell ref="Q23:Q26"/>
    <mergeCell ref="O23:O26"/>
    <mergeCell ref="AF23:AF26"/>
    <mergeCell ref="AG23:AG26"/>
    <mergeCell ref="I23:I26"/>
    <mergeCell ref="J23:J26"/>
    <mergeCell ref="K23:K26"/>
    <mergeCell ref="L23:L26"/>
    <mergeCell ref="M23:M26"/>
    <mergeCell ref="D23:D26"/>
    <mergeCell ref="E23:E26"/>
    <mergeCell ref="AI19:AI22"/>
  </mergeCells>
  <dataValidations count="9">
    <dataValidation type="list" allowBlank="1" showInputMessage="1" showErrorMessage="1" sqref="K11:K30">
      <formula1>"EFICACIA,EFICIENCIA,EFECTIVIDAD"</formula1>
    </dataValidation>
    <dataValidation type="list" allowBlank="1" showInputMessage="1" showErrorMessage="1" sqref="M11:M30">
      <formula1>"MENSUAL,TRIMESTRAL,SEMESTRAL,ANUAL"</formula1>
    </dataValidation>
    <dataValidation type="list" allowBlank="1" showInputMessage="1" showErrorMessage="1" sqref="N11:N30">
      <formula1>"MAXIMIZACIÓN,MINIMIZACIÓN"</formula1>
    </dataValidation>
    <dataValidation type="list" allowBlank="1" showInputMessage="1" showErrorMessage="1" sqref="D11:D30">
      <formula1>$D$76:$D$88</formula1>
    </dataValidation>
    <dataValidation type="list" allowBlank="1" showInputMessage="1" showErrorMessage="1" sqref="O11:O30">
      <formula1>$D$107:$D$118</formula1>
    </dataValidation>
    <dataValidation type="list" allowBlank="1" showInputMessage="1" showErrorMessage="1" sqref="A11:A30">
      <formula1>$A$165:$A$171</formula1>
    </dataValidation>
    <dataValidation type="list" allowBlank="1" showInputMessage="1" showErrorMessage="1" sqref="B11:B30">
      <formula1>$B$165:$B$170</formula1>
    </dataValidation>
    <dataValidation type="list" allowBlank="1" showInputMessage="1" showErrorMessage="1" sqref="C11:C30">
      <formula1>$C$165:$C$170</formula1>
    </dataValidation>
    <dataValidation type="list" allowBlank="1" showInputMessage="1" showErrorMessage="1" sqref="P11:P30">
      <formula1>$D$129</formula1>
    </dataValidation>
  </dataValidations>
  <pageMargins left="0.70866141732283472" right="0.70866141732283472" top="0.74803149606299213" bottom="0.74803149606299213" header="0.31496062992125984" footer="0.31496062992125984"/>
  <pageSetup paperSize="14" scale="25"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INFORMACIÓN!B4:B34</xm:f>
          </x14:formula1>
          <xm:sqref>P6:P7</xm:sqref>
        </x14:dataValidation>
        <x14:dataValidation type="list" allowBlank="1" showInputMessage="1" showErrorMessage="1">
          <x14:formula1>
            <xm:f>INFORMACIÓN!C4:C15</xm:f>
          </x14:formula1>
          <xm:sqref>R6</xm:sqref>
        </x14:dataValidation>
        <x14:dataValidation type="list" allowBlank="1" showInputMessage="1" showErrorMessage="1">
          <x14:formula1>
            <xm:f>INFORMACIÓN!D4:D10</xm:f>
          </x14:formula1>
          <xm:sqref>V6:W7</xm:sqref>
        </x14:dataValidation>
        <x14:dataValidation type="list" allowBlank="1" showInputMessage="1" showErrorMessage="1">
          <x14:formula1>
            <xm:f>'[208-PLA-Ft-55 PLAN DE ACCIÓN DE GESTIÓN - DMV TERCER TRIMESTRE.xlsx]INFORMACIÓN'!#REF!</xm:f>
          </x14:formula1>
          <xm:sqref>E6:E7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opLeftCell="A7" workbookViewId="0">
      <selection activeCell="G18" sqref="G18:O18"/>
    </sheetView>
  </sheetViews>
  <sheetFormatPr baseColWidth="10" defaultRowHeight="12.75" x14ac:dyDescent="0.2"/>
  <sheetData>
    <row r="1" spans="1:15" x14ac:dyDescent="0.2">
      <c r="A1" s="186" t="s">
        <v>294</v>
      </c>
      <c r="B1" s="186"/>
      <c r="C1" s="186"/>
      <c r="D1" s="186"/>
      <c r="E1" s="186"/>
      <c r="F1" s="186"/>
      <c r="G1" s="186"/>
      <c r="H1" s="186"/>
      <c r="I1" s="186"/>
      <c r="J1" s="186"/>
      <c r="K1" s="186"/>
      <c r="L1" s="186"/>
      <c r="M1" s="186"/>
      <c r="N1" s="186"/>
      <c r="O1" s="186"/>
    </row>
    <row r="2" spans="1:15" x14ac:dyDescent="0.2">
      <c r="A2" s="186"/>
      <c r="B2" s="186"/>
      <c r="C2" s="186"/>
      <c r="D2" s="186"/>
      <c r="E2" s="186"/>
      <c r="F2" s="186"/>
      <c r="G2" s="186"/>
      <c r="H2" s="186"/>
      <c r="I2" s="186"/>
      <c r="J2" s="186"/>
      <c r="K2" s="186"/>
      <c r="L2" s="186"/>
      <c r="M2" s="186"/>
      <c r="N2" s="186"/>
      <c r="O2" s="186"/>
    </row>
    <row r="3" spans="1:15" x14ac:dyDescent="0.2">
      <c r="A3" s="186"/>
      <c r="B3" s="186"/>
      <c r="C3" s="186"/>
      <c r="D3" s="186"/>
      <c r="E3" s="186"/>
      <c r="F3" s="186"/>
      <c r="G3" s="186"/>
      <c r="H3" s="186"/>
      <c r="I3" s="186"/>
      <c r="J3" s="186"/>
      <c r="K3" s="186"/>
      <c r="L3" s="186"/>
      <c r="M3" s="186"/>
      <c r="N3" s="186"/>
      <c r="O3" s="186"/>
    </row>
    <row r="4" spans="1:15" x14ac:dyDescent="0.2">
      <c r="A4" s="85" t="s">
        <v>295</v>
      </c>
      <c r="B4" s="187" t="s">
        <v>4</v>
      </c>
      <c r="C4" s="187"/>
      <c r="D4" s="187"/>
      <c r="E4" s="187" t="s">
        <v>296</v>
      </c>
      <c r="F4" s="187"/>
      <c r="G4" s="187" t="s">
        <v>297</v>
      </c>
      <c r="H4" s="187"/>
      <c r="I4" s="187"/>
      <c r="J4" s="187"/>
      <c r="K4" s="187"/>
      <c r="L4" s="187"/>
      <c r="M4" s="187"/>
      <c r="N4" s="187"/>
      <c r="O4" s="187"/>
    </row>
    <row r="5" spans="1:15" x14ac:dyDescent="0.2">
      <c r="A5" s="87">
        <v>1</v>
      </c>
      <c r="B5" s="184" t="s">
        <v>299</v>
      </c>
      <c r="C5" s="188"/>
      <c r="D5" s="188"/>
      <c r="E5" s="139" t="s">
        <v>300</v>
      </c>
      <c r="F5" s="183"/>
      <c r="G5" s="183" t="s">
        <v>298</v>
      </c>
      <c r="H5" s="183"/>
      <c r="I5" s="183"/>
      <c r="J5" s="183"/>
      <c r="K5" s="183"/>
      <c r="L5" s="183"/>
      <c r="M5" s="183"/>
      <c r="N5" s="183"/>
      <c r="O5" s="183"/>
    </row>
    <row r="6" spans="1:15" ht="230.25" customHeight="1" x14ac:dyDescent="0.2">
      <c r="A6" s="87">
        <v>2</v>
      </c>
      <c r="B6" s="103" t="s">
        <v>299</v>
      </c>
      <c r="C6" s="182"/>
      <c r="D6" s="182"/>
      <c r="E6" s="139" t="s">
        <v>301</v>
      </c>
      <c r="F6" s="183"/>
      <c r="G6" s="184" t="s">
        <v>302</v>
      </c>
      <c r="H6" s="185"/>
      <c r="I6" s="185"/>
      <c r="J6" s="185"/>
      <c r="K6" s="185"/>
      <c r="L6" s="185"/>
      <c r="M6" s="185"/>
      <c r="N6" s="185"/>
      <c r="O6" s="185"/>
    </row>
    <row r="7" spans="1:15" ht="114" customHeight="1" x14ac:dyDescent="0.2">
      <c r="A7" s="88">
        <v>3</v>
      </c>
      <c r="B7" s="189" t="s">
        <v>310</v>
      </c>
      <c r="C7" s="190"/>
      <c r="D7" s="191"/>
      <c r="E7" s="192" t="s">
        <v>311</v>
      </c>
      <c r="F7" s="193"/>
      <c r="G7" s="189" t="s">
        <v>312</v>
      </c>
      <c r="H7" s="190"/>
      <c r="I7" s="190"/>
      <c r="J7" s="190"/>
      <c r="K7" s="190"/>
      <c r="L7" s="190"/>
      <c r="M7" s="190"/>
      <c r="N7" s="190"/>
      <c r="O7" s="191"/>
    </row>
    <row r="8" spans="1:15" ht="136.5" customHeight="1" x14ac:dyDescent="0.2">
      <c r="A8" s="87">
        <v>4</v>
      </c>
      <c r="B8" s="103" t="s">
        <v>299</v>
      </c>
      <c r="C8" s="182"/>
      <c r="D8" s="182"/>
      <c r="E8" s="183" t="s">
        <v>305</v>
      </c>
      <c r="F8" s="183"/>
      <c r="G8" s="182" t="s">
        <v>309</v>
      </c>
      <c r="H8" s="182"/>
      <c r="I8" s="182"/>
      <c r="J8" s="182"/>
      <c r="K8" s="182"/>
      <c r="L8" s="182"/>
      <c r="M8" s="182"/>
      <c r="N8" s="182"/>
      <c r="O8" s="182"/>
    </row>
    <row r="9" spans="1:15" ht="63" customHeight="1" x14ac:dyDescent="0.2">
      <c r="A9" s="90">
        <v>5</v>
      </c>
      <c r="B9" s="103"/>
      <c r="C9" s="182"/>
      <c r="D9" s="182"/>
      <c r="E9" s="183"/>
      <c r="F9" s="183"/>
      <c r="G9" s="182"/>
      <c r="H9" s="182"/>
      <c r="I9" s="182"/>
      <c r="J9" s="182"/>
      <c r="K9" s="182"/>
      <c r="L9" s="182"/>
      <c r="M9" s="182"/>
      <c r="N9" s="182"/>
      <c r="O9" s="182"/>
    </row>
    <row r="10" spans="1:15" x14ac:dyDescent="0.2">
      <c r="A10" s="86"/>
      <c r="B10" s="185"/>
      <c r="C10" s="185"/>
      <c r="D10" s="185"/>
      <c r="E10" s="185"/>
      <c r="F10" s="185"/>
      <c r="G10" s="185"/>
      <c r="H10" s="185"/>
      <c r="I10" s="185"/>
      <c r="J10" s="185"/>
      <c r="K10" s="185"/>
      <c r="L10" s="185"/>
      <c r="M10" s="185"/>
      <c r="N10" s="185"/>
      <c r="O10" s="185"/>
    </row>
    <row r="11" spans="1:15" x14ac:dyDescent="0.2">
      <c r="A11" s="86"/>
      <c r="B11" s="185"/>
      <c r="C11" s="185"/>
      <c r="D11" s="185"/>
      <c r="E11" s="185"/>
      <c r="F11" s="185"/>
      <c r="G11" s="185"/>
      <c r="H11" s="185"/>
      <c r="I11" s="185"/>
      <c r="J11" s="185"/>
      <c r="K11" s="185"/>
      <c r="L11" s="185"/>
      <c r="M11" s="185"/>
      <c r="N11" s="185"/>
      <c r="O11" s="185"/>
    </row>
    <row r="12" spans="1:15" x14ac:dyDescent="0.2">
      <c r="A12" s="86"/>
      <c r="B12" s="185"/>
      <c r="C12" s="185"/>
      <c r="D12" s="185"/>
      <c r="E12" s="185"/>
      <c r="F12" s="185"/>
      <c r="G12" s="185"/>
      <c r="H12" s="185"/>
      <c r="I12" s="185"/>
      <c r="J12" s="185"/>
      <c r="K12" s="185"/>
      <c r="L12" s="185"/>
      <c r="M12" s="185"/>
      <c r="N12" s="185"/>
      <c r="O12" s="185"/>
    </row>
    <row r="13" spans="1:15" x14ac:dyDescent="0.2">
      <c r="A13" s="86"/>
      <c r="B13" s="185"/>
      <c r="C13" s="185"/>
      <c r="D13" s="185"/>
      <c r="E13" s="185"/>
      <c r="F13" s="185"/>
      <c r="G13" s="185"/>
      <c r="H13" s="185"/>
      <c r="I13" s="185"/>
      <c r="J13" s="185"/>
      <c r="K13" s="185"/>
      <c r="L13" s="185"/>
      <c r="M13" s="185"/>
      <c r="N13" s="185"/>
      <c r="O13" s="185"/>
    </row>
    <row r="14" spans="1:15" x14ac:dyDescent="0.2">
      <c r="A14" s="86"/>
      <c r="B14" s="185"/>
      <c r="C14" s="185"/>
      <c r="D14" s="185"/>
      <c r="E14" s="185"/>
      <c r="F14" s="185"/>
      <c r="G14" s="185"/>
      <c r="H14" s="185"/>
      <c r="I14" s="185"/>
      <c r="J14" s="185"/>
      <c r="K14" s="185"/>
      <c r="L14" s="185"/>
      <c r="M14" s="185"/>
      <c r="N14" s="185"/>
      <c r="O14" s="185"/>
    </row>
    <row r="15" spans="1:15" x14ac:dyDescent="0.2">
      <c r="A15" s="86"/>
      <c r="B15" s="185"/>
      <c r="C15" s="185"/>
      <c r="D15" s="185"/>
      <c r="E15" s="185"/>
      <c r="F15" s="185"/>
      <c r="G15" s="185"/>
      <c r="H15" s="185"/>
      <c r="I15" s="185"/>
      <c r="J15" s="185"/>
      <c r="K15" s="185"/>
      <c r="L15" s="185"/>
      <c r="M15" s="185"/>
      <c r="N15" s="185"/>
      <c r="O15" s="185"/>
    </row>
    <row r="16" spans="1:15" x14ac:dyDescent="0.2">
      <c r="A16" s="86"/>
      <c r="B16" s="185"/>
      <c r="C16" s="185"/>
      <c r="D16" s="185"/>
      <c r="E16" s="185"/>
      <c r="F16" s="185"/>
      <c r="G16" s="185"/>
      <c r="H16" s="185"/>
      <c r="I16" s="185"/>
      <c r="J16" s="185"/>
      <c r="K16" s="185"/>
      <c r="L16" s="185"/>
      <c r="M16" s="185"/>
      <c r="N16" s="185"/>
      <c r="O16" s="185"/>
    </row>
    <row r="17" spans="1:15" x14ac:dyDescent="0.2">
      <c r="A17" s="86"/>
      <c r="B17" s="185"/>
      <c r="C17" s="185"/>
      <c r="D17" s="185"/>
      <c r="E17" s="185"/>
      <c r="F17" s="185"/>
      <c r="G17" s="185"/>
      <c r="H17" s="185"/>
      <c r="I17" s="185"/>
      <c r="J17" s="185"/>
      <c r="K17" s="185"/>
      <c r="L17" s="185"/>
      <c r="M17" s="185"/>
      <c r="N17" s="185"/>
      <c r="O17" s="185"/>
    </row>
    <row r="18" spans="1:15" x14ac:dyDescent="0.2">
      <c r="A18" s="86"/>
      <c r="B18" s="185"/>
      <c r="C18" s="185"/>
      <c r="D18" s="185"/>
      <c r="E18" s="185"/>
      <c r="F18" s="185"/>
      <c r="G18" s="185"/>
      <c r="H18" s="185"/>
      <c r="I18" s="185"/>
      <c r="J18" s="185"/>
      <c r="K18" s="185"/>
      <c r="L18" s="185"/>
      <c r="M18" s="185"/>
      <c r="N18" s="185"/>
      <c r="O18" s="185"/>
    </row>
    <row r="19" spans="1:15" x14ac:dyDescent="0.2">
      <c r="A19" s="86"/>
      <c r="B19" s="185"/>
      <c r="C19" s="185"/>
      <c r="D19" s="185"/>
      <c r="E19" s="185"/>
      <c r="F19" s="185"/>
      <c r="G19" s="185"/>
      <c r="H19" s="185"/>
      <c r="I19" s="185"/>
      <c r="J19" s="185"/>
      <c r="K19" s="185"/>
      <c r="L19" s="185"/>
      <c r="M19" s="185"/>
      <c r="N19" s="185"/>
      <c r="O19" s="185"/>
    </row>
    <row r="20" spans="1:15" x14ac:dyDescent="0.2">
      <c r="A20" s="86"/>
      <c r="B20" s="185"/>
      <c r="C20" s="185"/>
      <c r="D20" s="185"/>
      <c r="E20" s="185"/>
      <c r="F20" s="185"/>
      <c r="G20" s="185"/>
      <c r="H20" s="185"/>
      <c r="I20" s="185"/>
      <c r="J20" s="185"/>
      <c r="K20" s="185"/>
      <c r="L20" s="185"/>
      <c r="M20" s="185"/>
      <c r="N20" s="185"/>
      <c r="O20" s="185"/>
    </row>
    <row r="21" spans="1:15" x14ac:dyDescent="0.2">
      <c r="A21" s="86"/>
      <c r="B21" s="185"/>
      <c r="C21" s="185"/>
      <c r="D21" s="185"/>
      <c r="E21" s="185"/>
      <c r="F21" s="185"/>
      <c r="G21" s="185"/>
      <c r="H21" s="185"/>
      <c r="I21" s="185"/>
      <c r="J21" s="185"/>
      <c r="K21" s="185"/>
      <c r="L21" s="185"/>
      <c r="M21" s="185"/>
      <c r="N21" s="185"/>
      <c r="O21" s="185"/>
    </row>
    <row r="22" spans="1:15" x14ac:dyDescent="0.2">
      <c r="A22" s="86"/>
      <c r="B22" s="185"/>
      <c r="C22" s="185"/>
      <c r="D22" s="185"/>
      <c r="E22" s="185"/>
      <c r="F22" s="185"/>
      <c r="G22" s="185"/>
      <c r="H22" s="185"/>
      <c r="I22" s="185"/>
      <c r="J22" s="185"/>
      <c r="K22" s="185"/>
      <c r="L22" s="185"/>
      <c r="M22" s="185"/>
      <c r="N22" s="185"/>
      <c r="O22" s="185"/>
    </row>
    <row r="23" spans="1:15" x14ac:dyDescent="0.2">
      <c r="A23" s="86"/>
      <c r="B23" s="185"/>
      <c r="C23" s="185"/>
      <c r="D23" s="185"/>
      <c r="E23" s="185"/>
      <c r="F23" s="185"/>
      <c r="G23" s="185"/>
      <c r="H23" s="185"/>
      <c r="I23" s="185"/>
      <c r="J23" s="185"/>
      <c r="K23" s="185"/>
      <c r="L23" s="185"/>
      <c r="M23" s="185"/>
      <c r="N23" s="185"/>
      <c r="O23" s="185"/>
    </row>
    <row r="24" spans="1:15" x14ac:dyDescent="0.2">
      <c r="A24" s="86"/>
      <c r="B24" s="185"/>
      <c r="C24" s="185"/>
      <c r="D24" s="185"/>
      <c r="E24" s="185"/>
      <c r="F24" s="185"/>
      <c r="G24" s="185"/>
      <c r="H24" s="185"/>
      <c r="I24" s="185"/>
      <c r="J24" s="185"/>
      <c r="K24" s="185"/>
      <c r="L24" s="185"/>
      <c r="M24" s="185"/>
      <c r="N24" s="185"/>
      <c r="O24" s="185"/>
    </row>
    <row r="25" spans="1:15" x14ac:dyDescent="0.2">
      <c r="A25" s="86"/>
      <c r="B25" s="185"/>
      <c r="C25" s="185"/>
      <c r="D25" s="185"/>
      <c r="E25" s="185"/>
      <c r="F25" s="185"/>
      <c r="G25" s="185"/>
      <c r="H25" s="185"/>
      <c r="I25" s="185"/>
      <c r="J25" s="185"/>
      <c r="K25" s="185"/>
      <c r="L25" s="185"/>
      <c r="M25" s="185"/>
      <c r="N25" s="185"/>
      <c r="O25" s="185"/>
    </row>
    <row r="26" spans="1:15" x14ac:dyDescent="0.2">
      <c r="A26" s="86"/>
      <c r="B26" s="185"/>
      <c r="C26" s="185"/>
      <c r="D26" s="185"/>
      <c r="E26" s="185"/>
      <c r="F26" s="185"/>
      <c r="G26" s="185"/>
      <c r="H26" s="185"/>
      <c r="I26" s="185"/>
      <c r="J26" s="185"/>
      <c r="K26" s="185"/>
      <c r="L26" s="185"/>
      <c r="M26" s="185"/>
      <c r="N26" s="185"/>
      <c r="O26" s="185"/>
    </row>
    <row r="27" spans="1:15" x14ac:dyDescent="0.2">
      <c r="A27" s="86"/>
      <c r="B27" s="185"/>
      <c r="C27" s="185"/>
      <c r="D27" s="185"/>
      <c r="E27" s="185"/>
      <c r="F27" s="185"/>
      <c r="G27" s="185"/>
      <c r="H27" s="185"/>
      <c r="I27" s="185"/>
      <c r="J27" s="185"/>
      <c r="K27" s="185"/>
      <c r="L27" s="185"/>
      <c r="M27" s="185"/>
      <c r="N27" s="185"/>
      <c r="O27" s="185"/>
    </row>
    <row r="28" spans="1:15" x14ac:dyDescent="0.2">
      <c r="A28" s="86"/>
      <c r="B28" s="185"/>
      <c r="C28" s="185"/>
      <c r="D28" s="185"/>
      <c r="E28" s="185"/>
      <c r="F28" s="185"/>
      <c r="G28" s="185"/>
      <c r="H28" s="185"/>
      <c r="I28" s="185"/>
      <c r="J28" s="185"/>
      <c r="K28" s="185"/>
      <c r="L28" s="185"/>
      <c r="M28" s="185"/>
      <c r="N28" s="185"/>
      <c r="O28" s="185"/>
    </row>
    <row r="29" spans="1:15" x14ac:dyDescent="0.2">
      <c r="A29" s="86"/>
      <c r="B29" s="185"/>
      <c r="C29" s="185"/>
      <c r="D29" s="185"/>
      <c r="E29" s="185"/>
      <c r="F29" s="185"/>
      <c r="G29" s="185"/>
      <c r="H29" s="185"/>
      <c r="I29" s="185"/>
      <c r="J29" s="185"/>
      <c r="K29" s="185"/>
      <c r="L29" s="185"/>
      <c r="M29" s="185"/>
      <c r="N29" s="185"/>
      <c r="O29" s="185"/>
    </row>
    <row r="30" spans="1:15" x14ac:dyDescent="0.2">
      <c r="A30" s="86"/>
      <c r="B30" s="185"/>
      <c r="C30" s="185"/>
      <c r="D30" s="185"/>
      <c r="E30" s="185"/>
      <c r="F30" s="185"/>
      <c r="G30" s="185"/>
      <c r="H30" s="185"/>
      <c r="I30" s="185"/>
      <c r="J30" s="185"/>
      <c r="K30" s="185"/>
      <c r="L30" s="185"/>
      <c r="M30" s="185"/>
      <c r="N30" s="185"/>
      <c r="O30" s="185"/>
    </row>
    <row r="31" spans="1:15" x14ac:dyDescent="0.2">
      <c r="A31" s="86"/>
      <c r="B31" s="185"/>
      <c r="C31" s="185"/>
      <c r="D31" s="185"/>
      <c r="E31" s="185"/>
      <c r="F31" s="185"/>
      <c r="G31" s="185"/>
      <c r="H31" s="185"/>
      <c r="I31" s="185"/>
      <c r="J31" s="185"/>
      <c r="K31" s="185"/>
      <c r="L31" s="185"/>
      <c r="M31" s="185"/>
      <c r="N31" s="185"/>
      <c r="O31" s="185"/>
    </row>
    <row r="32" spans="1:15" x14ac:dyDescent="0.2">
      <c r="A32" s="86"/>
      <c r="B32" s="185"/>
      <c r="C32" s="185"/>
      <c r="D32" s="185"/>
      <c r="E32" s="185"/>
      <c r="F32" s="185"/>
      <c r="G32" s="185"/>
      <c r="H32" s="185"/>
      <c r="I32" s="185"/>
      <c r="J32" s="185"/>
      <c r="K32" s="185"/>
      <c r="L32" s="185"/>
      <c r="M32" s="185"/>
      <c r="N32" s="185"/>
      <c r="O32" s="185"/>
    </row>
    <row r="33" spans="1:15" x14ac:dyDescent="0.2">
      <c r="A33" s="86"/>
      <c r="B33" s="185"/>
      <c r="C33" s="185"/>
      <c r="D33" s="185"/>
      <c r="E33" s="185"/>
      <c r="F33" s="185"/>
      <c r="G33" s="185"/>
      <c r="H33" s="185"/>
      <c r="I33" s="185"/>
      <c r="J33" s="185"/>
      <c r="K33" s="185"/>
      <c r="L33" s="185"/>
      <c r="M33" s="185"/>
      <c r="N33" s="185"/>
      <c r="O33" s="185"/>
    </row>
    <row r="34" spans="1:15" x14ac:dyDescent="0.2">
      <c r="A34" s="86"/>
      <c r="B34" s="185"/>
      <c r="C34" s="185"/>
      <c r="D34" s="185"/>
      <c r="E34" s="185"/>
      <c r="F34" s="185"/>
      <c r="G34" s="185"/>
      <c r="H34" s="185"/>
      <c r="I34" s="185"/>
      <c r="J34" s="185"/>
      <c r="K34" s="185"/>
      <c r="L34" s="185"/>
      <c r="M34" s="185"/>
      <c r="N34" s="185"/>
      <c r="O34" s="185"/>
    </row>
    <row r="35" spans="1:15" x14ac:dyDescent="0.2">
      <c r="A35" s="86"/>
      <c r="B35" s="185"/>
      <c r="C35" s="185"/>
      <c r="D35" s="185"/>
      <c r="E35" s="185"/>
      <c r="F35" s="185"/>
      <c r="G35" s="185"/>
      <c r="H35" s="185"/>
      <c r="I35" s="185"/>
      <c r="J35" s="185"/>
      <c r="K35" s="185"/>
      <c r="L35" s="185"/>
      <c r="M35" s="185"/>
      <c r="N35" s="185"/>
      <c r="O35" s="185"/>
    </row>
    <row r="36" spans="1:15" x14ac:dyDescent="0.2">
      <c r="A36" s="86"/>
      <c r="B36" s="185"/>
      <c r="C36" s="185"/>
      <c r="D36" s="185"/>
      <c r="E36" s="185"/>
      <c r="F36" s="185"/>
      <c r="G36" s="185"/>
      <c r="H36" s="185"/>
      <c r="I36" s="185"/>
      <c r="J36" s="185"/>
      <c r="K36" s="185"/>
      <c r="L36" s="185"/>
      <c r="M36" s="185"/>
      <c r="N36" s="185"/>
      <c r="O36" s="185"/>
    </row>
    <row r="37" spans="1:15" x14ac:dyDescent="0.2">
      <c r="A37" s="86"/>
      <c r="B37" s="185"/>
      <c r="C37" s="185"/>
      <c r="D37" s="185"/>
      <c r="E37" s="185"/>
      <c r="F37" s="185"/>
      <c r="G37" s="185"/>
      <c r="H37" s="185"/>
      <c r="I37" s="185"/>
      <c r="J37" s="185"/>
      <c r="K37" s="185"/>
      <c r="L37" s="185"/>
      <c r="M37" s="185"/>
      <c r="N37" s="185"/>
      <c r="O37" s="185"/>
    </row>
    <row r="38" spans="1:15" x14ac:dyDescent="0.2">
      <c r="A38" s="86"/>
      <c r="B38" s="185"/>
      <c r="C38" s="185"/>
      <c r="D38" s="185"/>
      <c r="E38" s="185"/>
      <c r="F38" s="185"/>
      <c r="G38" s="185"/>
      <c r="H38" s="185"/>
      <c r="I38" s="185"/>
      <c r="J38" s="185"/>
      <c r="K38" s="185"/>
      <c r="L38" s="185"/>
      <c r="M38" s="185"/>
      <c r="N38" s="185"/>
      <c r="O38" s="185"/>
    </row>
    <row r="39" spans="1:15" x14ac:dyDescent="0.2">
      <c r="A39" s="86"/>
      <c r="B39" s="185"/>
      <c r="C39" s="185"/>
      <c r="D39" s="185"/>
      <c r="E39" s="185"/>
      <c r="F39" s="185"/>
      <c r="G39" s="185"/>
      <c r="H39" s="185"/>
      <c r="I39" s="185"/>
      <c r="J39" s="185"/>
      <c r="K39" s="185"/>
      <c r="L39" s="185"/>
      <c r="M39" s="185"/>
      <c r="N39" s="185"/>
      <c r="O39" s="185"/>
    </row>
    <row r="40" spans="1:15" x14ac:dyDescent="0.2">
      <c r="A40" s="86"/>
      <c r="B40" s="185"/>
      <c r="C40" s="185"/>
      <c r="D40" s="185"/>
      <c r="E40" s="185"/>
      <c r="F40" s="185"/>
      <c r="G40" s="185"/>
      <c r="H40" s="185"/>
      <c r="I40" s="185"/>
      <c r="J40" s="185"/>
      <c r="K40" s="185"/>
      <c r="L40" s="185"/>
      <c r="M40" s="185"/>
      <c r="N40" s="185"/>
      <c r="O40" s="185"/>
    </row>
    <row r="41" spans="1:15" x14ac:dyDescent="0.2">
      <c r="A41" s="86"/>
      <c r="B41" s="185"/>
      <c r="C41" s="185"/>
      <c r="D41" s="185"/>
      <c r="E41" s="185"/>
      <c r="F41" s="185"/>
      <c r="G41" s="185"/>
      <c r="H41" s="185"/>
      <c r="I41" s="185"/>
      <c r="J41" s="185"/>
      <c r="K41" s="185"/>
      <c r="L41" s="185"/>
      <c r="M41" s="185"/>
      <c r="N41" s="185"/>
      <c r="O41" s="185"/>
    </row>
    <row r="42" spans="1:15" x14ac:dyDescent="0.2">
      <c r="A42" s="86"/>
      <c r="B42" s="185"/>
      <c r="C42" s="185"/>
      <c r="D42" s="185"/>
      <c r="E42" s="185"/>
      <c r="F42" s="185"/>
      <c r="G42" s="185"/>
      <c r="H42" s="185"/>
      <c r="I42" s="185"/>
      <c r="J42" s="185"/>
      <c r="K42" s="185"/>
      <c r="L42" s="185"/>
      <c r="M42" s="185"/>
      <c r="N42" s="185"/>
      <c r="O42" s="185"/>
    </row>
    <row r="43" spans="1:15" x14ac:dyDescent="0.2">
      <c r="A43" s="86"/>
      <c r="B43" s="185"/>
      <c r="C43" s="185"/>
      <c r="D43" s="185"/>
      <c r="E43" s="185"/>
      <c r="F43" s="185"/>
      <c r="G43" s="185"/>
      <c r="H43" s="185"/>
      <c r="I43" s="185"/>
      <c r="J43" s="185"/>
      <c r="K43" s="185"/>
      <c r="L43" s="185"/>
      <c r="M43" s="185"/>
      <c r="N43" s="185"/>
      <c r="O43" s="185"/>
    </row>
    <row r="44" spans="1:15" x14ac:dyDescent="0.2">
      <c r="A44" s="86"/>
      <c r="B44" s="185"/>
      <c r="C44" s="185"/>
      <c r="D44" s="185"/>
      <c r="E44" s="185"/>
      <c r="F44" s="185"/>
      <c r="G44" s="185"/>
      <c r="H44" s="185"/>
      <c r="I44" s="185"/>
      <c r="J44" s="185"/>
      <c r="K44" s="185"/>
      <c r="L44" s="185"/>
      <c r="M44" s="185"/>
      <c r="N44" s="185"/>
      <c r="O44" s="185"/>
    </row>
    <row r="45" spans="1:15" x14ac:dyDescent="0.2">
      <c r="A45" s="86"/>
      <c r="B45" s="185"/>
      <c r="C45" s="185"/>
      <c r="D45" s="185"/>
      <c r="E45" s="185"/>
      <c r="F45" s="185"/>
      <c r="G45" s="185"/>
      <c r="H45" s="185"/>
      <c r="I45" s="185"/>
      <c r="J45" s="185"/>
      <c r="K45" s="185"/>
      <c r="L45" s="185"/>
      <c r="M45" s="185"/>
      <c r="N45" s="185"/>
      <c r="O45" s="185"/>
    </row>
    <row r="46" spans="1:15" x14ac:dyDescent="0.2">
      <c r="A46" s="86"/>
      <c r="B46" s="185"/>
      <c r="C46" s="185"/>
      <c r="D46" s="185"/>
      <c r="E46" s="185"/>
      <c r="F46" s="185"/>
      <c r="G46" s="185"/>
      <c r="H46" s="185"/>
      <c r="I46" s="185"/>
      <c r="J46" s="185"/>
      <c r="K46" s="185"/>
      <c r="L46" s="185"/>
      <c r="M46" s="185"/>
      <c r="N46" s="185"/>
      <c r="O46" s="185"/>
    </row>
    <row r="47" spans="1:15" x14ac:dyDescent="0.2">
      <c r="A47" s="86"/>
      <c r="B47" s="185"/>
      <c r="C47" s="185"/>
      <c r="D47" s="185"/>
      <c r="E47" s="185"/>
      <c r="F47" s="185"/>
      <c r="G47" s="185"/>
      <c r="H47" s="185"/>
      <c r="I47" s="185"/>
      <c r="J47" s="185"/>
      <c r="K47" s="185"/>
      <c r="L47" s="185"/>
      <c r="M47" s="185"/>
      <c r="N47" s="185"/>
      <c r="O47" s="185"/>
    </row>
    <row r="48" spans="1:15" x14ac:dyDescent="0.2">
      <c r="A48" s="86"/>
      <c r="B48" s="185"/>
      <c r="C48" s="185"/>
      <c r="D48" s="185"/>
      <c r="E48" s="185"/>
      <c r="F48" s="185"/>
      <c r="G48" s="185"/>
      <c r="H48" s="185"/>
      <c r="I48" s="185"/>
      <c r="J48" s="185"/>
      <c r="K48" s="185"/>
      <c r="L48" s="185"/>
      <c r="M48" s="185"/>
      <c r="N48" s="185"/>
      <c r="O48" s="185"/>
    </row>
    <row r="49" spans="1:15" x14ac:dyDescent="0.2">
      <c r="A49" s="86"/>
      <c r="B49" s="185"/>
      <c r="C49" s="185"/>
      <c r="D49" s="185"/>
      <c r="E49" s="185"/>
      <c r="F49" s="185"/>
      <c r="G49" s="185"/>
      <c r="H49" s="185"/>
      <c r="I49" s="185"/>
      <c r="J49" s="185"/>
      <c r="K49" s="185"/>
      <c r="L49" s="185"/>
      <c r="M49" s="185"/>
      <c r="N49" s="185"/>
      <c r="O49" s="185"/>
    </row>
    <row r="50" spans="1:15" x14ac:dyDescent="0.2">
      <c r="A50" s="86"/>
      <c r="B50" s="185"/>
      <c r="C50" s="185"/>
      <c r="D50" s="185"/>
      <c r="E50" s="185"/>
      <c r="F50" s="185"/>
      <c r="G50" s="185"/>
      <c r="H50" s="185"/>
      <c r="I50" s="185"/>
      <c r="J50" s="185"/>
      <c r="K50" s="185"/>
      <c r="L50" s="185"/>
      <c r="M50" s="185"/>
      <c r="N50" s="185"/>
      <c r="O50" s="185"/>
    </row>
    <row r="51" spans="1:15" x14ac:dyDescent="0.2">
      <c r="A51" s="86"/>
      <c r="B51" s="185"/>
      <c r="C51" s="185"/>
      <c r="D51" s="185"/>
      <c r="E51" s="185"/>
      <c r="F51" s="185"/>
      <c r="G51" s="185"/>
      <c r="H51" s="185"/>
      <c r="I51" s="185"/>
      <c r="J51" s="185"/>
      <c r="K51" s="185"/>
      <c r="L51" s="185"/>
      <c r="M51" s="185"/>
      <c r="N51" s="185"/>
      <c r="O51" s="185"/>
    </row>
    <row r="52" spans="1:15" x14ac:dyDescent="0.2">
      <c r="A52" s="86"/>
      <c r="B52" s="185"/>
      <c r="C52" s="185"/>
      <c r="D52" s="185"/>
      <c r="E52" s="185"/>
      <c r="F52" s="185"/>
      <c r="G52" s="185"/>
      <c r="H52" s="185"/>
      <c r="I52" s="185"/>
      <c r="J52" s="185"/>
      <c r="K52" s="185"/>
      <c r="L52" s="185"/>
      <c r="M52" s="185"/>
      <c r="N52" s="185"/>
      <c r="O52" s="185"/>
    </row>
    <row r="53" spans="1:15" x14ac:dyDescent="0.2">
      <c r="A53" s="86"/>
      <c r="B53" s="185"/>
      <c r="C53" s="185"/>
      <c r="D53" s="185"/>
      <c r="E53" s="185"/>
      <c r="F53" s="185"/>
      <c r="G53" s="185"/>
      <c r="H53" s="185"/>
      <c r="I53" s="185"/>
      <c r="J53" s="185"/>
      <c r="K53" s="185"/>
      <c r="L53" s="185"/>
      <c r="M53" s="185"/>
      <c r="N53" s="185"/>
      <c r="O53" s="185"/>
    </row>
    <row r="54" spans="1:15" x14ac:dyDescent="0.2">
      <c r="A54" s="86"/>
      <c r="B54" s="185"/>
      <c r="C54" s="185"/>
      <c r="D54" s="185"/>
      <c r="E54" s="185"/>
      <c r="F54" s="185"/>
      <c r="G54" s="185"/>
      <c r="H54" s="185"/>
      <c r="I54" s="185"/>
      <c r="J54" s="185"/>
      <c r="K54" s="185"/>
      <c r="L54" s="185"/>
      <c r="M54" s="185"/>
      <c r="N54" s="185"/>
      <c r="O54" s="185"/>
    </row>
    <row r="55" spans="1:15" x14ac:dyDescent="0.2">
      <c r="A55" s="86"/>
      <c r="B55" s="185"/>
      <c r="C55" s="185"/>
      <c r="D55" s="185"/>
      <c r="E55" s="185"/>
      <c r="F55" s="185"/>
      <c r="G55" s="185"/>
      <c r="H55" s="185"/>
      <c r="I55" s="185"/>
      <c r="J55" s="185"/>
      <c r="K55" s="185"/>
      <c r="L55" s="185"/>
      <c r="M55" s="185"/>
      <c r="N55" s="185"/>
      <c r="O55" s="185"/>
    </row>
    <row r="56" spans="1:15" x14ac:dyDescent="0.2">
      <c r="A56" s="86"/>
      <c r="B56" s="185"/>
      <c r="C56" s="185"/>
      <c r="D56" s="185"/>
      <c r="E56" s="185"/>
      <c r="F56" s="185"/>
      <c r="G56" s="185"/>
      <c r="H56" s="185"/>
      <c r="I56" s="185"/>
      <c r="J56" s="185"/>
      <c r="K56" s="185"/>
      <c r="L56" s="185"/>
      <c r="M56" s="185"/>
      <c r="N56" s="185"/>
      <c r="O56" s="185"/>
    </row>
  </sheetData>
  <mergeCells count="160">
    <mergeCell ref="B55:D55"/>
    <mergeCell ref="E55:F55"/>
    <mergeCell ref="G55:O55"/>
    <mergeCell ref="B56:D56"/>
    <mergeCell ref="E56:F56"/>
    <mergeCell ref="G56:O56"/>
    <mergeCell ref="B53:D53"/>
    <mergeCell ref="E53:F53"/>
    <mergeCell ref="G53:O53"/>
    <mergeCell ref="B54:D54"/>
    <mergeCell ref="E54:F54"/>
    <mergeCell ref="G54:O54"/>
    <mergeCell ref="B51:D51"/>
    <mergeCell ref="E51:F51"/>
    <mergeCell ref="G51:O51"/>
    <mergeCell ref="B52:D52"/>
    <mergeCell ref="E52:F52"/>
    <mergeCell ref="G52:O52"/>
    <mergeCell ref="B49:D49"/>
    <mergeCell ref="E49:F49"/>
    <mergeCell ref="G49:O49"/>
    <mergeCell ref="B50:D50"/>
    <mergeCell ref="E50:F50"/>
    <mergeCell ref="G50:O50"/>
    <mergeCell ref="B47:D47"/>
    <mergeCell ref="E47:F47"/>
    <mergeCell ref="G47:O47"/>
    <mergeCell ref="B48:D48"/>
    <mergeCell ref="E48:F48"/>
    <mergeCell ref="G48:O48"/>
    <mergeCell ref="B45:D45"/>
    <mergeCell ref="E45:F45"/>
    <mergeCell ref="G45:O45"/>
    <mergeCell ref="B46:D46"/>
    <mergeCell ref="E46:F46"/>
    <mergeCell ref="G46:O46"/>
    <mergeCell ref="B43:D43"/>
    <mergeCell ref="E43:F43"/>
    <mergeCell ref="G43:O43"/>
    <mergeCell ref="B44:D44"/>
    <mergeCell ref="E44:F44"/>
    <mergeCell ref="G44:O44"/>
    <mergeCell ref="B41:D41"/>
    <mergeCell ref="E41:F41"/>
    <mergeCell ref="G41:O41"/>
    <mergeCell ref="B42:D42"/>
    <mergeCell ref="E42:F42"/>
    <mergeCell ref="G42:O42"/>
    <mergeCell ref="B39:D39"/>
    <mergeCell ref="E39:F39"/>
    <mergeCell ref="G39:O39"/>
    <mergeCell ref="B40:D40"/>
    <mergeCell ref="E40:F40"/>
    <mergeCell ref="G40:O40"/>
    <mergeCell ref="B37:D37"/>
    <mergeCell ref="E37:F37"/>
    <mergeCell ref="G37:O37"/>
    <mergeCell ref="B38:D38"/>
    <mergeCell ref="E38:F38"/>
    <mergeCell ref="G38:O38"/>
    <mergeCell ref="B35:D35"/>
    <mergeCell ref="E35:F35"/>
    <mergeCell ref="G35:O35"/>
    <mergeCell ref="B36:D36"/>
    <mergeCell ref="E36:F36"/>
    <mergeCell ref="G36:O36"/>
    <mergeCell ref="B33:D33"/>
    <mergeCell ref="E33:F33"/>
    <mergeCell ref="G33:O33"/>
    <mergeCell ref="B34:D34"/>
    <mergeCell ref="E34:F34"/>
    <mergeCell ref="G34:O34"/>
    <mergeCell ref="B31:D31"/>
    <mergeCell ref="E31:F31"/>
    <mergeCell ref="G31:O31"/>
    <mergeCell ref="B32:D32"/>
    <mergeCell ref="E32:F32"/>
    <mergeCell ref="G32:O32"/>
    <mergeCell ref="B29:D29"/>
    <mergeCell ref="E29:F29"/>
    <mergeCell ref="G29:O29"/>
    <mergeCell ref="B30:D30"/>
    <mergeCell ref="E30:F30"/>
    <mergeCell ref="G30:O30"/>
    <mergeCell ref="B27:D27"/>
    <mergeCell ref="E27:F27"/>
    <mergeCell ref="G27:O27"/>
    <mergeCell ref="B28:D28"/>
    <mergeCell ref="E28:F28"/>
    <mergeCell ref="G28:O28"/>
    <mergeCell ref="B25:D25"/>
    <mergeCell ref="E25:F25"/>
    <mergeCell ref="G25:O25"/>
    <mergeCell ref="B26:D26"/>
    <mergeCell ref="E26:F26"/>
    <mergeCell ref="G26:O26"/>
    <mergeCell ref="B23:D23"/>
    <mergeCell ref="E23:F23"/>
    <mergeCell ref="G23:O23"/>
    <mergeCell ref="B24:D24"/>
    <mergeCell ref="E24:F24"/>
    <mergeCell ref="G24:O24"/>
    <mergeCell ref="B21:D21"/>
    <mergeCell ref="E21:F21"/>
    <mergeCell ref="G21:O21"/>
    <mergeCell ref="B22:D22"/>
    <mergeCell ref="E22:F22"/>
    <mergeCell ref="G22:O22"/>
    <mergeCell ref="B19:D19"/>
    <mergeCell ref="E19:F19"/>
    <mergeCell ref="G19:O19"/>
    <mergeCell ref="B20:D20"/>
    <mergeCell ref="E20:F20"/>
    <mergeCell ref="G20:O20"/>
    <mergeCell ref="B17:D17"/>
    <mergeCell ref="E17:F17"/>
    <mergeCell ref="G17:O17"/>
    <mergeCell ref="B18:D18"/>
    <mergeCell ref="E18:F18"/>
    <mergeCell ref="G18:O18"/>
    <mergeCell ref="B15:D15"/>
    <mergeCell ref="E15:F15"/>
    <mergeCell ref="G15:O15"/>
    <mergeCell ref="B16:D16"/>
    <mergeCell ref="E16:F16"/>
    <mergeCell ref="G16:O16"/>
    <mergeCell ref="B13:D13"/>
    <mergeCell ref="E13:F13"/>
    <mergeCell ref="G13:O13"/>
    <mergeCell ref="B14:D14"/>
    <mergeCell ref="E14:F14"/>
    <mergeCell ref="G14:O14"/>
    <mergeCell ref="B11:D11"/>
    <mergeCell ref="E11:F11"/>
    <mergeCell ref="G11:O11"/>
    <mergeCell ref="B12:D12"/>
    <mergeCell ref="E12:F12"/>
    <mergeCell ref="G12:O12"/>
    <mergeCell ref="B9:D9"/>
    <mergeCell ref="E9:F9"/>
    <mergeCell ref="G9:O9"/>
    <mergeCell ref="B10:D10"/>
    <mergeCell ref="E10:F10"/>
    <mergeCell ref="G10:O10"/>
    <mergeCell ref="B6:D6"/>
    <mergeCell ref="E6:F6"/>
    <mergeCell ref="G6:O6"/>
    <mergeCell ref="B8:D8"/>
    <mergeCell ref="E8:F8"/>
    <mergeCell ref="G8:O8"/>
    <mergeCell ref="A1:O3"/>
    <mergeCell ref="B4:D4"/>
    <mergeCell ref="E4:F4"/>
    <mergeCell ref="G4:O4"/>
    <mergeCell ref="B5:D5"/>
    <mergeCell ref="E5:F5"/>
    <mergeCell ref="G5:O5"/>
    <mergeCell ref="B7:D7"/>
    <mergeCell ref="E7:F7"/>
    <mergeCell ref="G7:O7"/>
  </mergeCells>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INFORMACIÓN</vt:lpstr>
      <vt:lpstr>PAG</vt:lpstr>
      <vt:lpstr>Indicador</vt:lpstr>
      <vt:lpstr>Control de Cambios </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GMTorres</dc:creator>
  <cp:lastModifiedBy>Claudia Marcela García</cp:lastModifiedBy>
  <cp:lastPrinted>2016-06-28T21:37:47Z</cp:lastPrinted>
  <dcterms:created xsi:type="dcterms:W3CDTF">2010-02-22T16:11:11Z</dcterms:created>
  <dcterms:modified xsi:type="dcterms:W3CDTF">2018-10-19T20:42:35Z</dcterms:modified>
</cp:coreProperties>
</file>